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Data/DATA VIKTOR 2020/KIB AUDITED 2019 PRINT/"/>
    </mc:Choice>
  </mc:AlternateContent>
  <xr:revisionPtr revIDLastSave="0" documentId="13_ncr:1_{9276A97D-2970-A942-90BE-E2E5348887C0}" xr6:coauthVersionLast="45" xr6:coauthVersionMax="45" xr10:uidLastSave="{00000000-0000-0000-0000-000000000000}"/>
  <bookViews>
    <workbookView xWindow="0" yWindow="0" windowWidth="25600" windowHeight="16000" tabRatio="764" xr2:uid="{00000000-000D-0000-FFFF-FFFF00000000}"/>
  </bookViews>
  <sheets>
    <sheet name="KIB A" sheetId="25" r:id="rId1"/>
    <sheet name="KIB B MASTER" sheetId="33" state="hidden" r:id="rId2"/>
    <sheet name="KIB B DIBAWAH KAPITALISASI" sheetId="36" state="hidden" r:id="rId3"/>
    <sheet name="KIB B" sheetId="32" r:id="rId4"/>
    <sheet name="KIB C " sheetId="23" r:id="rId5"/>
    <sheet name=" KIB D" sheetId="22" r:id="rId6"/>
    <sheet name="KIB E" sheetId="21" r:id="rId7"/>
    <sheet name="KIB F " sheetId="20" r:id="rId8"/>
    <sheet name="BELANJA MODAL TDK MENJADI ASET" sheetId="38" state="hidden" r:id="rId9"/>
    <sheet name="TERJUAL" sheetId="39" state="hidden" r:id="rId10"/>
  </sheets>
  <externalReferences>
    <externalReference r:id="rId11"/>
    <externalReference r:id="rId12"/>
    <externalReference r:id="rId13"/>
  </externalReferences>
  <definedNames>
    <definedName name="_xlnm._FilterDatabase" localSheetId="5" hidden="1">' KIB D'!$A$8:$Q$52</definedName>
    <definedName name="_xlnm._FilterDatabase" localSheetId="8" hidden="1">'BELANJA MODAL TDK MENJADI ASET'!$B$9:$Q$15</definedName>
    <definedName name="_xlnm._FilterDatabase" localSheetId="3" hidden="1">'KIB B'!$A$9:$P$180</definedName>
    <definedName name="_xlnm._FilterDatabase" localSheetId="2" hidden="1">'KIB B DIBAWAH KAPITALISASI'!$A$9:$BM$60</definedName>
    <definedName name="_xlnm._FilterDatabase" localSheetId="1" hidden="1">'KIB B MASTER'!$A$9:$BM$209</definedName>
    <definedName name="_xlnm._FilterDatabase" localSheetId="4" hidden="1">'KIB C '!$B$9:$Q$39</definedName>
    <definedName name="filterdinamis">OFFSET('[1]Dinamic Filtering'!$H$2,,,COUNTIF('[1]Dinamic Filtering'!$H$2:$H$7951,"?*"))</definedName>
    <definedName name="kelompok">'[2]KODE BARANG MASTER DISDIK'!$B$2:$C$101</definedName>
    <definedName name="MASAMANFAAT">'[2]KODE BARANG MASTER DISDIK'!$B$4:$E$102</definedName>
    <definedName name="nam_aset">[3]KODE!$C$2:$C$7</definedName>
    <definedName name="_xlnm.Print_Area" localSheetId="5">' KIB D'!$A$1:$Q$69</definedName>
    <definedName name="_xlnm.Print_Area" localSheetId="0">'KIB A'!$A$1:$N$27</definedName>
    <definedName name="_xlnm.Print_Area" localSheetId="3">'KIB B'!$A$1:$P$199</definedName>
    <definedName name="_xlnm.Print_Area" localSheetId="2">'KIB B DIBAWAH KAPITALISASI'!$A$1:$AZ$87</definedName>
    <definedName name="_xlnm.Print_Area" localSheetId="1">'KIB B MASTER'!$A$1:$AZ$236</definedName>
    <definedName name="_xlnm.Print_Area" localSheetId="4">'KIB C '!$A$1:$Q$50</definedName>
    <definedName name="_xlnm.Print_Area" localSheetId="6">'KIB E'!$A$1:$P$30</definedName>
    <definedName name="_xlnm.Print_Area" localSheetId="7">'KIB F '!$A$1:$O$26</definedName>
    <definedName name="_xlnm.Print_Titles" localSheetId="5">' KIB D'!$5:$8</definedName>
    <definedName name="_xlnm.Print_Titles" localSheetId="8">'BELANJA MODAL TDK MENJADI ASET'!$6:$9</definedName>
    <definedName name="_xlnm.Print_Titles" localSheetId="0">'KIB A'!$6:$9</definedName>
    <definedName name="_xlnm.Print_Titles" localSheetId="3">'KIB B'!$6:$9</definedName>
    <definedName name="_xlnm.Print_Titles" localSheetId="2">'KIB B DIBAWAH KAPITALISASI'!$6:$9</definedName>
    <definedName name="_xlnm.Print_Titles" localSheetId="1">'KIB B MASTER'!$6:$9</definedName>
    <definedName name="_xlnm.Print_Titles" localSheetId="4">'KIB C '!$6:$9</definedName>
    <definedName name="_xlnm.Print_Titles" localSheetId="6">'KIB E'!$5:$8</definedName>
    <definedName name="_xlnm.Print_Titles" localSheetId="7">'KIB F '!$5:$7</definedName>
  </definedNames>
  <calcPr calcId="191029"/>
</workbook>
</file>

<file path=xl/calcChain.xml><?xml version="1.0" encoding="utf-8"?>
<calcChain xmlns="http://schemas.openxmlformats.org/spreadsheetml/2006/main">
  <c r="P12" i="23" l="1"/>
  <c r="P11" i="23" l="1"/>
  <c r="P29" i="23"/>
  <c r="O39" i="22" l="1"/>
  <c r="O11" i="22" l="1"/>
  <c r="R17" i="39" l="1"/>
  <c r="O15" i="39"/>
  <c r="O11" i="39"/>
  <c r="O11" i="21"/>
  <c r="O10" i="21" s="1"/>
  <c r="O48" i="22"/>
  <c r="O10" i="22" s="1"/>
  <c r="R34" i="23"/>
  <c r="R26" i="23"/>
  <c r="R21" i="23"/>
  <c r="R12" i="23"/>
  <c r="O175" i="32"/>
  <c r="O152" i="32"/>
  <c r="O35" i="32"/>
  <c r="O14" i="32"/>
  <c r="BB71" i="36"/>
  <c r="BB70" i="36"/>
  <c r="BB69" i="36"/>
  <c r="BB68" i="36"/>
  <c r="BB67" i="36"/>
  <c r="BB66" i="36"/>
  <c r="BB65" i="36"/>
  <c r="BB64" i="36"/>
  <c r="BB63" i="36"/>
  <c r="BB62" i="36"/>
  <c r="BB61" i="36"/>
  <c r="BM60" i="36"/>
  <c r="BK60" i="36"/>
  <c r="BJ60" i="36"/>
  <c r="BI60" i="36"/>
  <c r="BH60" i="36"/>
  <c r="BC60" i="36"/>
  <c r="BB60" i="36"/>
  <c r="D60" i="36"/>
  <c r="BL57" i="36"/>
  <c r="BG57" i="36" s="1"/>
  <c r="BC57" i="36"/>
  <c r="BD57" i="36" s="1"/>
  <c r="BB57" i="36"/>
  <c r="D57" i="36"/>
  <c r="BL56" i="36"/>
  <c r="BG56" i="36" s="1"/>
  <c r="BC56" i="36"/>
  <c r="BE56" i="36" s="1"/>
  <c r="BF56" i="36" s="1"/>
  <c r="BB56" i="36"/>
  <c r="D56" i="36"/>
  <c r="BL55" i="36"/>
  <c r="BG55" i="36"/>
  <c r="BC55" i="36"/>
  <c r="BD55" i="36" s="1"/>
  <c r="BB55" i="36"/>
  <c r="D55" i="36"/>
  <c r="BL54" i="36"/>
  <c r="BG54" i="36"/>
  <c r="BC54" i="36"/>
  <c r="BB54" i="36"/>
  <c r="D54" i="36"/>
  <c r="BC53" i="36"/>
  <c r="AQ53" i="36"/>
  <c r="BB53" i="36" s="1"/>
  <c r="D53" i="36"/>
  <c r="BB52" i="36"/>
  <c r="BL51" i="36"/>
  <c r="BG51" i="36" s="1"/>
  <c r="BC51" i="36"/>
  <c r="BE51" i="36" s="1"/>
  <c r="BF51" i="36" s="1"/>
  <c r="BB51" i="36"/>
  <c r="D51" i="36"/>
  <c r="BL50" i="36"/>
  <c r="BG50" i="36" s="1"/>
  <c r="BC50" i="36"/>
  <c r="BD50" i="36" s="1"/>
  <c r="BB50" i="36"/>
  <c r="D50" i="36"/>
  <c r="BL49" i="36"/>
  <c r="BG49" i="36"/>
  <c r="BC49" i="36"/>
  <c r="BE49" i="36" s="1"/>
  <c r="BB49" i="36"/>
  <c r="D49" i="36"/>
  <c r="BL48" i="36"/>
  <c r="BG48" i="36" s="1"/>
  <c r="BE48" i="36"/>
  <c r="BF48" i="36" s="1"/>
  <c r="BC48" i="36"/>
  <c r="BD48" i="36" s="1"/>
  <c r="BB48" i="36"/>
  <c r="D48" i="36"/>
  <c r="BL47" i="36"/>
  <c r="BG47" i="36" s="1"/>
  <c r="BC47" i="36"/>
  <c r="BB47" i="36"/>
  <c r="D47" i="36"/>
  <c r="BL46" i="36"/>
  <c r="BG46" i="36" s="1"/>
  <c r="BE46" i="36"/>
  <c r="BC46" i="36"/>
  <c r="BD46" i="36" s="1"/>
  <c r="BB46" i="36"/>
  <c r="D46" i="36"/>
  <c r="BL45" i="36"/>
  <c r="BG45" i="36" s="1"/>
  <c r="BC45" i="36"/>
  <c r="BD45" i="36" s="1"/>
  <c r="BB45" i="36"/>
  <c r="D45" i="36"/>
  <c r="BL44" i="36"/>
  <c r="BG44" i="36" s="1"/>
  <c r="BC44" i="36"/>
  <c r="BE44" i="36" s="1"/>
  <c r="BF44" i="36" s="1"/>
  <c r="BB44" i="36"/>
  <c r="D44" i="36"/>
  <c r="BL43" i="36"/>
  <c r="BG43" i="36" s="1"/>
  <c r="BC43" i="36"/>
  <c r="BE43" i="36" s="1"/>
  <c r="BF43" i="36" s="1"/>
  <c r="BB43" i="36"/>
  <c r="D43" i="36"/>
  <c r="BL42" i="36"/>
  <c r="BG42" i="36" s="1"/>
  <c r="BC42" i="36"/>
  <c r="BD42" i="36" s="1"/>
  <c r="BB42" i="36"/>
  <c r="D42" i="36"/>
  <c r="BL41" i="36"/>
  <c r="BG41" i="36"/>
  <c r="BC41" i="36"/>
  <c r="BE41" i="36" s="1"/>
  <c r="BB41" i="36"/>
  <c r="D41" i="36"/>
  <c r="BL40" i="36"/>
  <c r="BG40" i="36" s="1"/>
  <c r="BC40" i="36"/>
  <c r="BB40" i="36"/>
  <c r="D40" i="36"/>
  <c r="BL39" i="36"/>
  <c r="BG39" i="36" s="1"/>
  <c r="BD39" i="36"/>
  <c r="BC39" i="36"/>
  <c r="BE39" i="36" s="1"/>
  <c r="BF39" i="36" s="1"/>
  <c r="BB39" i="36"/>
  <c r="D39" i="36"/>
  <c r="BL38" i="36"/>
  <c r="BG38" i="36" s="1"/>
  <c r="BC38" i="36"/>
  <c r="BB38" i="36"/>
  <c r="D38" i="36"/>
  <c r="BL37" i="36"/>
  <c r="BG37" i="36" s="1"/>
  <c r="BC37" i="36"/>
  <c r="BE37" i="36" s="1"/>
  <c r="BB37" i="36"/>
  <c r="D37" i="36"/>
  <c r="BL36" i="36"/>
  <c r="BG36" i="36" s="1"/>
  <c r="BC36" i="36"/>
  <c r="BE36" i="36" s="1"/>
  <c r="BF36" i="36" s="1"/>
  <c r="BB36" i="36"/>
  <c r="D36" i="36"/>
  <c r="BL35" i="36"/>
  <c r="BG35" i="36" s="1"/>
  <c r="BC35" i="36"/>
  <c r="BE35" i="36" s="1"/>
  <c r="BF35" i="36" s="1"/>
  <c r="BB35" i="36"/>
  <c r="D35" i="36"/>
  <c r="BL34" i="36"/>
  <c r="BG34" i="36" s="1"/>
  <c r="BE34" i="36"/>
  <c r="BC34" i="36"/>
  <c r="BD34" i="36" s="1"/>
  <c r="BB34" i="36"/>
  <c r="D34" i="36"/>
  <c r="BL33" i="36"/>
  <c r="BG33" i="36" s="1"/>
  <c r="BC33" i="36"/>
  <c r="BD33" i="36" s="1"/>
  <c r="BB33" i="36"/>
  <c r="D33" i="36"/>
  <c r="BL32" i="36"/>
  <c r="BG32" i="36" s="1"/>
  <c r="BC32" i="36"/>
  <c r="BE32" i="36" s="1"/>
  <c r="BF32" i="36" s="1"/>
  <c r="BB32" i="36"/>
  <c r="D32" i="36"/>
  <c r="BL31" i="36"/>
  <c r="BG31" i="36" s="1"/>
  <c r="BC31" i="36"/>
  <c r="BE31" i="36" s="1"/>
  <c r="BB31" i="36"/>
  <c r="D31" i="36"/>
  <c r="BL30" i="36"/>
  <c r="BG30" i="36" s="1"/>
  <c r="BC30" i="36"/>
  <c r="BE30" i="36" s="1"/>
  <c r="BB30" i="36"/>
  <c r="D30" i="36"/>
  <c r="BL29" i="36"/>
  <c r="BG29" i="36" s="1"/>
  <c r="BE29" i="36"/>
  <c r="BC29" i="36"/>
  <c r="BD29" i="36" s="1"/>
  <c r="BB29" i="36"/>
  <c r="D29" i="36"/>
  <c r="BL28" i="36"/>
  <c r="BG28" i="36" s="1"/>
  <c r="BC28" i="36"/>
  <c r="BD28" i="36" s="1"/>
  <c r="BB28" i="36"/>
  <c r="D28" i="36"/>
  <c r="BL27" i="36"/>
  <c r="BG27" i="36" s="1"/>
  <c r="BC27" i="36"/>
  <c r="BE27" i="36" s="1"/>
  <c r="BB27" i="36"/>
  <c r="D27" i="36"/>
  <c r="BL26" i="36"/>
  <c r="BG26" i="36" s="1"/>
  <c r="BC26" i="36"/>
  <c r="BB26" i="36"/>
  <c r="D26" i="36"/>
  <c r="BL25" i="36"/>
  <c r="BG25" i="36" s="1"/>
  <c r="BC25" i="36"/>
  <c r="BE25" i="36" s="1"/>
  <c r="BB25" i="36"/>
  <c r="D25" i="36"/>
  <c r="BC24" i="36"/>
  <c r="AQ24" i="36"/>
  <c r="BB24" i="36" s="1"/>
  <c r="D24" i="36"/>
  <c r="BC23" i="36"/>
  <c r="BB23" i="36"/>
  <c r="D23" i="36"/>
  <c r="BC22" i="36"/>
  <c r="BB22" i="36"/>
  <c r="D22" i="36"/>
  <c r="BC21" i="36"/>
  <c r="BB21" i="36"/>
  <c r="D21" i="36"/>
  <c r="BC20" i="36"/>
  <c r="BB20" i="36"/>
  <c r="D20" i="36"/>
  <c r="BC19" i="36"/>
  <c r="BB19" i="36"/>
  <c r="D19" i="36"/>
  <c r="BL18" i="36"/>
  <c r="BG18" i="36" s="1"/>
  <c r="BC18" i="36"/>
  <c r="BD18" i="36" s="1"/>
  <c r="BB18" i="36"/>
  <c r="D18" i="36"/>
  <c r="BC17" i="36"/>
  <c r="AQ17" i="36"/>
  <c r="D17" i="36"/>
  <c r="BC16" i="36"/>
  <c r="BB16" i="36"/>
  <c r="D16" i="36"/>
  <c r="BM15" i="36"/>
  <c r="BK15" i="36"/>
  <c r="BJ15" i="36"/>
  <c r="BI15" i="36"/>
  <c r="BH15" i="36"/>
  <c r="BB15" i="36"/>
  <c r="BB14" i="36"/>
  <c r="BB13" i="36"/>
  <c r="BB12" i="36"/>
  <c r="AQ11" i="36"/>
  <c r="BB11" i="36" s="1"/>
  <c r="BB220" i="33"/>
  <c r="BB219" i="33"/>
  <c r="BB218" i="33"/>
  <c r="BB217" i="33"/>
  <c r="BB216" i="33"/>
  <c r="BB215" i="33"/>
  <c r="BB214" i="33"/>
  <c r="BB213" i="33"/>
  <c r="BB212" i="33"/>
  <c r="BB211" i="33"/>
  <c r="BB210" i="33"/>
  <c r="BB209" i="33"/>
  <c r="BB208" i="33"/>
  <c r="BL207" i="33"/>
  <c r="BG207" i="33" s="1"/>
  <c r="BC207" i="33"/>
  <c r="BE207" i="33" s="1"/>
  <c r="BB207" i="33"/>
  <c r="D207" i="33"/>
  <c r="BL206" i="33"/>
  <c r="BG206" i="33" s="1"/>
  <c r="BC206" i="33"/>
  <c r="BD206" i="33" s="1"/>
  <c r="BB206" i="33"/>
  <c r="D206" i="33"/>
  <c r="BL205" i="33"/>
  <c r="BG205" i="33" s="1"/>
  <c r="BC205" i="33"/>
  <c r="BE205" i="33" s="1"/>
  <c r="BF205" i="33" s="1"/>
  <c r="BB205" i="33"/>
  <c r="D205" i="33"/>
  <c r="BC204" i="33"/>
  <c r="AQ204" i="33"/>
  <c r="BB204" i="33" s="1"/>
  <c r="D204" i="33"/>
  <c r="BL201" i="33"/>
  <c r="BG201" i="33" s="1"/>
  <c r="BC201" i="33"/>
  <c r="BD201" i="33" s="1"/>
  <c r="BB201" i="33"/>
  <c r="D201" i="33"/>
  <c r="BL200" i="33"/>
  <c r="BG200" i="33"/>
  <c r="BC200" i="33"/>
  <c r="BE200" i="33" s="1"/>
  <c r="BF200" i="33" s="1"/>
  <c r="BB200" i="33"/>
  <c r="D200" i="33"/>
  <c r="BL199" i="33"/>
  <c r="BG199" i="33" s="1"/>
  <c r="BC199" i="33"/>
  <c r="BB199" i="33"/>
  <c r="D199" i="33"/>
  <c r="BL198" i="33"/>
  <c r="BG198" i="33"/>
  <c r="BC198" i="33"/>
  <c r="BB198" i="33"/>
  <c r="D198" i="33"/>
  <c r="BL197" i="33"/>
  <c r="BG197" i="33" s="1"/>
  <c r="BC197" i="33"/>
  <c r="BE197" i="33" s="1"/>
  <c r="BF197" i="33" s="1"/>
  <c r="BB197" i="33"/>
  <c r="D197" i="33"/>
  <c r="BL196" i="33"/>
  <c r="BG196" i="33" s="1"/>
  <c r="BC196" i="33"/>
  <c r="BB196" i="33"/>
  <c r="D196" i="33"/>
  <c r="BL195" i="33"/>
  <c r="BG195" i="33" s="1"/>
  <c r="BC195" i="33"/>
  <c r="BD195" i="33" s="1"/>
  <c r="BB195" i="33"/>
  <c r="D195" i="33"/>
  <c r="BL194" i="33"/>
  <c r="BG194" i="33"/>
  <c r="BC194" i="33"/>
  <c r="BE194" i="33" s="1"/>
  <c r="BF194" i="33" s="1"/>
  <c r="BB194" i="33"/>
  <c r="D194" i="33"/>
  <c r="BL193" i="33"/>
  <c r="BG193" i="33" s="1"/>
  <c r="BC193" i="33"/>
  <c r="BD193" i="33" s="1"/>
  <c r="BB193" i="33"/>
  <c r="D193" i="33"/>
  <c r="BL192" i="33"/>
  <c r="BG192" i="33" s="1"/>
  <c r="BC192" i="33"/>
  <c r="BE192" i="33" s="1"/>
  <c r="BB192" i="33"/>
  <c r="D192" i="33"/>
  <c r="BL191" i="33"/>
  <c r="BG191" i="33" s="1"/>
  <c r="BE191" i="33"/>
  <c r="BF191" i="33" s="1"/>
  <c r="BC191" i="33"/>
  <c r="BD191" i="33" s="1"/>
  <c r="BB191" i="33"/>
  <c r="D191" i="33"/>
  <c r="BL190" i="33"/>
  <c r="BG190" i="33" s="1"/>
  <c r="BC190" i="33"/>
  <c r="BD190" i="33" s="1"/>
  <c r="BB190" i="33"/>
  <c r="D190" i="33"/>
  <c r="BL189" i="33"/>
  <c r="BG189" i="33"/>
  <c r="BC189" i="33"/>
  <c r="BD189" i="33" s="1"/>
  <c r="BB189" i="33"/>
  <c r="D189" i="33"/>
  <c r="BL188" i="33"/>
  <c r="BG188" i="33" s="1"/>
  <c r="BD188" i="33"/>
  <c r="BC188" i="33"/>
  <c r="BE188" i="33" s="1"/>
  <c r="BB188" i="33"/>
  <c r="D188" i="33"/>
  <c r="BL187" i="33"/>
  <c r="BG187" i="33" s="1"/>
  <c r="BD187" i="33"/>
  <c r="BC187" i="33"/>
  <c r="BE187" i="33" s="1"/>
  <c r="BF187" i="33" s="1"/>
  <c r="BB187" i="33"/>
  <c r="D187" i="33"/>
  <c r="BL186" i="33"/>
  <c r="BG186" i="33" s="1"/>
  <c r="BC186" i="33"/>
  <c r="BD186" i="33" s="1"/>
  <c r="BB186" i="33"/>
  <c r="D186" i="33"/>
  <c r="BL185" i="33"/>
  <c r="BG185" i="33" s="1"/>
  <c r="BC185" i="33"/>
  <c r="BB185" i="33"/>
  <c r="D185" i="33"/>
  <c r="BL184" i="33"/>
  <c r="BG184" i="33" s="1"/>
  <c r="BD184" i="33"/>
  <c r="BC184" i="33"/>
  <c r="BE184" i="33" s="1"/>
  <c r="BF184" i="33" s="1"/>
  <c r="BB184" i="33"/>
  <c r="D184" i="33"/>
  <c r="BL183" i="33"/>
  <c r="BG183" i="33" s="1"/>
  <c r="BD183" i="33"/>
  <c r="BC183" i="33"/>
  <c r="BE183" i="33" s="1"/>
  <c r="BB183" i="33"/>
  <c r="D183" i="33"/>
  <c r="BL182" i="33"/>
  <c r="BG182" i="33" s="1"/>
  <c r="BC182" i="33"/>
  <c r="BE182" i="33" s="1"/>
  <c r="BB182" i="33"/>
  <c r="D182" i="33"/>
  <c r="BL181" i="33"/>
  <c r="BG181" i="33" s="1"/>
  <c r="BC181" i="33"/>
  <c r="BB181" i="33"/>
  <c r="D181" i="33"/>
  <c r="BL180" i="33"/>
  <c r="BG180" i="33" s="1"/>
  <c r="BD180" i="33"/>
  <c r="BC180" i="33"/>
  <c r="BE180" i="33" s="1"/>
  <c r="BF180" i="33" s="1"/>
  <c r="BB180" i="33"/>
  <c r="D180" i="33"/>
  <c r="BL179" i="33"/>
  <c r="BG179" i="33" s="1"/>
  <c r="BC179" i="33"/>
  <c r="BE179" i="33" s="1"/>
  <c r="BB179" i="33"/>
  <c r="D179" i="33"/>
  <c r="BL178" i="33"/>
  <c r="BG178" i="33" s="1"/>
  <c r="BC178" i="33"/>
  <c r="BD178" i="33" s="1"/>
  <c r="BB178" i="33"/>
  <c r="D178" i="33"/>
  <c r="BL177" i="33"/>
  <c r="BG177" i="33" s="1"/>
  <c r="BE177" i="33"/>
  <c r="BF177" i="33" s="1"/>
  <c r="BC177" i="33"/>
  <c r="BD177" i="33" s="1"/>
  <c r="BB177" i="33"/>
  <c r="D177" i="33"/>
  <c r="BL176" i="33"/>
  <c r="BG176" i="33" s="1"/>
  <c r="BC176" i="33"/>
  <c r="BE176" i="33" s="1"/>
  <c r="BF176" i="33" s="1"/>
  <c r="BB176" i="33"/>
  <c r="D176" i="33"/>
  <c r="BL175" i="33"/>
  <c r="BG175" i="33" s="1"/>
  <c r="BE175" i="33"/>
  <c r="BF175" i="33" s="1"/>
  <c r="BC175" i="33"/>
  <c r="BD175" i="33" s="1"/>
  <c r="BB175" i="33"/>
  <c r="D175" i="33"/>
  <c r="BL174" i="33"/>
  <c r="BG174" i="33" s="1"/>
  <c r="BD174" i="33"/>
  <c r="BC174" i="33"/>
  <c r="BE174" i="33" s="1"/>
  <c r="BB174" i="33"/>
  <c r="D174" i="33"/>
  <c r="BL173" i="33"/>
  <c r="BG173" i="33" s="1"/>
  <c r="BC173" i="33"/>
  <c r="BE173" i="33" s="1"/>
  <c r="BF173" i="33" s="1"/>
  <c r="BB173" i="33"/>
  <c r="D173" i="33"/>
  <c r="BL172" i="33"/>
  <c r="BG172" i="33" s="1"/>
  <c r="BD172" i="33"/>
  <c r="BC172" i="33"/>
  <c r="BE172" i="33" s="1"/>
  <c r="BF172" i="33" s="1"/>
  <c r="BB172" i="33"/>
  <c r="D172" i="33"/>
  <c r="BL171" i="33"/>
  <c r="BG171" i="33" s="1"/>
  <c r="BC171" i="33"/>
  <c r="BB171" i="33"/>
  <c r="D171" i="33"/>
  <c r="BL170" i="33"/>
  <c r="BG170" i="33" s="1"/>
  <c r="BC170" i="33"/>
  <c r="BD170" i="33" s="1"/>
  <c r="BB170" i="33"/>
  <c r="D170" i="33"/>
  <c r="BL169" i="33"/>
  <c r="BG169" i="33" s="1"/>
  <c r="BC169" i="33"/>
  <c r="BE169" i="33" s="1"/>
  <c r="BB169" i="33"/>
  <c r="D169" i="33"/>
  <c r="BL168" i="33"/>
  <c r="BG168" i="33" s="1"/>
  <c r="BC168" i="33"/>
  <c r="BE168" i="33" s="1"/>
  <c r="BF168" i="33" s="1"/>
  <c r="BB168" i="33"/>
  <c r="D168" i="33"/>
  <c r="BL167" i="33"/>
  <c r="BG167" i="33"/>
  <c r="BC167" i="33"/>
  <c r="BB167" i="33"/>
  <c r="D167" i="33"/>
  <c r="BL166" i="33"/>
  <c r="BG166" i="33" s="1"/>
  <c r="BC166" i="33"/>
  <c r="BE166" i="33" s="1"/>
  <c r="BB166" i="33"/>
  <c r="D166" i="33"/>
  <c r="BL165" i="33"/>
  <c r="BG165" i="33" s="1"/>
  <c r="BD165" i="33"/>
  <c r="BC165" i="33"/>
  <c r="BE165" i="33" s="1"/>
  <c r="BF165" i="33" s="1"/>
  <c r="BB165" i="33"/>
  <c r="D165" i="33"/>
  <c r="BL164" i="33"/>
  <c r="BG164" i="33" s="1"/>
  <c r="BC164" i="33"/>
  <c r="BB164" i="33"/>
  <c r="D164" i="33"/>
  <c r="BL163" i="33"/>
  <c r="BG163" i="33" s="1"/>
  <c r="BC163" i="33"/>
  <c r="BE163" i="33" s="1"/>
  <c r="BF163" i="33" s="1"/>
  <c r="BB163" i="33"/>
  <c r="D163" i="33"/>
  <c r="BL162" i="33"/>
  <c r="BG162" i="33" s="1"/>
  <c r="BC162" i="33"/>
  <c r="BB162" i="33"/>
  <c r="D162" i="33"/>
  <c r="BL161" i="33"/>
  <c r="BG161" i="33" s="1"/>
  <c r="BC161" i="33"/>
  <c r="BE161" i="33" s="1"/>
  <c r="BF161" i="33" s="1"/>
  <c r="BB161" i="33"/>
  <c r="D161" i="33"/>
  <c r="BC160" i="33"/>
  <c r="BB160" i="33"/>
  <c r="AQ160" i="33"/>
  <c r="D160" i="33"/>
  <c r="BB159" i="33"/>
  <c r="BL158" i="33"/>
  <c r="BG158" i="33" s="1"/>
  <c r="BB158" i="33"/>
  <c r="D158" i="33"/>
  <c r="BL157" i="33"/>
  <c r="BG157" i="33" s="1"/>
  <c r="BC157" i="33"/>
  <c r="BB157" i="33"/>
  <c r="D157" i="33"/>
  <c r="BL156" i="33"/>
  <c r="BG156" i="33"/>
  <c r="BC156" i="33"/>
  <c r="BE156" i="33" s="1"/>
  <c r="BF156" i="33" s="1"/>
  <c r="BB156" i="33"/>
  <c r="D156" i="33"/>
  <c r="BL155" i="33"/>
  <c r="BG155" i="33" s="1"/>
  <c r="BC155" i="33"/>
  <c r="BD155" i="33" s="1"/>
  <c r="BB155" i="33"/>
  <c r="D155" i="33"/>
  <c r="BL154" i="33"/>
  <c r="BG154" i="33" s="1"/>
  <c r="BC154" i="33"/>
  <c r="BB154" i="33"/>
  <c r="D154" i="33"/>
  <c r="BL153" i="33"/>
  <c r="BG153" i="33" s="1"/>
  <c r="BE153" i="33"/>
  <c r="BC153" i="33"/>
  <c r="BD153" i="33" s="1"/>
  <c r="BB153" i="33"/>
  <c r="D153" i="33"/>
  <c r="BL152" i="33"/>
  <c r="BG152" i="33" s="1"/>
  <c r="BC152" i="33"/>
  <c r="BE152" i="33" s="1"/>
  <c r="BB152" i="33"/>
  <c r="D152" i="33"/>
  <c r="BL151" i="33"/>
  <c r="BG151" i="33" s="1"/>
  <c r="BC151" i="33"/>
  <c r="BB151" i="33"/>
  <c r="D151" i="33"/>
  <c r="BL150" i="33"/>
  <c r="BG150" i="33" s="1"/>
  <c r="BC150" i="33"/>
  <c r="BE150" i="33" s="1"/>
  <c r="BF150" i="33" s="1"/>
  <c r="BB150" i="33"/>
  <c r="D150" i="33"/>
  <c r="BL149" i="33"/>
  <c r="BG149" i="33" s="1"/>
  <c r="BC149" i="33"/>
  <c r="BE149" i="33" s="1"/>
  <c r="BB149" i="33"/>
  <c r="D149" i="33"/>
  <c r="BL148" i="33"/>
  <c r="BG148" i="33" s="1"/>
  <c r="BC148" i="33"/>
  <c r="BB148" i="33"/>
  <c r="D148" i="33"/>
  <c r="BL147" i="33"/>
  <c r="BG147" i="33"/>
  <c r="BC147" i="33"/>
  <c r="BD147" i="33" s="1"/>
  <c r="BB147" i="33"/>
  <c r="D147" i="33"/>
  <c r="BL146" i="33"/>
  <c r="BG146" i="33" s="1"/>
  <c r="BC146" i="33"/>
  <c r="BD146" i="33" s="1"/>
  <c r="BB146" i="33"/>
  <c r="D146" i="33"/>
  <c r="BL145" i="33"/>
  <c r="BG145" i="33"/>
  <c r="BE145" i="33"/>
  <c r="BD145" i="33"/>
  <c r="BC145" i="33"/>
  <c r="BB145" i="33"/>
  <c r="D145" i="33"/>
  <c r="BL144" i="33"/>
  <c r="BG144" i="33" s="1"/>
  <c r="BC144" i="33"/>
  <c r="BE144" i="33" s="1"/>
  <c r="BF144" i="33" s="1"/>
  <c r="BB144" i="33"/>
  <c r="D144" i="33"/>
  <c r="BL143" i="33"/>
  <c r="BG143" i="33" s="1"/>
  <c r="BC143" i="33"/>
  <c r="BE143" i="33" s="1"/>
  <c r="BF143" i="33" s="1"/>
  <c r="BB143" i="33"/>
  <c r="D143" i="33"/>
  <c r="BL142" i="33"/>
  <c r="BG142" i="33" s="1"/>
  <c r="BC142" i="33"/>
  <c r="BB142" i="33"/>
  <c r="D142" i="33"/>
  <c r="BL141" i="33"/>
  <c r="BG141" i="33"/>
  <c r="BC141" i="33"/>
  <c r="BE141" i="33" s="1"/>
  <c r="BB141" i="33"/>
  <c r="D141" i="33"/>
  <c r="BL140" i="33"/>
  <c r="BG140" i="33" s="1"/>
  <c r="BC140" i="33"/>
  <c r="BD140" i="33" s="1"/>
  <c r="BB140" i="33"/>
  <c r="D140" i="33"/>
  <c r="BL139" i="33"/>
  <c r="BG139" i="33" s="1"/>
  <c r="BC139" i="33"/>
  <c r="BE139" i="33" s="1"/>
  <c r="BF139" i="33" s="1"/>
  <c r="BB139" i="33"/>
  <c r="D139" i="33"/>
  <c r="BL138" i="33"/>
  <c r="BG138" i="33"/>
  <c r="BC138" i="33"/>
  <c r="BE138" i="33" s="1"/>
  <c r="BF138" i="33" s="1"/>
  <c r="BB138" i="33"/>
  <c r="D138" i="33"/>
  <c r="BL137" i="33"/>
  <c r="BG137" i="33" s="1"/>
  <c r="BC137" i="33"/>
  <c r="BB137" i="33"/>
  <c r="D137" i="33"/>
  <c r="BL136" i="33"/>
  <c r="BG136" i="33" s="1"/>
  <c r="BC136" i="33"/>
  <c r="BB136" i="33"/>
  <c r="D136" i="33"/>
  <c r="BL135" i="33"/>
  <c r="BG135" i="33" s="1"/>
  <c r="BC135" i="33"/>
  <c r="BE135" i="33" s="1"/>
  <c r="BF135" i="33" s="1"/>
  <c r="BB135" i="33"/>
  <c r="D135" i="33"/>
  <c r="BL134" i="33"/>
  <c r="BG134" i="33" s="1"/>
  <c r="BE134" i="33"/>
  <c r="BF134" i="33" s="1"/>
  <c r="BH134" i="33" s="1"/>
  <c r="BC134" i="33"/>
  <c r="BD134" i="33" s="1"/>
  <c r="BB134" i="33"/>
  <c r="D134" i="33"/>
  <c r="BL133" i="33"/>
  <c r="BG133" i="33" s="1"/>
  <c r="BC133" i="33"/>
  <c r="BB133" i="33"/>
  <c r="D133" i="33"/>
  <c r="BL132" i="33"/>
  <c r="BG132" i="33" s="1"/>
  <c r="BC132" i="33"/>
  <c r="BE132" i="33" s="1"/>
  <c r="BF132" i="33" s="1"/>
  <c r="BB132" i="33"/>
  <c r="D132" i="33"/>
  <c r="BL131" i="33"/>
  <c r="BG131" i="33" s="1"/>
  <c r="BC131" i="33"/>
  <c r="BB131" i="33"/>
  <c r="D131" i="33"/>
  <c r="BL130" i="33"/>
  <c r="BG130" i="33"/>
  <c r="BC130" i="33"/>
  <c r="BD130" i="33" s="1"/>
  <c r="BB130" i="33"/>
  <c r="D130" i="33"/>
  <c r="BL129" i="33"/>
  <c r="BG129" i="33" s="1"/>
  <c r="BC129" i="33"/>
  <c r="BE129" i="33" s="1"/>
  <c r="BB129" i="33"/>
  <c r="D129" i="33"/>
  <c r="BL128" i="33"/>
  <c r="BG128" i="33" s="1"/>
  <c r="BC128" i="33"/>
  <c r="BB128" i="33"/>
  <c r="D128" i="33"/>
  <c r="BL127" i="33"/>
  <c r="BG127" i="33" s="1"/>
  <c r="BC127" i="33"/>
  <c r="BE127" i="33" s="1"/>
  <c r="BB127" i="33"/>
  <c r="D127" i="33"/>
  <c r="BL126" i="33"/>
  <c r="BG126" i="33" s="1"/>
  <c r="BC126" i="33"/>
  <c r="BB126" i="33"/>
  <c r="D126" i="33"/>
  <c r="BL125" i="33"/>
  <c r="BG125" i="33"/>
  <c r="BC125" i="33"/>
  <c r="BD125" i="33" s="1"/>
  <c r="BB125" i="33"/>
  <c r="D125" i="33"/>
  <c r="BL124" i="33"/>
  <c r="BG124" i="33" s="1"/>
  <c r="BC124" i="33"/>
  <c r="BE124" i="33" s="1"/>
  <c r="BF124" i="33" s="1"/>
  <c r="BB124" i="33"/>
  <c r="D124" i="33"/>
  <c r="BL123" i="33"/>
  <c r="BG123" i="33" s="1"/>
  <c r="BC123" i="33"/>
  <c r="BD123" i="33" s="1"/>
  <c r="BB123" i="33"/>
  <c r="D123" i="33"/>
  <c r="BL122" i="33"/>
  <c r="BG122" i="33" s="1"/>
  <c r="BC122" i="33"/>
  <c r="BE122" i="33" s="1"/>
  <c r="BB122" i="33"/>
  <c r="D122" i="33"/>
  <c r="BL121" i="33"/>
  <c r="BG121" i="33" s="1"/>
  <c r="BE121" i="33"/>
  <c r="BC121" i="33"/>
  <c r="BD121" i="33" s="1"/>
  <c r="BB121" i="33"/>
  <c r="D121" i="33"/>
  <c r="BL120" i="33"/>
  <c r="BG120" i="33" s="1"/>
  <c r="BC120" i="33"/>
  <c r="BE120" i="33" s="1"/>
  <c r="BF120" i="33" s="1"/>
  <c r="BB120" i="33"/>
  <c r="D120" i="33"/>
  <c r="BL119" i="33"/>
  <c r="BG119" i="33" s="1"/>
  <c r="BC119" i="33"/>
  <c r="BE119" i="33" s="1"/>
  <c r="BB119" i="33"/>
  <c r="D119" i="33"/>
  <c r="BL118" i="33"/>
  <c r="BG118" i="33" s="1"/>
  <c r="BD118" i="33"/>
  <c r="BC118" i="33"/>
  <c r="BE118" i="33" s="1"/>
  <c r="BB118" i="33"/>
  <c r="D118" i="33"/>
  <c r="BL117" i="33"/>
  <c r="BG117" i="33" s="1"/>
  <c r="BC117" i="33"/>
  <c r="BE117" i="33" s="1"/>
  <c r="BB117" i="33"/>
  <c r="D117" i="33"/>
  <c r="BL116" i="33"/>
  <c r="BG116" i="33" s="1"/>
  <c r="BC116" i="33"/>
  <c r="BE116" i="33" s="1"/>
  <c r="BB116" i="33"/>
  <c r="D116" i="33"/>
  <c r="BL115" i="33"/>
  <c r="BG115" i="33" s="1"/>
  <c r="BC115" i="33"/>
  <c r="BB115" i="33"/>
  <c r="D115" i="33"/>
  <c r="BL114" i="33"/>
  <c r="BG114" i="33" s="1"/>
  <c r="BC114" i="33"/>
  <c r="BD114" i="33" s="1"/>
  <c r="BB114" i="33"/>
  <c r="D114" i="33"/>
  <c r="BL113" i="33"/>
  <c r="BG113" i="33" s="1"/>
  <c r="BC113" i="33"/>
  <c r="BD113" i="33" s="1"/>
  <c r="BB113" i="33"/>
  <c r="D113" i="33"/>
  <c r="BL112" i="33"/>
  <c r="BG112" i="33" s="1"/>
  <c r="BC112" i="33"/>
  <c r="BE112" i="33" s="1"/>
  <c r="BF112" i="33" s="1"/>
  <c r="BB112" i="33"/>
  <c r="D112" i="33"/>
  <c r="BL111" i="33"/>
  <c r="BG111" i="33"/>
  <c r="BC111" i="33"/>
  <c r="BB111" i="33"/>
  <c r="D111" i="33"/>
  <c r="BL110" i="33"/>
  <c r="BG110" i="33" s="1"/>
  <c r="BC110" i="33"/>
  <c r="BD110" i="33" s="1"/>
  <c r="BB110" i="33"/>
  <c r="D110" i="33"/>
  <c r="BL109" i="33"/>
  <c r="BG109" i="33" s="1"/>
  <c r="BC109" i="33"/>
  <c r="BD109" i="33" s="1"/>
  <c r="BB109" i="33"/>
  <c r="D109" i="33"/>
  <c r="BL108" i="33"/>
  <c r="BG108" i="33"/>
  <c r="BC108" i="33"/>
  <c r="BE108" i="33" s="1"/>
  <c r="BF108" i="33" s="1"/>
  <c r="BB108" i="33"/>
  <c r="D108" i="33"/>
  <c r="BL107" i="33"/>
  <c r="BG107" i="33" s="1"/>
  <c r="BC107" i="33"/>
  <c r="BB107" i="33"/>
  <c r="D107" i="33"/>
  <c r="BL106" i="33"/>
  <c r="BG106" i="33" s="1"/>
  <c r="BC106" i="33"/>
  <c r="BD106" i="33" s="1"/>
  <c r="BB106" i="33"/>
  <c r="D106" i="33"/>
  <c r="BL105" i="33"/>
  <c r="BG105" i="33" s="1"/>
  <c r="BC105" i="33"/>
  <c r="BD105" i="33" s="1"/>
  <c r="BB105" i="33"/>
  <c r="D105" i="33"/>
  <c r="BL104" i="33"/>
  <c r="BG104" i="33" s="1"/>
  <c r="BE104" i="33"/>
  <c r="BF104" i="33" s="1"/>
  <c r="BC104" i="33"/>
  <c r="BD104" i="33" s="1"/>
  <c r="BB104" i="33"/>
  <c r="D104" i="33"/>
  <c r="BL103" i="33"/>
  <c r="BG103" i="33" s="1"/>
  <c r="BC103" i="33"/>
  <c r="BD103" i="33" s="1"/>
  <c r="BB103" i="33"/>
  <c r="D103" i="33"/>
  <c r="BL102" i="33"/>
  <c r="BG102" i="33"/>
  <c r="BE102" i="33"/>
  <c r="BD102" i="33"/>
  <c r="BC102" i="33"/>
  <c r="BB102" i="33"/>
  <c r="D102" i="33"/>
  <c r="BL101" i="33"/>
  <c r="BG101" i="33" s="1"/>
  <c r="BC101" i="33"/>
  <c r="BD101" i="33" s="1"/>
  <c r="BB101" i="33"/>
  <c r="D101" i="33"/>
  <c r="BL100" i="33"/>
  <c r="BG100" i="33" s="1"/>
  <c r="BC100" i="33"/>
  <c r="BE100" i="33" s="1"/>
  <c r="BF100" i="33" s="1"/>
  <c r="BB100" i="33"/>
  <c r="D100" i="33"/>
  <c r="BL99" i="33"/>
  <c r="BG99" i="33" s="1"/>
  <c r="BE99" i="33"/>
  <c r="BC99" i="33"/>
  <c r="BD99" i="33" s="1"/>
  <c r="BB99" i="33"/>
  <c r="D99" i="33"/>
  <c r="BL98" i="33"/>
  <c r="BG98" i="33" s="1"/>
  <c r="BC98" i="33"/>
  <c r="BE98" i="33" s="1"/>
  <c r="BB98" i="33"/>
  <c r="D98" i="33"/>
  <c r="BL97" i="33"/>
  <c r="BG97" i="33" s="1"/>
  <c r="BC97" i="33"/>
  <c r="BE97" i="33" s="1"/>
  <c r="BB97" i="33"/>
  <c r="D97" i="33"/>
  <c r="BL96" i="33"/>
  <c r="BG96" i="33" s="1"/>
  <c r="BC96" i="33"/>
  <c r="BE96" i="33" s="1"/>
  <c r="BF96" i="33" s="1"/>
  <c r="BB96" i="33"/>
  <c r="D96" i="33"/>
  <c r="BL95" i="33"/>
  <c r="BG95" i="33" s="1"/>
  <c r="BE95" i="33"/>
  <c r="BC95" i="33"/>
  <c r="BD95" i="33" s="1"/>
  <c r="BB95" i="33"/>
  <c r="D95" i="33"/>
  <c r="BL94" i="33"/>
  <c r="BG94" i="33" s="1"/>
  <c r="BC94" i="33"/>
  <c r="BE94" i="33" s="1"/>
  <c r="BB94" i="33"/>
  <c r="D94" i="33"/>
  <c r="BL93" i="33"/>
  <c r="BG93" i="33" s="1"/>
  <c r="BC93" i="33"/>
  <c r="BD93" i="33" s="1"/>
  <c r="BB93" i="33"/>
  <c r="D93" i="33"/>
  <c r="BL92" i="33"/>
  <c r="BG92" i="33"/>
  <c r="BC92" i="33"/>
  <c r="BE92" i="33" s="1"/>
  <c r="BF92" i="33" s="1"/>
  <c r="BB92" i="33"/>
  <c r="D92" i="33"/>
  <c r="BL91" i="33"/>
  <c r="BG91" i="33" s="1"/>
  <c r="BC91" i="33"/>
  <c r="BE91" i="33" s="1"/>
  <c r="BB91" i="33"/>
  <c r="D91" i="33"/>
  <c r="BL90" i="33"/>
  <c r="BG90" i="33" s="1"/>
  <c r="BC90" i="33"/>
  <c r="BE90" i="33" s="1"/>
  <c r="BB90" i="33"/>
  <c r="D90" i="33"/>
  <c r="BL89" i="33"/>
  <c r="BG89" i="33" s="1"/>
  <c r="BD89" i="33"/>
  <c r="BC89" i="33"/>
  <c r="BE89" i="33" s="1"/>
  <c r="BB89" i="33"/>
  <c r="D89" i="33"/>
  <c r="BL88" i="33"/>
  <c r="BG88" i="33" s="1"/>
  <c r="BC88" i="33"/>
  <c r="BE88" i="33" s="1"/>
  <c r="BF88" i="33" s="1"/>
  <c r="BB88" i="33"/>
  <c r="D88" i="33"/>
  <c r="BL87" i="33"/>
  <c r="BG87" i="33" s="1"/>
  <c r="BC87" i="33"/>
  <c r="BE87" i="33" s="1"/>
  <c r="BB87" i="33"/>
  <c r="D87" i="33"/>
  <c r="BL86" i="33"/>
  <c r="BG86" i="33" s="1"/>
  <c r="BC86" i="33"/>
  <c r="BE86" i="33" s="1"/>
  <c r="BB86" i="33"/>
  <c r="D86" i="33"/>
  <c r="BL85" i="33"/>
  <c r="BG85" i="33" s="1"/>
  <c r="BC85" i="33"/>
  <c r="BD85" i="33" s="1"/>
  <c r="BB85" i="33"/>
  <c r="D85" i="33"/>
  <c r="BL84" i="33"/>
  <c r="BG84" i="33"/>
  <c r="BC84" i="33"/>
  <c r="BE84" i="33" s="1"/>
  <c r="BF84" i="33" s="1"/>
  <c r="BB84" i="33"/>
  <c r="D84" i="33"/>
  <c r="BL83" i="33"/>
  <c r="BG83" i="33" s="1"/>
  <c r="BC83" i="33"/>
  <c r="BE83" i="33" s="1"/>
  <c r="BF83" i="33" s="1"/>
  <c r="BB83" i="33"/>
  <c r="D83" i="33"/>
  <c r="BL82" i="33"/>
  <c r="BG82" i="33" s="1"/>
  <c r="BC82" i="33"/>
  <c r="BE82" i="33" s="1"/>
  <c r="BB82" i="33"/>
  <c r="D82" i="33"/>
  <c r="BL81" i="33"/>
  <c r="BG81" i="33" s="1"/>
  <c r="BC81" i="33"/>
  <c r="BE81" i="33" s="1"/>
  <c r="BF81" i="33" s="1"/>
  <c r="BB81" i="33"/>
  <c r="D81" i="33"/>
  <c r="BL80" i="33"/>
  <c r="BG80" i="33"/>
  <c r="BD80" i="33"/>
  <c r="BC80" i="33"/>
  <c r="BE80" i="33" s="1"/>
  <c r="BF80" i="33" s="1"/>
  <c r="BB80" i="33"/>
  <c r="D80" i="33"/>
  <c r="BL79" i="33"/>
  <c r="BG79" i="33" s="1"/>
  <c r="BC79" i="33"/>
  <c r="BD79" i="33" s="1"/>
  <c r="BB79" i="33"/>
  <c r="D79" i="33"/>
  <c r="BL78" i="33"/>
  <c r="BG78" i="33" s="1"/>
  <c r="BC78" i="33"/>
  <c r="BE78" i="33" s="1"/>
  <c r="BH78" i="33" s="1"/>
  <c r="BB78" i="33"/>
  <c r="D78" i="33"/>
  <c r="BL77" i="33"/>
  <c r="BG77" i="33" s="1"/>
  <c r="BC77" i="33"/>
  <c r="BE77" i="33" s="1"/>
  <c r="BH77" i="33" s="1"/>
  <c r="BB77" i="33"/>
  <c r="D77" i="33"/>
  <c r="BL76" i="33"/>
  <c r="BG76" i="33"/>
  <c r="BD76" i="33"/>
  <c r="BC76" i="33"/>
  <c r="BE76" i="33" s="1"/>
  <c r="BF76" i="33" s="1"/>
  <c r="BB76" i="33"/>
  <c r="D76" i="33"/>
  <c r="BL75" i="33"/>
  <c r="BG75" i="33" s="1"/>
  <c r="BC75" i="33"/>
  <c r="BE75" i="33" s="1"/>
  <c r="BF75" i="33" s="1"/>
  <c r="BB75" i="33"/>
  <c r="D75" i="33"/>
  <c r="BL74" i="33"/>
  <c r="BG74" i="33" s="1"/>
  <c r="BE74" i="33"/>
  <c r="BC74" i="33"/>
  <c r="BD74" i="33" s="1"/>
  <c r="BB74" i="33"/>
  <c r="D74" i="33"/>
  <c r="BL73" i="33"/>
  <c r="BG73" i="33" s="1"/>
  <c r="BC73" i="33"/>
  <c r="BD73" i="33" s="1"/>
  <c r="BB73" i="33"/>
  <c r="D73" i="33"/>
  <c r="BL72" i="33"/>
  <c r="BG72" i="33"/>
  <c r="BC72" i="33"/>
  <c r="BD72" i="33" s="1"/>
  <c r="BB72" i="33"/>
  <c r="D72" i="33"/>
  <c r="BL71" i="33"/>
  <c r="BG71" i="33" s="1"/>
  <c r="BC71" i="33"/>
  <c r="BD71" i="33" s="1"/>
  <c r="BB71" i="33"/>
  <c r="D71" i="33"/>
  <c r="BL70" i="33"/>
  <c r="BG70" i="33" s="1"/>
  <c r="BC70" i="33"/>
  <c r="BD70" i="33" s="1"/>
  <c r="BB70" i="33"/>
  <c r="D70" i="33"/>
  <c r="BL69" i="33"/>
  <c r="BG69" i="33"/>
  <c r="BC69" i="33"/>
  <c r="BE69" i="33" s="1"/>
  <c r="BB69" i="33"/>
  <c r="D69" i="33"/>
  <c r="BL68" i="33"/>
  <c r="BG68" i="33" s="1"/>
  <c r="BC68" i="33"/>
  <c r="BD68" i="33" s="1"/>
  <c r="BB68" i="33"/>
  <c r="D68" i="33"/>
  <c r="BL67" i="33"/>
  <c r="BG67" i="33" s="1"/>
  <c r="BC67" i="33"/>
  <c r="BD67" i="33" s="1"/>
  <c r="BB67" i="33"/>
  <c r="D67" i="33"/>
  <c r="BL66" i="33"/>
  <c r="BG66" i="33"/>
  <c r="BC66" i="33"/>
  <c r="BD66" i="33" s="1"/>
  <c r="BB66" i="33"/>
  <c r="D66" i="33"/>
  <c r="BL65" i="33"/>
  <c r="BG65" i="33" s="1"/>
  <c r="BC65" i="33"/>
  <c r="BE65" i="33" s="1"/>
  <c r="BB65" i="33"/>
  <c r="D65" i="33"/>
  <c r="BL64" i="33"/>
  <c r="BG64" i="33" s="1"/>
  <c r="BC64" i="33"/>
  <c r="BD64" i="33" s="1"/>
  <c r="BB64" i="33"/>
  <c r="D64" i="33"/>
  <c r="BL63" i="33"/>
  <c r="BG63" i="33" s="1"/>
  <c r="BE63" i="33"/>
  <c r="BF63" i="33" s="1"/>
  <c r="BC63" i="33"/>
  <c r="BD63" i="33" s="1"/>
  <c r="BB63" i="33"/>
  <c r="D63" i="33"/>
  <c r="BL62" i="33"/>
  <c r="BG62" i="33" s="1"/>
  <c r="BC62" i="33"/>
  <c r="BD62" i="33" s="1"/>
  <c r="BB62" i="33"/>
  <c r="D62" i="33"/>
  <c r="BL61" i="33"/>
  <c r="BG61" i="33" s="1"/>
  <c r="BC61" i="33"/>
  <c r="BE61" i="33" s="1"/>
  <c r="BB61" i="33"/>
  <c r="D61" i="33"/>
  <c r="BL60" i="33"/>
  <c r="BG60" i="33" s="1"/>
  <c r="BD60" i="33"/>
  <c r="BC60" i="33"/>
  <c r="BE60" i="33" s="1"/>
  <c r="BH60" i="33" s="1"/>
  <c r="BB60" i="33"/>
  <c r="D60" i="33"/>
  <c r="BL59" i="33"/>
  <c r="BG59" i="33" s="1"/>
  <c r="BE59" i="33"/>
  <c r="BF59" i="33" s="1"/>
  <c r="BD59" i="33"/>
  <c r="BC59" i="33"/>
  <c r="BB59" i="33"/>
  <c r="D59" i="33"/>
  <c r="BL58" i="33"/>
  <c r="BG58" i="33" s="1"/>
  <c r="BC58" i="33"/>
  <c r="BE58" i="33" s="1"/>
  <c r="BF58" i="33" s="1"/>
  <c r="BB58" i="33"/>
  <c r="D58" i="33"/>
  <c r="BL57" i="33"/>
  <c r="BG57" i="33" s="1"/>
  <c r="BE57" i="33"/>
  <c r="BC57" i="33"/>
  <c r="BD57" i="33" s="1"/>
  <c r="BB57" i="33"/>
  <c r="D57" i="33"/>
  <c r="BL56" i="33"/>
  <c r="BG56" i="33" s="1"/>
  <c r="BC56" i="33"/>
  <c r="BE56" i="33" s="1"/>
  <c r="BB56" i="33"/>
  <c r="D56" i="33"/>
  <c r="BL55" i="33"/>
  <c r="BG55" i="33" s="1"/>
  <c r="BC55" i="33"/>
  <c r="BE55" i="33" s="1"/>
  <c r="BF55" i="33" s="1"/>
  <c r="BB55" i="33"/>
  <c r="D55" i="33"/>
  <c r="BL54" i="33"/>
  <c r="BG54" i="33" s="1"/>
  <c r="BE54" i="33"/>
  <c r="BF54" i="33" s="1"/>
  <c r="BC54" i="33"/>
  <c r="BD54" i="33" s="1"/>
  <c r="BB54" i="33"/>
  <c r="D54" i="33"/>
  <c r="BL53" i="33"/>
  <c r="BG53" i="33" s="1"/>
  <c r="BC53" i="33"/>
  <c r="BE53" i="33" s="1"/>
  <c r="BB53" i="33"/>
  <c r="D53" i="33"/>
  <c r="BL52" i="33"/>
  <c r="BG52" i="33" s="1"/>
  <c r="BC52" i="33"/>
  <c r="BE52" i="33" s="1"/>
  <c r="BF52" i="33" s="1"/>
  <c r="BB52" i="33"/>
  <c r="D52" i="33"/>
  <c r="BL51" i="33"/>
  <c r="BG51" i="33" s="1"/>
  <c r="BC51" i="33"/>
  <c r="BE51" i="33" s="1"/>
  <c r="BF51" i="33" s="1"/>
  <c r="BB51" i="33"/>
  <c r="D51" i="33"/>
  <c r="BL50" i="33"/>
  <c r="BG50" i="33" s="1"/>
  <c r="BE50" i="33"/>
  <c r="BF50" i="33" s="1"/>
  <c r="BC50" i="33"/>
  <c r="BD50" i="33" s="1"/>
  <c r="BB50" i="33"/>
  <c r="D50" i="33"/>
  <c r="BL49" i="33"/>
  <c r="BG49" i="33" s="1"/>
  <c r="BC49" i="33"/>
  <c r="BE49" i="33" s="1"/>
  <c r="BB49" i="33"/>
  <c r="D49" i="33"/>
  <c r="BL48" i="33"/>
  <c r="BG48" i="33" s="1"/>
  <c r="BC48" i="33"/>
  <c r="BE48" i="33" s="1"/>
  <c r="BF48" i="33" s="1"/>
  <c r="BB48" i="33"/>
  <c r="D48" i="33"/>
  <c r="BL47" i="33"/>
  <c r="BG47" i="33" s="1"/>
  <c r="BC47" i="33"/>
  <c r="BE47" i="33" s="1"/>
  <c r="BF47" i="33" s="1"/>
  <c r="BB47" i="33"/>
  <c r="D47" i="33"/>
  <c r="BL46" i="33"/>
  <c r="BG46" i="33"/>
  <c r="BC46" i="33"/>
  <c r="BE46" i="33" s="1"/>
  <c r="BF46" i="33" s="1"/>
  <c r="BB46" i="33"/>
  <c r="D46" i="33"/>
  <c r="BL45" i="33"/>
  <c r="BG45" i="33" s="1"/>
  <c r="BC45" i="33"/>
  <c r="BD45" i="33" s="1"/>
  <c r="BB45" i="33"/>
  <c r="D45" i="33"/>
  <c r="BL44" i="33"/>
  <c r="BG44" i="33" s="1"/>
  <c r="BC44" i="33"/>
  <c r="BE44" i="33" s="1"/>
  <c r="BB44" i="33"/>
  <c r="D44" i="33"/>
  <c r="BL43" i="33"/>
  <c r="BG43" i="33" s="1"/>
  <c r="BC43" i="33"/>
  <c r="BE43" i="33" s="1"/>
  <c r="BF43" i="33" s="1"/>
  <c r="BB43" i="33"/>
  <c r="D43" i="33"/>
  <c r="BL42" i="33"/>
  <c r="BG42" i="33"/>
  <c r="BC42" i="33"/>
  <c r="BE42" i="33" s="1"/>
  <c r="BF42" i="33" s="1"/>
  <c r="BB42" i="33"/>
  <c r="D42" i="33"/>
  <c r="BL41" i="33"/>
  <c r="BG41" i="33" s="1"/>
  <c r="BC41" i="33"/>
  <c r="BE41" i="33" s="1"/>
  <c r="BB41" i="33"/>
  <c r="D41" i="33"/>
  <c r="BL40" i="33"/>
  <c r="BG40" i="33" s="1"/>
  <c r="BD40" i="33"/>
  <c r="BC40" i="33"/>
  <c r="BE40" i="33" s="1"/>
  <c r="BF40" i="33" s="1"/>
  <c r="BB40" i="33"/>
  <c r="D40" i="33"/>
  <c r="BL39" i="33"/>
  <c r="BG39" i="33" s="1"/>
  <c r="BD39" i="33"/>
  <c r="BC39" i="33"/>
  <c r="BE39" i="33" s="1"/>
  <c r="BF39" i="33" s="1"/>
  <c r="BB39" i="33"/>
  <c r="D39" i="33"/>
  <c r="BL38" i="33"/>
  <c r="BG38" i="33" s="1"/>
  <c r="BC38" i="33"/>
  <c r="BE38" i="33" s="1"/>
  <c r="BF38" i="33" s="1"/>
  <c r="BB38" i="33"/>
  <c r="D38" i="33"/>
  <c r="BL37" i="33"/>
  <c r="BG37" i="33" s="1"/>
  <c r="BC37" i="33"/>
  <c r="BE37" i="33" s="1"/>
  <c r="BB37" i="33"/>
  <c r="D37" i="33"/>
  <c r="BL36" i="33"/>
  <c r="BG36" i="33" s="1"/>
  <c r="BE36" i="33"/>
  <c r="BF36" i="33" s="1"/>
  <c r="BC36" i="33"/>
  <c r="BD36" i="33" s="1"/>
  <c r="BB36" i="33"/>
  <c r="D36" i="33"/>
  <c r="BL35" i="33"/>
  <c r="BG35" i="33" s="1"/>
  <c r="BC35" i="33"/>
  <c r="BE35" i="33" s="1"/>
  <c r="BF35" i="33" s="1"/>
  <c r="BB35" i="33"/>
  <c r="D35" i="33"/>
  <c r="BC34" i="33"/>
  <c r="AQ34" i="33"/>
  <c r="BB34" i="33" s="1"/>
  <c r="D34" i="33"/>
  <c r="BC33" i="33"/>
  <c r="BB33" i="33"/>
  <c r="D33" i="33"/>
  <c r="BC32" i="33"/>
  <c r="BB32" i="33"/>
  <c r="D32" i="33"/>
  <c r="BC31" i="33"/>
  <c r="BB31" i="33"/>
  <c r="D31" i="33"/>
  <c r="BC30" i="33"/>
  <c r="BB30" i="33"/>
  <c r="D30" i="33"/>
  <c r="BC29" i="33"/>
  <c r="BB29" i="33"/>
  <c r="D29" i="33"/>
  <c r="BL28" i="33"/>
  <c r="BG28" i="33"/>
  <c r="BC28" i="33"/>
  <c r="BE28" i="33" s="1"/>
  <c r="BB28" i="33"/>
  <c r="D28" i="33"/>
  <c r="BC27" i="33"/>
  <c r="AQ27" i="33"/>
  <c r="D27" i="33"/>
  <c r="BC26" i="33"/>
  <c r="BB26" i="33"/>
  <c r="D26" i="33"/>
  <c r="BL25" i="33"/>
  <c r="BC25" i="33"/>
  <c r="BB25" i="33"/>
  <c r="D25" i="33"/>
  <c r="BL24" i="33"/>
  <c r="BC24" i="33"/>
  <c r="BE24" i="33" s="1"/>
  <c r="BF24" i="33" s="1"/>
  <c r="BK24" i="33" s="1"/>
  <c r="BM24" i="33" s="1"/>
  <c r="BB24" i="33"/>
  <c r="D24" i="33"/>
  <c r="BL23" i="33"/>
  <c r="BC23" i="33"/>
  <c r="BE23" i="33" s="1"/>
  <c r="BB23" i="33"/>
  <c r="D23" i="33"/>
  <c r="BL22" i="33"/>
  <c r="BG22" i="33" s="1"/>
  <c r="BD22" i="33"/>
  <c r="BC22" i="33"/>
  <c r="BE22" i="33" s="1"/>
  <c r="BB22" i="33"/>
  <c r="D22" i="33"/>
  <c r="BL21" i="33"/>
  <c r="BG21" i="33" s="1"/>
  <c r="BE21" i="33"/>
  <c r="BF21" i="33" s="1"/>
  <c r="BD21" i="33"/>
  <c r="BC21" i="33"/>
  <c r="BB21" i="33"/>
  <c r="D21" i="33"/>
  <c r="BL20" i="33"/>
  <c r="BG20" i="33" s="1"/>
  <c r="BC20" i="33"/>
  <c r="BE20" i="33" s="1"/>
  <c r="BF20" i="33" s="1"/>
  <c r="BB20" i="33"/>
  <c r="D20" i="33"/>
  <c r="BL19" i="33"/>
  <c r="BG19" i="33" s="1"/>
  <c r="BC19" i="33"/>
  <c r="BE19" i="33" s="1"/>
  <c r="BB19" i="33"/>
  <c r="D19" i="33"/>
  <c r="BL18" i="33"/>
  <c r="BG18" i="33" s="1"/>
  <c r="BE18" i="33"/>
  <c r="BC18" i="33"/>
  <c r="BD18" i="33" s="1"/>
  <c r="BB18" i="33"/>
  <c r="D18" i="33"/>
  <c r="BL17" i="33"/>
  <c r="BG17" i="33" s="1"/>
  <c r="BD17" i="33"/>
  <c r="BC17" i="33"/>
  <c r="BE17" i="33" s="1"/>
  <c r="BB17" i="33"/>
  <c r="D17" i="33"/>
  <c r="BL16" i="33"/>
  <c r="BG16" i="33" s="1"/>
  <c r="BD16" i="33"/>
  <c r="BC16" i="33"/>
  <c r="BE16" i="33" s="1"/>
  <c r="BF16" i="33" s="1"/>
  <c r="BB16" i="33"/>
  <c r="D16" i="33"/>
  <c r="BB15" i="33"/>
  <c r="AQ15" i="33"/>
  <c r="BB14" i="33"/>
  <c r="BB13" i="33"/>
  <c r="BB12" i="33"/>
  <c r="M12" i="25"/>
  <c r="BH19" i="33" l="1"/>
  <c r="BD23" i="33"/>
  <c r="AQ225" i="33"/>
  <c r="BD35" i="33"/>
  <c r="BD53" i="33"/>
  <c r="BD58" i="33"/>
  <c r="BD61" i="33"/>
  <c r="BE64" i="33"/>
  <c r="BH64" i="33" s="1"/>
  <c r="BE71" i="33"/>
  <c r="BD75" i="33"/>
  <c r="BE79" i="33"/>
  <c r="BF79" i="33" s="1"/>
  <c r="BD84" i="33"/>
  <c r="BD92" i="33"/>
  <c r="BD97" i="33"/>
  <c r="BE140" i="33"/>
  <c r="BD150" i="33"/>
  <c r="BD166" i="33"/>
  <c r="BD173" i="33"/>
  <c r="BD176" i="33"/>
  <c r="BE186" i="33"/>
  <c r="BF186" i="33" s="1"/>
  <c r="BE189" i="33"/>
  <c r="BF189" i="33" s="1"/>
  <c r="BE193" i="33"/>
  <c r="BF193" i="33" s="1"/>
  <c r="BD207" i="33"/>
  <c r="BH27" i="36"/>
  <c r="BD36" i="36"/>
  <c r="BD49" i="36"/>
  <c r="BE55" i="36"/>
  <c r="BH120" i="33"/>
  <c r="BH41" i="36"/>
  <c r="BD24" i="33"/>
  <c r="BD38" i="33"/>
  <c r="BD41" i="33"/>
  <c r="BD49" i="33"/>
  <c r="BE85" i="33"/>
  <c r="BF85" i="33" s="1"/>
  <c r="BH86" i="33"/>
  <c r="BI86" i="33" s="1"/>
  <c r="BE93" i="33"/>
  <c r="BH93" i="33" s="1"/>
  <c r="BE101" i="33"/>
  <c r="BF101" i="33" s="1"/>
  <c r="BD120" i="33"/>
  <c r="BD144" i="33"/>
  <c r="BD163" i="33"/>
  <c r="BE170" i="33"/>
  <c r="BD197" i="33"/>
  <c r="BD31" i="36"/>
  <c r="BD41" i="36"/>
  <c r="BH112" i="33"/>
  <c r="BH89" i="33"/>
  <c r="BF89" i="33"/>
  <c r="BF97" i="33"/>
  <c r="BH97" i="33"/>
  <c r="BH81" i="33"/>
  <c r="BH193" i="33"/>
  <c r="BE18" i="36"/>
  <c r="BF18" i="36" s="1"/>
  <c r="BE28" i="36"/>
  <c r="BF28" i="36" s="1"/>
  <c r="BE33" i="36"/>
  <c r="BE45" i="36"/>
  <c r="BH45" i="36" s="1"/>
  <c r="BE57" i="36"/>
  <c r="BH57" i="36" s="1"/>
  <c r="BI57" i="36" s="1"/>
  <c r="AQ11" i="33"/>
  <c r="BB11" i="33" s="1"/>
  <c r="BD20" i="33"/>
  <c r="BH41" i="33"/>
  <c r="BI41" i="33" s="1"/>
  <c r="BH44" i="33"/>
  <c r="BD48" i="33"/>
  <c r="BD52" i="33"/>
  <c r="BD56" i="33"/>
  <c r="BD65" i="33"/>
  <c r="BE67" i="33"/>
  <c r="BF67" i="33" s="1"/>
  <c r="BD77" i="33"/>
  <c r="BD81" i="33"/>
  <c r="BD88" i="33"/>
  <c r="BF93" i="33"/>
  <c r="BD96" i="33"/>
  <c r="BD100" i="33"/>
  <c r="BE103" i="33"/>
  <c r="BF103" i="33" s="1"/>
  <c r="BE109" i="33"/>
  <c r="BH117" i="33"/>
  <c r="BI117" i="33" s="1"/>
  <c r="BD122" i="33"/>
  <c r="BD129" i="33"/>
  <c r="BD132" i="33"/>
  <c r="BD135" i="33"/>
  <c r="BD138" i="33"/>
  <c r="BD141" i="33"/>
  <c r="BE146" i="33"/>
  <c r="BF146" i="33" s="1"/>
  <c r="BH146" i="33" s="1"/>
  <c r="BD149" i="33"/>
  <c r="BD152" i="33"/>
  <c r="BD169" i="33"/>
  <c r="BE178" i="33"/>
  <c r="BE190" i="33"/>
  <c r="BF190" i="33" s="1"/>
  <c r="BD192" i="33"/>
  <c r="BE201" i="33"/>
  <c r="BF201" i="33" s="1"/>
  <c r="BK201" i="33" s="1"/>
  <c r="BM201" i="33" s="1"/>
  <c r="BD205" i="33"/>
  <c r="BD27" i="36"/>
  <c r="BD32" i="36"/>
  <c r="BD37" i="36"/>
  <c r="BD43" i="36"/>
  <c r="BE50" i="36"/>
  <c r="BH50" i="36" s="1"/>
  <c r="BI50" i="36" s="1"/>
  <c r="BJ50" i="36" s="1"/>
  <c r="BH52" i="33"/>
  <c r="BI52" i="33" s="1"/>
  <c r="BH71" i="33"/>
  <c r="BH156" i="33"/>
  <c r="BH173" i="33"/>
  <c r="BH29" i="36"/>
  <c r="BI29" i="36" s="1"/>
  <c r="BH34" i="36"/>
  <c r="BD28" i="33"/>
  <c r="BD37" i="33"/>
  <c r="BD42" i="33"/>
  <c r="BD46" i="33"/>
  <c r="BH69" i="33"/>
  <c r="BH82" i="33"/>
  <c r="BI82" i="33" s="1"/>
  <c r="BH102" i="33"/>
  <c r="BI102" i="33" s="1"/>
  <c r="BJ102" i="33" s="1"/>
  <c r="BD127" i="33"/>
  <c r="BD143" i="33"/>
  <c r="BE147" i="33"/>
  <c r="BF147" i="33" s="1"/>
  <c r="BD156" i="33"/>
  <c r="BH177" i="33"/>
  <c r="BH96" i="33"/>
  <c r="BH50" i="33"/>
  <c r="BI50" i="33" s="1"/>
  <c r="BJ50" i="33" s="1"/>
  <c r="BH38" i="33"/>
  <c r="BI38" i="33" s="1"/>
  <c r="BH40" i="33"/>
  <c r="BH55" i="33"/>
  <c r="BF27" i="36"/>
  <c r="O11" i="32"/>
  <c r="R41" i="23"/>
  <c r="BH39" i="33"/>
  <c r="BH42" i="33"/>
  <c r="BI42" i="33" s="1"/>
  <c r="BJ42" i="33" s="1"/>
  <c r="BH63" i="33"/>
  <c r="BI63" i="33" s="1"/>
  <c r="BJ63" i="33" s="1"/>
  <c r="BF77" i="33"/>
  <c r="BH85" i="33"/>
  <c r="BH108" i="33"/>
  <c r="BH16" i="33"/>
  <c r="BH58" i="33"/>
  <c r="BI58" i="33" s="1"/>
  <c r="BH67" i="33"/>
  <c r="BH75" i="33"/>
  <c r="BH165" i="33"/>
  <c r="BI165" i="33" s="1"/>
  <c r="BH43" i="33"/>
  <c r="BI43" i="33" s="1"/>
  <c r="BH36" i="33"/>
  <c r="BH51" i="33"/>
  <c r="BI51" i="33" s="1"/>
  <c r="BJ51" i="33" s="1"/>
  <c r="BH54" i="33"/>
  <c r="BI54" i="33" s="1"/>
  <c r="BH59" i="33"/>
  <c r="BI59" i="33" s="1"/>
  <c r="BH161" i="33"/>
  <c r="BF28" i="33"/>
  <c r="BH28" i="33" s="1"/>
  <c r="BH37" i="33"/>
  <c r="BI37" i="33" s="1"/>
  <c r="BH47" i="33"/>
  <c r="BI47" i="33" s="1"/>
  <c r="BH21" i="33"/>
  <c r="BH48" i="33"/>
  <c r="BI48" i="33" s="1"/>
  <c r="BH56" i="33"/>
  <c r="BI56" i="33" s="1"/>
  <c r="BJ56" i="33" s="1"/>
  <c r="BF56" i="33"/>
  <c r="BH90" i="33"/>
  <c r="BF90" i="33"/>
  <c r="BF116" i="33"/>
  <c r="BH116" i="33"/>
  <c r="BI116" i="33" s="1"/>
  <c r="BH17" i="33"/>
  <c r="BE115" i="33"/>
  <c r="BH115" i="33" s="1"/>
  <c r="BI115" i="33" s="1"/>
  <c r="BJ115" i="33" s="1"/>
  <c r="BK115" i="33" s="1"/>
  <c r="BD115" i="33"/>
  <c r="BD126" i="33"/>
  <c r="BE126" i="33"/>
  <c r="BD154" i="33"/>
  <c r="BE154" i="33"/>
  <c r="BF154" i="33" s="1"/>
  <c r="BH154" i="33" s="1"/>
  <c r="BI154" i="33" s="1"/>
  <c r="BD19" i="33"/>
  <c r="BD44" i="33"/>
  <c r="BE45" i="33"/>
  <c r="BH45" i="33" s="1"/>
  <c r="BD47" i="33"/>
  <c r="BD51" i="33"/>
  <c r="BD55" i="33"/>
  <c r="BF60" i="33"/>
  <c r="BE62" i="33"/>
  <c r="BF64" i="33"/>
  <c r="BE66" i="33"/>
  <c r="BH66" i="33" s="1"/>
  <c r="BI66" i="33" s="1"/>
  <c r="BD69" i="33"/>
  <c r="BE70" i="33"/>
  <c r="BF71" i="33"/>
  <c r="BH76" i="33"/>
  <c r="BH80" i="33"/>
  <c r="BD83" i="33"/>
  <c r="BH84" i="33"/>
  <c r="BI84" i="33" s="1"/>
  <c r="BJ84" i="33" s="1"/>
  <c r="BD87" i="33"/>
  <c r="BH88" i="33"/>
  <c r="BD91" i="33"/>
  <c r="BH92" i="33"/>
  <c r="BI92" i="33" s="1"/>
  <c r="BJ92" i="33" s="1"/>
  <c r="BK92" i="33" s="1"/>
  <c r="BH94" i="33"/>
  <c r="BF94" i="33"/>
  <c r="BD98" i="33"/>
  <c r="BH101" i="33"/>
  <c r="BI101" i="33" s="1"/>
  <c r="BJ101" i="33" s="1"/>
  <c r="BE106" i="33"/>
  <c r="BH106" i="33" s="1"/>
  <c r="BD108" i="33"/>
  <c r="BE113" i="33"/>
  <c r="BD117" i="33"/>
  <c r="BD119" i="33"/>
  <c r="BE136" i="33"/>
  <c r="BD136" i="33"/>
  <c r="BE164" i="33"/>
  <c r="BF164" i="33" s="1"/>
  <c r="BD164" i="33"/>
  <c r="BE167" i="33"/>
  <c r="BD167" i="33"/>
  <c r="BD185" i="33"/>
  <c r="BE185" i="33"/>
  <c r="BF185" i="33" s="1"/>
  <c r="BE26" i="36"/>
  <c r="BH26" i="36" s="1"/>
  <c r="BD26" i="36"/>
  <c r="BH98" i="33"/>
  <c r="BF98" i="33"/>
  <c r="BH109" i="33"/>
  <c r="BF109" i="33"/>
  <c r="BE133" i="33"/>
  <c r="BF133" i="33" s="1"/>
  <c r="BH133" i="33" s="1"/>
  <c r="BD133" i="33"/>
  <c r="BF169" i="33"/>
  <c r="BH169" i="33" s="1"/>
  <c r="BI169" i="33" s="1"/>
  <c r="BD43" i="33"/>
  <c r="BF44" i="33"/>
  <c r="BF69" i="33"/>
  <c r="BE73" i="33"/>
  <c r="BF73" i="33" s="1"/>
  <c r="BH74" i="33"/>
  <c r="BI74" i="33" s="1"/>
  <c r="BD78" i="33"/>
  <c r="BH79" i="33"/>
  <c r="BD82" i="33"/>
  <c r="BD86" i="33"/>
  <c r="BD90" i="33"/>
  <c r="BD94" i="33"/>
  <c r="BE107" i="33"/>
  <c r="BF107" i="33" s="1"/>
  <c r="BD107" i="33"/>
  <c r="BE110" i="33"/>
  <c r="BH110" i="33" s="1"/>
  <c r="BI110" i="33" s="1"/>
  <c r="BJ110" i="33" s="1"/>
  <c r="BD112" i="33"/>
  <c r="BD116" i="33"/>
  <c r="BF117" i="33"/>
  <c r="BH124" i="33"/>
  <c r="BI124" i="33" s="1"/>
  <c r="BE128" i="33"/>
  <c r="BF128" i="33" s="1"/>
  <c r="BH128" i="33" s="1"/>
  <c r="BD128" i="33"/>
  <c r="BD131" i="33"/>
  <c r="BE131" i="33"/>
  <c r="BF131" i="33" s="1"/>
  <c r="BH131" i="33" s="1"/>
  <c r="BF140" i="33"/>
  <c r="BH140" i="33" s="1"/>
  <c r="BD162" i="33"/>
  <c r="BE162" i="33"/>
  <c r="BH162" i="33" s="1"/>
  <c r="BI162" i="33" s="1"/>
  <c r="BF183" i="33"/>
  <c r="BH183" i="33" s="1"/>
  <c r="BH18" i="33"/>
  <c r="BH65" i="33"/>
  <c r="BI65" i="33" s="1"/>
  <c r="BE68" i="33"/>
  <c r="BF68" i="33" s="1"/>
  <c r="BE72" i="33"/>
  <c r="BF72" i="33" s="1"/>
  <c r="BH103" i="33"/>
  <c r="BE105" i="33"/>
  <c r="BE111" i="33"/>
  <c r="BF111" i="33" s="1"/>
  <c r="BD111" i="33"/>
  <c r="BE114" i="33"/>
  <c r="BH114" i="33" s="1"/>
  <c r="BF121" i="33"/>
  <c r="BH121" i="33" s="1"/>
  <c r="BE123" i="33"/>
  <c r="BF123" i="33" s="1"/>
  <c r="BH123" i="33" s="1"/>
  <c r="BD171" i="33"/>
  <c r="BE171" i="33"/>
  <c r="BE181" i="33"/>
  <c r="BF181" i="33" s="1"/>
  <c r="BH181" i="33" s="1"/>
  <c r="BI181" i="33" s="1"/>
  <c r="BJ181" i="33" s="1"/>
  <c r="BD181" i="33"/>
  <c r="BD196" i="33"/>
  <c r="BE196" i="33"/>
  <c r="BF196" i="33" s="1"/>
  <c r="BE199" i="33"/>
  <c r="BD199" i="33"/>
  <c r="BF152" i="33"/>
  <c r="BH152" i="33" s="1"/>
  <c r="BI152" i="33" s="1"/>
  <c r="BJ152" i="33" s="1"/>
  <c r="BE157" i="33"/>
  <c r="BF157" i="33" s="1"/>
  <c r="BH157" i="33" s="1"/>
  <c r="BD157" i="33"/>
  <c r="BF179" i="33"/>
  <c r="BH179" i="33" s="1"/>
  <c r="BI179" i="33" s="1"/>
  <c r="BJ179" i="33" s="1"/>
  <c r="BH189" i="33"/>
  <c r="BI189" i="33" s="1"/>
  <c r="BJ189" i="33" s="1"/>
  <c r="BH31" i="36"/>
  <c r="BF31" i="36"/>
  <c r="BD38" i="36"/>
  <c r="BE38" i="36"/>
  <c r="BH38" i="36" s="1"/>
  <c r="BI38" i="36" s="1"/>
  <c r="BJ38" i="36" s="1"/>
  <c r="BE47" i="36"/>
  <c r="BF47" i="36" s="1"/>
  <c r="BD47" i="36"/>
  <c r="BE54" i="36"/>
  <c r="BH54" i="36" s="1"/>
  <c r="BI54" i="36" s="1"/>
  <c r="BD54" i="36"/>
  <c r="BH118" i="33"/>
  <c r="BD124" i="33"/>
  <c r="BE125" i="33"/>
  <c r="BE130" i="33"/>
  <c r="BF130" i="33" s="1"/>
  <c r="BH130" i="33" s="1"/>
  <c r="BI130" i="33" s="1"/>
  <c r="BJ130" i="33" s="1"/>
  <c r="BE137" i="33"/>
  <c r="BD137" i="33"/>
  <c r="BD139" i="33"/>
  <c r="BE142" i="33"/>
  <c r="BF142" i="33" s="1"/>
  <c r="BH142" i="33" s="1"/>
  <c r="BI142" i="33" s="1"/>
  <c r="BJ142" i="33" s="1"/>
  <c r="BK142" i="33" s="1"/>
  <c r="BD142" i="33"/>
  <c r="BH144" i="33"/>
  <c r="BI144" i="33" s="1"/>
  <c r="BJ144" i="33" s="1"/>
  <c r="BE148" i="33"/>
  <c r="BD148" i="33"/>
  <c r="BH150" i="33"/>
  <c r="BI150" i="33" s="1"/>
  <c r="BJ150" i="33" s="1"/>
  <c r="BE155" i="33"/>
  <c r="BF155" i="33" s="1"/>
  <c r="BD161" i="33"/>
  <c r="BD168" i="33"/>
  <c r="BD179" i="33"/>
  <c r="BD182" i="33"/>
  <c r="BH185" i="33"/>
  <c r="BI185" i="33" s="1"/>
  <c r="BJ185" i="33" s="1"/>
  <c r="BH194" i="33"/>
  <c r="BI194" i="33" s="1"/>
  <c r="BE198" i="33"/>
  <c r="BD198" i="33"/>
  <c r="BD200" i="33"/>
  <c r="AQ76" i="36"/>
  <c r="BH138" i="33"/>
  <c r="BE151" i="33"/>
  <c r="BF151" i="33" s="1"/>
  <c r="BD151" i="33"/>
  <c r="BH187" i="33"/>
  <c r="BI187" i="33" s="1"/>
  <c r="BJ187" i="33" s="1"/>
  <c r="BK187" i="33" s="1"/>
  <c r="BE40" i="36"/>
  <c r="BF40" i="36" s="1"/>
  <c r="BD40" i="36"/>
  <c r="BH55" i="36"/>
  <c r="BI55" i="36" s="1"/>
  <c r="BJ55" i="36" s="1"/>
  <c r="BF55" i="36"/>
  <c r="BH163" i="33"/>
  <c r="BI163" i="33" s="1"/>
  <c r="BJ163" i="33" s="1"/>
  <c r="BH186" i="33"/>
  <c r="BI186" i="33" s="1"/>
  <c r="BJ186" i="33" s="1"/>
  <c r="BK186" i="33" s="1"/>
  <c r="BH190" i="33"/>
  <c r="BI190" i="33" s="1"/>
  <c r="BJ190" i="33" s="1"/>
  <c r="BH25" i="36"/>
  <c r="BI25" i="36" s="1"/>
  <c r="BH30" i="36"/>
  <c r="BI30" i="36" s="1"/>
  <c r="BJ30" i="36" s="1"/>
  <c r="BH166" i="33"/>
  <c r="BH175" i="33"/>
  <c r="BI175" i="33" s="1"/>
  <c r="BJ175" i="33" s="1"/>
  <c r="BD194" i="33"/>
  <c r="BE195" i="33"/>
  <c r="BH197" i="33"/>
  <c r="BE206" i="33"/>
  <c r="BF206" i="33" s="1"/>
  <c r="BH206" i="33" s="1"/>
  <c r="BD25" i="36"/>
  <c r="BD30" i="36"/>
  <c r="BH33" i="36"/>
  <c r="BI33" i="36" s="1"/>
  <c r="BD35" i="36"/>
  <c r="BE42" i="36"/>
  <c r="BH42" i="36" s="1"/>
  <c r="BI42" i="36" s="1"/>
  <c r="BJ42" i="36" s="1"/>
  <c r="BD44" i="36"/>
  <c r="BH49" i="36"/>
  <c r="BI49" i="36" s="1"/>
  <c r="BD51" i="36"/>
  <c r="BD56" i="36"/>
  <c r="BH37" i="36"/>
  <c r="BI37" i="36" s="1"/>
  <c r="BH46" i="36"/>
  <c r="BI46" i="36" s="1"/>
  <c r="BI17" i="33"/>
  <c r="BJ17" i="33" s="1"/>
  <c r="BK17" i="33" s="1"/>
  <c r="BI19" i="33"/>
  <c r="BI21" i="33"/>
  <c r="BJ21" i="33" s="1"/>
  <c r="BK21" i="33" s="1"/>
  <c r="BF17" i="33"/>
  <c r="BF18" i="33"/>
  <c r="BF19" i="33"/>
  <c r="BF41" i="33"/>
  <c r="BH49" i="33"/>
  <c r="BF49" i="33"/>
  <c r="BH53" i="33"/>
  <c r="BF53" i="33"/>
  <c r="BH20" i="33"/>
  <c r="BI16" i="33"/>
  <c r="BI18" i="33"/>
  <c r="BJ18" i="33" s="1"/>
  <c r="BF22" i="33"/>
  <c r="BH22" i="33" s="1"/>
  <c r="BF23" i="33"/>
  <c r="BH23" i="33" s="1"/>
  <c r="BI39" i="33"/>
  <c r="BJ39" i="33" s="1"/>
  <c r="BH46" i="33"/>
  <c r="BI60" i="33"/>
  <c r="BJ60" i="33" s="1"/>
  <c r="BI64" i="33"/>
  <c r="BJ64" i="33" s="1"/>
  <c r="BI71" i="33"/>
  <c r="BJ71" i="33" s="1"/>
  <c r="BH35" i="33"/>
  <c r="BH61" i="33"/>
  <c r="BF61" i="33"/>
  <c r="BF37" i="33"/>
  <c r="BI45" i="33"/>
  <c r="BJ45" i="33" s="1"/>
  <c r="BH57" i="33"/>
  <c r="BF57" i="33"/>
  <c r="BI88" i="33"/>
  <c r="BJ88" i="33" s="1"/>
  <c r="BI90" i="33"/>
  <c r="BI94" i="33"/>
  <c r="BI96" i="33"/>
  <c r="BI98" i="33"/>
  <c r="BJ98" i="33" s="1"/>
  <c r="BI118" i="33"/>
  <c r="BJ118" i="33" s="1"/>
  <c r="BF65" i="33"/>
  <c r="BJ66" i="33"/>
  <c r="BK66" i="33" s="1"/>
  <c r="BI67" i="33"/>
  <c r="BI75" i="33"/>
  <c r="BF78" i="33"/>
  <c r="BH87" i="33"/>
  <c r="BF87" i="33"/>
  <c r="BH91" i="33"/>
  <c r="BF91" i="33"/>
  <c r="BH95" i="33"/>
  <c r="BF95" i="33"/>
  <c r="BH99" i="33"/>
  <c r="BF99" i="33"/>
  <c r="BI106" i="33"/>
  <c r="BJ106" i="33" s="1"/>
  <c r="BI109" i="33"/>
  <c r="BJ109" i="33" s="1"/>
  <c r="BI114" i="33"/>
  <c r="BJ114" i="33" s="1"/>
  <c r="BI55" i="33"/>
  <c r="BF66" i="33"/>
  <c r="BF74" i="33"/>
  <c r="BI76" i="33"/>
  <c r="BJ76" i="33" s="1"/>
  <c r="BK76" i="33" s="1"/>
  <c r="BI79" i="33"/>
  <c r="BF82" i="33"/>
  <c r="BH83" i="33"/>
  <c r="BJ86" i="33"/>
  <c r="BK86" i="33" s="1"/>
  <c r="BI36" i="33"/>
  <c r="BI40" i="33"/>
  <c r="BI44" i="33"/>
  <c r="BI69" i="33"/>
  <c r="BI78" i="33"/>
  <c r="BI80" i="33"/>
  <c r="BJ80" i="33" s="1"/>
  <c r="BF86" i="33"/>
  <c r="BI120" i="33"/>
  <c r="BJ120" i="33" s="1"/>
  <c r="BI128" i="33"/>
  <c r="BH100" i="33"/>
  <c r="BF102" i="33"/>
  <c r="BI103" i="33"/>
  <c r="BH104" i="33"/>
  <c r="BF106" i="33"/>
  <c r="BF110" i="33"/>
  <c r="BF114" i="33"/>
  <c r="BF118" i="33"/>
  <c r="BF122" i="33"/>
  <c r="BH122" i="33" s="1"/>
  <c r="BF126" i="33"/>
  <c r="BH126" i="33" s="1"/>
  <c r="BF129" i="33"/>
  <c r="BH129" i="33" s="1"/>
  <c r="BI156" i="33"/>
  <c r="BJ156" i="33" s="1"/>
  <c r="BK156" i="33" s="1"/>
  <c r="BI108" i="33"/>
  <c r="BI112" i="33"/>
  <c r="BF119" i="33"/>
  <c r="BH119" i="33" s="1"/>
  <c r="BF127" i="33"/>
  <c r="BH127" i="33" s="1"/>
  <c r="BI138" i="33"/>
  <c r="BJ138" i="33" s="1"/>
  <c r="BI146" i="33"/>
  <c r="BJ146" i="33" s="1"/>
  <c r="BI177" i="33"/>
  <c r="BJ177" i="33" s="1"/>
  <c r="BK177" i="33" s="1"/>
  <c r="BI77" i="33"/>
  <c r="BI81" i="33"/>
  <c r="BI85" i="33"/>
  <c r="BI89" i="33"/>
  <c r="BI93" i="33"/>
  <c r="BI97" i="33"/>
  <c r="BI134" i="33"/>
  <c r="BI173" i="33"/>
  <c r="BJ173" i="33" s="1"/>
  <c r="BH135" i="33"/>
  <c r="BF137" i="33"/>
  <c r="BH137" i="33" s="1"/>
  <c r="BH139" i="33"/>
  <c r="BF141" i="33"/>
  <c r="BH141" i="33" s="1"/>
  <c r="BH143" i="33"/>
  <c r="BF145" i="33"/>
  <c r="BH145" i="33" s="1"/>
  <c r="BF149" i="33"/>
  <c r="BH149" i="33" s="1"/>
  <c r="BF153" i="33"/>
  <c r="BH153" i="33" s="1"/>
  <c r="BF166" i="33"/>
  <c r="BH168" i="33"/>
  <c r="BF170" i="33"/>
  <c r="BH170" i="33" s="1"/>
  <c r="BH172" i="33"/>
  <c r="BF174" i="33"/>
  <c r="BH174" i="33" s="1"/>
  <c r="BH176" i="33"/>
  <c r="BF178" i="33"/>
  <c r="BH178" i="33" s="1"/>
  <c r="BH180" i="33"/>
  <c r="BF182" i="33"/>
  <c r="BH182" i="33" s="1"/>
  <c r="BH184" i="33"/>
  <c r="BI193" i="33"/>
  <c r="BJ193" i="33" s="1"/>
  <c r="BI34" i="36"/>
  <c r="BJ34" i="36" s="1"/>
  <c r="BH132" i="33"/>
  <c r="BF171" i="33"/>
  <c r="BH171" i="33" s="1"/>
  <c r="BI27" i="36"/>
  <c r="BJ27" i="36" s="1"/>
  <c r="BI41" i="36"/>
  <c r="BI45" i="36"/>
  <c r="BI161" i="33"/>
  <c r="BF188" i="33"/>
  <c r="BH188" i="33" s="1"/>
  <c r="BH191" i="33"/>
  <c r="BI26" i="36"/>
  <c r="BJ26" i="36" s="1"/>
  <c r="BI31" i="36"/>
  <c r="BJ31" i="36" s="1"/>
  <c r="BF192" i="33"/>
  <c r="BH192" i="33" s="1"/>
  <c r="BI197" i="33"/>
  <c r="BJ197" i="33" s="1"/>
  <c r="BK197" i="33" s="1"/>
  <c r="BF25" i="36"/>
  <c r="BF29" i="36"/>
  <c r="BF33" i="36"/>
  <c r="BH35" i="36"/>
  <c r="BF37" i="36"/>
  <c r="BH39" i="36"/>
  <c r="BF41" i="36"/>
  <c r="BH43" i="36"/>
  <c r="BH47" i="36"/>
  <c r="BF49" i="36"/>
  <c r="BH51" i="36"/>
  <c r="BH196" i="33"/>
  <c r="BH200" i="33"/>
  <c r="BH205" i="33"/>
  <c r="BF207" i="33"/>
  <c r="BH207" i="33" s="1"/>
  <c r="BF26" i="36"/>
  <c r="BH28" i="36"/>
  <c r="BF30" i="36"/>
  <c r="BH32" i="36"/>
  <c r="BF34" i="36"/>
  <c r="BH36" i="36"/>
  <c r="BH44" i="36"/>
  <c r="BF46" i="36"/>
  <c r="BH48" i="36"/>
  <c r="BH56" i="36"/>
  <c r="BF54" i="36" l="1"/>
  <c r="BF45" i="36"/>
  <c r="BH147" i="33"/>
  <c r="BI147" i="33" s="1"/>
  <c r="BF115" i="33"/>
  <c r="BF45" i="33"/>
  <c r="BH18" i="36"/>
  <c r="BJ41" i="33"/>
  <c r="BK41" i="33" s="1"/>
  <c r="BF57" i="36"/>
  <c r="BF50" i="36"/>
  <c r="BJ82" i="33"/>
  <c r="BF162" i="33"/>
  <c r="BJ38" i="33"/>
  <c r="BK38" i="33" s="1"/>
  <c r="BM38" i="33" s="1"/>
  <c r="BH53" i="36"/>
  <c r="BF42" i="36"/>
  <c r="BH68" i="33"/>
  <c r="BI68" i="33" s="1"/>
  <c r="BJ68" i="33" s="1"/>
  <c r="BK68" i="33" s="1"/>
  <c r="BK118" i="33"/>
  <c r="BM118" i="33" s="1"/>
  <c r="BH155" i="33"/>
  <c r="BK146" i="33"/>
  <c r="BM146" i="33" s="1"/>
  <c r="BK31" i="36"/>
  <c r="BM31" i="36" s="1"/>
  <c r="BH40" i="36"/>
  <c r="BI40" i="36" s="1"/>
  <c r="BH164" i="33"/>
  <c r="BK102" i="33"/>
  <c r="BM102" i="33" s="1"/>
  <c r="BJ74" i="33"/>
  <c r="BK74" i="33" s="1"/>
  <c r="BM74" i="33" s="1"/>
  <c r="BM115" i="33"/>
  <c r="BI121" i="33"/>
  <c r="BJ121" i="33" s="1"/>
  <c r="BJ128" i="33"/>
  <c r="BM66" i="33"/>
  <c r="BJ37" i="33"/>
  <c r="BK37" i="33" s="1"/>
  <c r="BJ46" i="36"/>
  <c r="BF38" i="36"/>
  <c r="BI183" i="33"/>
  <c r="BJ183" i="33" s="1"/>
  <c r="BK183" i="33" s="1"/>
  <c r="BM183" i="33" s="1"/>
  <c r="BI140" i="33"/>
  <c r="BJ140" i="33" s="1"/>
  <c r="BH27" i="33"/>
  <c r="BI28" i="33"/>
  <c r="BI27" i="33" s="1"/>
  <c r="BM156" i="33"/>
  <c r="BF195" i="33"/>
  <c r="BH195" i="33" s="1"/>
  <c r="BF198" i="33"/>
  <c r="BH198" i="33" s="1"/>
  <c r="BH113" i="33"/>
  <c r="BF113" i="33"/>
  <c r="BH70" i="33"/>
  <c r="BF70" i="33"/>
  <c r="BF62" i="33"/>
  <c r="BH62" i="33"/>
  <c r="BI62" i="33" s="1"/>
  <c r="BJ62" i="33" s="1"/>
  <c r="BH72" i="33"/>
  <c r="BI72" i="33" s="1"/>
  <c r="BJ72" i="33" s="1"/>
  <c r="BH151" i="33"/>
  <c r="BI151" i="33" s="1"/>
  <c r="BJ94" i="33"/>
  <c r="BK94" i="33" s="1"/>
  <c r="BM94" i="33" s="1"/>
  <c r="BK189" i="33"/>
  <c r="BM189" i="33" s="1"/>
  <c r="BI166" i="33"/>
  <c r="BJ166" i="33" s="1"/>
  <c r="BM142" i="33"/>
  <c r="BJ103" i="33"/>
  <c r="BK103" i="33" s="1"/>
  <c r="BK109" i="33"/>
  <c r="BM109" i="33" s="1"/>
  <c r="BM92" i="33"/>
  <c r="BJ75" i="33"/>
  <c r="BK75" i="33" s="1"/>
  <c r="BM75" i="33" s="1"/>
  <c r="BF199" i="33"/>
  <c r="BH199" i="33" s="1"/>
  <c r="BH105" i="33"/>
  <c r="BF105" i="33"/>
  <c r="BH167" i="33"/>
  <c r="BF167" i="33"/>
  <c r="BF136" i="33"/>
  <c r="BH136" i="33" s="1"/>
  <c r="BI136" i="33" s="1"/>
  <c r="BH111" i="33"/>
  <c r="BI111" i="33" s="1"/>
  <c r="BJ111" i="33" s="1"/>
  <c r="BK193" i="33"/>
  <c r="BM193" i="33" s="1"/>
  <c r="BM76" i="33"/>
  <c r="BK56" i="33"/>
  <c r="BM56" i="33" s="1"/>
  <c r="BK71" i="33"/>
  <c r="BM71" i="33" s="1"/>
  <c r="BF148" i="33"/>
  <c r="BH148" i="33" s="1"/>
  <c r="BI148" i="33" s="1"/>
  <c r="BF125" i="33"/>
  <c r="BH125" i="33" s="1"/>
  <c r="BH73" i="33"/>
  <c r="BI73" i="33" s="1"/>
  <c r="BJ73" i="33" s="1"/>
  <c r="BK73" i="33" s="1"/>
  <c r="BH107" i="33"/>
  <c r="BJ41" i="36"/>
  <c r="BK41" i="36" s="1"/>
  <c r="BM41" i="36" s="1"/>
  <c r="BI133" i="33"/>
  <c r="BJ43" i="33"/>
  <c r="BK43" i="33" s="1"/>
  <c r="BK64" i="33"/>
  <c r="BM64" i="33" s="1"/>
  <c r="BJ40" i="33"/>
  <c r="BK40" i="33" s="1"/>
  <c r="BM40" i="33" s="1"/>
  <c r="BJ79" i="33"/>
  <c r="BK79" i="33" s="1"/>
  <c r="BM79" i="33" s="1"/>
  <c r="BK42" i="33"/>
  <c r="BM42" i="33" s="1"/>
  <c r="BI171" i="33"/>
  <c r="BK144" i="33"/>
  <c r="BM144" i="33" s="1"/>
  <c r="BI192" i="33"/>
  <c r="BK185" i="33"/>
  <c r="BM185" i="33" s="1"/>
  <c r="BI178" i="33"/>
  <c r="BI170" i="33"/>
  <c r="BI174" i="33"/>
  <c r="BI122" i="33"/>
  <c r="BJ122" i="33" s="1"/>
  <c r="BI100" i="33"/>
  <c r="BI56" i="36"/>
  <c r="BJ56" i="36" s="1"/>
  <c r="BI207" i="33"/>
  <c r="BJ57" i="36"/>
  <c r="BK57" i="36" s="1"/>
  <c r="BJ37" i="36"/>
  <c r="BK37" i="36" s="1"/>
  <c r="BM37" i="36" s="1"/>
  <c r="BI157" i="33"/>
  <c r="BI141" i="33"/>
  <c r="BJ141" i="33" s="1"/>
  <c r="BI131" i="33"/>
  <c r="BJ131" i="33" s="1"/>
  <c r="BJ169" i="33"/>
  <c r="BI123" i="33"/>
  <c r="BI129" i="33"/>
  <c r="BJ129" i="33" s="1"/>
  <c r="BI95" i="33"/>
  <c r="BJ67" i="33"/>
  <c r="BK67" i="33" s="1"/>
  <c r="BM67" i="33" s="1"/>
  <c r="BJ65" i="33"/>
  <c r="BJ58" i="33"/>
  <c r="BK58" i="33" s="1"/>
  <c r="BM58" i="33" s="1"/>
  <c r="BI23" i="33"/>
  <c r="BJ19" i="33"/>
  <c r="BK19" i="33" s="1"/>
  <c r="BM19" i="33" s="1"/>
  <c r="BK30" i="36"/>
  <c r="BM30" i="36" s="1"/>
  <c r="BM187" i="33"/>
  <c r="BK55" i="36"/>
  <c r="BM55" i="36" s="1"/>
  <c r="BK26" i="36"/>
  <c r="BM26" i="36" s="1"/>
  <c r="BI188" i="33"/>
  <c r="BJ188" i="33" s="1"/>
  <c r="BK188" i="33" s="1"/>
  <c r="BJ49" i="36"/>
  <c r="BK49" i="36" s="1"/>
  <c r="BM49" i="36" s="1"/>
  <c r="BJ33" i="36"/>
  <c r="BK33" i="36" s="1"/>
  <c r="BJ29" i="36"/>
  <c r="BK29" i="36" s="1"/>
  <c r="BM29" i="36" s="1"/>
  <c r="BI182" i="33"/>
  <c r="BI155" i="33"/>
  <c r="BI139" i="33"/>
  <c r="BK179" i="33"/>
  <c r="BM179" i="33" s="1"/>
  <c r="BK163" i="33"/>
  <c r="BM163" i="33" s="1"/>
  <c r="BJ93" i="33"/>
  <c r="BK93" i="33" s="1"/>
  <c r="BJ77" i="33"/>
  <c r="BK77" i="33" s="1"/>
  <c r="BM77" i="33" s="1"/>
  <c r="BM177" i="33"/>
  <c r="BJ154" i="33"/>
  <c r="BK154" i="33" s="1"/>
  <c r="BM154" i="33" s="1"/>
  <c r="BJ108" i="33"/>
  <c r="BK108" i="33" s="1"/>
  <c r="BM108" i="33" s="1"/>
  <c r="BJ162" i="33"/>
  <c r="BK162" i="33" s="1"/>
  <c r="BM162" i="33" s="1"/>
  <c r="BI127" i="33"/>
  <c r="BJ127" i="33" s="1"/>
  <c r="BJ117" i="33"/>
  <c r="BK117" i="33" s="1"/>
  <c r="BJ90" i="33"/>
  <c r="BK90" i="33" s="1"/>
  <c r="BK50" i="33"/>
  <c r="BM50" i="33" s="1"/>
  <c r="BI22" i="33"/>
  <c r="BJ22" i="33" s="1"/>
  <c r="BH15" i="33"/>
  <c r="BM17" i="33"/>
  <c r="BJ54" i="36"/>
  <c r="BJ25" i="36"/>
  <c r="BM197" i="33"/>
  <c r="BM186" i="33"/>
  <c r="BJ165" i="33"/>
  <c r="BK165" i="33" s="1"/>
  <c r="BM165" i="33" s="1"/>
  <c r="BJ45" i="36"/>
  <c r="BK45" i="36" s="1"/>
  <c r="BM45" i="36" s="1"/>
  <c r="BI164" i="33"/>
  <c r="BI145" i="33"/>
  <c r="BJ134" i="33"/>
  <c r="BI153" i="33"/>
  <c r="BJ116" i="33"/>
  <c r="BK116" i="33" s="1"/>
  <c r="BK82" i="33"/>
  <c r="BM82" i="33" s="1"/>
  <c r="BJ96" i="33"/>
  <c r="BK96" i="33" s="1"/>
  <c r="BM96" i="33" s="1"/>
  <c r="BJ54" i="33"/>
  <c r="BK54" i="33" s="1"/>
  <c r="BK62" i="33"/>
  <c r="BM62" i="33" s="1"/>
  <c r="BI44" i="36"/>
  <c r="BJ44" i="36" s="1"/>
  <c r="BI36" i="36"/>
  <c r="BJ36" i="36" s="1"/>
  <c r="BI28" i="36"/>
  <c r="BJ28" i="36" s="1"/>
  <c r="BI205" i="33"/>
  <c r="BH204" i="33"/>
  <c r="BI51" i="36"/>
  <c r="BJ51" i="36" s="1"/>
  <c r="BI43" i="36"/>
  <c r="BJ43" i="36" s="1"/>
  <c r="BI35" i="36"/>
  <c r="BJ35" i="36" s="1"/>
  <c r="BJ194" i="33"/>
  <c r="BK194" i="33" s="1"/>
  <c r="BJ161" i="33"/>
  <c r="BK27" i="36"/>
  <c r="BM27" i="36" s="1"/>
  <c r="BI132" i="33"/>
  <c r="BJ132" i="33" s="1"/>
  <c r="BK132" i="33" s="1"/>
  <c r="BM132" i="33" s="1"/>
  <c r="BK50" i="36"/>
  <c r="BM50" i="36" s="1"/>
  <c r="BK46" i="36"/>
  <c r="BM46" i="36" s="1"/>
  <c r="BK42" i="36"/>
  <c r="BM42" i="36" s="1"/>
  <c r="BK38" i="36"/>
  <c r="BM38" i="36" s="1"/>
  <c r="BK34" i="36"/>
  <c r="BM34" i="36" s="1"/>
  <c r="BI184" i="33"/>
  <c r="BJ184" i="33" s="1"/>
  <c r="BI176" i="33"/>
  <c r="BJ176" i="33" s="1"/>
  <c r="BI168" i="33"/>
  <c r="BK181" i="33"/>
  <c r="BM181" i="33" s="1"/>
  <c r="BK173" i="33"/>
  <c r="BM173" i="33" s="1"/>
  <c r="BK150" i="33"/>
  <c r="BM150" i="33" s="1"/>
  <c r="BK130" i="33"/>
  <c r="BM130" i="33" s="1"/>
  <c r="BJ89" i="33"/>
  <c r="BK89" i="33" s="1"/>
  <c r="BK175" i="33"/>
  <c r="BM175" i="33" s="1"/>
  <c r="BK152" i="33"/>
  <c r="BM152" i="33" s="1"/>
  <c r="BK138" i="33"/>
  <c r="BM138" i="33" s="1"/>
  <c r="BJ124" i="33"/>
  <c r="BK124" i="33" s="1"/>
  <c r="BK120" i="33"/>
  <c r="BM120" i="33" s="1"/>
  <c r="BJ52" i="33"/>
  <c r="BK52" i="33" s="1"/>
  <c r="BJ36" i="33"/>
  <c r="BK36" i="33" s="1"/>
  <c r="BM36" i="33" s="1"/>
  <c r="BK63" i="33"/>
  <c r="BM63" i="33" s="1"/>
  <c r="BK114" i="33"/>
  <c r="BM114" i="33" s="1"/>
  <c r="BK110" i="33"/>
  <c r="BM110" i="33" s="1"/>
  <c r="BK106" i="33"/>
  <c r="BM106" i="33" s="1"/>
  <c r="BI99" i="33"/>
  <c r="BJ99" i="33" s="1"/>
  <c r="BK98" i="33"/>
  <c r="BM98" i="33" s="1"/>
  <c r="BK88" i="33"/>
  <c r="BM88" i="33" s="1"/>
  <c r="BJ78" i="33"/>
  <c r="BK78" i="33" s="1"/>
  <c r="BJ47" i="33"/>
  <c r="BK47" i="33" s="1"/>
  <c r="BK60" i="33"/>
  <c r="BM60" i="33" s="1"/>
  <c r="BI53" i="33"/>
  <c r="BJ53" i="33" s="1"/>
  <c r="BK45" i="33"/>
  <c r="BM45" i="33" s="1"/>
  <c r="BI200" i="33"/>
  <c r="BJ200" i="33" s="1"/>
  <c r="BI191" i="33"/>
  <c r="BI206" i="33"/>
  <c r="BI143" i="33"/>
  <c r="BI135" i="33"/>
  <c r="BI149" i="33"/>
  <c r="BJ85" i="33"/>
  <c r="BK85" i="33" s="1"/>
  <c r="BI137" i="33"/>
  <c r="BJ112" i="33"/>
  <c r="BK112" i="33" s="1"/>
  <c r="BM112" i="33" s="1"/>
  <c r="BI119" i="33"/>
  <c r="BK80" i="33"/>
  <c r="BM80" i="33" s="1"/>
  <c r="BJ69" i="33"/>
  <c r="BK69" i="33" s="1"/>
  <c r="BM69" i="33" s="1"/>
  <c r="BJ48" i="33"/>
  <c r="BK48" i="33" s="1"/>
  <c r="BI83" i="33"/>
  <c r="BI126" i="33"/>
  <c r="BJ126" i="33" s="1"/>
  <c r="BI87" i="33"/>
  <c r="BI57" i="33"/>
  <c r="BJ57" i="33" s="1"/>
  <c r="BI61" i="33"/>
  <c r="BJ61" i="33" s="1"/>
  <c r="BI35" i="33"/>
  <c r="BJ35" i="33" s="1"/>
  <c r="BI46" i="33"/>
  <c r="BK39" i="33"/>
  <c r="BM39" i="33" s="1"/>
  <c r="BI20" i="33"/>
  <c r="BK18" i="33"/>
  <c r="BM18" i="33" s="1"/>
  <c r="BM21" i="33"/>
  <c r="BI48" i="36"/>
  <c r="BI32" i="36"/>
  <c r="BI18" i="36"/>
  <c r="BI17" i="36" s="1"/>
  <c r="BH17" i="36"/>
  <c r="BI196" i="33"/>
  <c r="BJ196" i="33" s="1"/>
  <c r="BI47" i="36"/>
  <c r="BJ47" i="36" s="1"/>
  <c r="BI39" i="36"/>
  <c r="BK190" i="33"/>
  <c r="BM190" i="33" s="1"/>
  <c r="BI180" i="33"/>
  <c r="BJ180" i="33" s="1"/>
  <c r="BI172" i="33"/>
  <c r="BJ172" i="33" s="1"/>
  <c r="BJ97" i="33"/>
  <c r="BK97" i="33" s="1"/>
  <c r="BJ81" i="33"/>
  <c r="BI104" i="33"/>
  <c r="BJ104" i="33" s="1"/>
  <c r="BK101" i="33"/>
  <c r="BM101" i="33" s="1"/>
  <c r="BJ44" i="33"/>
  <c r="BM86" i="33"/>
  <c r="BK51" i="33"/>
  <c r="BM51" i="33" s="1"/>
  <c r="BI91" i="33"/>
  <c r="BK84" i="33"/>
  <c r="BM84" i="33" s="1"/>
  <c r="BJ55" i="33"/>
  <c r="BK55" i="33" s="1"/>
  <c r="BJ59" i="33"/>
  <c r="BK59" i="33" s="1"/>
  <c r="BJ16" i="33"/>
  <c r="BK16" i="33" s="1"/>
  <c r="BI49" i="33"/>
  <c r="BM37" i="33" l="1"/>
  <c r="BM41" i="33"/>
  <c r="BH24" i="36"/>
  <c r="BI15" i="33"/>
  <c r="BI53" i="36"/>
  <c r="BK111" i="33"/>
  <c r="BM111" i="33" s="1"/>
  <c r="BK72" i="33"/>
  <c r="BM72" i="33" s="1"/>
  <c r="BK128" i="33"/>
  <c r="BM128" i="33" s="1"/>
  <c r="BJ148" i="33"/>
  <c r="BK148" i="33" s="1"/>
  <c r="BM148" i="33" s="1"/>
  <c r="BJ136" i="33"/>
  <c r="BK136" i="33" s="1"/>
  <c r="BM136" i="33" s="1"/>
  <c r="BM103" i="33"/>
  <c r="BJ28" i="33"/>
  <c r="BJ27" i="33" s="1"/>
  <c r="BK121" i="33"/>
  <c r="BM121" i="33" s="1"/>
  <c r="BI198" i="33"/>
  <c r="BJ198" i="33" s="1"/>
  <c r="BI199" i="33"/>
  <c r="BJ199" i="33" s="1"/>
  <c r="BK199" i="33" s="1"/>
  <c r="BM199" i="33" s="1"/>
  <c r="BI195" i="33"/>
  <c r="BJ195" i="33" s="1"/>
  <c r="BH160" i="33"/>
  <c r="BI125" i="33"/>
  <c r="BJ125" i="33" s="1"/>
  <c r="BK125" i="33" s="1"/>
  <c r="BM125" i="33" s="1"/>
  <c r="BH34" i="33"/>
  <c r="BI107" i="33"/>
  <c r="BJ107" i="33" s="1"/>
  <c r="BI70" i="33"/>
  <c r="BJ70" i="33" s="1"/>
  <c r="BK166" i="33"/>
  <c r="BK81" i="33"/>
  <c r="BM81" i="33" s="1"/>
  <c r="BJ46" i="33"/>
  <c r="BJ119" i="33"/>
  <c r="BK119" i="33" s="1"/>
  <c r="BM119" i="33" s="1"/>
  <c r="BJ135" i="33"/>
  <c r="BK135" i="33" s="1"/>
  <c r="BM135" i="33" s="1"/>
  <c r="BJ151" i="33"/>
  <c r="BK151" i="33" s="1"/>
  <c r="BM151" i="33" s="1"/>
  <c r="BI105" i="33"/>
  <c r="BJ49" i="33"/>
  <c r="BK49" i="33" s="1"/>
  <c r="BM49" i="33" s="1"/>
  <c r="BJ39" i="36"/>
  <c r="BM85" i="33"/>
  <c r="BJ153" i="33"/>
  <c r="BK153" i="33" s="1"/>
  <c r="BM153" i="33" s="1"/>
  <c r="BJ145" i="33"/>
  <c r="BK145" i="33" s="1"/>
  <c r="BM145" i="33" s="1"/>
  <c r="BM93" i="33"/>
  <c r="BJ155" i="33"/>
  <c r="BK155" i="33" s="1"/>
  <c r="BM155" i="33" s="1"/>
  <c r="BK141" i="33"/>
  <c r="BM141" i="33" s="1"/>
  <c r="BJ100" i="33"/>
  <c r="BK100" i="33" s="1"/>
  <c r="BI113" i="33"/>
  <c r="BK140" i="33"/>
  <c r="BM140" i="33" s="1"/>
  <c r="BJ91" i="33"/>
  <c r="BK91" i="33" s="1"/>
  <c r="BM91" i="33" s="1"/>
  <c r="BM97" i="33"/>
  <c r="BK47" i="36"/>
  <c r="BM47" i="36" s="1"/>
  <c r="BM48" i="33"/>
  <c r="BJ137" i="33"/>
  <c r="BK137" i="33" s="1"/>
  <c r="BM137" i="33" s="1"/>
  <c r="BJ143" i="33"/>
  <c r="BK143" i="33" s="1"/>
  <c r="BM143" i="33" s="1"/>
  <c r="BJ23" i="33"/>
  <c r="BK23" i="33" s="1"/>
  <c r="BM23" i="33" s="1"/>
  <c r="BJ95" i="33"/>
  <c r="BJ123" i="33"/>
  <c r="BK131" i="33"/>
  <c r="BJ157" i="33"/>
  <c r="BK157" i="33" s="1"/>
  <c r="BM157" i="33" s="1"/>
  <c r="BJ207" i="33"/>
  <c r="BM43" i="33"/>
  <c r="BI167" i="33"/>
  <c r="BM166" i="33"/>
  <c r="BK126" i="33"/>
  <c r="BM126" i="33" s="1"/>
  <c r="BK43" i="36"/>
  <c r="BM43" i="36" s="1"/>
  <c r="BK28" i="36"/>
  <c r="BM28" i="36" s="1"/>
  <c r="BM188" i="33"/>
  <c r="BK129" i="33"/>
  <c r="BM129" i="33" s="1"/>
  <c r="BK61" i="33"/>
  <c r="BM61" i="33" s="1"/>
  <c r="BK51" i="36"/>
  <c r="BM51" i="36" s="1"/>
  <c r="BK36" i="36"/>
  <c r="BM36" i="36" s="1"/>
  <c r="BK57" i="33"/>
  <c r="BM57" i="33" s="1"/>
  <c r="BK44" i="36"/>
  <c r="BM44" i="36" s="1"/>
  <c r="BK22" i="33"/>
  <c r="BM22" i="33" s="1"/>
  <c r="BK127" i="33"/>
  <c r="BM127" i="33" s="1"/>
  <c r="BK35" i="36"/>
  <c r="BM35" i="36" s="1"/>
  <c r="BM59" i="33"/>
  <c r="BK44" i="33"/>
  <c r="BM44" i="33" s="1"/>
  <c r="BK104" i="33"/>
  <c r="BM104" i="33" s="1"/>
  <c r="BK172" i="33"/>
  <c r="BM172" i="33" s="1"/>
  <c r="BK180" i="33"/>
  <c r="BM180" i="33" s="1"/>
  <c r="BK196" i="33"/>
  <c r="BM196" i="33" s="1"/>
  <c r="BJ18" i="36"/>
  <c r="BJ17" i="36" s="1"/>
  <c r="BJ32" i="36"/>
  <c r="BK32" i="36" s="1"/>
  <c r="BJ40" i="36"/>
  <c r="BK40" i="36" s="1"/>
  <c r="BJ48" i="36"/>
  <c r="BK48" i="36" s="1"/>
  <c r="BJ20" i="33"/>
  <c r="BK20" i="33" s="1"/>
  <c r="BJ149" i="33"/>
  <c r="BK149" i="33" s="1"/>
  <c r="BJ206" i="33"/>
  <c r="BK206" i="33" s="1"/>
  <c r="BJ191" i="33"/>
  <c r="BK191" i="33" s="1"/>
  <c r="BK200" i="33"/>
  <c r="BM200" i="33" s="1"/>
  <c r="BK53" i="33"/>
  <c r="BM53" i="33" s="1"/>
  <c r="BK99" i="33"/>
  <c r="BM99" i="33" s="1"/>
  <c r="BM78" i="33"/>
  <c r="BM52" i="33"/>
  <c r="BK176" i="33"/>
  <c r="BM176" i="33" s="1"/>
  <c r="BK184" i="33"/>
  <c r="BM184" i="33" s="1"/>
  <c r="BK161" i="33"/>
  <c r="BJ164" i="33"/>
  <c r="BK164" i="33" s="1"/>
  <c r="BI24" i="36"/>
  <c r="BI11" i="36" s="1"/>
  <c r="BJ182" i="33"/>
  <c r="BK182" i="33" s="1"/>
  <c r="BK56" i="36"/>
  <c r="BM56" i="36" s="1"/>
  <c r="BK122" i="33"/>
  <c r="BM122" i="33" s="1"/>
  <c r="BJ174" i="33"/>
  <c r="BK174" i="33" s="1"/>
  <c r="BJ170" i="33"/>
  <c r="BK170" i="33" s="1"/>
  <c r="BJ178" i="33"/>
  <c r="BK178" i="33" s="1"/>
  <c r="BM73" i="33"/>
  <c r="BJ171" i="33"/>
  <c r="BK171" i="33" s="1"/>
  <c r="BJ133" i="33"/>
  <c r="BK133" i="33" s="1"/>
  <c r="BH11" i="36"/>
  <c r="BJ87" i="33"/>
  <c r="BK87" i="33" s="1"/>
  <c r="BJ83" i="33"/>
  <c r="BK83" i="33" s="1"/>
  <c r="BM47" i="33"/>
  <c r="BM194" i="33"/>
  <c r="BI204" i="33"/>
  <c r="BM54" i="33"/>
  <c r="BK134" i="33"/>
  <c r="BM134" i="33" s="1"/>
  <c r="BM90" i="33"/>
  <c r="BM117" i="33"/>
  <c r="BM33" i="36"/>
  <c r="BK65" i="33"/>
  <c r="BM65" i="33" s="1"/>
  <c r="BK169" i="33"/>
  <c r="BM169" i="33" s="1"/>
  <c r="BM131" i="33"/>
  <c r="BM57" i="36"/>
  <c r="BJ192" i="33"/>
  <c r="BM55" i="33"/>
  <c r="BJ53" i="36"/>
  <c r="BJ139" i="33"/>
  <c r="BJ147" i="33"/>
  <c r="BK147" i="33" s="1"/>
  <c r="BM68" i="33"/>
  <c r="BK35" i="33"/>
  <c r="BM124" i="33"/>
  <c r="BM89" i="33"/>
  <c r="BJ168" i="33"/>
  <c r="BJ205" i="33"/>
  <c r="BM116" i="33"/>
  <c r="BK25" i="36"/>
  <c r="BK54" i="36"/>
  <c r="BK53" i="36" s="1"/>
  <c r="BM16" i="33"/>
  <c r="BJ24" i="36" l="1"/>
  <c r="BK28" i="33"/>
  <c r="BM28" i="33" s="1"/>
  <c r="BM27" i="33" s="1"/>
  <c r="BH11" i="33"/>
  <c r="BI160" i="33"/>
  <c r="BJ15" i="33"/>
  <c r="BK18" i="36"/>
  <c r="BK17" i="36" s="1"/>
  <c r="BI34" i="33"/>
  <c r="BK123" i="33"/>
  <c r="BM123" i="33" s="1"/>
  <c r="BJ167" i="33"/>
  <c r="BK167" i="33" s="1"/>
  <c r="BM167" i="33" s="1"/>
  <c r="BK198" i="33"/>
  <c r="BM198" i="33" s="1"/>
  <c r="BM171" i="33"/>
  <c r="BM174" i="33"/>
  <c r="BM149" i="33"/>
  <c r="BM32" i="36"/>
  <c r="BK207" i="33"/>
  <c r="BM207" i="33" s="1"/>
  <c r="BJ105" i="33"/>
  <c r="BM164" i="33"/>
  <c r="BK70" i="33"/>
  <c r="BM70" i="33" s="1"/>
  <c r="BK107" i="33"/>
  <c r="BM107" i="33" s="1"/>
  <c r="BM178" i="33"/>
  <c r="BM48" i="36"/>
  <c r="BJ113" i="33"/>
  <c r="BK113" i="33" s="1"/>
  <c r="BK27" i="33"/>
  <c r="BM170" i="33"/>
  <c r="BM182" i="33"/>
  <c r="BM206" i="33"/>
  <c r="BM40" i="36"/>
  <c r="BM100" i="33"/>
  <c r="BK95" i="33"/>
  <c r="BM95" i="33" s="1"/>
  <c r="BK46" i="33"/>
  <c r="BM46" i="33" s="1"/>
  <c r="BK105" i="33"/>
  <c r="BK39" i="36"/>
  <c r="BM39" i="36" s="1"/>
  <c r="BK195" i="33"/>
  <c r="BM195" i="33" s="1"/>
  <c r="BK15" i="33"/>
  <c r="BM20" i="33"/>
  <c r="BM15" i="33" s="1"/>
  <c r="BM147" i="33"/>
  <c r="BJ11" i="36"/>
  <c r="BM87" i="33"/>
  <c r="BK139" i="33"/>
  <c r="BM139" i="33" s="1"/>
  <c r="BJ204" i="33"/>
  <c r="BM191" i="33"/>
  <c r="BM54" i="36"/>
  <c r="BM53" i="36" s="1"/>
  <c r="BM83" i="33"/>
  <c r="BK205" i="33"/>
  <c r="BK192" i="33"/>
  <c r="BM192" i="33" s="1"/>
  <c r="BM25" i="36"/>
  <c r="BM161" i="33"/>
  <c r="BK168" i="33"/>
  <c r="BM168" i="33" s="1"/>
  <c r="BM133" i="33"/>
  <c r="BM35" i="33"/>
  <c r="BI11" i="33" l="1"/>
  <c r="BK204" i="33"/>
  <c r="BM18" i="36"/>
  <c r="BM17" i="36" s="1"/>
  <c r="BK24" i="36"/>
  <c r="BK11" i="36" s="1"/>
  <c r="BK160" i="33"/>
  <c r="BJ160" i="33"/>
  <c r="BM105" i="33"/>
  <c r="BJ34" i="33"/>
  <c r="BM113" i="33"/>
  <c r="BK34" i="33"/>
  <c r="BK11" i="33" s="1"/>
  <c r="BM24" i="36"/>
  <c r="BM11" i="36" s="1"/>
  <c r="BM160" i="33"/>
  <c r="BM205" i="33"/>
  <c r="BM204" i="33" s="1"/>
  <c r="BM34" i="33" l="1"/>
  <c r="BM11" i="33" s="1"/>
  <c r="BJ11" i="33"/>
</calcChain>
</file>

<file path=xl/sharedStrings.xml><?xml version="1.0" encoding="utf-8"?>
<sst xmlns="http://schemas.openxmlformats.org/spreadsheetml/2006/main" count="5237" uniqueCount="849">
  <si>
    <t>No Urut</t>
  </si>
  <si>
    <t>BPKB</t>
  </si>
  <si>
    <t>ASET TETAP</t>
  </si>
  <si>
    <t>1.1</t>
  </si>
  <si>
    <t>1.1.1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</si>
  <si>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</si>
  <si>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</si>
  <si>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</si>
  <si>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</si>
  <si>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</si>
  <si>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</si>
  <si>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</si>
  <si>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</si>
  <si>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</si>
  <si>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</si>
  <si>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</si>
  <si>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</t>
  </si>
  <si>
    <t>1.3.1</t>
  </si>
  <si>
    <t>1.3.2</t>
  </si>
  <si>
    <t>1.4</t>
  </si>
  <si>
    <t>1.4.1</t>
  </si>
  <si>
    <t>1.4.2</t>
  </si>
  <si>
    <t>1.4.3</t>
  </si>
  <si>
    <t>1.4.4</t>
  </si>
  <si>
    <t>1.5</t>
  </si>
  <si>
    <t>1.5.1</t>
  </si>
  <si>
    <t>1.5.2</t>
  </si>
  <si>
    <t>1.5.3</t>
  </si>
  <si>
    <t>1.6</t>
  </si>
  <si>
    <t>1.6.1</t>
  </si>
  <si>
    <t>B</t>
  </si>
  <si>
    <t>MENGETAHUI</t>
  </si>
  <si>
    <t>KABUPATEN KUANTAN SINGINGI</t>
  </si>
  <si>
    <t>SEPEDA MOTOR</t>
  </si>
  <si>
    <t>MINIBUS</t>
  </si>
  <si>
    <t>02.03.01.05.01.0001</t>
  </si>
  <si>
    <t>02.03.01.01.04.0001</t>
  </si>
  <si>
    <t>100</t>
  </si>
  <si>
    <t>125</t>
  </si>
  <si>
    <t>2000</t>
  </si>
  <si>
    <t>-</t>
  </si>
  <si>
    <t>APBD</t>
  </si>
  <si>
    <t>1781</t>
  </si>
  <si>
    <t>2835</t>
  </si>
  <si>
    <t>SUZUKI/TORNADO</t>
  </si>
  <si>
    <t xml:space="preserve">SUZUKI/GSX </t>
  </si>
  <si>
    <t>TOYOTA/KIJANG LGX</t>
  </si>
  <si>
    <t xml:space="preserve">TOYOTA/KIJANG </t>
  </si>
  <si>
    <t>MITSUBISHI/L 200</t>
  </si>
  <si>
    <t>2001</t>
  </si>
  <si>
    <t>2002</t>
  </si>
  <si>
    <t>2004</t>
  </si>
  <si>
    <t>2006</t>
  </si>
  <si>
    <t>MH8RC100NYJ258526</t>
  </si>
  <si>
    <t>E108ID258531</t>
  </si>
  <si>
    <t>BM 2029 K</t>
  </si>
  <si>
    <t>MH8GS250X1JI103083</t>
  </si>
  <si>
    <t>J401ID103045</t>
  </si>
  <si>
    <t>BM 2040 K</t>
  </si>
  <si>
    <t>MHFIIKF7020035656</t>
  </si>
  <si>
    <t>7K0478401</t>
  </si>
  <si>
    <t>BM 32 K</t>
  </si>
  <si>
    <t>MHF.31 KF 6040 03266</t>
  </si>
  <si>
    <t>7K.0728642</t>
  </si>
  <si>
    <t>BM 8018 K</t>
  </si>
  <si>
    <t>MMBNCK 5706F.0109</t>
  </si>
  <si>
    <t>4M.40 2A 1329</t>
  </si>
  <si>
    <t>BM 8038 K</t>
  </si>
  <si>
    <t>REGULATOR TEGANGAN</t>
  </si>
  <si>
    <t>02.04.01.03.05.0001</t>
  </si>
  <si>
    <t>KURSI TAMU</t>
  </si>
  <si>
    <t>MEJA</t>
  </si>
  <si>
    <t>BRANKAS</t>
  </si>
  <si>
    <t>MEJA KERJA</t>
  </si>
  <si>
    <t>LEMARI ARSIP</t>
  </si>
  <si>
    <t>FILLING CABINET</t>
  </si>
  <si>
    <t>RADIO ALL BAND</t>
  </si>
  <si>
    <t>KIPAS ANGIN</t>
  </si>
  <si>
    <t>MONITOR KOMPUTER</t>
  </si>
  <si>
    <t>CPU</t>
  </si>
  <si>
    <t>WHITE BOARD</t>
  </si>
  <si>
    <t>AC</t>
  </si>
  <si>
    <t>UPS</t>
  </si>
  <si>
    <t>LEMARI KAYU</t>
  </si>
  <si>
    <t>MEJA KOMPUTER</t>
  </si>
  <si>
    <t>KURSI PUTAR</t>
  </si>
  <si>
    <t>KURSI</t>
  </si>
  <si>
    <t>KURSI BIASA</t>
  </si>
  <si>
    <t>MEJA RAPAT</t>
  </si>
  <si>
    <t>PAPAN PROFIL</t>
  </si>
  <si>
    <t>LEMARI BESI</t>
  </si>
  <si>
    <t>STABILIZER</t>
  </si>
  <si>
    <t>MEJA STAFF</t>
  </si>
  <si>
    <t>DISPENSER</t>
  </si>
  <si>
    <t>INFOKUS</t>
  </si>
  <si>
    <t>02.06.02.01.28.0001</t>
  </si>
  <si>
    <t>02.06.02.01.124.0001</t>
  </si>
  <si>
    <t>02.06.01.04.06.0001</t>
  </si>
  <si>
    <t>02.06.01.05.62.0001</t>
  </si>
  <si>
    <t>02.06.01.04.15.0001</t>
  </si>
  <si>
    <t>02.06.01.04.25.0001</t>
  </si>
  <si>
    <t>02.06.02.06.02.0001</t>
  </si>
  <si>
    <t>02.06.02.04.06.0001</t>
  </si>
  <si>
    <t>02.06.03.05.02.0001</t>
  </si>
  <si>
    <t>02.06.03.05.01.0001</t>
  </si>
  <si>
    <t>02.06.01.05.10.0001</t>
  </si>
  <si>
    <t>02.06.02.04.02.0001</t>
  </si>
  <si>
    <t>02.06.03.05.13.0001</t>
  </si>
  <si>
    <t>02.06.01.04.11.0001</t>
  </si>
  <si>
    <t>02.06.02.01.37.0001</t>
  </si>
  <si>
    <t>02.06.02.01.30.0001</t>
  </si>
  <si>
    <t>02.06.02.01.31.0001</t>
  </si>
  <si>
    <t>02.06.02.01.10.0001</t>
  </si>
  <si>
    <t>02.06.04.07.09.0001</t>
  </si>
  <si>
    <t>02.06.02.01.125.0001</t>
  </si>
  <si>
    <t>02.06.01.05.44.0001</t>
  </si>
  <si>
    <t>02.06.02.01.156.0001</t>
  </si>
  <si>
    <t>02.06.02.06.39.0001</t>
  </si>
  <si>
    <t>02.06.01.05.59.0001</t>
  </si>
  <si>
    <t>02.06.04.07.06</t>
  </si>
  <si>
    <t>02.06.03.02.01</t>
  </si>
  <si>
    <t>02.06.03.02.03</t>
  </si>
  <si>
    <t>02.06.02.04.04</t>
  </si>
  <si>
    <t>02.06.01.04.04</t>
  </si>
  <si>
    <t>02.06.04.07.08</t>
  </si>
  <si>
    <t>02.07.01.01.52</t>
  </si>
  <si>
    <t>02.06.02.01.10</t>
  </si>
  <si>
    <t>02.06.04.06.04</t>
  </si>
  <si>
    <t>0001</t>
  </si>
  <si>
    <t>0001-0003</t>
  </si>
  <si>
    <t>LOKAL</t>
  </si>
  <si>
    <t>PRESIDENT</t>
  </si>
  <si>
    <t>AWIKO</t>
  </si>
  <si>
    <t>UNITAL</t>
  </si>
  <si>
    <t>LG</t>
  </si>
  <si>
    <t>PROLINK</t>
  </si>
  <si>
    <t>CRYSTAL</t>
  </si>
  <si>
    <t>ACER</t>
  </si>
  <si>
    <t>INTEL</t>
  </si>
  <si>
    <t>SOLID</t>
  </si>
  <si>
    <t>BIG STAR</t>
  </si>
  <si>
    <t>FUTURA</t>
  </si>
  <si>
    <t>MITSUWA</t>
  </si>
  <si>
    <t>POLARIS</t>
  </si>
  <si>
    <t>EXPO</t>
  </si>
  <si>
    <t>VIP</t>
  </si>
  <si>
    <t>LG MODEL: HS.C 1865 DA2</t>
  </si>
  <si>
    <t>LG MODEL: HS.C 1264 DA2</t>
  </si>
  <si>
    <t>LCD 17" AL 1516 A</t>
  </si>
  <si>
    <t>14"</t>
  </si>
  <si>
    <t>1,5 PK</t>
  </si>
  <si>
    <t>2 Pintu</t>
  </si>
  <si>
    <t>4 Laci</t>
  </si>
  <si>
    <t>KAYU + BUSA</t>
  </si>
  <si>
    <t>KAYU</t>
  </si>
  <si>
    <t>BESI</t>
  </si>
  <si>
    <t>KAYU + KACA</t>
  </si>
  <si>
    <t>BESI PLAT</t>
  </si>
  <si>
    <t>SERBUK PRESS</t>
  </si>
  <si>
    <t>EBONIT KACA</t>
  </si>
  <si>
    <t>EBONIT</t>
  </si>
  <si>
    <t>KAYU + TRIPLEK</t>
  </si>
  <si>
    <t>BESI + BUSA</t>
  </si>
  <si>
    <t xml:space="preserve">PLASTIK + BUSA </t>
  </si>
  <si>
    <t>BESI + EBONIT</t>
  </si>
  <si>
    <t>ET.L7108.08</t>
  </si>
  <si>
    <t>PCG-6R3L</t>
  </si>
  <si>
    <t>607HAQV00004</t>
  </si>
  <si>
    <t>602HA2X00901</t>
  </si>
  <si>
    <t>706HAPU00240</t>
  </si>
  <si>
    <t>REPAERTER</t>
  </si>
  <si>
    <t>RADIO RIX</t>
  </si>
  <si>
    <t>POWER SUPPLY</t>
  </si>
  <si>
    <t>HT</t>
  </si>
  <si>
    <t>TELEPHONE</t>
  </si>
  <si>
    <t>PHONE</t>
  </si>
  <si>
    <t>Rambu Papan Nama Jalan</t>
  </si>
  <si>
    <t>Cermin Tikungan</t>
  </si>
  <si>
    <t>Rambu-rambu Lalu Lintas( Rambu Tetap &amp; Portabel)</t>
  </si>
  <si>
    <t xml:space="preserve"> Rambu - rambu Pendahulu Petunjuk Jalan</t>
  </si>
  <si>
    <t>Pemasangan Warning Light</t>
  </si>
  <si>
    <t>02.07.02.02.07.0001</t>
  </si>
  <si>
    <t>02.07.01.01.82.0001</t>
  </si>
  <si>
    <t>02.07.01.01.88.0001</t>
  </si>
  <si>
    <t>02.07.02.02.03.0001</t>
  </si>
  <si>
    <t>02.07.02.01.11.0001</t>
  </si>
  <si>
    <t>02.07.01.01.39.0001</t>
  </si>
  <si>
    <t>03.12.07.02.01</t>
  </si>
  <si>
    <t>02.07.02.01.21</t>
  </si>
  <si>
    <t>0001-0200</t>
  </si>
  <si>
    <t>0001-0002</t>
  </si>
  <si>
    <t>0001-0250</t>
  </si>
  <si>
    <t>KENWOOD</t>
  </si>
  <si>
    <t>2003</t>
  </si>
  <si>
    <t>PFKS 1138 ZB</t>
  </si>
  <si>
    <t>GEDUNG</t>
  </si>
  <si>
    <t>Terminal</t>
  </si>
  <si>
    <t>03.11.01.21.01</t>
  </si>
  <si>
    <t>04.14.04.06.07</t>
  </si>
  <si>
    <t>KB</t>
  </si>
  <si>
    <t>60 M2</t>
  </si>
  <si>
    <t>KOMPLEK PERKANTORAN PEMERINTAHAN KUANTAN SINGINGI</t>
  </si>
  <si>
    <t>02.3/SPK-RG/VII/2007</t>
  </si>
  <si>
    <t>550/DPHB-KS/VII/2008/877</t>
  </si>
  <si>
    <t>550/DPHB-KS/VII/2008/876</t>
  </si>
  <si>
    <t>HAK PAKAI</t>
  </si>
  <si>
    <t>0001-0120</t>
  </si>
  <si>
    <t>0001-0030</t>
  </si>
  <si>
    <t>0001-0013</t>
  </si>
  <si>
    <t>04.15.06.01.01</t>
  </si>
  <si>
    <t>05.17.01.01.10</t>
  </si>
  <si>
    <t>2009</t>
  </si>
  <si>
    <t>PENGURUS BARANG,</t>
  </si>
  <si>
    <t>NIHIL</t>
  </si>
  <si>
    <t>a.n/Budiyanto</t>
  </si>
  <si>
    <t>a.n/Zuharman, ST</t>
  </si>
  <si>
    <t>Kabid Angkutan</t>
  </si>
  <si>
    <t>Usulan dihapus</t>
  </si>
  <si>
    <t>A.n/Robby Kurniawan</t>
  </si>
  <si>
    <t>A.n/Morpin Rusli</t>
  </si>
  <si>
    <t>Ruang Rapat</t>
  </si>
  <si>
    <t>6 Unit Terbakar</t>
  </si>
  <si>
    <t>a.n/Ir.H.Mashuri In,M.Si</t>
  </si>
  <si>
    <t>Ruang Loby</t>
  </si>
  <si>
    <t>Sedang Service</t>
  </si>
  <si>
    <t>Kabid Lalin</t>
  </si>
  <si>
    <t>Kasi Jaringan Lalin</t>
  </si>
  <si>
    <t>Kasi Trayek &amp; Operasional</t>
  </si>
  <si>
    <t>Kasi Trayek &amp; Opearsional</t>
  </si>
  <si>
    <t>Kadis,PKB,Infokom</t>
  </si>
  <si>
    <t>A.n/Mardiyulis</t>
  </si>
  <si>
    <t>A.n/Em Surya Nisma</t>
  </si>
  <si>
    <t>A.n/Noprianto</t>
  </si>
  <si>
    <t>A.n/Arvanis</t>
  </si>
  <si>
    <t>A.n/Nora Rianti</t>
  </si>
  <si>
    <t>A.n/Nori Elita</t>
  </si>
  <si>
    <t>Kabid Infokom</t>
  </si>
  <si>
    <t>Kasi Perizinan</t>
  </si>
  <si>
    <t>Kasi Lalin</t>
  </si>
  <si>
    <t>Loby</t>
  </si>
  <si>
    <t>Agenda Kadis</t>
  </si>
  <si>
    <t>Ruangan Kabid Lalin</t>
  </si>
  <si>
    <t>Mobil Tersebut Pinjaman dari Setda, Posisi Mobil Saat ini Di Dinas Bina Marga Kab.Kuansing</t>
  </si>
  <si>
    <t>Ruang Kabid Angkutan</t>
  </si>
  <si>
    <t>Kasubbag Program,Angkutan</t>
  </si>
  <si>
    <t>7 Buah Terbakar ( Usulan Dihapus )</t>
  </si>
  <si>
    <t>Ruang Kabid Lalin,Umum</t>
  </si>
  <si>
    <t>Dalam Penelusuran</t>
  </si>
  <si>
    <t>02.03.03.02.07</t>
  </si>
  <si>
    <t>02.06.02.01.27</t>
  </si>
  <si>
    <t>02.06.02.01.48</t>
  </si>
  <si>
    <t>02.07.02.01.08</t>
  </si>
  <si>
    <t>02.06.01.04.11</t>
  </si>
  <si>
    <t>1/2 biro</t>
  </si>
  <si>
    <t>1 PK</t>
  </si>
  <si>
    <t>02.07.01.01.82</t>
  </si>
  <si>
    <t>02.07.01.01.83</t>
  </si>
  <si>
    <t>02.07.01.01.39</t>
  </si>
  <si>
    <t>0001-0006</t>
  </si>
  <si>
    <t>0001-0004</t>
  </si>
  <si>
    <t>3CX-1500A7</t>
  </si>
  <si>
    <t>RVR TEX-30LCD/S</t>
  </si>
  <si>
    <t>EURODESK SX324FX</t>
  </si>
  <si>
    <t>11.1/DPIK-PAN/2012</t>
  </si>
  <si>
    <t>0001-0050</t>
  </si>
  <si>
    <t>17/KONTRAK-DPIK-PAN/2012</t>
  </si>
  <si>
    <t>ALAMAT</t>
  </si>
  <si>
    <t>HARGA</t>
  </si>
  <si>
    <t>N I H I L</t>
  </si>
  <si>
    <t>KARTU INVENTARIS BARANG</t>
  </si>
  <si>
    <t>A . TANAH</t>
  </si>
  <si>
    <t>KARTU INVENTARIS BARANG ( KIB ) B</t>
  </si>
  <si>
    <t>PERALATAN DAN MESIN</t>
  </si>
  <si>
    <t>N I  H I L</t>
  </si>
  <si>
    <t>KONTRUKSI</t>
  </si>
  <si>
    <t>KARTU INVENTARIS BARANG ( KIB ) C</t>
  </si>
  <si>
    <t>GEDUNG DAN BANGUNAN</t>
  </si>
  <si>
    <t>JUMLAH</t>
  </si>
  <si>
    <t>ASET TETAP LAINNYA</t>
  </si>
  <si>
    <t>KONTRUKSI DALAM PENGERJAAN</t>
  </si>
  <si>
    <t>PENGADAAN TANAH PEMBUATAN TERMINAL ANGKOT</t>
  </si>
  <si>
    <t>TANAH UNTUK LAHAN PARKIR</t>
  </si>
  <si>
    <t>0001 - 0002</t>
  </si>
  <si>
    <t>RVR</t>
  </si>
  <si>
    <t>GPS</t>
  </si>
  <si>
    <t>0001 - 0004</t>
  </si>
  <si>
    <t>65/SPK/PP-DPIK/2013</t>
  </si>
  <si>
    <t>70/SPK/PP-DPIK/2013</t>
  </si>
  <si>
    <t>0001 - 0060</t>
  </si>
  <si>
    <t xml:space="preserve">                                 NO KODE LOKASI : 12.04.06.06.01.07.13</t>
  </si>
  <si>
    <t>001/KONT-DPIK/KS/III/2014</t>
  </si>
  <si>
    <t>5402 M2</t>
  </si>
  <si>
    <t>621.91/KONT-MJ/PPK-DPIK-KS/VI/2014/127</t>
  </si>
  <si>
    <t>01</t>
  </si>
  <si>
    <t>02.06.03.02.02</t>
  </si>
  <si>
    <t>02.06.03.04.08</t>
  </si>
  <si>
    <t>02.06.02.01.44</t>
  </si>
  <si>
    <t>02.06.04.01.05</t>
  </si>
  <si>
    <t>02.06.04.01.06</t>
  </si>
  <si>
    <t>02.06.04.01.10</t>
  </si>
  <si>
    <t>02.07.01.01.40</t>
  </si>
  <si>
    <t>02.07.03.01.04</t>
  </si>
  <si>
    <t>02.06.03.03.13</t>
  </si>
  <si>
    <t>02.07.01.01.87</t>
  </si>
  <si>
    <t>02.07.01.01.01</t>
  </si>
  <si>
    <t>02.07.01.01.03</t>
  </si>
  <si>
    <t>02.07.01.01.86</t>
  </si>
  <si>
    <t>02.07.02.1.06</t>
  </si>
  <si>
    <t>550/KONT-DPIK/KS/IX/2013</t>
  </si>
  <si>
    <t>135/SPK-PP-DPIK/2013</t>
  </si>
  <si>
    <t>03.11.01.02.07</t>
  </si>
  <si>
    <t>03.11.01.22.04</t>
  </si>
  <si>
    <t>13/06/ 2013</t>
  </si>
  <si>
    <t>15/11/ 2013</t>
  </si>
  <si>
    <t>62/SPK/PP-DPIK/2013</t>
  </si>
  <si>
    <t>266.A/SPK-DPIK/2013</t>
  </si>
  <si>
    <t>0001-0018</t>
  </si>
  <si>
    <t>TANAH</t>
  </si>
  <si>
    <t>KOMPUTER</t>
  </si>
  <si>
    <t>BANGUNAN GEDUNG</t>
  </si>
  <si>
    <t>RAMBU-RAMBU</t>
  </si>
  <si>
    <t>JALAN DAN JEMBATAN</t>
  </si>
  <si>
    <t>INSTALASI</t>
  </si>
  <si>
    <t>BUKU DAN PERPUSTAKAAN</t>
  </si>
  <si>
    <t>02.04.03.00.00</t>
  </si>
  <si>
    <t>02.07.01.00.00</t>
  </si>
  <si>
    <t>02.07.03.00.00</t>
  </si>
  <si>
    <t>02.06.02.00.00</t>
  </si>
  <si>
    <t>02.03.01.00.00</t>
  </si>
  <si>
    <t>15 NOVEMBER 2013</t>
  </si>
  <si>
    <t>626/SPK/DPIK-KS/2015/03.76</t>
  </si>
  <si>
    <t>RPPJ</t>
  </si>
  <si>
    <t>0001-0027</t>
  </si>
  <si>
    <t>027/SPK-PPK/DPIK/VI/2016/27.1</t>
  </si>
  <si>
    <t>027/SPK-PPK/DPIK/VI/2016/47.1</t>
  </si>
  <si>
    <t>PENGADAAN TANAH DERMAGA DI LUBUK AMBACANG</t>
  </si>
  <si>
    <t>PULAU ARO</t>
  </si>
  <si>
    <t>DESA LUBUK AMBACANG</t>
  </si>
  <si>
    <t>PELEPASAN HAK</t>
  </si>
  <si>
    <t>DINAS PERHUBUNGAN, INFORMASI DAN KOMUNIKASI</t>
  </si>
  <si>
    <t>NO URUT</t>
  </si>
  <si>
    <t>JENIS BARANG/NAMA BARANG</t>
  </si>
  <si>
    <t>KODE BARANG</t>
  </si>
  <si>
    <t>NOMOR REGISTER</t>
  </si>
  <si>
    <t>LUAS (M2)</t>
  </si>
  <si>
    <t>TAHUN PEMBELIAN</t>
  </si>
  <si>
    <t>STATUS TANAH</t>
  </si>
  <si>
    <t>HAK</t>
  </si>
  <si>
    <t>TANGGAL</t>
  </si>
  <si>
    <t>NOMOR</t>
  </si>
  <si>
    <t>SERTIFIKAT</t>
  </si>
  <si>
    <t>PENGGUNAAN</t>
  </si>
  <si>
    <t>ASAL USUL CARA PEROLEHAN</t>
  </si>
  <si>
    <t>KETERANGAN</t>
  </si>
  <si>
    <t xml:space="preserve">PERALATAN DAN MESIN </t>
  </si>
  <si>
    <t xml:space="preserve">ALAT-ALAT BERAT </t>
  </si>
  <si>
    <t/>
  </si>
  <si>
    <t xml:space="preserve">ALAT-ALAT ANGKUTAN </t>
  </si>
  <si>
    <t>KOMPANG KAYU DAN MESIN BERMOTOR</t>
  </si>
  <si>
    <t>LAMPU ROTARY MOBIL PATWAL</t>
  </si>
  <si>
    <t xml:space="preserve">ALAT-ALAT BENGKEL </t>
  </si>
  <si>
    <t xml:space="preserve">ALAT-ALAT PERTANIAN DAN PETERNAKAN </t>
  </si>
  <si>
    <t xml:space="preserve">ALAT-ALAT KANTOR DAN RUMAH TANGGA </t>
  </si>
  <si>
    <t>ALMARI</t>
  </si>
  <si>
    <t>KOMPUTER/PC</t>
  </si>
  <si>
    <t>KOMPUTER NOTE BOOK</t>
  </si>
  <si>
    <t>PENDINGIN RUANGAN /AC</t>
  </si>
  <si>
    <t>ALMARI/ RAK KACA</t>
  </si>
  <si>
    <t>UPS/STABILIZER</t>
  </si>
  <si>
    <t>GENSET DAN KELENGKAPAN LAINNYA 30.000 WATT</t>
  </si>
  <si>
    <t>KURSI RAPAT</t>
  </si>
  <si>
    <t>ALAT PENDINGIN RUANGAN/AC</t>
  </si>
  <si>
    <t>KOMPUTER NOTE BOOK/LAPTOP</t>
  </si>
  <si>
    <t>LAPTOP</t>
  </si>
  <si>
    <t>PRINTER</t>
  </si>
  <si>
    <t>MEJA PIKET</t>
  </si>
  <si>
    <t xml:space="preserve">MEJA ESS III + KURSI </t>
  </si>
  <si>
    <t xml:space="preserve">MEJA ESS IV + KURSI </t>
  </si>
  <si>
    <t xml:space="preserve">MEJA STAFF + KURSI </t>
  </si>
  <si>
    <t xml:space="preserve">ALAT-ALAT STUDIO DAN KOMUNIKASI </t>
  </si>
  <si>
    <t>RAMBU PAPAN NAMA JALAN</t>
  </si>
  <si>
    <t>CERMIN TIKUNGAN</t>
  </si>
  <si>
    <t>RAMBU-RAMBU LALU LINTAS( RAMBU TETAP &amp; PORTABEL)</t>
  </si>
  <si>
    <t xml:space="preserve"> RAMBU - RAMBU PENDAHULU PETUNJUK JALAN</t>
  </si>
  <si>
    <t>FAXIMILI</t>
  </si>
  <si>
    <t>MICROPHONE</t>
  </si>
  <si>
    <t>MICROPHONE EXITEER HENDL</t>
  </si>
  <si>
    <t>MULTI KOMPUTER</t>
  </si>
  <si>
    <t>TUBE (TABUNG PEMANCAR)</t>
  </si>
  <si>
    <t>ANTENA PEMANCAR FM 6 BAYS 5 KW KOMPLIT POWER DEVIDER DAN KONEKTOR INPUT FLANG/DIN</t>
  </si>
  <si>
    <t xml:space="preserve">EXCITER </t>
  </si>
  <si>
    <t>MIXER PEAVY 24 CHANEL</t>
  </si>
  <si>
    <t>KEYBOARD</t>
  </si>
  <si>
    <t>HEADPHONE</t>
  </si>
  <si>
    <t>MICROPHONE SIARAN</t>
  </si>
  <si>
    <t>SOUND SYSTEM/MICROPHONE</t>
  </si>
  <si>
    <t>PROYEKTOR</t>
  </si>
  <si>
    <t>LAYAR PROYEKTOR</t>
  </si>
  <si>
    <t>PEMANCAR FM</t>
  </si>
  <si>
    <t>RAMBU-RAMBU LALU LINTAS</t>
  </si>
  <si>
    <t xml:space="preserve">ALAT-ALAT UKUR </t>
  </si>
  <si>
    <t>ALAT UJI KENDARAAN</t>
  </si>
  <si>
    <t>SONY VAIO C220</t>
  </si>
  <si>
    <t>MATSUYAMA ATN CAM STARTER</t>
  </si>
  <si>
    <t>LIGNA</t>
  </si>
  <si>
    <t>COMFORPRO</t>
  </si>
  <si>
    <t>LION</t>
  </si>
  <si>
    <t>ACER ASPIRE E1-471</t>
  </si>
  <si>
    <t>TOSHIBA</t>
  </si>
  <si>
    <t>EPSON</t>
  </si>
  <si>
    <t>LENOVO</t>
  </si>
  <si>
    <t>SAMSUNG</t>
  </si>
  <si>
    <t xml:space="preserve">PANASONIC </t>
  </si>
  <si>
    <t>SYURA UM 1100</t>
  </si>
  <si>
    <t>KORG PA 50</t>
  </si>
  <si>
    <t>BEHRINGER HPS3000</t>
  </si>
  <si>
    <t>SENNHEISER E935</t>
  </si>
  <si>
    <t>BENQ</t>
  </si>
  <si>
    <t>GALAXI TRIPOP SCREEN</t>
  </si>
  <si>
    <t>SONY</t>
  </si>
  <si>
    <t>GARMIN</t>
  </si>
  <si>
    <t>LEICA DISTA TM D5</t>
  </si>
  <si>
    <t>MERK/TYPE</t>
  </si>
  <si>
    <t>UKURAN/CC</t>
  </si>
  <si>
    <t>BAHAN</t>
  </si>
  <si>
    <t>PABRIK</t>
  </si>
  <si>
    <t>RANGKA</t>
  </si>
  <si>
    <t>MESIN</t>
  </si>
  <si>
    <t>POLISI</t>
  </si>
  <si>
    <t xml:space="preserve">ASAL USUL CARA PEROLEHAN </t>
  </si>
  <si>
    <t>KET</t>
  </si>
  <si>
    <t>KONSTRUKSI BANGUNAN</t>
  </si>
  <si>
    <t>BERTINGKAT/TIDAK</t>
  </si>
  <si>
    <t>BETON/ TIDAK</t>
  </si>
  <si>
    <t>LUAS LANTAR (M2)</t>
  </si>
  <si>
    <t>LETAK/LOKASI ALAMAT</t>
  </si>
  <si>
    <t>DOKUMEN GEDUNG</t>
  </si>
  <si>
    <t>NOMOR KODE TANAH</t>
  </si>
  <si>
    <t xml:space="preserve">GEDUNG DAN BANGUNAN </t>
  </si>
  <si>
    <t>TERMINAL</t>
  </si>
  <si>
    <t>HALTE</t>
  </si>
  <si>
    <t>DERMAGA</t>
  </si>
  <si>
    <t>GUDANG KANTOR</t>
  </si>
  <si>
    <t>PAGAR PENGUJIAN</t>
  </si>
  <si>
    <t>PENINGKATAN SARANA DAN PRASARANA MUSHOLLAH TERMINAL TELUK KUANTAN</t>
  </si>
  <si>
    <t xml:space="preserve">BANGUNAN MONUMEN </t>
  </si>
  <si>
    <t>TELUK KUANTAN</t>
  </si>
  <si>
    <t>KEC. BENAI</t>
  </si>
  <si>
    <t>KEC. KUANTAN MUDIK</t>
  </si>
  <si>
    <t>T.BERINGIN GUNUNG TOAR</t>
  </si>
  <si>
    <t>LUBUK AMBACANG</t>
  </si>
  <si>
    <t>KEC. INUMAN</t>
  </si>
  <si>
    <t>KEC. KUANTAN HILIR</t>
  </si>
  <si>
    <t>TIDAK</t>
  </si>
  <si>
    <t>BETON</t>
  </si>
  <si>
    <t>13 AGUSTUS 2007</t>
  </si>
  <si>
    <t>12 JULI 2007</t>
  </si>
  <si>
    <t>20 JULI 2007</t>
  </si>
  <si>
    <t>23 JULI 2008</t>
  </si>
  <si>
    <t>28 JULI 2009</t>
  </si>
  <si>
    <t>17 JULI 2009</t>
  </si>
  <si>
    <t>24 AGUSTUS 2010</t>
  </si>
  <si>
    <t>10 SEPTEMBER 2013</t>
  </si>
  <si>
    <t>30 OKTOBER 2014</t>
  </si>
  <si>
    <t>25 AGUSTUS 2015</t>
  </si>
  <si>
    <t>01.2/KONTRAK-TERMINAL/VII/2007</t>
  </si>
  <si>
    <t>70/KONTRAK-DPIK-PAN/2009</t>
  </si>
  <si>
    <t>63/KONTRAK-DPIK-PAN/2009</t>
  </si>
  <si>
    <t>36/KONTRAK-DPIK-PAN/2010</t>
  </si>
  <si>
    <t>33/KONTRAK-DPIK-PAN/2010</t>
  </si>
  <si>
    <t>NO.221.6/SPK/PPK-DPIK-KS/X/2014</t>
  </si>
  <si>
    <t>PANJANG (M2)</t>
  </si>
  <si>
    <t>LEBAR (M2)</t>
  </si>
  <si>
    <t>LETAK</t>
  </si>
  <si>
    <t>ASAL USUL PEROLEHAN</t>
  </si>
  <si>
    <t>KONDISI BANGUNAN/ BARANG (B, KB, RB, H)</t>
  </si>
  <si>
    <t xml:space="preserve">JALAN, IRIGASI DAN JARINGAN </t>
  </si>
  <si>
    <t xml:space="preserve">JALAN DAN JEMBATAN </t>
  </si>
  <si>
    <t>PAPAN NAMA JALAN</t>
  </si>
  <si>
    <t>MARKA JALAN</t>
  </si>
  <si>
    <t>PEMBUATAN ZEBRA CROSS</t>
  </si>
  <si>
    <t>PENGADAAN CERMIN TIKUNGAN</t>
  </si>
  <si>
    <t>ZEBRA CROSS</t>
  </si>
  <si>
    <t>GUARDRIL</t>
  </si>
  <si>
    <t xml:space="preserve">ZEBRA CROSS PADA JALUR DUA </t>
  </si>
  <si>
    <t xml:space="preserve">ZEBRA CROSS </t>
  </si>
  <si>
    <t>WATER BLOK</t>
  </si>
  <si>
    <t>PENUNJANG KELENGKAPAN JALAN</t>
  </si>
  <si>
    <t>RAMBU PENDAHULU PETUNJUK JALAN</t>
  </si>
  <si>
    <t>BANGUNAN AIR (IRIGASI)</t>
  </si>
  <si>
    <t>TIANG LISTRIK DAN TRAVO</t>
  </si>
  <si>
    <t xml:space="preserve">JARINGAN </t>
  </si>
  <si>
    <t>24 JULI 2007</t>
  </si>
  <si>
    <t>03 JULI 2008</t>
  </si>
  <si>
    <t>01 AGUSTUS 2008</t>
  </si>
  <si>
    <t>25 MEI 2009</t>
  </si>
  <si>
    <t>01 JUNI 2009</t>
  </si>
  <si>
    <t>24 JULI 2009</t>
  </si>
  <si>
    <t>15 DESEMBER 2009</t>
  </si>
  <si>
    <t>07 JUNI 2010</t>
  </si>
  <si>
    <t>27 MEI 2010</t>
  </si>
  <si>
    <t>26 AGUSTUS 2011</t>
  </si>
  <si>
    <t>12 DESEMBER 2011</t>
  </si>
  <si>
    <t>15 JUNI 2012</t>
  </si>
  <si>
    <t>19 JUNI 2012</t>
  </si>
  <si>
    <t>41439</t>
  </si>
  <si>
    <t>41446</t>
  </si>
  <si>
    <t>41575</t>
  </si>
  <si>
    <t>41813</t>
  </si>
  <si>
    <t>08 JUNI 2016</t>
  </si>
  <si>
    <t>28 JUNI 2016</t>
  </si>
  <si>
    <t>25 JULI 2008</t>
  </si>
  <si>
    <t>01.5/KONT-RB JALAN/VII/2007</t>
  </si>
  <si>
    <t>01.3/KONT-RB PETUNJUK/VII/2007</t>
  </si>
  <si>
    <t>01.5/KONT.MARKA JALAN/VII/2007</t>
  </si>
  <si>
    <t>01.1/KONTRAK-GUARDRAIL/VII/2007</t>
  </si>
  <si>
    <t>550/DPHB-KS/KONTRAK/VII/2008/824</t>
  </si>
  <si>
    <t>931/KONT-DINSHUB/VIII/2008</t>
  </si>
  <si>
    <t>07/KONT-DPIK/V/2009</t>
  </si>
  <si>
    <t>67/KONTRAL-DPIK-PAN/2009</t>
  </si>
  <si>
    <t>09/KONTRAK-DPIK/VI/2009</t>
  </si>
  <si>
    <t>69/KONTRAL-DPIK-PAN/2009</t>
  </si>
  <si>
    <t>92.3/KONTRAK-DPIK-PAN/2009</t>
  </si>
  <si>
    <t>82.4/KONTRAK-DPIK-PP/2010</t>
  </si>
  <si>
    <t>31/KONTRAK-DPIK-PP/2010</t>
  </si>
  <si>
    <t>04/KONTRAK-DPIK/PAN/2011</t>
  </si>
  <si>
    <t>550/KONTRAK-DPIK-KS/XII/2011/293. A</t>
  </si>
  <si>
    <t>241.A/SPK/PP-DPIK/2013</t>
  </si>
  <si>
    <t>550/DPHB-KS/KONT/VII/2008/965</t>
  </si>
  <si>
    <t>BUKU PERPUSTAKAAN</t>
  </si>
  <si>
    <t>JUDUL/ PENCIPTA</t>
  </si>
  <si>
    <t>SPESIFIKASI</t>
  </si>
  <si>
    <t>ASAL DAERAH</t>
  </si>
  <si>
    <t>PENCIPTA</t>
  </si>
  <si>
    <t>JENIS</t>
  </si>
  <si>
    <t>UKURAN</t>
  </si>
  <si>
    <t>BUKU KIUR</t>
  </si>
  <si>
    <t>BARANG BERCORAK KESENIAN/KEBUDAYAAN</t>
  </si>
  <si>
    <t xml:space="preserve">HEWAN/ TERNAK DAN TUMBUHAN </t>
  </si>
  <si>
    <t>HEWAN/TERNAK DAN TUMBUHAN</t>
  </si>
  <si>
    <t>BANGUNAN (P, SP, D)</t>
  </si>
  <si>
    <t>BERTINGKAT/ TIDAK</t>
  </si>
  <si>
    <t>LUAS LANTAI (M2)</t>
  </si>
  <si>
    <t>LETAK/ LOKASI ALAMAT</t>
  </si>
  <si>
    <t>TAHUN MULAI</t>
  </si>
  <si>
    <t>KAMERA</t>
  </si>
  <si>
    <t>STAND MIC</t>
  </si>
  <si>
    <t>SOUND CARD EXTERNAL</t>
  </si>
  <si>
    <t>MONITOR SPEAKER</t>
  </si>
  <si>
    <t>DIGITAL VOICE RECORDER</t>
  </si>
  <si>
    <t>WIRELESS MIKROPON</t>
  </si>
  <si>
    <t xml:space="preserve">ALAT-ALAT KEDOKTERAN </t>
  </si>
  <si>
    <t>ALAT-ALAT LABORATORIUM</t>
  </si>
  <si>
    <t xml:space="preserve">ALAT-ALAT KEAMANAN </t>
  </si>
  <si>
    <t>KACA</t>
  </si>
  <si>
    <t>CAMPURAN</t>
  </si>
  <si>
    <t>KAYU+KACA</t>
  </si>
  <si>
    <t>EBONIT+KACA</t>
  </si>
  <si>
    <t>SOUND SYSTEM PAKET KAROKE B: (2 SPEKER AUDIO PRO + SUBWOOFER 15 INCH)</t>
  </si>
  <si>
    <t>WARNING LIGHT</t>
  </si>
  <si>
    <t>REPITER</t>
  </si>
  <si>
    <t>LAPTOP CENTRINO</t>
  </si>
  <si>
    <t>LAPTOP CORE 2 DUO</t>
  </si>
  <si>
    <t>TENDA/ATAP MOBIL</t>
  </si>
  <si>
    <t>REHABILITAS/RENOVASI RINGAN BALAI PENGUJIAN KENDARAAN BERMOTOR DAN KANTOR BALAI PENGUJIAN</t>
  </si>
  <si>
    <t>MUSHOLLAH, KAMAR MANDI/WC</t>
  </si>
  <si>
    <t>2014</t>
  </si>
  <si>
    <t>RAMBU - RAMBU LALU LINTAS</t>
  </si>
  <si>
    <t>GUARD RAIL</t>
  </si>
  <si>
    <t>WIRE MICROPHONE</t>
  </si>
  <si>
    <t>PEMANCAR MINI</t>
  </si>
  <si>
    <t>0001-0005</t>
  </si>
  <si>
    <t>KERTAS</t>
  </si>
  <si>
    <t>TGL,BLN</t>
  </si>
  <si>
    <t>ASAL USUL PEMBELIAN</t>
  </si>
  <si>
    <t>KABUPATEN KUANTAN SINGINGI,</t>
  </si>
  <si>
    <t>SUKARDI, SE</t>
  </si>
  <si>
    <t xml:space="preserve"> NIP.19600517 198203 1 003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</si>
  <si>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</si>
  <si>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</si>
  <si>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</si>
  <si>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</si>
  <si>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</si>
  <si>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</si>
  <si>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</si>
  <si>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</si>
  <si>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</si>
  <si>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NIP. 19730927 201212 1 003</t>
  </si>
  <si>
    <t>03.11.01.01.01</t>
  </si>
  <si>
    <t xml:space="preserve">PINTU BESI DAN TERALI BESI </t>
  </si>
  <si>
    <t>kopindag</t>
  </si>
  <si>
    <t>KOMPANG</t>
  </si>
  <si>
    <t>UJI EMISI GAS BUANG</t>
  </si>
  <si>
    <t>DERMAGA PENYEBERANGAN</t>
  </si>
  <si>
    <t>RAMBU RPPJ</t>
  </si>
  <si>
    <t>30 OKTOBER 2017</t>
  </si>
  <si>
    <t>12 SEPTEMBER 2017</t>
  </si>
  <si>
    <t>26 Juli 2017</t>
  </si>
  <si>
    <t>18 JULI 2017</t>
  </si>
  <si>
    <t>267/DISHUB-KS/X/2017</t>
  </si>
  <si>
    <t>027/SPK-PPK/DISHUB-KS/XI/2017/301.1</t>
  </si>
  <si>
    <t>027/SPK-PPK/DISHUB-KS/IX/2017/261.1</t>
  </si>
  <si>
    <t>027/SPK-PPK/DISHUB-KS/VII/2017/81.1</t>
  </si>
  <si>
    <t>027/SPK-PPK/DISHUB-KS/VII/2017/61.1</t>
  </si>
  <si>
    <t>0001-0126</t>
  </si>
  <si>
    <t>Teluk Kuantan,       Desember  2017</t>
  </si>
  <si>
    <t>HENDRI ANTONI, SE</t>
  </si>
  <si>
    <t>KEPALA DINAS PERHUBUNGAN</t>
  </si>
  <si>
    <t>ASET MUTASI</t>
  </si>
  <si>
    <t>SPCT</t>
  </si>
  <si>
    <t>02.04.03.01.77</t>
  </si>
  <si>
    <t>EMISI GAS BUANG BENSIN</t>
  </si>
  <si>
    <t>03.12.07.01.03</t>
  </si>
  <si>
    <t>19 Oktober 2018</t>
  </si>
  <si>
    <t>027/SPK-PPK/DISHUB-KS/X/2018/251.1</t>
  </si>
  <si>
    <t>6500 M2</t>
  </si>
  <si>
    <t>10 Oktober 2018</t>
  </si>
  <si>
    <t>027/SPK-PPK/DISHUB-KS/X/2018/111.1</t>
  </si>
  <si>
    <t>Jenis Aset</t>
  </si>
  <si>
    <t>Kode Barang</t>
  </si>
  <si>
    <t>Status Tanah</t>
  </si>
  <si>
    <t>Konstruksi Bangunan</t>
  </si>
  <si>
    <t>Dokumen Gedung</t>
  </si>
  <si>
    <t>Nomor Kode Tanah</t>
  </si>
  <si>
    <t>Buku Perpustakaan</t>
  </si>
  <si>
    <t>Barang bercorak Kesesian/Kebudayaan</t>
  </si>
  <si>
    <t>Hewan/Ternak dan Tumbuhan</t>
  </si>
  <si>
    <t>Bangunan (P, SP, D)</t>
  </si>
  <si>
    <t>Panjang (M2)</t>
  </si>
  <si>
    <t>Lebar (M)</t>
  </si>
  <si>
    <t>Luas (M2)</t>
  </si>
  <si>
    <t>Tahun Pembelian</t>
  </si>
  <si>
    <t>Kondisi Bangunan/Barang  (B,KB,RB,H)</t>
  </si>
  <si>
    <t>Lokasi</t>
  </si>
  <si>
    <t>Keterangan</t>
  </si>
  <si>
    <t>Keterangan Mutasi</t>
  </si>
  <si>
    <t>Kd Kelompok</t>
  </si>
  <si>
    <t>Nama Barang</t>
  </si>
  <si>
    <t>Masa Manfaat</t>
  </si>
  <si>
    <t>Penyusutan tahunan</t>
  </si>
  <si>
    <t>Jumlah tahun s.d 2013</t>
  </si>
  <si>
    <t>Besarnya Penyusutan SD 2013</t>
  </si>
  <si>
    <t>Besarnya Penyusutan SD 2014</t>
  </si>
  <si>
    <t>Besarnya penyusutan Th 2015</t>
  </si>
  <si>
    <t>Besarnya penyusutan Th 2016</t>
  </si>
  <si>
    <t>Tahun</t>
  </si>
  <si>
    <t>Nilai Buku</t>
  </si>
  <si>
    <t>Hak</t>
  </si>
  <si>
    <t>Sertifikat</t>
  </si>
  <si>
    <t>Penggunaan</t>
  </si>
  <si>
    <t>Bertingkat/Tidak</t>
  </si>
  <si>
    <t>Beton/Tidak</t>
  </si>
  <si>
    <t>Luas Lantai (M2)</t>
  </si>
  <si>
    <t>Tanggal</t>
  </si>
  <si>
    <t>Nomor</t>
  </si>
  <si>
    <t>Judul/ Pencipta</t>
  </si>
  <si>
    <t>Spesifikasi</t>
  </si>
  <si>
    <t>Asal Daerah</t>
  </si>
  <si>
    <t>Pencipta</t>
  </si>
  <si>
    <t>Bahan</t>
  </si>
  <si>
    <t>Jenis</t>
  </si>
  <si>
    <t>Ukuran</t>
  </si>
  <si>
    <t>Unit Pembantu</t>
  </si>
  <si>
    <t>Bidang</t>
  </si>
  <si>
    <t>Alamat</t>
  </si>
  <si>
    <t>Letak</t>
  </si>
  <si>
    <t>Dokumen Mutasi</t>
  </si>
  <si>
    <t>No</t>
  </si>
  <si>
    <t>Tgl</t>
  </si>
  <si>
    <t xml:space="preserve">Peralatan dan Mesin </t>
  </si>
  <si>
    <t xml:space="preserve">Alat-Alat Berat </t>
  </si>
  <si>
    <t>Isi KIB B</t>
  </si>
  <si>
    <t xml:space="preserve">Alat-Alat Angkutan </t>
  </si>
  <si>
    <t>Lalin</t>
  </si>
  <si>
    <t>Komp.Pemda</t>
  </si>
  <si>
    <t>Kepala Dinas</t>
  </si>
  <si>
    <t>Angkutan</t>
  </si>
  <si>
    <t xml:space="preserve">Alat-Alat Bengkel </t>
  </si>
  <si>
    <t>x</t>
  </si>
  <si>
    <t>&lt;KAPITALISASI</t>
  </si>
  <si>
    <t xml:space="preserve">Alat-Alat Pertanian dan Peternakan </t>
  </si>
  <si>
    <t xml:space="preserve">Alat-Alat Kantor dan Rumah Tangga </t>
  </si>
  <si>
    <t>Keuangan</t>
  </si>
  <si>
    <t>Umum</t>
  </si>
  <si>
    <t>OLIMPIC</t>
  </si>
  <si>
    <t>Sekretaris</t>
  </si>
  <si>
    <t>ICOM</t>
  </si>
  <si>
    <t>Infokom</t>
  </si>
  <si>
    <t>Program</t>
  </si>
  <si>
    <t>TRIPLEK + MIKA</t>
  </si>
  <si>
    <t>Sekretariat</t>
  </si>
  <si>
    <t>PKB,Angkutan</t>
  </si>
  <si>
    <t>Lalin,Angkutan,Program</t>
  </si>
  <si>
    <t>MASPION</t>
  </si>
  <si>
    <t>BESI + PLASTIK</t>
  </si>
  <si>
    <t>Lalin,Umum</t>
  </si>
  <si>
    <t>Kepala Dinas,Keuangan</t>
  </si>
  <si>
    <t>MINAMOTO</t>
  </si>
  <si>
    <t>Sekretariat,Program</t>
  </si>
  <si>
    <t>OKI</t>
  </si>
  <si>
    <t>MIYAKO</t>
  </si>
  <si>
    <t>PLASTIK</t>
  </si>
  <si>
    <t>Infokom (RPD)</t>
  </si>
  <si>
    <t>Sekretariat,PKB,Infokom</t>
  </si>
  <si>
    <t>Sekretariat,Lalin</t>
  </si>
  <si>
    <t>Kepala Dinas,Sekretariat</t>
  </si>
  <si>
    <t xml:space="preserve">Alat-Alat Studio dan Komunikasi </t>
  </si>
  <si>
    <t>DAKAI</t>
  </si>
  <si>
    <t>PHILUX-HQ</t>
  </si>
  <si>
    <t>ASIA PHONE</t>
  </si>
  <si>
    <t>WORDPHONE</t>
  </si>
  <si>
    <t>Teluk Kuantan</t>
  </si>
  <si>
    <t>RPD</t>
  </si>
  <si>
    <t xml:space="preserve">Alat-Alat Ukur </t>
  </si>
  <si>
    <t xml:space="preserve">Alat-Alat Kedokteran </t>
  </si>
  <si>
    <t>Alat-Alat Laboratorium</t>
  </si>
  <si>
    <t xml:space="preserve">Alat-Alat Keamanan </t>
  </si>
  <si>
    <t>ASET LAINNYA</t>
  </si>
  <si>
    <t>Aset Lain-Lain</t>
  </si>
  <si>
    <t>02.03.01.05.01</t>
  </si>
  <si>
    <t>02.03.01.01.04</t>
  </si>
  <si>
    <t>02.04.01.03.05</t>
  </si>
  <si>
    <t>02.06.02.01.28</t>
  </si>
  <si>
    <t>02.06.01.04.06</t>
  </si>
  <si>
    <t>02.06.01.04.15</t>
  </si>
  <si>
    <t>02.06.01.05.62</t>
  </si>
  <si>
    <t>02.06.01.04.25</t>
  </si>
  <si>
    <t>02.07.02.01.11</t>
  </si>
  <si>
    <t>02.07.01.01.88</t>
  </si>
  <si>
    <t>02.07.02.02.03</t>
  </si>
  <si>
    <t>02.07.02.02.07</t>
  </si>
  <si>
    <t>02.06.01.05.59</t>
  </si>
  <si>
    <t>02.06.02.06.39</t>
  </si>
  <si>
    <t>02.06.02.01.125</t>
  </si>
  <si>
    <t>02.06.02.06.02</t>
  </si>
  <si>
    <t>02.06.02.04.02</t>
  </si>
  <si>
    <t>02.06.01.05.10</t>
  </si>
  <si>
    <t>02.06.02.01.37</t>
  </si>
  <si>
    <t>02.06.03.05.02</t>
  </si>
  <si>
    <t>02.06.03.05.01</t>
  </si>
  <si>
    <t>02.06.02.01.30</t>
  </si>
  <si>
    <t>02.06.02.01.31</t>
  </si>
  <si>
    <t>02.06.02.04.06.</t>
  </si>
  <si>
    <t>02.06.02.01.124</t>
  </si>
  <si>
    <t>02.06.04.07.09</t>
  </si>
  <si>
    <t>02.06.01.05.44</t>
  </si>
  <si>
    <t>02.06.03.05.01.</t>
  </si>
  <si>
    <t>02.06.03.05.13</t>
  </si>
  <si>
    <t>02.06.02.01.37.</t>
  </si>
  <si>
    <t>02.06.02.01.156</t>
  </si>
  <si>
    <t>02.06.02.01.28.</t>
  </si>
  <si>
    <t>02.06.01.04.06.</t>
  </si>
  <si>
    <t>BM 1113/32 K</t>
  </si>
  <si>
    <t>ASMARI, S. Sos</t>
  </si>
  <si>
    <t xml:space="preserve"> NIP. 19660611 198811  1 001</t>
  </si>
  <si>
    <t>NIP. 19781027 200501 1 004</t>
  </si>
  <si>
    <t>01.01.11.02.07</t>
  </si>
  <si>
    <t>01.01.11.04.06</t>
  </si>
  <si>
    <t>01.01.13.02.06</t>
  </si>
  <si>
    <t>02.03.01.02.04</t>
  </si>
  <si>
    <t>02.06.02.01.01</t>
  </si>
  <si>
    <t>02.06.02.06.18</t>
  </si>
  <si>
    <t>02.06.01.04.12</t>
  </si>
  <si>
    <t>02.06.02.06.50</t>
  </si>
  <si>
    <t>02.07.02.01.24</t>
  </si>
  <si>
    <t>03.12.07.02.03</t>
  </si>
  <si>
    <t>04.13.01.03.08</t>
  </si>
  <si>
    <t>TELUK KUANTAN, 31 DESEMBER 2019</t>
  </si>
  <si>
    <t>ACER/CORE i5</t>
  </si>
  <si>
    <t>RIGIT 3-TL110S</t>
  </si>
  <si>
    <t>P=120 CM, L=40 CM, T=185 CM, TBL=0,8-1 MM</t>
  </si>
  <si>
    <t>METAL</t>
  </si>
  <si>
    <t>CANON MP287</t>
  </si>
  <si>
    <t>IP CCTV</t>
  </si>
  <si>
    <t>HILOOK</t>
  </si>
  <si>
    <t xml:space="preserve">PC WORKSTATION </t>
  </si>
  <si>
    <t>CRE i5</t>
  </si>
  <si>
    <t>TABLET PC</t>
  </si>
  <si>
    <t>Hp</t>
  </si>
  <si>
    <t>LEMARI BESI/FILLING CABINET</t>
  </si>
  <si>
    <t>AVANZA NEW 1,3 E M/T</t>
  </si>
  <si>
    <t>HILUX DC E M/T</t>
  </si>
  <si>
    <t>HILUX 2,5G DC (4X4) M/T</t>
  </si>
  <si>
    <t>BM 36 K</t>
  </si>
  <si>
    <t>BM 1299 K</t>
  </si>
  <si>
    <t>BM 1274 K</t>
  </si>
  <si>
    <t>BM 8098 K</t>
  </si>
  <si>
    <t>BM 8105 K</t>
  </si>
  <si>
    <t>TOYOTA/INNOVA-G M/T New Luxury</t>
  </si>
  <si>
    <t>BAJA</t>
  </si>
  <si>
    <t>MHFXW42G8C2242112</t>
  </si>
  <si>
    <t>1TR-7442315</t>
  </si>
  <si>
    <t>J05063942D</t>
  </si>
  <si>
    <t>MHKM5EA2JFJ004547</t>
  </si>
  <si>
    <t>1NRF046342</t>
  </si>
  <si>
    <t>NEW AVANZA 1.3 E M/T</t>
  </si>
  <si>
    <t>MHKM5EA2JFJ004038</t>
  </si>
  <si>
    <t>1NRF041777</t>
  </si>
  <si>
    <t>PICK UP</t>
  </si>
  <si>
    <t>MR0FR226E0779335</t>
  </si>
  <si>
    <t>2KDS363045</t>
  </si>
  <si>
    <t>MR0FR22G4E0785749</t>
  </si>
  <si>
    <t>2KDU615987</t>
  </si>
  <si>
    <t>MUTASI KE PUPR</t>
  </si>
  <si>
    <t>02.06.01.05.07</t>
  </si>
  <si>
    <t>Rambu-rambu Lalu Lintas</t>
  </si>
  <si>
    <t>Kayu</t>
  </si>
  <si>
    <t xml:space="preserve">KOMPANG KAYU (MESIN) </t>
  </si>
  <si>
    <t>02.03.01.05.01.</t>
  </si>
  <si>
    <t>02.03.01.03.02</t>
  </si>
  <si>
    <t>02.06.01.04.25.</t>
  </si>
  <si>
    <t>02.06.02.04.02.</t>
  </si>
  <si>
    <t>02.06.03.05.02.</t>
  </si>
  <si>
    <t>02.06.02.01.30.</t>
  </si>
  <si>
    <t>02.06.02.01.31.</t>
  </si>
  <si>
    <t>02.06.02.01.10.</t>
  </si>
  <si>
    <t>02.06.02.01.124.</t>
  </si>
  <si>
    <t>02.06.04.07.09.</t>
  </si>
  <si>
    <t>02.06.02.01.125.</t>
  </si>
  <si>
    <t>02.06.02.01.61</t>
  </si>
  <si>
    <t>02.07.02.01.14</t>
  </si>
  <si>
    <t>02.07.03.03.04</t>
  </si>
  <si>
    <t>02.07.02.01.06</t>
  </si>
  <si>
    <t>02.04.03.01.71</t>
  </si>
  <si>
    <t>MUSHALLAH</t>
  </si>
  <si>
    <t>03.11.01.08.01</t>
  </si>
  <si>
    <t>Tidak</t>
  </si>
  <si>
    <t>Besi</t>
  </si>
  <si>
    <t>20 Juli 2007</t>
  </si>
  <si>
    <t>01.4/Kontrak-Halte/VII/2007</t>
  </si>
  <si>
    <t>Beton</t>
  </si>
  <si>
    <t>17 Juli 2009</t>
  </si>
  <si>
    <t>65/Kontrak-DPIK-PAN/2009</t>
  </si>
  <si>
    <t>03.11.01.22.01</t>
  </si>
  <si>
    <t>03.12.07.02.05</t>
  </si>
  <si>
    <t xml:space="preserve">TAMAN KANTOR DINAS PERHUBUNGAN </t>
  </si>
  <si>
    <t>a. Koto Taluk</t>
  </si>
  <si>
    <t>a. Pelepasan Hak</t>
  </si>
  <si>
    <t>KARTU INVENTARIS BARANG ( KIB )</t>
  </si>
  <si>
    <t>F. KONTRUKSI DALAM PENGERJAAN</t>
  </si>
  <si>
    <t>NO KODE LOKASI : 12.04.06.06.01.07.13</t>
  </si>
  <si>
    <t>NILAI KONTRAK (Rp)</t>
  </si>
  <si>
    <t>E. ASET TETAP LAINNYA</t>
  </si>
  <si>
    <t>HARGA (RRp)</t>
  </si>
  <si>
    <t>D. JALAN , IRIGASI DAN JARINGAN</t>
  </si>
  <si>
    <t>HARGA (Rp)</t>
  </si>
  <si>
    <t>C. GEDUNG DAN BANGUNAN</t>
  </si>
  <si>
    <t>B. PERALATAN DAN MESIN</t>
  </si>
  <si>
    <t>HARGA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</si>
</sst>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.00_-;\-* #,##0.00_-;_-* &quot;-&quot;??_-;_-@_-"/>
    <numFmt numFmtId="166" formatCode="_(* #,##0.00_);_(* \(#,##0.00\);_(* &quot;-&quot;_);_(@_)"/>
    <numFmt numFmtId="167" formatCode="#,##0.00;[Red]#,##0.00"/>
    <numFmt numFmtId="168" formatCode="_(* #,##0_);_(* \(#,##0\);_(* &quot;-&quot;??_);_(@_)"/>
    <numFmt numFmtId="169" formatCode="dd\ mmm\ yyyy"/>
    <numFmt numFmtId="170" formatCode="[$-421]dd\ mmmm\ yyyy;@"/>
    <numFmt numFmtId="171" formatCode="[$-F800]dddd\,\ mmmm\ dd\,\ yyyy"/>
  </numFmts>
  <fonts count="4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indexed="8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11"/>
      <color theme="1"/>
      <name val="Calibri"/>
      <family val="2"/>
      <charset val="1"/>
      <scheme val="minor"/>
    </font>
    <font>
      <b/>
      <sz val="14"/>
      <color theme="1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1"/>
      <color rgb="FFFF0000"/>
      <name val="Cambria"/>
      <family val="1"/>
      <scheme val="major"/>
    </font>
    <font>
      <sz val="26"/>
      <color theme="1"/>
      <name val="Cambria"/>
      <family val="1"/>
      <scheme val="major"/>
    </font>
    <font>
      <sz val="1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theme="8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0" borderId="0"/>
    <xf numFmtId="0" fontId="7" fillId="0" borderId="0"/>
    <xf numFmtId="9" fontId="10" fillId="0" borderId="0" applyFont="0" applyFill="0" applyBorder="0" applyAlignment="0" applyProtection="0"/>
    <xf numFmtId="0" fontId="10" fillId="0" borderId="0"/>
    <xf numFmtId="0" fontId="11" fillId="0" borderId="0"/>
    <xf numFmtId="0" fontId="11" fillId="0" borderId="0"/>
    <xf numFmtId="0" fontId="7" fillId="0" borderId="0"/>
    <xf numFmtId="41" fontId="7" fillId="0" borderId="0" applyFont="0" applyFill="0" applyBorder="0" applyAlignment="0" applyProtection="0"/>
    <xf numFmtId="0" fontId="28" fillId="0" borderId="0"/>
    <xf numFmtId="0" fontId="4" fillId="0" borderId="0"/>
    <xf numFmtId="41" fontId="6" fillId="0" borderId="0" applyFont="0" applyFill="0" applyBorder="0" applyAlignment="0" applyProtection="0"/>
    <xf numFmtId="0" fontId="2" fillId="0" borderId="0"/>
    <xf numFmtId="41" fontId="6" fillId="0" borderId="0" applyFont="0" applyFill="0" applyBorder="0" applyAlignment="0" applyProtection="0"/>
    <xf numFmtId="0" fontId="1" fillId="0" borderId="0"/>
    <xf numFmtId="0" fontId="1" fillId="0" borderId="0"/>
  </cellStyleXfs>
  <cellXfs count="807">
    <xf numFmtId="0" fontId="0" fillId="0" borderId="0" xfId="0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/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quotePrefix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41" fontId="6" fillId="2" borderId="1" xfId="2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0" xfId="5" applyAlignment="1"/>
    <xf numFmtId="0" fontId="11" fillId="0" borderId="0" xfId="5" applyFont="1" applyAlignment="1"/>
    <xf numFmtId="0" fontId="0" fillId="0" borderId="0" xfId="0" applyAlignment="1"/>
    <xf numFmtId="0" fontId="0" fillId="0" borderId="8" xfId="0" applyBorder="1"/>
    <xf numFmtId="166" fontId="19" fillId="2" borderId="8" xfId="2" applyNumberFormat="1" applyFont="1" applyFill="1" applyBorder="1" applyAlignment="1">
      <alignment vertical="center" wrapText="1"/>
    </xf>
    <xf numFmtId="166" fontId="20" fillId="2" borderId="8" xfId="2" applyNumberFormat="1" applyFont="1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41" fontId="6" fillId="2" borderId="1" xfId="2" applyFont="1" applyFill="1" applyBorder="1" applyAlignment="1">
      <alignment horizontal="center" vertical="center" wrapText="1"/>
    </xf>
    <xf numFmtId="0" fontId="18" fillId="0" borderId="0" xfId="0" applyFont="1" applyAlignment="1"/>
    <xf numFmtId="0" fontId="23" fillId="0" borderId="0" xfId="0" applyFont="1" applyAlignment="1"/>
    <xf numFmtId="0" fontId="0" fillId="0" borderId="10" xfId="0" applyFill="1" applyBorder="1" applyAlignment="1"/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5" borderId="10" xfId="0" applyFill="1" applyBorder="1" applyAlignment="1"/>
    <xf numFmtId="0" fontId="11" fillId="0" borderId="10" xfId="0" applyFont="1" applyBorder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67" fontId="0" fillId="0" borderId="0" xfId="0" applyNumberFormat="1"/>
    <xf numFmtId="165" fontId="25" fillId="0" borderId="0" xfId="0" applyNumberFormat="1" applyFont="1" applyFill="1" applyAlignment="1">
      <alignment horizontal="center"/>
    </xf>
    <xf numFmtId="0" fontId="0" fillId="0" borderId="2" xfId="0" applyFill="1" applyBorder="1" applyAlignment="1"/>
    <xf numFmtId="0" fontId="26" fillId="0" borderId="18" xfId="6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0" fillId="2" borderId="19" xfId="0" applyFill="1" applyBorder="1" applyAlignment="1">
      <alignment horizontal="center" vertical="center"/>
    </xf>
    <xf numFmtId="167" fontId="0" fillId="4" borderId="1" xfId="0" applyNumberFormat="1" applyFont="1" applyFill="1" applyBorder="1" applyAlignment="1">
      <alignment horizontal="right" vertical="center"/>
    </xf>
    <xf numFmtId="167" fontId="0" fillId="3" borderId="1" xfId="0" applyNumberFormat="1" applyFont="1" applyFill="1" applyBorder="1" applyAlignment="1">
      <alignment horizontal="right" vertical="center"/>
    </xf>
    <xf numFmtId="167" fontId="0" fillId="2" borderId="1" xfId="0" applyNumberFormat="1" applyFont="1" applyFill="1" applyBorder="1" applyAlignment="1">
      <alignment horizontal="right" vertical="center" wrapText="1"/>
    </xf>
    <xf numFmtId="41" fontId="10" fillId="2" borderId="1" xfId="2" applyFont="1" applyFill="1" applyBorder="1" applyAlignment="1">
      <alignment vertical="center" wrapText="1"/>
    </xf>
    <xf numFmtId="166" fontId="12" fillId="2" borderId="1" xfId="2" applyNumberFormat="1" applyFont="1" applyFill="1" applyBorder="1" applyAlignment="1">
      <alignment horizontal="right" vertical="center"/>
    </xf>
    <xf numFmtId="167" fontId="0" fillId="0" borderId="1" xfId="0" applyNumberFormat="1" applyFont="1" applyFill="1" applyBorder="1" applyAlignment="1">
      <alignment horizontal="right" vertical="center"/>
    </xf>
    <xf numFmtId="167" fontId="0" fillId="2" borderId="1" xfId="0" applyNumberFormat="1" applyFont="1" applyFill="1" applyBorder="1" applyAlignment="1">
      <alignment horizontal="right" vertical="center"/>
    </xf>
    <xf numFmtId="167" fontId="6" fillId="2" borderId="1" xfId="1" applyNumberFormat="1" applyFont="1" applyFill="1" applyBorder="1" applyAlignment="1">
      <alignment horizontal="right" vertical="center" wrapText="1"/>
    </xf>
    <xf numFmtId="167" fontId="9" fillId="2" borderId="1" xfId="2" applyNumberFormat="1" applyFont="1" applyFill="1" applyBorder="1" applyAlignment="1">
      <alignment horizontal="right" vertical="center" wrapText="1"/>
    </xf>
    <xf numFmtId="41" fontId="10" fillId="6" borderId="1" xfId="2" applyFont="1" applyFill="1" applyBorder="1" applyAlignment="1">
      <alignment vertical="center" wrapText="1"/>
    </xf>
    <xf numFmtId="0" fontId="0" fillId="2" borderId="19" xfId="0" applyFill="1" applyBorder="1" applyAlignment="1">
      <alignment horizontal="center"/>
    </xf>
    <xf numFmtId="41" fontId="6" fillId="6" borderId="1" xfId="2" applyFont="1" applyFill="1" applyBorder="1" applyAlignment="1">
      <alignment vertical="center" wrapText="1"/>
    </xf>
    <xf numFmtId="167" fontId="10" fillId="2" borderId="1" xfId="1" applyNumberFormat="1" applyFont="1" applyFill="1" applyBorder="1" applyAlignment="1">
      <alignment horizontal="right" vertical="center" wrapText="1"/>
    </xf>
    <xf numFmtId="167" fontId="6" fillId="6" borderId="1" xfId="1" applyNumberFormat="1" applyFont="1" applyFill="1" applyBorder="1" applyAlignment="1">
      <alignment horizontal="righ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0" borderId="0" xfId="0" applyFont="1"/>
    <xf numFmtId="0" fontId="11" fillId="0" borderId="1" xfId="0" applyFont="1" applyFill="1" applyBorder="1"/>
    <xf numFmtId="0" fontId="11" fillId="0" borderId="1" xfId="0" applyFont="1" applyFill="1" applyBorder="1" applyAlignment="1"/>
    <xf numFmtId="0" fontId="11" fillId="5" borderId="1" xfId="0" applyFont="1" applyFill="1" applyBorder="1" applyAlignment="1"/>
    <xf numFmtId="0" fontId="11" fillId="0" borderId="1" xfId="0" applyFont="1" applyBorder="1"/>
    <xf numFmtId="0" fontId="11" fillId="5" borderId="1" xfId="0" applyFont="1" applyFill="1" applyBorder="1"/>
    <xf numFmtId="0" fontId="11" fillId="0" borderId="1" xfId="0" applyFont="1" applyFill="1" applyBorder="1" applyAlignment="1">
      <alignment vertical="center"/>
    </xf>
    <xf numFmtId="0" fontId="11" fillId="0" borderId="10" xfId="0" applyFont="1" applyFill="1" applyBorder="1" applyAlignment="1"/>
    <xf numFmtId="0" fontId="11" fillId="0" borderId="10" xfId="0" applyFont="1" applyFill="1" applyBorder="1"/>
    <xf numFmtId="0" fontId="11" fillId="0" borderId="2" xfId="0" applyFont="1" applyFill="1" applyBorder="1" applyAlignment="1"/>
    <xf numFmtId="0" fontId="11" fillId="5" borderId="10" xfId="0" applyFont="1" applyFill="1" applyBorder="1" applyAlignment="1"/>
    <xf numFmtId="0" fontId="11" fillId="0" borderId="8" xfId="0" applyFont="1" applyBorder="1"/>
    <xf numFmtId="0" fontId="11" fillId="0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wrapText="1"/>
    </xf>
    <xf numFmtId="0" fontId="11" fillId="0" borderId="1" xfId="0" applyFont="1" applyFill="1" applyBorder="1" applyAlignment="1">
      <alignment horizontal="center"/>
    </xf>
    <xf numFmtId="0" fontId="12" fillId="0" borderId="1" xfId="6" applyFont="1" applyBorder="1" applyAlignment="1">
      <alignment horizontal="center" vertical="center"/>
    </xf>
    <xf numFmtId="0" fontId="12" fillId="0" borderId="1" xfId="6" applyFont="1" applyFill="1" applyBorder="1" applyAlignment="1">
      <alignment horizontal="center" vertical="center"/>
    </xf>
    <xf numFmtId="0" fontId="12" fillId="0" borderId="19" xfId="6" applyFont="1" applyFill="1" applyBorder="1" applyAlignment="1">
      <alignment horizontal="center" vertical="center"/>
    </xf>
    <xf numFmtId="0" fontId="11" fillId="2" borderId="11" xfId="0" applyFont="1" applyFill="1" applyBorder="1"/>
    <xf numFmtId="0" fontId="0" fillId="0" borderId="1" xfId="0" applyFill="1" applyBorder="1" applyAlignment="1">
      <alignment horizontal="left" vertical="center"/>
    </xf>
    <xf numFmtId="0" fontId="12" fillId="2" borderId="18" xfId="0" applyFont="1" applyFill="1" applyBorder="1" applyAlignment="1">
      <alignment horizontal="center" vertical="center"/>
    </xf>
    <xf numFmtId="167" fontId="12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right" vertical="center"/>
    </xf>
    <xf numFmtId="0" fontId="11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167" fontId="11" fillId="0" borderId="0" xfId="0" applyNumberFormat="1" applyFont="1"/>
    <xf numFmtId="0" fontId="0" fillId="0" borderId="0" xfId="0" applyAlignment="1">
      <alignment horizontal="center"/>
    </xf>
    <xf numFmtId="41" fontId="12" fillId="0" borderId="0" xfId="2" applyFont="1" applyFill="1" applyAlignment="1">
      <alignment horizontal="center"/>
    </xf>
    <xf numFmtId="0" fontId="5" fillId="0" borderId="0" xfId="0" applyFont="1"/>
    <xf numFmtId="0" fontId="13" fillId="0" borderId="1" xfId="5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2" borderId="1" xfId="5" applyFont="1" applyFill="1" applyBorder="1" applyAlignment="1">
      <alignment horizontal="center" vertical="center" wrapText="1"/>
    </xf>
    <xf numFmtId="167" fontId="0" fillId="0" borderId="1" xfId="0" applyNumberFormat="1" applyFont="1" applyFill="1" applyBorder="1" applyAlignment="1">
      <alignment horizontal="right" vertical="center" wrapText="1"/>
    </xf>
    <xf numFmtId="166" fontId="10" fillId="0" borderId="1" xfId="2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167" fontId="12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41" fontId="10" fillId="0" borderId="1" xfId="2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/>
    </xf>
    <xf numFmtId="167" fontId="0" fillId="0" borderId="0" xfId="0" applyNumberFormat="1" applyFill="1" applyAlignment="1">
      <alignment vertical="center"/>
    </xf>
    <xf numFmtId="0" fontId="13" fillId="0" borderId="1" xfId="0" applyFont="1" applyFill="1" applyBorder="1" applyAlignment="1">
      <alignment vertical="center"/>
    </xf>
    <xf numFmtId="167" fontId="17" fillId="0" borderId="1" xfId="1" applyNumberFormat="1" applyFont="1" applyFill="1" applyBorder="1" applyAlignment="1">
      <alignment horizontal="right" vertical="center" wrapText="1"/>
    </xf>
    <xf numFmtId="0" fontId="11" fillId="0" borderId="28" xfId="6" applyFont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6" fillId="0" borderId="1" xfId="13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14" applyFont="1" applyFill="1" applyBorder="1" applyAlignment="1">
      <alignment horizontal="center" vertical="center" wrapText="1"/>
    </xf>
    <xf numFmtId="0" fontId="12" fillId="0" borderId="1" xfId="14" applyFont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3" fillId="0" borderId="12" xfId="6" applyFont="1" applyFill="1" applyBorder="1" applyAlignment="1">
      <alignment horizontal="center" vertical="center"/>
    </xf>
    <xf numFmtId="0" fontId="13" fillId="0" borderId="1" xfId="6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4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0" fillId="5" borderId="1" xfId="0" applyFill="1" applyBorder="1" applyAlignment="1">
      <alignment horizontal="center"/>
    </xf>
    <xf numFmtId="0" fontId="0" fillId="5" borderId="12" xfId="0" applyFill="1" applyBorder="1"/>
    <xf numFmtId="0" fontId="0" fillId="0" borderId="3" xfId="0" applyBorder="1"/>
    <xf numFmtId="0" fontId="0" fillId="7" borderId="3" xfId="0" applyFill="1" applyBorder="1"/>
    <xf numFmtId="0" fontId="12" fillId="2" borderId="1" xfId="0" applyFont="1" applyFill="1" applyBorder="1" applyAlignment="1">
      <alignment horizontal="center" vertical="center" wrapText="1"/>
    </xf>
    <xf numFmtId="0" fontId="13" fillId="2" borderId="1" xfId="14" applyFont="1" applyFill="1" applyBorder="1" applyAlignment="1">
      <alignment horizontal="center" vertical="center" wrapText="1"/>
    </xf>
    <xf numFmtId="0" fontId="0" fillId="5" borderId="12" xfId="0" applyFill="1" applyBorder="1" applyAlignment="1"/>
    <xf numFmtId="41" fontId="10" fillId="0" borderId="0" xfId="2" applyFont="1"/>
    <xf numFmtId="0" fontId="0" fillId="0" borderId="9" xfId="0" applyBorder="1"/>
    <xf numFmtId="41" fontId="12" fillId="0" borderId="9" xfId="0" applyNumberFormat="1" applyFont="1" applyBorder="1"/>
    <xf numFmtId="41" fontId="12" fillId="7" borderId="9" xfId="0" applyNumberFormat="1" applyFont="1" applyFill="1" applyBorder="1"/>
    <xf numFmtId="0" fontId="12" fillId="0" borderId="9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0" fillId="7" borderId="9" xfId="0" applyFill="1" applyBorder="1"/>
    <xf numFmtId="165" fontId="0" fillId="0" borderId="0" xfId="0" applyNumberFormat="1"/>
    <xf numFmtId="0" fontId="4" fillId="2" borderId="18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1" fontId="12" fillId="0" borderId="9" xfId="0" applyNumberFormat="1" applyFont="1" applyFill="1" applyBorder="1"/>
    <xf numFmtId="41" fontId="0" fillId="0" borderId="0" xfId="2" applyFont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quotePrefix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1" fontId="0" fillId="0" borderId="9" xfId="2" applyFont="1" applyBorder="1"/>
    <xf numFmtId="41" fontId="0" fillId="0" borderId="9" xfId="2" applyFont="1" applyBorder="1" applyAlignment="1">
      <alignment horizontal="center" vertical="center"/>
    </xf>
    <xf numFmtId="41" fontId="0" fillId="7" borderId="9" xfId="2" applyFont="1" applyFill="1" applyBorder="1"/>
    <xf numFmtId="41" fontId="0" fillId="0" borderId="9" xfId="0" applyNumberFormat="1" applyBorder="1"/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5" borderId="12" xfId="0" applyFill="1" applyBorder="1" applyAlignment="1">
      <alignment horizontal="center" vertical="center" wrapText="1"/>
    </xf>
    <xf numFmtId="0" fontId="17" fillId="2" borderId="1" xfId="0" applyNumberFormat="1" applyFont="1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 wrapText="1"/>
    </xf>
    <xf numFmtId="41" fontId="0" fillId="0" borderId="9" xfId="2" applyFont="1" applyBorder="1" applyAlignment="1">
      <alignment vertical="center"/>
    </xf>
    <xf numFmtId="41" fontId="0" fillId="0" borderId="9" xfId="0" applyNumberFormat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41" fontId="0" fillId="0" borderId="0" xfId="0" applyNumberFormat="1"/>
    <xf numFmtId="166" fontId="10" fillId="2" borderId="1" xfId="2" applyNumberFormat="1" applyFont="1" applyFill="1" applyBorder="1" applyAlignment="1">
      <alignment horizontal="right" vertical="center"/>
    </xf>
    <xf numFmtId="0" fontId="12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3" fillId="0" borderId="1" xfId="14" applyFont="1" applyBorder="1" applyAlignment="1">
      <alignment horizontal="center" vertical="center" wrapText="1"/>
    </xf>
    <xf numFmtId="41" fontId="12" fillId="0" borderId="9" xfId="2" applyFont="1" applyBorder="1" applyAlignment="1">
      <alignment horizontal="center" vertical="center"/>
    </xf>
    <xf numFmtId="41" fontId="12" fillId="0" borderId="9" xfId="2" applyFont="1" applyBorder="1"/>
    <xf numFmtId="41" fontId="12" fillId="7" borderId="9" xfId="2" applyFont="1" applyFill="1" applyBorder="1"/>
    <xf numFmtId="0" fontId="12" fillId="0" borderId="9" xfId="0" applyFont="1" applyBorder="1" applyAlignment="1">
      <alignment horizontal="center" vertical="center"/>
    </xf>
    <xf numFmtId="166" fontId="0" fillId="0" borderId="0" xfId="2" applyNumberFormat="1" applyFont="1"/>
    <xf numFmtId="0" fontId="4" fillId="6" borderId="18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14" fillId="0" borderId="1" xfId="14" applyFont="1" applyFill="1" applyBorder="1" applyAlignment="1">
      <alignment horizontal="center" vertical="center"/>
    </xf>
    <xf numFmtId="167" fontId="0" fillId="6" borderId="1" xfId="0" applyNumberFormat="1" applyFont="1" applyFill="1" applyBorder="1" applyAlignment="1">
      <alignment horizontal="right" vertical="center"/>
    </xf>
    <xf numFmtId="0" fontId="0" fillId="6" borderId="19" xfId="0" applyFill="1" applyBorder="1" applyAlignment="1">
      <alignment horizontal="center" vertical="center"/>
    </xf>
    <xf numFmtId="0" fontId="0" fillId="6" borderId="0" xfId="0" applyFill="1"/>
    <xf numFmtId="0" fontId="0" fillId="2" borderId="1" xfId="0" applyFill="1" applyBorder="1" applyAlignment="1">
      <alignment horizontal="left" vertical="center"/>
    </xf>
    <xf numFmtId="0" fontId="14" fillId="2" borderId="1" xfId="14" applyFont="1" applyFill="1" applyBorder="1" applyAlignment="1">
      <alignment horizontal="center" vertical="center"/>
    </xf>
    <xf numFmtId="41" fontId="10" fillId="2" borderId="1" xfId="2" applyFont="1" applyFill="1" applyBorder="1" applyAlignment="1">
      <alignment horizontal="right" vertical="center"/>
    </xf>
    <xf numFmtId="0" fontId="0" fillId="5" borderId="12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41" fontId="12" fillId="0" borderId="9" xfId="2" applyFont="1" applyBorder="1" applyAlignment="1">
      <alignment vertical="center"/>
    </xf>
    <xf numFmtId="41" fontId="12" fillId="7" borderId="9" xfId="2" applyFont="1" applyFill="1" applyBorder="1" applyAlignment="1">
      <alignment vertical="center"/>
    </xf>
    <xf numFmtId="41" fontId="12" fillId="0" borderId="9" xfId="0" applyNumberFormat="1" applyFont="1" applyBorder="1" applyAlignment="1">
      <alignment vertical="center"/>
    </xf>
    <xf numFmtId="166" fontId="0" fillId="0" borderId="0" xfId="2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1" xfId="0" quotePrefix="1" applyFont="1" applyFill="1" applyBorder="1" applyAlignment="1">
      <alignment horizontal="center" vertical="center"/>
    </xf>
    <xf numFmtId="167" fontId="0" fillId="2" borderId="11" xfId="0" applyNumberFormat="1" applyFont="1" applyFill="1" applyBorder="1" applyAlignment="1">
      <alignment horizontal="right" vertical="center"/>
    </xf>
    <xf numFmtId="0" fontId="0" fillId="2" borderId="24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quotePrefix="1" applyFont="1" applyFill="1" applyBorder="1" applyAlignment="1">
      <alignment horizontal="center" vertical="center"/>
    </xf>
    <xf numFmtId="167" fontId="0" fillId="2" borderId="10" xfId="0" applyNumberFormat="1" applyFont="1" applyFill="1" applyBorder="1" applyAlignment="1">
      <alignment horizontal="right" vertical="center"/>
    </xf>
    <xf numFmtId="0" fontId="0" fillId="2" borderId="22" xfId="0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quotePrefix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vertical="center"/>
    </xf>
    <xf numFmtId="0" fontId="0" fillId="6" borderId="11" xfId="0" applyFont="1" applyFill="1" applyBorder="1" applyAlignment="1">
      <alignment horizontal="left" vertical="center"/>
    </xf>
    <xf numFmtId="0" fontId="0" fillId="9" borderId="11" xfId="0" applyFont="1" applyFill="1" applyBorder="1" applyAlignment="1">
      <alignment horizontal="center" vertical="center"/>
    </xf>
    <xf numFmtId="0" fontId="0" fillId="6" borderId="11" xfId="0" quotePrefix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167" fontId="0" fillId="6" borderId="11" xfId="0" applyNumberFormat="1" applyFont="1" applyFill="1" applyBorder="1" applyAlignment="1">
      <alignment horizontal="right" vertical="center"/>
    </xf>
    <xf numFmtId="0" fontId="0" fillId="6" borderId="24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left" vertical="center" wrapText="1"/>
    </xf>
    <xf numFmtId="0" fontId="9" fillId="2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9" fillId="2" borderId="11" xfId="0" applyNumberFormat="1" applyFont="1" applyFill="1" applyBorder="1" applyAlignment="1">
      <alignment vertical="center" wrapText="1"/>
    </xf>
    <xf numFmtId="0" fontId="0" fillId="2" borderId="11" xfId="0" quotePrefix="1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167" fontId="0" fillId="2" borderId="11" xfId="0" applyNumberFormat="1" applyFon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9" fillId="2" borderId="10" xfId="0" applyNumberFormat="1" applyFont="1" applyFill="1" applyBorder="1" applyAlignment="1">
      <alignment vertical="center" wrapText="1"/>
    </xf>
    <xf numFmtId="0" fontId="0" fillId="2" borderId="10" xfId="0" quotePrefix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7" fillId="2" borderId="10" xfId="0" applyNumberFormat="1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167" fontId="6" fillId="2" borderId="10" xfId="1" applyNumberFormat="1" applyFont="1" applyFill="1" applyBorder="1" applyAlignment="1">
      <alignment horizontal="right" vertical="center" wrapText="1"/>
    </xf>
    <xf numFmtId="0" fontId="0" fillId="5" borderId="10" xfId="0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/>
    </xf>
    <xf numFmtId="41" fontId="10" fillId="2" borderId="31" xfId="2" applyFont="1" applyFill="1" applyBorder="1" applyAlignment="1">
      <alignment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0" fillId="2" borderId="31" xfId="0" quotePrefix="1" applyFont="1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/>
    </xf>
    <xf numFmtId="0" fontId="17" fillId="2" borderId="31" xfId="0" applyNumberFormat="1" applyFont="1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 wrapText="1"/>
    </xf>
    <xf numFmtId="167" fontId="0" fillId="2" borderId="31" xfId="0" applyNumberFormat="1" applyFont="1" applyFill="1" applyBorder="1" applyAlignment="1">
      <alignment horizontal="right" vertical="center" wrapText="1"/>
    </xf>
    <xf numFmtId="0" fontId="0" fillId="2" borderId="32" xfId="0" applyFill="1" applyBorder="1" applyAlignment="1">
      <alignment horizontal="center" vertical="center"/>
    </xf>
    <xf numFmtId="41" fontId="10" fillId="2" borderId="10" xfId="2" applyFont="1" applyFill="1" applyBorder="1" applyAlignment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 vertical="center" wrapText="1"/>
    </xf>
    <xf numFmtId="167" fontId="0" fillId="2" borderId="10" xfId="0" applyNumberFormat="1" applyFont="1" applyFill="1" applyBorder="1" applyAlignment="1">
      <alignment horizontal="right" vertical="center" wrapText="1"/>
    </xf>
    <xf numFmtId="41" fontId="12" fillId="2" borderId="9" xfId="2" applyFont="1" applyFill="1" applyBorder="1" applyAlignment="1">
      <alignment horizontal="center" vertical="center"/>
    </xf>
    <xf numFmtId="41" fontId="12" fillId="2" borderId="9" xfId="2" applyFont="1" applyFill="1" applyBorder="1" applyAlignment="1">
      <alignment vertical="center"/>
    </xf>
    <xf numFmtId="0" fontId="12" fillId="2" borderId="9" xfId="0" applyFont="1" applyFill="1" applyBorder="1" applyAlignment="1">
      <alignment horizontal="center" vertical="center"/>
    </xf>
    <xf numFmtId="41" fontId="12" fillId="2" borderId="9" xfId="0" applyNumberFormat="1" applyFont="1" applyFill="1" applyBorder="1" applyAlignment="1">
      <alignment vertical="center"/>
    </xf>
    <xf numFmtId="4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9" fontId="10" fillId="2" borderId="1" xfId="7" applyFont="1" applyFill="1" applyBorder="1" applyAlignment="1">
      <alignment horizontal="center" vertical="center"/>
    </xf>
    <xf numFmtId="9" fontId="10" fillId="2" borderId="19" xfId="7" applyFont="1" applyFill="1" applyBorder="1" applyAlignment="1">
      <alignment horizontal="center" vertical="center"/>
    </xf>
    <xf numFmtId="0" fontId="0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horizontal="left" vertical="center"/>
    </xf>
    <xf numFmtId="167" fontId="0" fillId="9" borderId="1" xfId="0" applyNumberFormat="1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167" fontId="0" fillId="8" borderId="1" xfId="0" applyNumberFormat="1" applyFont="1" applyFill="1" applyBorder="1" applyAlignment="1">
      <alignment horizontal="right" vertical="center"/>
    </xf>
    <xf numFmtId="41" fontId="0" fillId="2" borderId="1" xfId="2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41" fontId="6" fillId="6" borderId="1" xfId="2" applyFont="1" applyFill="1" applyBorder="1" applyAlignment="1">
      <alignment horizontal="center" vertical="center" wrapText="1"/>
    </xf>
    <xf numFmtId="167" fontId="10" fillId="6" borderId="1" xfId="14" applyNumberFormat="1" applyFont="1" applyFill="1" applyBorder="1" applyAlignment="1" applyProtection="1">
      <alignment vertical="center" wrapText="1"/>
    </xf>
    <xf numFmtId="167" fontId="10" fillId="2" borderId="1" xfId="14" applyNumberFormat="1" applyFont="1" applyFill="1" applyBorder="1" applyAlignment="1" applyProtection="1">
      <alignment horizontal="center" vertical="center" wrapText="1"/>
    </xf>
    <xf numFmtId="0" fontId="0" fillId="11" borderId="1" xfId="0" quotePrefix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left" vertical="center" wrapText="1"/>
    </xf>
    <xf numFmtId="167" fontId="21" fillId="11" borderId="1" xfId="0" applyNumberFormat="1" applyFont="1" applyFill="1" applyBorder="1" applyAlignment="1">
      <alignment horizontal="righ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quotePrefix="1" applyFont="1" applyFill="1" applyBorder="1" applyAlignment="1">
      <alignment horizontal="center" vertical="center" wrapText="1"/>
    </xf>
    <xf numFmtId="0" fontId="0" fillId="11" borderId="1" xfId="0" quotePrefix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41" fontId="10" fillId="6" borderId="11" xfId="2" applyFont="1" applyFill="1" applyBorder="1" applyAlignment="1">
      <alignment vertical="center" wrapText="1"/>
    </xf>
    <xf numFmtId="0" fontId="0" fillId="11" borderId="11" xfId="0" quotePrefix="1" applyFill="1" applyBorder="1" applyAlignment="1">
      <alignment horizontal="center" vertical="center" wrapText="1"/>
    </xf>
    <xf numFmtId="0" fontId="0" fillId="11" borderId="11" xfId="0" applyFill="1" applyBorder="1" applyAlignment="1">
      <alignment horizontal="left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1" xfId="0" quotePrefix="1" applyFont="1" applyFill="1" applyBorder="1" applyAlignment="1">
      <alignment horizontal="center" vertical="center" wrapText="1"/>
    </xf>
    <xf numFmtId="167" fontId="6" fillId="6" borderId="11" xfId="1" applyNumberFormat="1" applyFont="1" applyFill="1" applyBorder="1" applyAlignment="1">
      <alignment horizontal="right" vertical="center" wrapText="1"/>
    </xf>
    <xf numFmtId="0" fontId="12" fillId="2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41" fontId="0" fillId="6" borderId="10" xfId="2" applyFont="1" applyFill="1" applyBorder="1" applyAlignment="1">
      <alignment vertical="center" wrapText="1"/>
    </xf>
    <xf numFmtId="0" fontId="0" fillId="11" borderId="10" xfId="0" quotePrefix="1" applyFill="1" applyBorder="1" applyAlignment="1">
      <alignment horizontal="center" vertical="center" wrapText="1"/>
    </xf>
    <xf numFmtId="0" fontId="0" fillId="11" borderId="10" xfId="0" applyFill="1" applyBorder="1" applyAlignment="1">
      <alignment horizontal="left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left" vertical="center" wrapText="1"/>
    </xf>
    <xf numFmtId="0" fontId="0" fillId="6" borderId="10" xfId="0" quotePrefix="1" applyFont="1" applyFill="1" applyBorder="1" applyAlignment="1">
      <alignment horizontal="center" vertical="center" wrapText="1"/>
    </xf>
    <xf numFmtId="167" fontId="6" fillId="6" borderId="10" xfId="1" applyNumberFormat="1" applyFont="1" applyFill="1" applyBorder="1" applyAlignment="1">
      <alignment horizontal="right" vertical="center" wrapText="1"/>
    </xf>
    <xf numFmtId="0" fontId="12" fillId="2" borderId="10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16" fillId="2" borderId="1" xfId="14" applyFont="1" applyFill="1" applyBorder="1" applyAlignment="1">
      <alignment horizontal="center" vertical="center"/>
    </xf>
    <xf numFmtId="0" fontId="16" fillId="2" borderId="1" xfId="14" applyFont="1" applyFill="1" applyBorder="1" applyAlignment="1">
      <alignment horizontal="left" vertical="center" wrapText="1"/>
    </xf>
    <xf numFmtId="0" fontId="16" fillId="2" borderId="1" xfId="14" quotePrefix="1" applyFont="1" applyFill="1" applyBorder="1" applyAlignment="1">
      <alignment horizontal="center" vertical="center"/>
    </xf>
    <xf numFmtId="166" fontId="9" fillId="2" borderId="1" xfId="15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center" vertical="center"/>
    </xf>
    <xf numFmtId="41" fontId="12" fillId="0" borderId="9" xfId="0" applyNumberFormat="1" applyFont="1" applyFill="1" applyBorder="1" applyAlignment="1">
      <alignment vertical="center"/>
    </xf>
    <xf numFmtId="0" fontId="16" fillId="0" borderId="1" xfId="14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16" fillId="0" borderId="1" xfId="14" applyFont="1" applyFill="1" applyBorder="1" applyAlignment="1">
      <alignment horizontal="left" vertical="center" wrapText="1"/>
    </xf>
    <xf numFmtId="0" fontId="16" fillId="0" borderId="1" xfId="14" applyFont="1" applyFill="1" applyBorder="1" applyAlignment="1">
      <alignment horizontal="center" vertical="center"/>
    </xf>
    <xf numFmtId="0" fontId="16" fillId="0" borderId="1" xfId="14" quotePrefix="1" applyFont="1" applyFill="1" applyBorder="1" applyAlignment="1">
      <alignment horizontal="left" vertical="center" wrapText="1"/>
    </xf>
    <xf numFmtId="0" fontId="16" fillId="2" borderId="1" xfId="14" quotePrefix="1" applyFont="1" applyFill="1" applyBorder="1" applyAlignment="1">
      <alignment horizontal="left" vertical="center" wrapText="1"/>
    </xf>
    <xf numFmtId="0" fontId="16" fillId="2" borderId="1" xfId="14" applyFont="1" applyFill="1" applyBorder="1" applyAlignment="1">
      <alignment horizontal="center" vertical="center" wrapText="1"/>
    </xf>
    <xf numFmtId="0" fontId="16" fillId="2" borderId="1" xfId="14" quotePrefix="1" applyFont="1" applyFill="1" applyBorder="1" applyAlignment="1">
      <alignment horizontal="center" vertical="center" wrapText="1"/>
    </xf>
    <xf numFmtId="0" fontId="16" fillId="12" borderId="0" xfId="13" applyFont="1" applyFill="1" applyAlignment="1">
      <alignment horizontal="center" vertical="center"/>
    </xf>
    <xf numFmtId="41" fontId="29" fillId="12" borderId="1" xfId="2" applyFont="1" applyFill="1" applyBorder="1" applyAlignment="1">
      <alignment horizontal="left" vertical="center" wrapText="1"/>
    </xf>
    <xf numFmtId="0" fontId="0" fillId="12" borderId="1" xfId="0" quotePrefix="1" applyFill="1" applyBorder="1" applyAlignment="1">
      <alignment horizontal="center" vertical="center"/>
    </xf>
    <xf numFmtId="0" fontId="16" fillId="12" borderId="1" xfId="14" applyFont="1" applyFill="1" applyBorder="1" applyAlignment="1">
      <alignment horizontal="center" vertical="center" wrapText="1"/>
    </xf>
    <xf numFmtId="0" fontId="16" fillId="12" borderId="1" xfId="14" applyFont="1" applyFill="1" applyBorder="1" applyAlignment="1">
      <alignment horizontal="center" vertical="center"/>
    </xf>
    <xf numFmtId="0" fontId="16" fillId="12" borderId="1" xfId="14" quotePrefix="1" applyFont="1" applyFill="1" applyBorder="1" applyAlignment="1">
      <alignment horizontal="center" vertical="center" wrapText="1"/>
    </xf>
    <xf numFmtId="0" fontId="16" fillId="12" borderId="1" xfId="14" quotePrefix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 wrapText="1"/>
    </xf>
    <xf numFmtId="167" fontId="17" fillId="12" borderId="1" xfId="1" applyNumberFormat="1" applyFont="1" applyFill="1" applyBorder="1" applyAlignment="1">
      <alignment horizontal="right" vertical="center" wrapText="1"/>
    </xf>
    <xf numFmtId="41" fontId="16" fillId="0" borderId="1" xfId="15" applyFont="1" applyFill="1" applyBorder="1" applyAlignment="1">
      <alignment vertical="center" wrapText="1"/>
    </xf>
    <xf numFmtId="0" fontId="27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horizontal="right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vertical="center" wrapText="1"/>
    </xf>
    <xf numFmtId="0" fontId="0" fillId="2" borderId="10" xfId="0" applyFill="1" applyBorder="1" applyAlignment="1">
      <alignment horizontal="right" vertical="center"/>
    </xf>
    <xf numFmtId="0" fontId="27" fillId="2" borderId="1" xfId="0" applyFont="1" applyFill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/>
    </xf>
    <xf numFmtId="0" fontId="0" fillId="5" borderId="11" xfId="0" applyFill="1" applyBorder="1" applyAlignment="1">
      <alignment horizontal="center" vertical="center"/>
    </xf>
    <xf numFmtId="0" fontId="0" fillId="0" borderId="10" xfId="0" applyBorder="1"/>
    <xf numFmtId="0" fontId="0" fillId="7" borderId="10" xfId="0" applyFill="1" applyBorder="1"/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wrapText="1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5" borderId="10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vertical="center" wrapText="1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2" xfId="0" applyFill="1" applyBorder="1" applyAlignment="1"/>
    <xf numFmtId="0" fontId="20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3" xfId="0" applyBorder="1"/>
    <xf numFmtId="166" fontId="0" fillId="6" borderId="0" xfId="2" applyNumberFormat="1" applyFont="1" applyFill="1"/>
    <xf numFmtId="0" fontId="4" fillId="0" borderId="0" xfId="14" applyAlignment="1">
      <alignment horizontal="center"/>
    </xf>
    <xf numFmtId="0" fontId="4" fillId="0" borderId="0" xfId="14" applyAlignment="1"/>
    <xf numFmtId="0" fontId="4" fillId="0" borderId="0" xfId="14" applyFont="1" applyAlignment="1"/>
    <xf numFmtId="0" fontId="4" fillId="0" borderId="0" xfId="14"/>
    <xf numFmtId="0" fontId="12" fillId="0" borderId="15" xfId="5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4" fillId="0" borderId="1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1" fontId="10" fillId="0" borderId="0" xfId="2" applyFont="1" applyFill="1"/>
    <xf numFmtId="0" fontId="0" fillId="0" borderId="9" xfId="0" applyFill="1" applyBorder="1"/>
    <xf numFmtId="0" fontId="0" fillId="0" borderId="9" xfId="0" applyFill="1" applyBorder="1" applyAlignment="1">
      <alignment horizontal="center" vertical="center"/>
    </xf>
    <xf numFmtId="41" fontId="0" fillId="0" borderId="9" xfId="2" applyFont="1" applyFill="1" applyBorder="1"/>
    <xf numFmtId="41" fontId="0" fillId="0" borderId="9" xfId="2" applyFont="1" applyFill="1" applyBorder="1" applyAlignment="1">
      <alignment horizontal="center" vertical="center"/>
    </xf>
    <xf numFmtId="41" fontId="0" fillId="0" borderId="9" xfId="0" applyNumberFormat="1" applyFill="1" applyBorder="1"/>
    <xf numFmtId="0" fontId="0" fillId="0" borderId="12" xfId="0" applyFill="1" applyBorder="1" applyAlignment="1">
      <alignment vertical="center"/>
    </xf>
    <xf numFmtId="41" fontId="12" fillId="0" borderId="9" xfId="2" applyFont="1" applyFill="1" applyBorder="1" applyAlignment="1">
      <alignment horizontal="center" vertical="center"/>
    </xf>
    <xf numFmtId="41" fontId="12" fillId="0" borderId="9" xfId="2" applyFont="1" applyFill="1" applyBorder="1" applyAlignment="1">
      <alignment vertical="center"/>
    </xf>
    <xf numFmtId="0" fontId="12" fillId="0" borderId="9" xfId="0" applyFont="1" applyFill="1" applyBorder="1" applyAlignment="1">
      <alignment horizontal="center" vertical="center"/>
    </xf>
    <xf numFmtId="166" fontId="0" fillId="0" borderId="0" xfId="2" applyNumberFormat="1" applyFont="1" applyFill="1" applyAlignment="1">
      <alignment vertical="center"/>
    </xf>
    <xf numFmtId="165" fontId="0" fillId="0" borderId="0" xfId="0" applyNumberFormat="1" applyFill="1" applyAlignment="1">
      <alignment vertical="center"/>
    </xf>
    <xf numFmtId="0" fontId="4" fillId="0" borderId="2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1" xfId="0" quotePrefix="1" applyFont="1" applyFill="1" applyBorder="1" applyAlignment="1">
      <alignment horizontal="center" vertical="center"/>
    </xf>
    <xf numFmtId="167" fontId="0" fillId="0" borderId="11" xfId="0" applyNumberFormat="1" applyFont="1" applyFill="1" applyBorder="1" applyAlignment="1">
      <alignment horizontal="right" vertical="center"/>
    </xf>
    <xf numFmtId="4" fontId="0" fillId="0" borderId="0" xfId="0" applyNumberFormat="1" applyFill="1" applyAlignment="1">
      <alignment vertical="center"/>
    </xf>
    <xf numFmtId="166" fontId="9" fillId="0" borderId="1" xfId="15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7" fontId="0" fillId="0" borderId="0" xfId="0" applyNumberFormat="1" applyFill="1"/>
    <xf numFmtId="0" fontId="2" fillId="0" borderId="0" xfId="0" applyFont="1" applyAlignment="1"/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15" xfId="5" applyFont="1" applyBorder="1" applyAlignment="1">
      <alignment horizontal="center" vertical="center" wrapText="1"/>
    </xf>
    <xf numFmtId="0" fontId="12" fillId="0" borderId="17" xfId="5" applyFont="1" applyFill="1" applyBorder="1" applyAlignment="1">
      <alignment horizontal="center" vertical="center"/>
    </xf>
    <xf numFmtId="0" fontId="12" fillId="0" borderId="19" xfId="5" applyFont="1" applyFill="1" applyBorder="1" applyAlignment="1">
      <alignment horizontal="center" vertical="center"/>
    </xf>
    <xf numFmtId="0" fontId="12" fillId="2" borderId="15" xfId="5" applyFont="1" applyFill="1" applyBorder="1" applyAlignment="1">
      <alignment horizontal="center" vertical="center" wrapText="1"/>
    </xf>
    <xf numFmtId="0" fontId="12" fillId="2" borderId="1" xfId="5" applyFont="1" applyFill="1" applyBorder="1" applyAlignment="1">
      <alignment horizontal="center" vertical="center" wrapText="1"/>
    </xf>
    <xf numFmtId="0" fontId="12" fillId="0" borderId="1" xfId="5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 wrapText="1"/>
    </xf>
    <xf numFmtId="0" fontId="26" fillId="0" borderId="16" xfId="6" applyFont="1" applyBorder="1" applyAlignment="1">
      <alignment horizontal="center" vertical="center" wrapText="1"/>
    </xf>
    <xf numFmtId="0" fontId="26" fillId="0" borderId="18" xfId="6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5" xfId="14" applyFont="1" applyBorder="1" applyAlignment="1">
      <alignment horizontal="center" vertical="center" wrapText="1"/>
    </xf>
    <xf numFmtId="0" fontId="12" fillId="0" borderId="1" xfId="14" applyFont="1" applyBorder="1" applyAlignment="1">
      <alignment horizontal="center" vertical="center" wrapText="1"/>
    </xf>
    <xf numFmtId="0" fontId="12" fillId="0" borderId="1" xfId="14" applyFont="1" applyBorder="1" applyAlignment="1">
      <alignment horizontal="center" vertical="center"/>
    </xf>
    <xf numFmtId="0" fontId="12" fillId="2" borderId="15" xfId="14" applyFont="1" applyFill="1" applyBorder="1" applyAlignment="1">
      <alignment horizontal="center" vertical="center" wrapText="1"/>
    </xf>
    <xf numFmtId="0" fontId="12" fillId="2" borderId="1" xfId="14" applyFont="1" applyFill="1" applyBorder="1" applyAlignment="1">
      <alignment horizontal="center" vertical="center" wrapText="1"/>
    </xf>
    <xf numFmtId="0" fontId="12" fillId="0" borderId="15" xfId="6" applyFont="1" applyBorder="1" applyAlignment="1">
      <alignment horizontal="center" vertical="center" wrapText="1"/>
    </xf>
    <xf numFmtId="0" fontId="12" fillId="0" borderId="1" xfId="6" applyFont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12" fillId="0" borderId="1" xfId="14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14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12" fillId="0" borderId="15" xfId="14" applyFont="1" applyFill="1" applyBorder="1" applyAlignment="1">
      <alignment horizontal="center" vertical="center" wrapText="1"/>
    </xf>
    <xf numFmtId="0" fontId="12" fillId="0" borderId="17" xfId="14" applyFont="1" applyFill="1" applyBorder="1" applyAlignment="1">
      <alignment horizontal="center" vertical="center"/>
    </xf>
    <xf numFmtId="0" fontId="12" fillId="0" borderId="19" xfId="14" applyFont="1" applyFill="1" applyBorder="1" applyAlignment="1">
      <alignment horizontal="center" vertical="center"/>
    </xf>
    <xf numFmtId="0" fontId="13" fillId="0" borderId="14" xfId="14" applyFont="1" applyFill="1" applyBorder="1" applyAlignment="1">
      <alignment horizontal="center" vertical="center"/>
    </xf>
    <xf numFmtId="0" fontId="13" fillId="0" borderId="4" xfId="14" applyFont="1" applyFill="1" applyBorder="1" applyAlignment="1">
      <alignment horizontal="center" vertical="center"/>
    </xf>
    <xf numFmtId="0" fontId="13" fillId="0" borderId="6" xfId="1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1" fillId="0" borderId="26" xfId="6" applyFont="1" applyBorder="1" applyAlignment="1">
      <alignment horizontal="center" vertical="center" wrapText="1"/>
    </xf>
    <xf numFmtId="0" fontId="11" fillId="0" borderId="27" xfId="6" applyFont="1" applyBorder="1" applyAlignment="1">
      <alignment horizontal="center" vertical="center" wrapText="1"/>
    </xf>
    <xf numFmtId="0" fontId="12" fillId="0" borderId="25" xfId="5" applyFont="1" applyBorder="1" applyAlignment="1">
      <alignment horizontal="center" vertical="center" wrapText="1"/>
    </xf>
    <xf numFmtId="0" fontId="12" fillId="0" borderId="12" xfId="5" applyFont="1" applyBorder="1" applyAlignment="1">
      <alignment horizontal="center" vertical="center" wrapText="1"/>
    </xf>
    <xf numFmtId="0" fontId="12" fillId="0" borderId="15" xfId="5" applyFont="1" applyFill="1" applyBorder="1" applyAlignment="1">
      <alignment horizontal="center" vertical="center" wrapText="1"/>
    </xf>
    <xf numFmtId="0" fontId="12" fillId="0" borderId="1" xfId="5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31" fillId="0" borderId="0" xfId="0" applyFont="1"/>
    <xf numFmtId="0" fontId="32" fillId="0" borderId="0" xfId="0" applyFont="1" applyAlignment="1"/>
    <xf numFmtId="0" fontId="33" fillId="0" borderId="0" xfId="0" applyFont="1" applyAlignment="1"/>
    <xf numFmtId="0" fontId="31" fillId="0" borderId="0" xfId="0" applyFont="1" applyFill="1"/>
    <xf numFmtId="0" fontId="34" fillId="0" borderId="1" xfId="6" applyFont="1" applyBorder="1" applyAlignment="1">
      <alignment horizontal="center" vertical="center" wrapText="1"/>
    </xf>
    <xf numFmtId="0" fontId="34" fillId="0" borderId="1" xfId="5" applyFont="1" applyBorder="1" applyAlignment="1">
      <alignment horizontal="center" vertical="center" wrapText="1"/>
    </xf>
    <xf numFmtId="0" fontId="34" fillId="0" borderId="1" xfId="5" applyFont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34" fillId="0" borderId="1" xfId="5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166" fontId="34" fillId="2" borderId="8" xfId="2" applyNumberFormat="1" applyFont="1" applyFill="1" applyBorder="1" applyAlignment="1">
      <alignment vertical="center" wrapText="1"/>
    </xf>
    <xf numFmtId="166" fontId="31" fillId="2" borderId="8" xfId="2" applyNumberFormat="1" applyFont="1" applyFill="1" applyBorder="1" applyAlignment="1">
      <alignment vertical="center"/>
    </xf>
    <xf numFmtId="0" fontId="35" fillId="0" borderId="0" xfId="0" applyFont="1" applyAlignment="1">
      <alignment horizontal="center"/>
    </xf>
    <xf numFmtId="0" fontId="35" fillId="0" borderId="0" xfId="0" applyFont="1" applyAlignment="1"/>
    <xf numFmtId="0" fontId="31" fillId="0" borderId="0" xfId="5" applyFont="1" applyAlignment="1"/>
    <xf numFmtId="0" fontId="32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0" borderId="0" xfId="0" applyFont="1" applyFill="1" applyAlignment="1">
      <alignment horizontal="center" vertical="center"/>
    </xf>
    <xf numFmtId="0" fontId="34" fillId="0" borderId="33" xfId="6" applyFont="1" applyBorder="1" applyAlignment="1">
      <alignment horizontal="center" vertical="center" wrapText="1"/>
    </xf>
    <xf numFmtId="0" fontId="34" fillId="0" borderId="34" xfId="5" applyFont="1" applyBorder="1" applyAlignment="1">
      <alignment horizontal="center" vertical="center" wrapText="1"/>
    </xf>
    <xf numFmtId="0" fontId="34" fillId="0" borderId="34" xfId="6" applyFont="1" applyBorder="1" applyAlignment="1">
      <alignment horizontal="center" vertical="center" wrapText="1"/>
    </xf>
    <xf numFmtId="0" fontId="34" fillId="0" borderId="34" xfId="0" applyFont="1" applyFill="1" applyBorder="1" applyAlignment="1">
      <alignment horizontal="center" vertical="center" wrapText="1"/>
    </xf>
    <xf numFmtId="0" fontId="34" fillId="0" borderId="34" xfId="5" applyFont="1" applyBorder="1" applyAlignment="1">
      <alignment horizontal="center" vertical="center" wrapText="1"/>
    </xf>
    <xf numFmtId="0" fontId="34" fillId="2" borderId="34" xfId="5" applyFont="1" applyFill="1" applyBorder="1" applyAlignment="1">
      <alignment horizontal="center" vertical="center" wrapText="1"/>
    </xf>
    <xf numFmtId="0" fontId="34" fillId="0" borderId="35" xfId="5" applyFont="1" applyFill="1" applyBorder="1" applyAlignment="1">
      <alignment horizontal="center" vertical="center"/>
    </xf>
    <xf numFmtId="0" fontId="34" fillId="0" borderId="36" xfId="6" applyFont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2" borderId="1" xfId="5" applyFont="1" applyFill="1" applyBorder="1" applyAlignment="1">
      <alignment horizontal="center" vertical="center" wrapText="1"/>
    </xf>
    <xf numFmtId="0" fontId="34" fillId="0" borderId="37" xfId="5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left" vertical="center"/>
    </xf>
    <xf numFmtId="0" fontId="31" fillId="2" borderId="36" xfId="0" applyFont="1" applyFill="1" applyBorder="1" applyAlignment="1">
      <alignment horizontal="left" vertical="center"/>
    </xf>
    <xf numFmtId="0" fontId="34" fillId="2" borderId="1" xfId="0" applyFont="1" applyFill="1" applyBorder="1" applyAlignment="1">
      <alignment vertical="center" wrapText="1"/>
    </xf>
    <xf numFmtId="0" fontId="31" fillId="2" borderId="1" xfId="0" applyFont="1" applyFill="1" applyBorder="1"/>
    <xf numFmtId="0" fontId="31" fillId="2" borderId="1" xfId="0" applyFont="1" applyFill="1" applyBorder="1" applyAlignment="1"/>
    <xf numFmtId="0" fontId="31" fillId="2" borderId="37" xfId="0" applyFont="1" applyFill="1" applyBorder="1" applyAlignment="1"/>
    <xf numFmtId="0" fontId="34" fillId="2" borderId="1" xfId="0" applyFont="1" applyFill="1" applyBorder="1" applyAlignment="1">
      <alignment vertical="center"/>
    </xf>
    <xf numFmtId="0" fontId="31" fillId="0" borderId="38" xfId="0" applyFont="1" applyBorder="1" applyAlignment="1">
      <alignment horizontal="left" vertical="center"/>
    </xf>
    <xf numFmtId="0" fontId="31" fillId="0" borderId="20" xfId="0" applyFont="1" applyFill="1" applyBorder="1" applyAlignment="1"/>
    <xf numFmtId="0" fontId="31" fillId="2" borderId="20" xfId="0" applyFont="1" applyFill="1" applyBorder="1" applyAlignment="1"/>
    <xf numFmtId="0" fontId="31" fillId="2" borderId="39" xfId="0" applyFont="1" applyFill="1" applyBorder="1" applyAlignment="1"/>
    <xf numFmtId="0" fontId="31" fillId="0" borderId="10" xfId="0" applyFont="1" applyBorder="1" applyAlignment="1">
      <alignment horizontal="center" vertical="center"/>
    </xf>
    <xf numFmtId="0" fontId="34" fillId="0" borderId="38" xfId="6" applyFont="1" applyBorder="1" applyAlignment="1">
      <alignment horizontal="center" vertical="center" wrapText="1"/>
    </xf>
    <xf numFmtId="0" fontId="34" fillId="0" borderId="20" xfId="5" applyFont="1" applyBorder="1" applyAlignment="1">
      <alignment horizontal="center" vertical="center" wrapText="1"/>
    </xf>
    <xf numFmtId="0" fontId="34" fillId="0" borderId="20" xfId="0" applyFont="1" applyFill="1" applyBorder="1" applyAlignment="1">
      <alignment horizontal="center" vertical="center" wrapText="1"/>
    </xf>
    <xf numFmtId="0" fontId="34" fillId="0" borderId="20" xfId="5" applyFont="1" applyBorder="1" applyAlignment="1">
      <alignment horizontal="center" vertical="center"/>
    </xf>
    <xf numFmtId="0" fontId="34" fillId="2" borderId="20" xfId="5" applyFont="1" applyFill="1" applyBorder="1" applyAlignment="1">
      <alignment horizontal="center" vertical="center" wrapText="1"/>
    </xf>
    <xf numFmtId="0" fontId="34" fillId="0" borderId="39" xfId="5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left" vertical="center"/>
    </xf>
    <xf numFmtId="0" fontId="31" fillId="0" borderId="10" xfId="0" applyFont="1" applyFill="1" applyBorder="1"/>
    <xf numFmtId="0" fontId="31" fillId="0" borderId="41" xfId="0" applyFont="1" applyFill="1" applyBorder="1"/>
    <xf numFmtId="0" fontId="31" fillId="0" borderId="42" xfId="6" applyFont="1" applyBorder="1" applyAlignment="1">
      <alignment horizontal="center" vertical="center"/>
    </xf>
    <xf numFmtId="0" fontId="31" fillId="0" borderId="43" xfId="6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6" applyFont="1" applyFill="1" applyBorder="1" applyAlignment="1">
      <alignment horizontal="center" vertical="center"/>
    </xf>
    <xf numFmtId="0" fontId="34" fillId="0" borderId="1" xfId="5" applyFont="1" applyBorder="1" applyAlignment="1">
      <alignment horizontal="center" vertical="center"/>
    </xf>
    <xf numFmtId="0" fontId="34" fillId="0" borderId="20" xfId="5" applyFont="1" applyBorder="1" applyAlignment="1">
      <alignment horizontal="center" vertic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34" fillId="0" borderId="0" xfId="0" applyFont="1" applyAlignment="1"/>
    <xf numFmtId="0" fontId="34" fillId="0" borderId="0" xfId="0" applyFont="1" applyFill="1"/>
    <xf numFmtId="0" fontId="34" fillId="2" borderId="36" xfId="0" applyFont="1" applyFill="1" applyBorder="1" applyAlignment="1">
      <alignment horizontal="left" vertical="center"/>
    </xf>
    <xf numFmtId="0" fontId="34" fillId="2" borderId="1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/>
    </xf>
    <xf numFmtId="0" fontId="33" fillId="0" borderId="0" xfId="0" applyFont="1" applyAlignment="1">
      <alignment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Fill="1" applyAlignme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Fill="1" applyBorder="1" applyAlignment="1">
      <alignment vertical="center" wrapText="1"/>
    </xf>
    <xf numFmtId="0" fontId="36" fillId="0" borderId="1" xfId="0" applyNumberFormat="1" applyFont="1" applyFill="1" applyBorder="1" applyAlignment="1">
      <alignment horizontal="left" vertical="center" wrapText="1"/>
    </xf>
    <xf numFmtId="0" fontId="31" fillId="0" borderId="1" xfId="0" quotePrefix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/>
    </xf>
    <xf numFmtId="167" fontId="36" fillId="0" borderId="1" xfId="2" applyNumberFormat="1" applyFont="1" applyFill="1" applyBorder="1" applyAlignment="1">
      <alignment horizontal="right" vertical="center" wrapText="1"/>
    </xf>
    <xf numFmtId="0" fontId="31" fillId="0" borderId="0" xfId="0" applyFont="1" applyFill="1" applyAlignment="1">
      <alignment vertical="center"/>
    </xf>
    <xf numFmtId="167" fontId="34" fillId="0" borderId="1" xfId="0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vertical="center"/>
    </xf>
    <xf numFmtId="0" fontId="34" fillId="0" borderId="36" xfId="0" applyFont="1" applyFill="1" applyBorder="1" applyAlignment="1">
      <alignment horizontal="left" vertical="center"/>
    </xf>
    <xf numFmtId="0" fontId="31" fillId="0" borderId="37" xfId="0" applyFont="1" applyFill="1" applyBorder="1" applyAlignment="1">
      <alignment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left" vertical="center"/>
    </xf>
    <xf numFmtId="0" fontId="31" fillId="0" borderId="20" xfId="0" applyFont="1" applyFill="1" applyBorder="1" applyAlignment="1">
      <alignment vertical="center"/>
    </xf>
    <xf numFmtId="0" fontId="34" fillId="0" borderId="20" xfId="0" applyFont="1" applyFill="1" applyBorder="1" applyAlignment="1">
      <alignment vertical="center"/>
    </xf>
    <xf numFmtId="0" fontId="31" fillId="0" borderId="39" xfId="0" applyFont="1" applyFill="1" applyBorder="1" applyAlignment="1">
      <alignment vertical="center"/>
    </xf>
    <xf numFmtId="0" fontId="31" fillId="0" borderId="40" xfId="0" applyFont="1" applyBorder="1" applyAlignment="1">
      <alignment horizontal="left" vertical="center"/>
    </xf>
    <xf numFmtId="0" fontId="31" fillId="0" borderId="10" xfId="0" applyFont="1" applyBorder="1"/>
    <xf numFmtId="0" fontId="31" fillId="2" borderId="41" xfId="0" applyFont="1" applyFill="1" applyBorder="1"/>
    <xf numFmtId="0" fontId="34" fillId="0" borderId="42" xfId="6" applyFont="1" applyBorder="1" applyAlignment="1">
      <alignment horizontal="center" vertical="center"/>
    </xf>
    <xf numFmtId="0" fontId="34" fillId="0" borderId="43" xfId="6" applyFont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44" xfId="6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right" vertical="center"/>
    </xf>
    <xf numFmtId="0" fontId="34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 applyFill="1" applyAlignment="1">
      <alignment horizontal="center"/>
    </xf>
    <xf numFmtId="0" fontId="34" fillId="0" borderId="1" xfId="5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left" vertical="center" wrapText="1"/>
    </xf>
    <xf numFmtId="43" fontId="34" fillId="0" borderId="1" xfId="1" applyFont="1" applyFill="1" applyBorder="1" applyAlignment="1">
      <alignment vertical="center"/>
    </xf>
    <xf numFmtId="167" fontId="31" fillId="0" borderId="0" xfId="0" applyNumberFormat="1" applyFont="1" applyFill="1" applyAlignment="1">
      <alignment vertical="center"/>
    </xf>
    <xf numFmtId="0" fontId="31" fillId="0" borderId="1" xfId="0" applyFont="1" applyFill="1" applyBorder="1" applyAlignment="1">
      <alignment horizontal="left" vertical="center" wrapText="1"/>
    </xf>
    <xf numFmtId="43" fontId="36" fillId="0" borderId="1" xfId="0" applyNumberFormat="1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quotePrefix="1" applyFont="1" applyFill="1" applyBorder="1" applyAlignment="1">
      <alignment horizontal="center" vertical="center" wrapText="1"/>
    </xf>
    <xf numFmtId="167" fontId="36" fillId="0" borderId="1" xfId="0" quotePrefix="1" applyNumberFormat="1" applyFont="1" applyFill="1" applyBorder="1" applyAlignment="1">
      <alignment horizontal="center" vertical="center" wrapText="1"/>
    </xf>
    <xf numFmtId="167" fontId="36" fillId="0" borderId="1" xfId="0" applyNumberFormat="1" applyFont="1" applyFill="1" applyBorder="1" applyAlignment="1">
      <alignment horizontal="center" vertical="center" wrapText="1"/>
    </xf>
    <xf numFmtId="167" fontId="31" fillId="0" borderId="1" xfId="0" applyNumberFormat="1" applyFont="1" applyFill="1" applyBorder="1" applyAlignment="1">
      <alignment horizontal="right" vertical="center" wrapText="1"/>
    </xf>
    <xf numFmtId="41" fontId="31" fillId="0" borderId="1" xfId="2" applyFont="1" applyFill="1" applyBorder="1" applyAlignment="1">
      <alignment horizontal="left" vertical="center" wrapText="1"/>
    </xf>
    <xf numFmtId="167" fontId="31" fillId="0" borderId="1" xfId="0" applyNumberFormat="1" applyFont="1" applyFill="1" applyBorder="1" applyAlignment="1">
      <alignment horizontal="center" vertical="center" wrapText="1"/>
    </xf>
    <xf numFmtId="41" fontId="37" fillId="0" borderId="1" xfId="2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horizontal="left" vertical="center" wrapText="1"/>
    </xf>
    <xf numFmtId="167" fontId="31" fillId="0" borderId="1" xfId="0" quotePrefix="1" applyNumberFormat="1" applyFont="1" applyFill="1" applyBorder="1" applyAlignment="1">
      <alignment horizontal="center" vertical="center" wrapText="1"/>
    </xf>
    <xf numFmtId="167" fontId="31" fillId="0" borderId="1" xfId="0" applyNumberFormat="1" applyFont="1" applyFill="1" applyBorder="1" applyAlignment="1">
      <alignment vertical="center" wrapText="1"/>
    </xf>
    <xf numFmtId="43" fontId="37" fillId="0" borderId="1" xfId="1" applyFont="1" applyFill="1" applyBorder="1" applyAlignment="1">
      <alignment horizontal="left" vertical="center" wrapText="1"/>
    </xf>
    <xf numFmtId="43" fontId="36" fillId="0" borderId="1" xfId="0" applyNumberFormat="1" applyFont="1" applyFill="1" applyBorder="1" applyAlignment="1">
      <alignment horizontal="left" vertical="center"/>
    </xf>
    <xf numFmtId="167" fontId="31" fillId="0" borderId="1" xfId="0" applyNumberFormat="1" applyFont="1" applyFill="1" applyBorder="1" applyAlignment="1">
      <alignment vertical="center"/>
    </xf>
    <xf numFmtId="0" fontId="37" fillId="0" borderId="1" xfId="0" applyFont="1" applyFill="1" applyBorder="1" applyAlignment="1">
      <alignment horizontal="left" vertical="center" wrapText="1"/>
    </xf>
    <xf numFmtId="169" fontId="31" fillId="0" borderId="1" xfId="0" quotePrefix="1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/>
    </xf>
    <xf numFmtId="170" fontId="36" fillId="0" borderId="1" xfId="3" quotePrefix="1" applyNumberFormat="1" applyFont="1" applyFill="1" applyBorder="1" applyAlignment="1">
      <alignment horizontal="center" vertical="center"/>
    </xf>
    <xf numFmtId="166" fontId="36" fillId="0" borderId="1" xfId="3" applyNumberFormat="1" applyFont="1" applyFill="1" applyBorder="1" applyAlignment="1">
      <alignment horizontal="center" vertical="center" wrapText="1"/>
    </xf>
    <xf numFmtId="166" fontId="31" fillId="0" borderId="1" xfId="2" applyNumberFormat="1" applyFont="1" applyFill="1" applyBorder="1" applyAlignment="1">
      <alignment horizontal="right" vertical="center"/>
    </xf>
    <xf numFmtId="0" fontId="31" fillId="0" borderId="1" xfId="0" quotePrefix="1" applyFont="1" applyFill="1" applyBorder="1" applyAlignment="1">
      <alignment vertical="center"/>
    </xf>
    <xf numFmtId="166" fontId="31" fillId="0" borderId="1" xfId="2" applyNumberFormat="1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quotePrefix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1" fillId="0" borderId="1" xfId="0" quotePrefix="1" applyNumberFormat="1" applyFont="1" applyFill="1" applyBorder="1" applyAlignment="1">
      <alignment horizontal="center" vertical="center"/>
    </xf>
    <xf numFmtId="166" fontId="36" fillId="0" borderId="1" xfId="17" applyNumberFormat="1" applyFont="1" applyFill="1" applyBorder="1" applyAlignment="1">
      <alignment horizontal="center" vertical="center" wrapText="1"/>
    </xf>
    <xf numFmtId="167" fontId="39" fillId="0" borderId="1" xfId="1" applyNumberFormat="1" applyFont="1" applyFill="1" applyBorder="1" applyAlignment="1">
      <alignment horizontal="right" vertical="center" wrapText="1"/>
    </xf>
    <xf numFmtId="0" fontId="31" fillId="0" borderId="1" xfId="5" applyFont="1" applyFill="1" applyBorder="1" applyAlignment="1">
      <alignment horizontal="center" vertical="center"/>
    </xf>
    <xf numFmtId="0" fontId="31" fillId="2" borderId="1" xfId="0" quotePrefix="1" applyFont="1" applyFill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34" fillId="0" borderId="34" xfId="5" applyFont="1" applyFill="1" applyBorder="1" applyAlignment="1">
      <alignment horizontal="center" vertical="center" wrapText="1"/>
    </xf>
    <xf numFmtId="0" fontId="31" fillId="0" borderId="37" xfId="0" applyFont="1" applyFill="1" applyBorder="1" applyAlignment="1">
      <alignment horizontal="center" vertical="center" wrapText="1"/>
    </xf>
    <xf numFmtId="0" fontId="31" fillId="2" borderId="36" xfId="0" applyFont="1" applyFill="1" applyBorder="1" applyAlignment="1">
      <alignment horizontal="center" vertical="center"/>
    </xf>
    <xf numFmtId="0" fontId="31" fillId="2" borderId="38" xfId="0" applyFont="1" applyFill="1" applyBorder="1" applyAlignment="1">
      <alignment horizontal="center" vertical="center"/>
    </xf>
    <xf numFmtId="0" fontId="34" fillId="0" borderId="20" xfId="5" applyFont="1" applyFill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/>
    </xf>
    <xf numFmtId="0" fontId="31" fillId="2" borderId="10" xfId="0" applyFont="1" applyFill="1" applyBorder="1"/>
    <xf numFmtId="0" fontId="31" fillId="2" borderId="10" xfId="0" applyFont="1" applyFill="1" applyBorder="1" applyAlignment="1">
      <alignment horizontal="center"/>
    </xf>
    <xf numFmtId="0" fontId="34" fillId="0" borderId="43" xfId="6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0" fontId="34" fillId="0" borderId="36" xfId="0" applyFont="1" applyFill="1" applyBorder="1" applyAlignment="1">
      <alignment horizontal="center" vertical="center"/>
    </xf>
    <xf numFmtId="0" fontId="34" fillId="2" borderId="36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 vertical="center" wrapText="1"/>
    </xf>
    <xf numFmtId="0" fontId="31" fillId="0" borderId="10" xfId="0" applyFont="1" applyBorder="1" applyAlignment="1">
      <alignment horizontal="center"/>
    </xf>
    <xf numFmtId="165" fontId="31" fillId="0" borderId="0" xfId="0" applyNumberFormat="1" applyFont="1" applyFill="1" applyAlignment="1">
      <alignment vertical="center"/>
    </xf>
    <xf numFmtId="0" fontId="31" fillId="2" borderId="1" xfId="0" applyFont="1" applyFill="1" applyBorder="1" applyAlignment="1">
      <alignment horizontal="left" vertical="center"/>
    </xf>
    <xf numFmtId="0" fontId="31" fillId="2" borderId="37" xfId="0" applyFont="1" applyFill="1" applyBorder="1" applyAlignment="1">
      <alignment vertical="center"/>
    </xf>
    <xf numFmtId="0" fontId="31" fillId="2" borderId="20" xfId="0" applyFont="1" applyFill="1" applyBorder="1" applyAlignment="1">
      <alignment vertical="center"/>
    </xf>
    <xf numFmtId="0" fontId="31" fillId="2" borderId="20" xfId="0" applyFont="1" applyFill="1" applyBorder="1" applyAlignment="1">
      <alignment horizontal="center" vertical="center"/>
    </xf>
    <xf numFmtId="0" fontId="31" fillId="2" borderId="3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" xfId="0" applyFont="1" applyFill="1" applyBorder="1" applyAlignment="1">
      <alignment vertical="center"/>
    </xf>
    <xf numFmtId="0" fontId="31" fillId="5" borderId="10" xfId="0" applyFont="1" applyFill="1" applyBorder="1" applyAlignment="1">
      <alignment horizontal="center" vertical="center"/>
    </xf>
    <xf numFmtId="0" fontId="31" fillId="5" borderId="10" xfId="0" applyFont="1" applyFill="1" applyBorder="1" applyAlignment="1">
      <alignment vertical="center"/>
    </xf>
    <xf numFmtId="0" fontId="31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8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5" applyFont="1" applyAlignment="1"/>
    <xf numFmtId="0" fontId="41" fillId="0" borderId="0" xfId="0" applyFont="1"/>
    <xf numFmtId="0" fontId="12" fillId="0" borderId="0" xfId="5" applyFont="1" applyAlignment="1">
      <alignment horizontal="center"/>
    </xf>
    <xf numFmtId="0" fontId="41" fillId="0" borderId="0" xfId="0" applyFont="1" applyFill="1"/>
    <xf numFmtId="41" fontId="34" fillId="0" borderId="0" xfId="2" applyFont="1" applyFill="1" applyAlignment="1">
      <alignment horizontal="center"/>
    </xf>
    <xf numFmtId="0" fontId="33" fillId="0" borderId="0" xfId="0" applyFont="1" applyAlignment="1">
      <alignment horizontal="center"/>
    </xf>
    <xf numFmtId="41" fontId="31" fillId="0" borderId="0" xfId="2" applyFont="1"/>
    <xf numFmtId="166" fontId="31" fillId="0" borderId="0" xfId="2" applyNumberFormat="1" applyFont="1"/>
    <xf numFmtId="164" fontId="31" fillId="0" borderId="0" xfId="0" applyNumberFormat="1" applyFont="1"/>
    <xf numFmtId="167" fontId="31" fillId="0" borderId="1" xfId="0" applyNumberFormat="1" applyFont="1" applyFill="1" applyBorder="1" applyAlignment="1">
      <alignment horizontal="center" vertical="center"/>
    </xf>
    <xf numFmtId="167" fontId="31" fillId="0" borderId="1" xfId="2" applyNumberFormat="1" applyFont="1" applyFill="1" applyBorder="1" applyAlignment="1">
      <alignment vertical="center"/>
    </xf>
    <xf numFmtId="15" fontId="31" fillId="0" borderId="1" xfId="0" quotePrefix="1" applyNumberFormat="1" applyFont="1" applyFill="1" applyBorder="1" applyAlignment="1">
      <alignment horizontal="center" vertical="center" wrapText="1"/>
    </xf>
    <xf numFmtId="0" fontId="38" fillId="0" borderId="1" xfId="0" quotePrefix="1" applyFont="1" applyFill="1" applyBorder="1" applyAlignment="1">
      <alignment horizontal="center" vertical="center" wrapText="1"/>
    </xf>
    <xf numFmtId="167" fontId="38" fillId="0" borderId="1" xfId="0" quotePrefix="1" applyNumberFormat="1" applyFont="1" applyFill="1" applyBorder="1" applyAlignment="1">
      <alignment horizontal="center" vertical="center" wrapText="1"/>
    </xf>
    <xf numFmtId="167" fontId="38" fillId="0" borderId="1" xfId="0" applyNumberFormat="1" applyFont="1" applyFill="1" applyBorder="1" applyAlignment="1">
      <alignment horizontal="center" vertical="center" wrapText="1"/>
    </xf>
    <xf numFmtId="167" fontId="38" fillId="0" borderId="1" xfId="0" applyNumberFormat="1" applyFont="1" applyFill="1" applyBorder="1" applyAlignment="1">
      <alignment vertical="center" wrapText="1"/>
    </xf>
    <xf numFmtId="167" fontId="37" fillId="0" borderId="1" xfId="1" applyNumberFormat="1" applyFont="1" applyFill="1" applyBorder="1" applyAlignment="1">
      <alignment vertical="center" wrapText="1"/>
    </xf>
    <xf numFmtId="167" fontId="31" fillId="0" borderId="0" xfId="0" applyNumberFormat="1" applyFont="1"/>
    <xf numFmtId="0" fontId="31" fillId="0" borderId="1" xfId="5" applyFont="1" applyFill="1" applyBorder="1" applyAlignment="1">
      <alignment vertical="center" wrapText="1"/>
    </xf>
    <xf numFmtId="0" fontId="38" fillId="0" borderId="1" xfId="19" quotePrefix="1" applyFont="1" applyFill="1" applyBorder="1" applyAlignment="1">
      <alignment horizontal="center" vertical="center"/>
    </xf>
    <xf numFmtId="0" fontId="31" fillId="0" borderId="1" xfId="5" applyFont="1" applyFill="1" applyBorder="1" applyAlignment="1">
      <alignment vertical="center"/>
    </xf>
    <xf numFmtId="166" fontId="36" fillId="0" borderId="1" xfId="3" applyNumberFormat="1" applyFont="1" applyFill="1" applyBorder="1" applyAlignment="1">
      <alignment vertical="center"/>
    </xf>
    <xf numFmtId="0" fontId="31" fillId="0" borderId="1" xfId="19" applyFont="1" applyFill="1" applyBorder="1" applyAlignment="1">
      <alignment vertical="center" wrapText="1"/>
    </xf>
    <xf numFmtId="171" fontId="31" fillId="0" borderId="1" xfId="0" quotePrefix="1" applyNumberFormat="1" applyFont="1" applyFill="1" applyBorder="1" applyAlignment="1">
      <alignment horizontal="center" vertical="center"/>
    </xf>
    <xf numFmtId="167" fontId="37" fillId="0" borderId="1" xfId="1" applyNumberFormat="1" applyFont="1" applyFill="1" applyBorder="1" applyAlignment="1">
      <alignment horizontal="right" vertical="center" wrapText="1"/>
    </xf>
    <xf numFmtId="166" fontId="31" fillId="0" borderId="0" xfId="0" applyNumberFormat="1" applyFont="1"/>
    <xf numFmtId="170" fontId="31" fillId="0" borderId="1" xfId="0" quotePrefix="1" applyNumberFormat="1" applyFont="1" applyFill="1" applyBorder="1" applyAlignment="1">
      <alignment horizontal="center" vertical="center"/>
    </xf>
    <xf numFmtId="41" fontId="38" fillId="0" borderId="1" xfId="2" applyFont="1" applyFill="1" applyBorder="1" applyAlignment="1">
      <alignment horizontal="left" vertical="center" wrapText="1"/>
    </xf>
    <xf numFmtId="166" fontId="31" fillId="0" borderId="1" xfId="2" applyNumberFormat="1" applyFont="1" applyFill="1" applyBorder="1" applyAlignment="1">
      <alignment horizontal="justify" vertical="center" wrapText="1"/>
    </xf>
    <xf numFmtId="167" fontId="31" fillId="0" borderId="0" xfId="0" applyNumberFormat="1" applyFont="1" applyFill="1"/>
    <xf numFmtId="167" fontId="31" fillId="0" borderId="1" xfId="1" applyNumberFormat="1" applyFont="1" applyFill="1" applyBorder="1" applyAlignment="1">
      <alignment horizontal="right" vertical="center" wrapText="1"/>
    </xf>
    <xf numFmtId="166" fontId="36" fillId="0" borderId="1" xfId="15" applyNumberFormat="1" applyFont="1" applyFill="1" applyBorder="1" applyAlignment="1">
      <alignment vertical="center"/>
    </xf>
    <xf numFmtId="0" fontId="34" fillId="0" borderId="37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 wrapText="1"/>
    </xf>
    <xf numFmtId="0" fontId="38" fillId="0" borderId="20" xfId="0" quotePrefix="1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left" vertical="center" wrapText="1"/>
    </xf>
    <xf numFmtId="170" fontId="31" fillId="0" borderId="20" xfId="0" quotePrefix="1" applyNumberFormat="1" applyFont="1" applyFill="1" applyBorder="1" applyAlignment="1">
      <alignment horizontal="center" vertical="center"/>
    </xf>
    <xf numFmtId="166" fontId="36" fillId="0" borderId="20" xfId="3" applyNumberFormat="1" applyFont="1" applyFill="1" applyBorder="1" applyAlignment="1">
      <alignment horizontal="center" vertical="center" wrapText="1"/>
    </xf>
    <xf numFmtId="167" fontId="31" fillId="0" borderId="20" xfId="0" quotePrefix="1" applyNumberFormat="1" applyFont="1" applyFill="1" applyBorder="1" applyAlignment="1">
      <alignment horizontal="center" vertical="center" wrapText="1"/>
    </xf>
    <xf numFmtId="0" fontId="31" fillId="0" borderId="20" xfId="0" quotePrefix="1" applyFont="1" applyFill="1" applyBorder="1" applyAlignment="1">
      <alignment horizontal="center" vertical="center" wrapText="1"/>
    </xf>
    <xf numFmtId="0" fontId="31" fillId="0" borderId="20" xfId="0" quotePrefix="1" applyFont="1" applyFill="1" applyBorder="1" applyAlignment="1">
      <alignment horizontal="center" vertical="center"/>
    </xf>
    <xf numFmtId="166" fontId="36" fillId="0" borderId="20" xfId="15" applyNumberFormat="1" applyFont="1" applyFill="1" applyBorder="1" applyAlignment="1">
      <alignment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/>
    </xf>
    <xf numFmtId="0" fontId="31" fillId="0" borderId="41" xfId="0" applyFont="1" applyFill="1" applyBorder="1" applyAlignment="1">
      <alignment horizontal="center"/>
    </xf>
    <xf numFmtId="0" fontId="38" fillId="0" borderId="20" xfId="0" applyFont="1" applyFill="1" applyBorder="1" applyAlignment="1">
      <alignment vertical="center"/>
    </xf>
    <xf numFmtId="0" fontId="35" fillId="0" borderId="0" xfId="0" applyFont="1" applyAlignment="1">
      <alignment horizontal="center" vertical="center"/>
    </xf>
    <xf numFmtId="167" fontId="34" fillId="0" borderId="0" xfId="0" applyNumberFormat="1" applyFont="1" applyAlignment="1">
      <alignment vertical="center"/>
    </xf>
    <xf numFmtId="0" fontId="42" fillId="0" borderId="0" xfId="0" applyFont="1" applyFill="1" applyAlignment="1">
      <alignment horizontal="center"/>
    </xf>
    <xf numFmtId="165" fontId="42" fillId="0" borderId="0" xfId="0" applyNumberFormat="1" applyFont="1" applyFill="1" applyAlignment="1">
      <alignment horizontal="center"/>
    </xf>
    <xf numFmtId="167" fontId="34" fillId="2" borderId="1" xfId="0" applyNumberFormat="1" applyFont="1" applyFill="1" applyBorder="1" applyAlignment="1">
      <alignment horizontal="right" vertical="center"/>
    </xf>
    <xf numFmtId="0" fontId="31" fillId="2" borderId="1" xfId="0" applyFont="1" applyFill="1" applyBorder="1" applyAlignment="1">
      <alignment horizontal="right" vertical="center"/>
    </xf>
    <xf numFmtId="167" fontId="34" fillId="0" borderId="1" xfId="0" applyNumberFormat="1" applyFont="1" applyFill="1" applyBorder="1" applyAlignment="1">
      <alignment horizontal="right" vertical="center"/>
    </xf>
    <xf numFmtId="167" fontId="31" fillId="0" borderId="1" xfId="0" applyNumberFormat="1" applyFont="1" applyFill="1" applyBorder="1" applyAlignment="1">
      <alignment horizontal="right" vertical="center"/>
    </xf>
    <xf numFmtId="41" fontId="37" fillId="0" borderId="1" xfId="2" applyFont="1" applyFill="1" applyBorder="1" applyAlignment="1">
      <alignment vertical="center" wrapText="1"/>
    </xf>
    <xf numFmtId="0" fontId="37" fillId="0" borderId="1" xfId="0" applyNumberFormat="1" applyFont="1" applyFill="1" applyBorder="1" applyAlignment="1">
      <alignment horizontal="left" vertical="center"/>
    </xf>
    <xf numFmtId="41" fontId="31" fillId="0" borderId="1" xfId="2" applyFont="1" applyFill="1" applyBorder="1" applyAlignment="1">
      <alignment vertical="center" wrapText="1"/>
    </xf>
    <xf numFmtId="166" fontId="31" fillId="0" borderId="1" xfId="12" applyNumberFormat="1" applyFont="1" applyFill="1" applyBorder="1" applyAlignment="1">
      <alignment vertical="center"/>
    </xf>
    <xf numFmtId="0" fontId="37" fillId="0" borderId="1" xfId="0" applyFont="1" applyFill="1" applyBorder="1" applyAlignment="1">
      <alignment vertical="center"/>
    </xf>
    <xf numFmtId="167" fontId="37" fillId="2" borderId="1" xfId="1" applyNumberFormat="1" applyFont="1" applyFill="1" applyBorder="1" applyAlignment="1">
      <alignment vertical="center" wrapText="1"/>
    </xf>
    <xf numFmtId="166" fontId="34" fillId="0" borderId="1" xfId="2" applyNumberFormat="1" applyFont="1" applyFill="1" applyBorder="1" applyAlignment="1">
      <alignment horizontal="right" vertical="center"/>
    </xf>
    <xf numFmtId="41" fontId="31" fillId="0" borderId="1" xfId="2" applyFont="1" applyFill="1" applyBorder="1" applyAlignment="1">
      <alignment horizontal="right" vertical="center"/>
    </xf>
    <xf numFmtId="0" fontId="37" fillId="0" borderId="1" xfId="0" applyNumberFormat="1" applyFont="1" applyFill="1" applyBorder="1" applyAlignment="1">
      <alignment horizontal="left" vertical="center" wrapText="1"/>
    </xf>
    <xf numFmtId="0" fontId="36" fillId="0" borderId="1" xfId="0" applyNumberFormat="1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41" fontId="31" fillId="2" borderId="1" xfId="2" applyFont="1" applyFill="1" applyBorder="1" applyAlignment="1">
      <alignment vertical="center" wrapText="1"/>
    </xf>
    <xf numFmtId="0" fontId="37" fillId="0" borderId="1" xfId="0" applyNumberFormat="1" applyFont="1" applyFill="1" applyBorder="1" applyAlignment="1">
      <alignment horizontal="center" vertical="center" wrapText="1"/>
    </xf>
    <xf numFmtId="41" fontId="37" fillId="0" borderId="1" xfId="2" applyFont="1" applyFill="1" applyBorder="1" applyAlignment="1">
      <alignment horizontal="center" vertical="center" wrapText="1"/>
    </xf>
    <xf numFmtId="0" fontId="36" fillId="0" borderId="1" xfId="18" applyFont="1" applyFill="1" applyBorder="1" applyAlignment="1">
      <alignment horizontal="center" vertical="center"/>
    </xf>
    <xf numFmtId="0" fontId="36" fillId="0" borderId="1" xfId="5" applyFont="1" applyFill="1" applyBorder="1" applyAlignment="1">
      <alignment horizontal="left" vertical="center" wrapText="1"/>
    </xf>
    <xf numFmtId="0" fontId="36" fillId="0" borderId="1" xfId="5" quotePrefix="1" applyFont="1" applyFill="1" applyBorder="1" applyAlignment="1">
      <alignment horizontal="center" vertical="center"/>
    </xf>
    <xf numFmtId="0" fontId="36" fillId="0" borderId="1" xfId="5" applyFont="1" applyFill="1" applyBorder="1" applyAlignment="1">
      <alignment horizontal="center" vertical="center"/>
    </xf>
    <xf numFmtId="166" fontId="36" fillId="0" borderId="1" xfId="3" applyNumberFormat="1" applyFont="1" applyFill="1" applyBorder="1" applyAlignment="1">
      <alignment horizontal="right" vertical="center"/>
    </xf>
    <xf numFmtId="0" fontId="36" fillId="0" borderId="1" xfId="19" quotePrefix="1" applyFont="1" applyFill="1" applyBorder="1" applyAlignment="1">
      <alignment horizontal="center" vertical="center"/>
    </xf>
    <xf numFmtId="0" fontId="36" fillId="0" borderId="1" xfId="5" quotePrefix="1" applyFont="1" applyFill="1" applyBorder="1" applyAlignment="1">
      <alignment horizontal="left" vertical="center" wrapText="1"/>
    </xf>
    <xf numFmtId="0" fontId="36" fillId="0" borderId="1" xfId="5" applyFont="1" applyFill="1" applyBorder="1" applyAlignment="1">
      <alignment horizontal="center" vertical="center" wrapText="1"/>
    </xf>
    <xf numFmtId="0" fontId="36" fillId="0" borderId="1" xfId="5" quotePrefix="1" applyFont="1" applyFill="1" applyBorder="1" applyAlignment="1">
      <alignment horizontal="center" vertical="center" wrapText="1"/>
    </xf>
    <xf numFmtId="41" fontId="36" fillId="0" borderId="1" xfId="3" applyFont="1" applyFill="1" applyBorder="1" applyAlignment="1">
      <alignment vertical="center" wrapText="1"/>
    </xf>
    <xf numFmtId="166" fontId="31" fillId="0" borderId="0" xfId="2" applyNumberFormat="1" applyFont="1" applyFill="1"/>
    <xf numFmtId="0" fontId="31" fillId="2" borderId="1" xfId="5" applyFont="1" applyFill="1" applyBorder="1" applyAlignment="1">
      <alignment horizontal="center" vertical="center" wrapText="1"/>
    </xf>
    <xf numFmtId="0" fontId="31" fillId="0" borderId="1" xfId="5" applyFont="1" applyFill="1" applyBorder="1" applyAlignment="1">
      <alignment horizontal="center" vertical="center" wrapText="1"/>
    </xf>
    <xf numFmtId="0" fontId="31" fillId="0" borderId="1" xfId="16" applyFont="1" applyFill="1" applyBorder="1" applyAlignment="1">
      <alignment horizontal="left" vertical="center"/>
    </xf>
    <xf numFmtId="0" fontId="31" fillId="0" borderId="1" xfId="16" applyFont="1" applyFill="1" applyBorder="1" applyAlignment="1">
      <alignment vertical="center"/>
    </xf>
    <xf numFmtId="0" fontId="31" fillId="0" borderId="1" xfId="16" applyFont="1" applyFill="1" applyBorder="1" applyAlignment="1">
      <alignment horizontal="left" vertical="center" wrapText="1"/>
    </xf>
    <xf numFmtId="0" fontId="31" fillId="0" borderId="0" xfId="0" applyFont="1" applyFill="1" applyBorder="1"/>
    <xf numFmtId="0" fontId="31" fillId="2" borderId="37" xfId="0" applyFont="1" applyFill="1" applyBorder="1" applyAlignment="1">
      <alignment horizontal="center" vertical="center"/>
    </xf>
    <xf numFmtId="9" fontId="31" fillId="0" borderId="37" xfId="7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right" vertical="center"/>
    </xf>
    <xf numFmtId="0" fontId="31" fillId="2" borderId="41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 vertical="center"/>
    </xf>
    <xf numFmtId="0" fontId="34" fillId="0" borderId="36" xfId="0" quotePrefix="1" applyFont="1" applyFill="1" applyBorder="1" applyAlignment="1">
      <alignment horizontal="center" vertical="center"/>
    </xf>
    <xf numFmtId="0" fontId="34" fillId="0" borderId="0" xfId="5" applyFont="1" applyAlignment="1">
      <alignment vertical="center"/>
    </xf>
    <xf numFmtId="0" fontId="43" fillId="0" borderId="1" xfId="10" applyFont="1" applyBorder="1" applyAlignment="1">
      <alignment horizontal="center" vertical="center" wrapText="1"/>
    </xf>
    <xf numFmtId="0" fontId="45" fillId="2" borderId="1" xfId="0" applyFont="1" applyFill="1" applyBorder="1" applyAlignment="1">
      <alignment vertical="center"/>
    </xf>
    <xf numFmtId="0" fontId="31" fillId="2" borderId="0" xfId="0" applyFont="1" applyFill="1"/>
    <xf numFmtId="0" fontId="36" fillId="2" borderId="1" xfId="5" applyFont="1" applyFill="1" applyBorder="1" applyAlignment="1">
      <alignment horizontal="left" vertical="center" wrapText="1"/>
    </xf>
    <xf numFmtId="168" fontId="31" fillId="2" borderId="1" xfId="1" applyNumberFormat="1" applyFont="1" applyFill="1" applyBorder="1" applyAlignment="1">
      <alignment vertical="center"/>
    </xf>
    <xf numFmtId="41" fontId="31" fillId="2" borderId="1" xfId="2" applyFont="1" applyFill="1" applyBorder="1" applyAlignment="1">
      <alignment horizontal="center" vertical="center"/>
    </xf>
    <xf numFmtId="0" fontId="46" fillId="2" borderId="1" xfId="5" applyFont="1" applyFill="1" applyBorder="1" applyAlignment="1">
      <alignment vertical="center" wrapText="1"/>
    </xf>
    <xf numFmtId="43" fontId="31" fillId="2" borderId="1" xfId="1" applyFont="1" applyFill="1" applyBorder="1" applyAlignment="1">
      <alignment vertical="center"/>
    </xf>
    <xf numFmtId="0" fontId="31" fillId="2" borderId="0" xfId="0" applyFont="1" applyFill="1" applyBorder="1" applyAlignment="1">
      <alignment horizontal="center" vertical="center"/>
    </xf>
    <xf numFmtId="0" fontId="36" fillId="2" borderId="0" xfId="5" applyFont="1" applyFill="1" applyBorder="1" applyAlignment="1">
      <alignment horizontal="left" vertical="center" wrapText="1"/>
    </xf>
    <xf numFmtId="168" fontId="31" fillId="2" borderId="0" xfId="1" applyNumberFormat="1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31" fillId="2" borderId="0" xfId="0" quotePrefix="1" applyFont="1" applyFill="1" applyBorder="1" applyAlignment="1">
      <alignment horizontal="center" vertical="center"/>
    </xf>
    <xf numFmtId="0" fontId="46" fillId="2" borderId="0" xfId="5" applyFont="1" applyFill="1" applyBorder="1" applyAlignment="1">
      <alignment vertical="center" wrapText="1"/>
    </xf>
    <xf numFmtId="43" fontId="31" fillId="2" borderId="0" xfId="1" applyFont="1" applyFill="1" applyBorder="1" applyAlignment="1">
      <alignment vertical="center"/>
    </xf>
    <xf numFmtId="0" fontId="31" fillId="0" borderId="0" xfId="5" applyFont="1" applyAlignment="1">
      <alignment horizontal="center"/>
    </xf>
    <xf numFmtId="0" fontId="43" fillId="0" borderId="33" xfId="10" applyFont="1" applyBorder="1" applyAlignment="1">
      <alignment horizontal="center" vertical="center" wrapText="1"/>
    </xf>
    <xf numFmtId="0" fontId="43" fillId="0" borderId="34" xfId="10" applyFont="1" applyBorder="1" applyAlignment="1">
      <alignment horizontal="center" vertical="center" wrapText="1"/>
    </xf>
    <xf numFmtId="0" fontId="43" fillId="0" borderId="36" xfId="10" applyFont="1" applyBorder="1" applyAlignment="1">
      <alignment horizontal="center" vertical="center" wrapText="1"/>
    </xf>
    <xf numFmtId="0" fontId="36" fillId="2" borderId="37" xfId="5" applyFont="1" applyFill="1" applyBorder="1" applyAlignment="1">
      <alignment horizontal="left" vertical="center" wrapText="1"/>
    </xf>
    <xf numFmtId="0" fontId="36" fillId="2" borderId="20" xfId="5" applyFont="1" applyFill="1" applyBorder="1" applyAlignment="1">
      <alignment horizontal="left" vertical="center" wrapText="1"/>
    </xf>
    <xf numFmtId="168" fontId="31" fillId="2" borderId="20" xfId="1" applyNumberFormat="1" applyFont="1" applyFill="1" applyBorder="1" applyAlignment="1">
      <alignment vertical="center"/>
    </xf>
    <xf numFmtId="0" fontId="31" fillId="2" borderId="20" xfId="0" quotePrefix="1" applyFont="1" applyFill="1" applyBorder="1" applyAlignment="1">
      <alignment horizontal="center" vertical="center"/>
    </xf>
    <xf numFmtId="0" fontId="46" fillId="2" borderId="20" xfId="5" applyFont="1" applyFill="1" applyBorder="1" applyAlignment="1">
      <alignment vertical="center" wrapText="1"/>
    </xf>
    <xf numFmtId="43" fontId="31" fillId="2" borderId="20" xfId="1" applyFont="1" applyFill="1" applyBorder="1" applyAlignment="1">
      <alignment vertical="center"/>
    </xf>
    <xf numFmtId="0" fontId="36" fillId="2" borderId="39" xfId="5" applyFont="1" applyFill="1" applyBorder="1" applyAlignment="1">
      <alignment horizontal="left" vertical="center" wrapText="1"/>
    </xf>
    <xf numFmtId="0" fontId="34" fillId="2" borderId="45" xfId="5" applyFont="1" applyFill="1" applyBorder="1" applyAlignment="1">
      <alignment horizontal="center" vertical="center" wrapText="1"/>
    </xf>
    <xf numFmtId="0" fontId="34" fillId="2" borderId="9" xfId="5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vertical="center"/>
    </xf>
    <xf numFmtId="43" fontId="34" fillId="2" borderId="1" xfId="0" applyNumberFormat="1" applyFont="1" applyFill="1" applyBorder="1" applyAlignment="1">
      <alignment vertical="center"/>
    </xf>
    <xf numFmtId="0" fontId="31" fillId="2" borderId="0" xfId="0" applyFont="1" applyFill="1" applyAlignment="1">
      <alignment vertical="center"/>
    </xf>
    <xf numFmtId="0" fontId="43" fillId="0" borderId="38" xfId="10" applyFont="1" applyBorder="1" applyAlignment="1">
      <alignment horizontal="center" vertical="center" wrapText="1"/>
    </xf>
    <xf numFmtId="0" fontId="43" fillId="0" borderId="20" xfId="10" applyFont="1" applyBorder="1" applyAlignment="1">
      <alignment horizontal="center" vertical="center" wrapText="1"/>
    </xf>
    <xf numFmtId="0" fontId="34" fillId="2" borderId="46" xfId="5" applyFont="1" applyFill="1" applyBorder="1" applyAlignment="1">
      <alignment horizontal="center" vertical="center" wrapText="1"/>
    </xf>
    <xf numFmtId="0" fontId="34" fillId="0" borderId="40" xfId="0" applyFont="1" applyBorder="1" applyAlignment="1">
      <alignment horizontal="left" vertical="center"/>
    </xf>
    <xf numFmtId="0" fontId="34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/>
    </xf>
    <xf numFmtId="0" fontId="31" fillId="2" borderId="41" xfId="0" applyFont="1" applyFill="1" applyBorder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</cellXfs>
  <cellStyles count="20">
    <cellStyle name="Comma" xfId="1" builtinId="3"/>
    <cellStyle name="Comma [0]" xfId="2" builtinId="6"/>
    <cellStyle name="Comma [0] 2" xfId="3" xr:uid="{00000000-0005-0000-0000-000002000000}"/>
    <cellStyle name="Comma [0] 2 2" xfId="12" xr:uid="{00000000-0005-0000-0000-000003000000}"/>
    <cellStyle name="Comma [0] 2 3" xfId="15" xr:uid="{00000000-0005-0000-0000-000004000000}"/>
    <cellStyle name="Comma [0] 2 9" xfId="17" xr:uid="{00000000-0005-0000-0000-000005000000}"/>
    <cellStyle name="Comma 2" xfId="4" xr:uid="{00000000-0005-0000-0000-000006000000}"/>
    <cellStyle name="Normal" xfId="0" builtinId="0"/>
    <cellStyle name="Normal 2" xfId="5" xr:uid="{00000000-0005-0000-0000-000008000000}"/>
    <cellStyle name="Normal 2 13" xfId="19" xr:uid="{00000000-0005-0000-0000-000009000000}"/>
    <cellStyle name="Normal 2 2" xfId="10" xr:uid="{00000000-0005-0000-0000-00000A000000}"/>
    <cellStyle name="Normal 2 2 18" xfId="18" xr:uid="{00000000-0005-0000-0000-00000B000000}"/>
    <cellStyle name="Normal 2 2 4" xfId="16" xr:uid="{00000000-0005-0000-0000-00000C000000}"/>
    <cellStyle name="Normal 2 3" xfId="11" xr:uid="{00000000-0005-0000-0000-00000D000000}"/>
    <cellStyle name="Normal 2 4" xfId="14" xr:uid="{00000000-0005-0000-0000-00000E000000}"/>
    <cellStyle name="Normal 3" xfId="13" xr:uid="{00000000-0005-0000-0000-00000F000000}"/>
    <cellStyle name="Normal 3 2" xfId="9" xr:uid="{00000000-0005-0000-0000-000010000000}"/>
    <cellStyle name="Normal 4" xfId="6" xr:uid="{00000000-0005-0000-0000-000011000000}"/>
    <cellStyle name="Normal 5 2" xfId="8" xr:uid="{00000000-0005-0000-0000-000012000000}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3175</xdr:rowOff>
    </xdr:from>
    <xdr:to>
      <xdr:col>1</xdr:col>
      <xdr:colOff>714375</xdr:colOff>
      <xdr:row>3</xdr:row>
      <xdr:rowOff>31750</xdr:rowOff>
    </xdr:to>
    <xdr:pic>
      <xdr:nvPicPr>
        <xdr:cNvPr id="8310" name="Picture 9">
          <a:extLst>
            <a:ext uri="{FF2B5EF4-FFF2-40B4-BE49-F238E27FC236}">
              <a16:creationId xmlns:a16="http://schemas.microsoft.com/office/drawing/2014/main" id="{00000000-0008-0000-0000-00007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20675"/>
          <a:ext cx="628650" cy="66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</xdr:row>
      <xdr:rowOff>19050</xdr:rowOff>
    </xdr:from>
    <xdr:to>
      <xdr:col>1</xdr:col>
      <xdr:colOff>762000</xdr:colOff>
      <xdr:row>4</xdr:row>
      <xdr:rowOff>142875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552450"/>
          <a:ext cx="6286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19050</xdr:rowOff>
    </xdr:from>
    <xdr:to>
      <xdr:col>2</xdr:col>
      <xdr:colOff>762000</xdr:colOff>
      <xdr:row>4</xdr:row>
      <xdr:rowOff>142875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552450"/>
          <a:ext cx="6286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19050</xdr:rowOff>
    </xdr:from>
    <xdr:to>
      <xdr:col>2</xdr:col>
      <xdr:colOff>762000</xdr:colOff>
      <xdr:row>4</xdr:row>
      <xdr:rowOff>142875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552450"/>
          <a:ext cx="6286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190500</xdr:rowOff>
    </xdr:from>
    <xdr:to>
      <xdr:col>1</xdr:col>
      <xdr:colOff>809625</xdr:colOff>
      <xdr:row>2</xdr:row>
      <xdr:rowOff>142875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190500"/>
          <a:ext cx="723900" cy="77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304800</xdr:rowOff>
    </xdr:from>
    <xdr:to>
      <xdr:col>1</xdr:col>
      <xdr:colOff>714375</xdr:colOff>
      <xdr:row>2</xdr:row>
      <xdr:rowOff>285750</xdr:rowOff>
    </xdr:to>
    <xdr:pic>
      <xdr:nvPicPr>
        <xdr:cNvPr id="10353" name="Picture 9">
          <a:extLst>
            <a:ext uri="{FF2B5EF4-FFF2-40B4-BE49-F238E27FC236}">
              <a16:creationId xmlns:a16="http://schemas.microsoft.com/office/drawing/2014/main" id="{00000000-0008-0000-0400-00007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" y="304800"/>
          <a:ext cx="6286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0</xdr:row>
      <xdr:rowOff>79375</xdr:rowOff>
    </xdr:from>
    <xdr:to>
      <xdr:col>1</xdr:col>
      <xdr:colOff>698500</xdr:colOff>
      <xdr:row>2</xdr:row>
      <xdr:rowOff>15875</xdr:rowOff>
    </xdr:to>
    <xdr:pic>
      <xdr:nvPicPr>
        <xdr:cNvPr id="11372" name="Picture 9">
          <a:extLst>
            <a:ext uri="{FF2B5EF4-FFF2-40B4-BE49-F238E27FC236}">
              <a16:creationId xmlns:a16="http://schemas.microsoft.com/office/drawing/2014/main" id="{00000000-0008-0000-0500-00006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79375"/>
          <a:ext cx="6286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0</xdr:row>
      <xdr:rowOff>127000</xdr:rowOff>
    </xdr:from>
    <xdr:to>
      <xdr:col>1</xdr:col>
      <xdr:colOff>698500</xdr:colOff>
      <xdr:row>2</xdr:row>
      <xdr:rowOff>0</xdr:rowOff>
    </xdr:to>
    <xdr:pic>
      <xdr:nvPicPr>
        <xdr:cNvPr id="12394" name="Picture 9">
          <a:extLst>
            <a:ext uri="{FF2B5EF4-FFF2-40B4-BE49-F238E27FC236}">
              <a16:creationId xmlns:a16="http://schemas.microsoft.com/office/drawing/2014/main" id="{00000000-0008-0000-0600-00006A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27000"/>
          <a:ext cx="62865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86313</xdr:colOff>
      <xdr:row>0</xdr:row>
      <xdr:rowOff>78396</xdr:rowOff>
    </xdr:from>
    <xdr:to>
      <xdr:col>1</xdr:col>
      <xdr:colOff>752593</xdr:colOff>
      <xdr:row>2</xdr:row>
      <xdr:rowOff>62717</xdr:rowOff>
    </xdr:to>
    <xdr:pic>
      <xdr:nvPicPr>
        <xdr:cNvPr id="7272" name="Picture 9">
          <a:extLst>
            <a:ext uri="{FF2B5EF4-FFF2-40B4-BE49-F238E27FC236}">
              <a16:creationId xmlns:a16="http://schemas.microsoft.com/office/drawing/2014/main" id="{00000000-0008-0000-0700-000068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041" y="78396"/>
          <a:ext cx="666280" cy="768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</xdr:row>
      <xdr:rowOff>19050</xdr:rowOff>
    </xdr:from>
    <xdr:to>
      <xdr:col>1</xdr:col>
      <xdr:colOff>762000</xdr:colOff>
      <xdr:row>4</xdr:row>
      <xdr:rowOff>142875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552450"/>
          <a:ext cx="6286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ERLENGKAPAN/Dinas%20Pendidikanf_master%20KK%20Penyusutan%20Aset%20Tetap_Akr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SET%202016/Penyusutan%202015/Dinas%20Kesehatan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ishub%202015/BELANJA%20MODAL%202013/Gabungan%20Kertas%20Kerja/KERTAS%20KERJA%20R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amic Filtering"/>
      <sheetName val="KIB A AU eksekusi"/>
      <sheetName val="KIB A AU"/>
      <sheetName val="KIB A"/>
      <sheetName val="Sheet4"/>
      <sheetName val="Sheet5"/>
      <sheetName val="KIB B"/>
      <sheetName val="kode barang"/>
      <sheetName val="MASA MANFAAT"/>
      <sheetName val="KIB C"/>
      <sheetName val="KIB D"/>
      <sheetName val="KIB E"/>
      <sheetName val="KIB F"/>
      <sheetName val="Sheet2"/>
    </sheetNames>
    <sheetDataSet>
      <sheetData sheetId="0">
        <row r="2">
          <cell r="H2" t="str">
            <v/>
          </cell>
        </row>
        <row r="3">
          <cell r="H3" t="str">
            <v/>
          </cell>
        </row>
        <row r="4">
          <cell r="H4" t="str">
            <v/>
          </cell>
        </row>
        <row r="5">
          <cell r="H5" t="str">
            <v/>
          </cell>
        </row>
        <row r="6">
          <cell r="H6" t="str">
            <v/>
          </cell>
        </row>
        <row r="7">
          <cell r="H7" t="str">
            <v/>
          </cell>
        </row>
        <row r="8">
          <cell r="H8" t="str">
            <v/>
          </cell>
        </row>
        <row r="9">
          <cell r="H9" t="str">
            <v/>
          </cell>
        </row>
        <row r="10">
          <cell r="H10" t="str">
            <v/>
          </cell>
        </row>
        <row r="11">
          <cell r="H11" t="str">
            <v/>
          </cell>
        </row>
        <row r="12">
          <cell r="H12" t="str">
            <v/>
          </cell>
        </row>
        <row r="13">
          <cell r="H13" t="str">
            <v/>
          </cell>
        </row>
        <row r="14">
          <cell r="H14" t="str">
            <v/>
          </cell>
        </row>
        <row r="15">
          <cell r="H15" t="str">
            <v/>
          </cell>
        </row>
        <row r="16">
          <cell r="H16" t="str">
            <v/>
          </cell>
        </row>
        <row r="17">
          <cell r="H17" t="str">
            <v/>
          </cell>
        </row>
        <row r="18">
          <cell r="H18" t="str">
            <v/>
          </cell>
        </row>
        <row r="19">
          <cell r="H19" t="str">
            <v/>
          </cell>
        </row>
        <row r="20">
          <cell r="H20" t="str">
            <v/>
          </cell>
        </row>
        <row r="21">
          <cell r="H21" t="str">
            <v/>
          </cell>
        </row>
        <row r="22">
          <cell r="H22" t="str">
            <v/>
          </cell>
        </row>
        <row r="23">
          <cell r="H23" t="str">
            <v/>
          </cell>
        </row>
        <row r="24">
          <cell r="H24" t="str">
            <v/>
          </cell>
        </row>
        <row r="25">
          <cell r="H25" t="str">
            <v/>
          </cell>
        </row>
        <row r="26">
          <cell r="H26" t="str">
            <v/>
          </cell>
        </row>
        <row r="27">
          <cell r="H27" t="str">
            <v/>
          </cell>
        </row>
        <row r="28">
          <cell r="H28" t="str">
            <v/>
          </cell>
        </row>
        <row r="29">
          <cell r="H29" t="str">
            <v/>
          </cell>
        </row>
        <row r="30">
          <cell r="H30" t="str">
            <v/>
          </cell>
        </row>
        <row r="31">
          <cell r="H31" t="str">
            <v/>
          </cell>
        </row>
        <row r="32">
          <cell r="H32" t="str">
            <v/>
          </cell>
        </row>
        <row r="33">
          <cell r="H33" t="str">
            <v/>
          </cell>
        </row>
        <row r="34">
          <cell r="H34" t="str">
            <v/>
          </cell>
        </row>
        <row r="35">
          <cell r="H35" t="str">
            <v/>
          </cell>
        </row>
        <row r="36">
          <cell r="H36" t="str">
            <v/>
          </cell>
        </row>
        <row r="37">
          <cell r="H37" t="str">
            <v/>
          </cell>
        </row>
        <row r="38">
          <cell r="H38" t="str">
            <v/>
          </cell>
        </row>
        <row r="39">
          <cell r="H39" t="str">
            <v/>
          </cell>
        </row>
        <row r="40">
          <cell r="H40" t="str">
            <v/>
          </cell>
        </row>
        <row r="41">
          <cell r="H41" t="str">
            <v/>
          </cell>
        </row>
        <row r="42">
          <cell r="H42" t="str">
            <v/>
          </cell>
        </row>
        <row r="43">
          <cell r="H43" t="str">
            <v/>
          </cell>
        </row>
        <row r="44">
          <cell r="H44" t="str">
            <v/>
          </cell>
        </row>
        <row r="45">
          <cell r="H45" t="str">
            <v/>
          </cell>
        </row>
        <row r="46">
          <cell r="H46" t="str">
            <v/>
          </cell>
        </row>
        <row r="47">
          <cell r="H47" t="str">
            <v/>
          </cell>
        </row>
        <row r="48">
          <cell r="H48" t="str">
            <v/>
          </cell>
        </row>
        <row r="49">
          <cell r="H49" t="str">
            <v/>
          </cell>
        </row>
        <row r="50">
          <cell r="H50" t="str">
            <v/>
          </cell>
        </row>
        <row r="51">
          <cell r="H51" t="str">
            <v/>
          </cell>
        </row>
        <row r="52">
          <cell r="H52" t="str">
            <v/>
          </cell>
        </row>
        <row r="53">
          <cell r="H53" t="str">
            <v/>
          </cell>
        </row>
        <row r="54">
          <cell r="H54" t="str">
            <v/>
          </cell>
        </row>
        <row r="55">
          <cell r="H55" t="str">
            <v/>
          </cell>
        </row>
        <row r="56">
          <cell r="H56" t="str">
            <v/>
          </cell>
        </row>
        <row r="57">
          <cell r="H57" t="str">
            <v/>
          </cell>
        </row>
        <row r="58">
          <cell r="H58" t="str">
            <v/>
          </cell>
        </row>
        <row r="59">
          <cell r="H59" t="str">
            <v/>
          </cell>
        </row>
        <row r="60">
          <cell r="H60" t="str">
            <v/>
          </cell>
        </row>
        <row r="61">
          <cell r="H61" t="str">
            <v/>
          </cell>
        </row>
        <row r="62">
          <cell r="H62" t="str">
            <v/>
          </cell>
        </row>
        <row r="63">
          <cell r="H63" t="str">
            <v/>
          </cell>
        </row>
        <row r="64">
          <cell r="H64" t="str">
            <v/>
          </cell>
        </row>
        <row r="65">
          <cell r="H65" t="str">
            <v/>
          </cell>
        </row>
        <row r="66">
          <cell r="H66" t="str">
            <v/>
          </cell>
        </row>
        <row r="67">
          <cell r="H67" t="str">
            <v/>
          </cell>
        </row>
        <row r="68">
          <cell r="H68" t="str">
            <v/>
          </cell>
        </row>
        <row r="69">
          <cell r="H69" t="str">
            <v/>
          </cell>
        </row>
        <row r="70">
          <cell r="H70" t="str">
            <v/>
          </cell>
        </row>
        <row r="71">
          <cell r="H71" t="str">
            <v/>
          </cell>
        </row>
        <row r="72">
          <cell r="H72" t="str">
            <v/>
          </cell>
        </row>
        <row r="73">
          <cell r="H73" t="str">
            <v/>
          </cell>
        </row>
        <row r="74">
          <cell r="H74" t="str">
            <v/>
          </cell>
        </row>
        <row r="75">
          <cell r="H75" t="str">
            <v/>
          </cell>
        </row>
        <row r="76">
          <cell r="H76" t="str">
            <v/>
          </cell>
        </row>
        <row r="77">
          <cell r="H77" t="str">
            <v/>
          </cell>
        </row>
        <row r="78">
          <cell r="H78" t="str">
            <v/>
          </cell>
        </row>
        <row r="79">
          <cell r="H79" t="str">
            <v/>
          </cell>
        </row>
        <row r="80">
          <cell r="H80" t="str">
            <v/>
          </cell>
        </row>
        <row r="81">
          <cell r="H81" t="str">
            <v/>
          </cell>
        </row>
        <row r="82">
          <cell r="H82" t="str">
            <v/>
          </cell>
        </row>
        <row r="83">
          <cell r="H83" t="str">
            <v/>
          </cell>
        </row>
        <row r="84">
          <cell r="H84" t="str">
            <v/>
          </cell>
        </row>
        <row r="85">
          <cell r="H85" t="str">
            <v/>
          </cell>
        </row>
        <row r="86">
          <cell r="H86" t="str">
            <v/>
          </cell>
        </row>
        <row r="87">
          <cell r="H87" t="str">
            <v/>
          </cell>
        </row>
        <row r="88">
          <cell r="H88" t="str">
            <v/>
          </cell>
        </row>
        <row r="89">
          <cell r="H89" t="str">
            <v/>
          </cell>
        </row>
        <row r="90">
          <cell r="H90" t="str">
            <v/>
          </cell>
        </row>
        <row r="91">
          <cell r="H91" t="str">
            <v/>
          </cell>
        </row>
        <row r="92">
          <cell r="H92" t="str">
            <v/>
          </cell>
        </row>
        <row r="93">
          <cell r="H93" t="str">
            <v/>
          </cell>
        </row>
        <row r="94">
          <cell r="H94" t="str">
            <v/>
          </cell>
        </row>
        <row r="95">
          <cell r="H95" t="str">
            <v/>
          </cell>
        </row>
        <row r="96">
          <cell r="H96" t="str">
            <v/>
          </cell>
        </row>
        <row r="97">
          <cell r="H97" t="str">
            <v/>
          </cell>
        </row>
        <row r="98">
          <cell r="H98" t="str">
            <v/>
          </cell>
        </row>
        <row r="99">
          <cell r="H99" t="str">
            <v/>
          </cell>
        </row>
        <row r="100">
          <cell r="H100" t="str">
            <v/>
          </cell>
        </row>
        <row r="101">
          <cell r="H101" t="str">
            <v/>
          </cell>
        </row>
        <row r="102">
          <cell r="H102" t="str">
            <v/>
          </cell>
        </row>
        <row r="103">
          <cell r="H103" t="str">
            <v/>
          </cell>
        </row>
        <row r="104">
          <cell r="H104" t="str">
            <v/>
          </cell>
        </row>
        <row r="105">
          <cell r="H105" t="str">
            <v/>
          </cell>
        </row>
        <row r="106">
          <cell r="H106" t="str">
            <v/>
          </cell>
        </row>
        <row r="107">
          <cell r="H107" t="str">
            <v/>
          </cell>
        </row>
        <row r="108">
          <cell r="H108" t="str">
            <v/>
          </cell>
        </row>
        <row r="109">
          <cell r="H109" t="str">
            <v/>
          </cell>
        </row>
        <row r="110">
          <cell r="H110" t="str">
            <v/>
          </cell>
        </row>
        <row r="111">
          <cell r="H111" t="str">
            <v/>
          </cell>
        </row>
        <row r="112">
          <cell r="H112" t="str">
            <v/>
          </cell>
        </row>
        <row r="113">
          <cell r="H113" t="str">
            <v/>
          </cell>
        </row>
        <row r="114">
          <cell r="H114" t="str">
            <v/>
          </cell>
        </row>
        <row r="115">
          <cell r="H115" t="str">
            <v/>
          </cell>
        </row>
        <row r="116">
          <cell r="H116" t="str">
            <v/>
          </cell>
        </row>
        <row r="117">
          <cell r="H117" t="str">
            <v/>
          </cell>
        </row>
        <row r="118">
          <cell r="H118" t="str">
            <v/>
          </cell>
        </row>
        <row r="119">
          <cell r="H119" t="str">
            <v/>
          </cell>
        </row>
        <row r="120">
          <cell r="H120" t="str">
            <v/>
          </cell>
        </row>
        <row r="121">
          <cell r="H121" t="str">
            <v/>
          </cell>
        </row>
        <row r="122">
          <cell r="H122" t="str">
            <v/>
          </cell>
        </row>
        <row r="123">
          <cell r="H123" t="str">
            <v/>
          </cell>
        </row>
        <row r="124">
          <cell r="H124" t="str">
            <v/>
          </cell>
        </row>
        <row r="125">
          <cell r="H125" t="str">
            <v/>
          </cell>
        </row>
        <row r="126">
          <cell r="H126" t="str">
            <v/>
          </cell>
        </row>
        <row r="127">
          <cell r="H127" t="str">
            <v/>
          </cell>
        </row>
        <row r="128">
          <cell r="H128" t="str">
            <v/>
          </cell>
        </row>
        <row r="129">
          <cell r="H129" t="str">
            <v/>
          </cell>
        </row>
        <row r="130">
          <cell r="H130" t="str">
            <v/>
          </cell>
        </row>
        <row r="131">
          <cell r="H131" t="str">
            <v/>
          </cell>
        </row>
        <row r="132">
          <cell r="H132" t="str">
            <v/>
          </cell>
        </row>
        <row r="133">
          <cell r="H133" t="str">
            <v/>
          </cell>
        </row>
        <row r="134">
          <cell r="H134" t="str">
            <v/>
          </cell>
        </row>
        <row r="135">
          <cell r="H135" t="str">
            <v/>
          </cell>
        </row>
        <row r="136">
          <cell r="H136" t="str">
            <v/>
          </cell>
        </row>
        <row r="137">
          <cell r="H137" t="str">
            <v/>
          </cell>
        </row>
        <row r="138">
          <cell r="H138" t="str">
            <v/>
          </cell>
        </row>
        <row r="139">
          <cell r="H139" t="str">
            <v/>
          </cell>
        </row>
        <row r="140">
          <cell r="H140" t="str">
            <v/>
          </cell>
        </row>
        <row r="141">
          <cell r="H141" t="str">
            <v/>
          </cell>
        </row>
        <row r="142">
          <cell r="H142" t="str">
            <v/>
          </cell>
        </row>
        <row r="143">
          <cell r="H143" t="str">
            <v/>
          </cell>
        </row>
        <row r="144">
          <cell r="H144" t="str">
            <v/>
          </cell>
        </row>
        <row r="145">
          <cell r="H145" t="str">
            <v/>
          </cell>
        </row>
        <row r="146">
          <cell r="H146" t="str">
            <v/>
          </cell>
        </row>
        <row r="147">
          <cell r="H147" t="str">
            <v/>
          </cell>
        </row>
        <row r="148">
          <cell r="H148" t="str">
            <v/>
          </cell>
        </row>
        <row r="149">
          <cell r="H149" t="str">
            <v/>
          </cell>
        </row>
        <row r="150">
          <cell r="H150" t="str">
            <v/>
          </cell>
        </row>
        <row r="151">
          <cell r="H151" t="str">
            <v/>
          </cell>
        </row>
        <row r="152">
          <cell r="H152" t="str">
            <v/>
          </cell>
        </row>
        <row r="153">
          <cell r="H153" t="str">
            <v/>
          </cell>
        </row>
        <row r="154">
          <cell r="H154" t="str">
            <v/>
          </cell>
        </row>
        <row r="155">
          <cell r="H155" t="str">
            <v/>
          </cell>
        </row>
        <row r="156">
          <cell r="H156" t="str">
            <v/>
          </cell>
        </row>
        <row r="157">
          <cell r="H157" t="str">
            <v/>
          </cell>
        </row>
        <row r="158">
          <cell r="H158" t="str">
            <v/>
          </cell>
        </row>
        <row r="159">
          <cell r="H159" t="str">
            <v/>
          </cell>
        </row>
        <row r="160">
          <cell r="H160" t="str">
            <v/>
          </cell>
        </row>
        <row r="161">
          <cell r="H161" t="str">
            <v/>
          </cell>
        </row>
        <row r="162">
          <cell r="H162" t="str">
            <v/>
          </cell>
        </row>
        <row r="163">
          <cell r="H163" t="str">
            <v/>
          </cell>
        </row>
        <row r="164">
          <cell r="H164" t="str">
            <v/>
          </cell>
        </row>
        <row r="165">
          <cell r="H165" t="str">
            <v/>
          </cell>
        </row>
        <row r="166">
          <cell r="H166" t="str">
            <v/>
          </cell>
        </row>
        <row r="167">
          <cell r="H167" t="str">
            <v/>
          </cell>
        </row>
        <row r="168">
          <cell r="H168" t="str">
            <v/>
          </cell>
        </row>
        <row r="169">
          <cell r="H169" t="str">
            <v/>
          </cell>
        </row>
        <row r="170">
          <cell r="H170" t="str">
            <v/>
          </cell>
        </row>
        <row r="171">
          <cell r="H171" t="str">
            <v/>
          </cell>
        </row>
        <row r="172">
          <cell r="H172" t="str">
            <v/>
          </cell>
        </row>
        <row r="173">
          <cell r="H173" t="str">
            <v/>
          </cell>
        </row>
        <row r="174">
          <cell r="H174" t="str">
            <v/>
          </cell>
        </row>
        <row r="175">
          <cell r="H175" t="str">
            <v/>
          </cell>
        </row>
        <row r="176">
          <cell r="H176" t="str">
            <v/>
          </cell>
        </row>
        <row r="177">
          <cell r="H177" t="str">
            <v/>
          </cell>
        </row>
        <row r="178">
          <cell r="H178" t="str">
            <v/>
          </cell>
        </row>
        <row r="179">
          <cell r="H179" t="str">
            <v/>
          </cell>
        </row>
        <row r="180">
          <cell r="H180" t="str">
            <v/>
          </cell>
        </row>
        <row r="181">
          <cell r="H181" t="str">
            <v/>
          </cell>
        </row>
        <row r="182">
          <cell r="H182" t="str">
            <v/>
          </cell>
        </row>
        <row r="183">
          <cell r="H183" t="str">
            <v/>
          </cell>
        </row>
        <row r="184">
          <cell r="H184" t="str">
            <v/>
          </cell>
        </row>
        <row r="185">
          <cell r="H185" t="str">
            <v/>
          </cell>
        </row>
        <row r="186">
          <cell r="H186" t="str">
            <v/>
          </cell>
        </row>
        <row r="187">
          <cell r="H187" t="str">
            <v/>
          </cell>
        </row>
        <row r="188">
          <cell r="H188" t="str">
            <v/>
          </cell>
        </row>
        <row r="189">
          <cell r="H189" t="str">
            <v/>
          </cell>
        </row>
        <row r="190">
          <cell r="H190" t="str">
            <v/>
          </cell>
        </row>
        <row r="191">
          <cell r="H191" t="str">
            <v/>
          </cell>
        </row>
        <row r="192">
          <cell r="H192" t="str">
            <v/>
          </cell>
        </row>
        <row r="193">
          <cell r="H193" t="str">
            <v/>
          </cell>
        </row>
        <row r="194">
          <cell r="H194" t="str">
            <v/>
          </cell>
        </row>
        <row r="195">
          <cell r="H195" t="str">
            <v/>
          </cell>
        </row>
        <row r="196">
          <cell r="H196" t="str">
            <v/>
          </cell>
        </row>
        <row r="197">
          <cell r="H197" t="str">
            <v/>
          </cell>
        </row>
        <row r="198">
          <cell r="H198" t="str">
            <v/>
          </cell>
        </row>
        <row r="199">
          <cell r="H199" t="str">
            <v/>
          </cell>
        </row>
        <row r="200">
          <cell r="H200" t="str">
            <v/>
          </cell>
        </row>
        <row r="201">
          <cell r="H201" t="str">
            <v/>
          </cell>
        </row>
        <row r="202">
          <cell r="H202" t="str">
            <v/>
          </cell>
        </row>
        <row r="203">
          <cell r="H203" t="str">
            <v/>
          </cell>
        </row>
        <row r="204">
          <cell r="H204" t="str">
            <v/>
          </cell>
        </row>
        <row r="205">
          <cell r="H205" t="str">
            <v/>
          </cell>
        </row>
        <row r="206">
          <cell r="H206" t="str">
            <v/>
          </cell>
        </row>
        <row r="207">
          <cell r="H207" t="str">
            <v/>
          </cell>
        </row>
        <row r="208">
          <cell r="H208" t="str">
            <v/>
          </cell>
        </row>
        <row r="209">
          <cell r="H209" t="str">
            <v/>
          </cell>
        </row>
        <row r="210">
          <cell r="H210" t="str">
            <v/>
          </cell>
        </row>
        <row r="211">
          <cell r="H211" t="str">
            <v/>
          </cell>
        </row>
        <row r="212">
          <cell r="H212" t="str">
            <v/>
          </cell>
        </row>
        <row r="213">
          <cell r="H213" t="str">
            <v/>
          </cell>
        </row>
        <row r="214">
          <cell r="H214" t="str">
            <v/>
          </cell>
        </row>
        <row r="215">
          <cell r="H215" t="str">
            <v/>
          </cell>
        </row>
        <row r="216">
          <cell r="H216" t="str">
            <v/>
          </cell>
        </row>
        <row r="217">
          <cell r="H217" t="str">
            <v/>
          </cell>
        </row>
        <row r="218">
          <cell r="H218" t="str">
            <v/>
          </cell>
        </row>
        <row r="219">
          <cell r="H219" t="str">
            <v/>
          </cell>
        </row>
        <row r="220">
          <cell r="H220" t="str">
            <v/>
          </cell>
        </row>
        <row r="221">
          <cell r="H221" t="str">
            <v/>
          </cell>
        </row>
        <row r="222">
          <cell r="H222" t="str">
            <v/>
          </cell>
        </row>
        <row r="223">
          <cell r="H223" t="str">
            <v/>
          </cell>
        </row>
        <row r="224">
          <cell r="H224" t="str">
            <v/>
          </cell>
        </row>
        <row r="225">
          <cell r="H225" t="str">
            <v/>
          </cell>
        </row>
        <row r="226">
          <cell r="H226" t="str">
            <v/>
          </cell>
        </row>
        <row r="227">
          <cell r="H227" t="str">
            <v/>
          </cell>
        </row>
        <row r="228">
          <cell r="H228" t="str">
            <v/>
          </cell>
        </row>
        <row r="229">
          <cell r="H229" t="str">
            <v/>
          </cell>
        </row>
        <row r="230">
          <cell r="H230" t="str">
            <v/>
          </cell>
        </row>
        <row r="231">
          <cell r="H231" t="str">
            <v/>
          </cell>
        </row>
        <row r="232">
          <cell r="H232" t="str">
            <v/>
          </cell>
        </row>
        <row r="233">
          <cell r="H233" t="str">
            <v/>
          </cell>
        </row>
        <row r="234">
          <cell r="H234" t="str">
            <v/>
          </cell>
        </row>
        <row r="235">
          <cell r="H235" t="str">
            <v/>
          </cell>
        </row>
        <row r="236">
          <cell r="H236" t="str">
            <v/>
          </cell>
        </row>
        <row r="237">
          <cell r="H237" t="str">
            <v/>
          </cell>
        </row>
        <row r="238">
          <cell r="H238" t="str">
            <v/>
          </cell>
        </row>
        <row r="239">
          <cell r="H239" t="str">
            <v/>
          </cell>
        </row>
        <row r="240">
          <cell r="H240" t="str">
            <v/>
          </cell>
        </row>
        <row r="241">
          <cell r="H241" t="str">
            <v/>
          </cell>
        </row>
        <row r="242">
          <cell r="H242" t="str">
            <v/>
          </cell>
        </row>
        <row r="243">
          <cell r="H243" t="str">
            <v/>
          </cell>
        </row>
        <row r="244">
          <cell r="H244" t="str">
            <v/>
          </cell>
        </row>
        <row r="245">
          <cell r="H245" t="str">
            <v/>
          </cell>
        </row>
        <row r="246">
          <cell r="H246" t="str">
            <v/>
          </cell>
        </row>
        <row r="247">
          <cell r="H247" t="str">
            <v/>
          </cell>
        </row>
        <row r="248">
          <cell r="H248" t="str">
            <v/>
          </cell>
        </row>
        <row r="249">
          <cell r="H249" t="str">
            <v/>
          </cell>
        </row>
        <row r="250">
          <cell r="H250" t="str">
            <v/>
          </cell>
        </row>
        <row r="251">
          <cell r="H251" t="str">
            <v/>
          </cell>
        </row>
        <row r="252">
          <cell r="H252" t="str">
            <v/>
          </cell>
        </row>
        <row r="253">
          <cell r="H253" t="str">
            <v/>
          </cell>
        </row>
        <row r="254">
          <cell r="H254" t="str">
            <v/>
          </cell>
        </row>
        <row r="255">
          <cell r="H255" t="str">
            <v/>
          </cell>
        </row>
        <row r="256">
          <cell r="H256" t="str">
            <v/>
          </cell>
        </row>
        <row r="257">
          <cell r="H257" t="str">
            <v/>
          </cell>
        </row>
        <row r="258">
          <cell r="H258" t="str">
            <v/>
          </cell>
        </row>
        <row r="259">
          <cell r="H259" t="str">
            <v/>
          </cell>
        </row>
        <row r="260">
          <cell r="H260" t="str">
            <v/>
          </cell>
        </row>
        <row r="261">
          <cell r="H261" t="str">
            <v/>
          </cell>
        </row>
        <row r="262">
          <cell r="H262" t="str">
            <v/>
          </cell>
        </row>
        <row r="263">
          <cell r="H263" t="str">
            <v/>
          </cell>
        </row>
        <row r="264">
          <cell r="H264" t="str">
            <v/>
          </cell>
        </row>
        <row r="265">
          <cell r="H265" t="str">
            <v/>
          </cell>
        </row>
        <row r="266">
          <cell r="H266" t="str">
            <v/>
          </cell>
        </row>
        <row r="267">
          <cell r="H267" t="str">
            <v/>
          </cell>
        </row>
        <row r="268">
          <cell r="H268" t="str">
            <v/>
          </cell>
        </row>
        <row r="269">
          <cell r="H269" t="str">
            <v/>
          </cell>
        </row>
        <row r="270">
          <cell r="H270" t="str">
            <v/>
          </cell>
        </row>
        <row r="271">
          <cell r="H271" t="str">
            <v/>
          </cell>
        </row>
        <row r="272">
          <cell r="H272" t="str">
            <v/>
          </cell>
        </row>
        <row r="273">
          <cell r="H273" t="str">
            <v/>
          </cell>
        </row>
        <row r="274">
          <cell r="H274" t="str">
            <v/>
          </cell>
        </row>
        <row r="275">
          <cell r="H275" t="str">
            <v/>
          </cell>
        </row>
        <row r="276">
          <cell r="H276" t="str">
            <v/>
          </cell>
        </row>
        <row r="277">
          <cell r="H277" t="str">
            <v/>
          </cell>
        </row>
        <row r="278">
          <cell r="H278" t="str">
            <v/>
          </cell>
        </row>
        <row r="279">
          <cell r="H279" t="str">
            <v/>
          </cell>
        </row>
        <row r="280">
          <cell r="H280" t="str">
            <v/>
          </cell>
        </row>
        <row r="281">
          <cell r="H281" t="str">
            <v/>
          </cell>
        </row>
        <row r="282">
          <cell r="H282" t="str">
            <v/>
          </cell>
        </row>
        <row r="283">
          <cell r="H283" t="str">
            <v/>
          </cell>
        </row>
        <row r="284">
          <cell r="H284" t="str">
            <v/>
          </cell>
        </row>
        <row r="285">
          <cell r="H285" t="str">
            <v/>
          </cell>
        </row>
        <row r="286">
          <cell r="H286" t="str">
            <v/>
          </cell>
        </row>
        <row r="287">
          <cell r="H287" t="str">
            <v/>
          </cell>
        </row>
        <row r="288">
          <cell r="H288" t="str">
            <v/>
          </cell>
        </row>
        <row r="289">
          <cell r="H289" t="str">
            <v/>
          </cell>
        </row>
        <row r="290">
          <cell r="H290" t="str">
            <v/>
          </cell>
        </row>
        <row r="291">
          <cell r="H291" t="str">
            <v/>
          </cell>
        </row>
        <row r="292">
          <cell r="H292" t="str">
            <v/>
          </cell>
        </row>
        <row r="293">
          <cell r="H293" t="str">
            <v/>
          </cell>
        </row>
        <row r="294">
          <cell r="H294" t="str">
            <v/>
          </cell>
        </row>
        <row r="295">
          <cell r="H295" t="str">
            <v/>
          </cell>
        </row>
        <row r="296">
          <cell r="H296" t="str">
            <v/>
          </cell>
        </row>
        <row r="297">
          <cell r="H297" t="str">
            <v/>
          </cell>
        </row>
        <row r="298">
          <cell r="H298" t="str">
            <v/>
          </cell>
        </row>
        <row r="299">
          <cell r="H299" t="str">
            <v/>
          </cell>
        </row>
        <row r="300">
          <cell r="H300" t="str">
            <v/>
          </cell>
        </row>
        <row r="301">
          <cell r="H301" t="str">
            <v/>
          </cell>
        </row>
        <row r="302">
          <cell r="H302" t="str">
            <v/>
          </cell>
        </row>
        <row r="303">
          <cell r="H303" t="str">
            <v/>
          </cell>
        </row>
        <row r="304">
          <cell r="H304" t="str">
            <v/>
          </cell>
        </row>
        <row r="305">
          <cell r="H305" t="str">
            <v/>
          </cell>
        </row>
        <row r="306">
          <cell r="H306" t="str">
            <v/>
          </cell>
        </row>
        <row r="307">
          <cell r="H307" t="str">
            <v/>
          </cell>
        </row>
        <row r="308">
          <cell r="H308" t="str">
            <v/>
          </cell>
        </row>
        <row r="309">
          <cell r="H309" t="str">
            <v/>
          </cell>
        </row>
        <row r="310">
          <cell r="H310" t="str">
            <v/>
          </cell>
        </row>
        <row r="311">
          <cell r="H311" t="str">
            <v/>
          </cell>
        </row>
        <row r="312">
          <cell r="H312" t="str">
            <v/>
          </cell>
        </row>
        <row r="313">
          <cell r="H313" t="str">
            <v/>
          </cell>
        </row>
        <row r="314">
          <cell r="H314" t="str">
            <v/>
          </cell>
        </row>
        <row r="315">
          <cell r="H315" t="str">
            <v/>
          </cell>
        </row>
        <row r="316">
          <cell r="H316" t="str">
            <v/>
          </cell>
        </row>
        <row r="317">
          <cell r="H317" t="str">
            <v/>
          </cell>
        </row>
        <row r="318">
          <cell r="H318" t="str">
            <v/>
          </cell>
        </row>
        <row r="319">
          <cell r="H319" t="str">
            <v/>
          </cell>
        </row>
        <row r="320">
          <cell r="H320" t="str">
            <v/>
          </cell>
        </row>
        <row r="321">
          <cell r="H321" t="str">
            <v/>
          </cell>
        </row>
        <row r="322">
          <cell r="H322" t="str">
            <v/>
          </cell>
        </row>
        <row r="323">
          <cell r="H323" t="str">
            <v/>
          </cell>
        </row>
        <row r="324">
          <cell r="H324" t="str">
            <v/>
          </cell>
        </row>
        <row r="325">
          <cell r="H325" t="str">
            <v/>
          </cell>
        </row>
        <row r="326">
          <cell r="H326" t="str">
            <v/>
          </cell>
        </row>
        <row r="327">
          <cell r="H327" t="str">
            <v/>
          </cell>
        </row>
        <row r="328">
          <cell r="H328" t="str">
            <v/>
          </cell>
        </row>
        <row r="329">
          <cell r="H329" t="str">
            <v/>
          </cell>
        </row>
        <row r="330">
          <cell r="H330" t="str">
            <v/>
          </cell>
        </row>
        <row r="331">
          <cell r="H331" t="str">
            <v/>
          </cell>
        </row>
        <row r="332">
          <cell r="H332" t="str">
            <v/>
          </cell>
        </row>
        <row r="333">
          <cell r="H333" t="str">
            <v/>
          </cell>
        </row>
        <row r="334">
          <cell r="H334" t="str">
            <v/>
          </cell>
        </row>
        <row r="335">
          <cell r="H335" t="str">
            <v/>
          </cell>
        </row>
        <row r="336">
          <cell r="H336" t="str">
            <v/>
          </cell>
        </row>
        <row r="337">
          <cell r="H337" t="str">
            <v/>
          </cell>
        </row>
        <row r="338">
          <cell r="H338" t="str">
            <v/>
          </cell>
        </row>
        <row r="339">
          <cell r="H339" t="str">
            <v/>
          </cell>
        </row>
        <row r="340">
          <cell r="H340" t="str">
            <v/>
          </cell>
        </row>
        <row r="341">
          <cell r="H341" t="str">
            <v/>
          </cell>
        </row>
        <row r="342">
          <cell r="H342" t="str">
            <v/>
          </cell>
        </row>
        <row r="343">
          <cell r="H343" t="str">
            <v/>
          </cell>
        </row>
        <row r="344">
          <cell r="H344" t="str">
            <v/>
          </cell>
        </row>
        <row r="345">
          <cell r="H345" t="str">
            <v/>
          </cell>
        </row>
        <row r="346">
          <cell r="H346" t="str">
            <v/>
          </cell>
        </row>
        <row r="347">
          <cell r="H347" t="str">
            <v/>
          </cell>
        </row>
        <row r="348">
          <cell r="H348" t="str">
            <v/>
          </cell>
        </row>
        <row r="349">
          <cell r="H349" t="str">
            <v/>
          </cell>
        </row>
        <row r="350">
          <cell r="H350" t="str">
            <v/>
          </cell>
        </row>
        <row r="351">
          <cell r="H351" t="str">
            <v/>
          </cell>
        </row>
        <row r="352">
          <cell r="H352" t="str">
            <v/>
          </cell>
        </row>
        <row r="353">
          <cell r="H353" t="str">
            <v/>
          </cell>
        </row>
        <row r="354">
          <cell r="H354" t="str">
            <v/>
          </cell>
        </row>
        <row r="355">
          <cell r="H355" t="str">
            <v/>
          </cell>
        </row>
        <row r="356">
          <cell r="H356" t="str">
            <v/>
          </cell>
        </row>
        <row r="357">
          <cell r="H357" t="str">
            <v/>
          </cell>
        </row>
        <row r="358">
          <cell r="H358" t="str">
            <v/>
          </cell>
        </row>
        <row r="359">
          <cell r="H359" t="str">
            <v/>
          </cell>
        </row>
        <row r="360">
          <cell r="H360" t="str">
            <v/>
          </cell>
        </row>
        <row r="361">
          <cell r="H361" t="str">
            <v/>
          </cell>
        </row>
        <row r="362">
          <cell r="H362" t="str">
            <v/>
          </cell>
        </row>
        <row r="363">
          <cell r="H363" t="str">
            <v/>
          </cell>
        </row>
        <row r="364">
          <cell r="H364" t="str">
            <v/>
          </cell>
        </row>
        <row r="365">
          <cell r="H365" t="str">
            <v/>
          </cell>
        </row>
        <row r="366">
          <cell r="H366" t="str">
            <v/>
          </cell>
        </row>
        <row r="367">
          <cell r="H367" t="str">
            <v/>
          </cell>
        </row>
        <row r="368">
          <cell r="H368" t="str">
            <v/>
          </cell>
        </row>
        <row r="369">
          <cell r="H369" t="str">
            <v/>
          </cell>
        </row>
        <row r="370">
          <cell r="H370" t="str">
            <v/>
          </cell>
        </row>
        <row r="371">
          <cell r="H371" t="str">
            <v/>
          </cell>
        </row>
        <row r="372">
          <cell r="H372" t="str">
            <v/>
          </cell>
        </row>
        <row r="373">
          <cell r="H373" t="str">
            <v/>
          </cell>
        </row>
        <row r="374">
          <cell r="H374" t="str">
            <v/>
          </cell>
        </row>
        <row r="375">
          <cell r="H375" t="str">
            <v/>
          </cell>
        </row>
        <row r="376">
          <cell r="H376" t="str">
            <v/>
          </cell>
        </row>
        <row r="377">
          <cell r="H377" t="str">
            <v/>
          </cell>
        </row>
        <row r="378">
          <cell r="H378" t="str">
            <v/>
          </cell>
        </row>
        <row r="379">
          <cell r="H379" t="str">
            <v/>
          </cell>
        </row>
        <row r="380">
          <cell r="H380" t="str">
            <v/>
          </cell>
        </row>
        <row r="381">
          <cell r="H381" t="str">
            <v/>
          </cell>
        </row>
        <row r="382">
          <cell r="H382" t="str">
            <v/>
          </cell>
        </row>
        <row r="383">
          <cell r="H383" t="str">
            <v/>
          </cell>
        </row>
        <row r="384">
          <cell r="H384" t="str">
            <v/>
          </cell>
        </row>
        <row r="385">
          <cell r="H385" t="str">
            <v/>
          </cell>
        </row>
        <row r="386">
          <cell r="H386" t="str">
            <v/>
          </cell>
        </row>
        <row r="387">
          <cell r="H387" t="str">
            <v/>
          </cell>
        </row>
        <row r="388">
          <cell r="H388" t="str">
            <v/>
          </cell>
        </row>
        <row r="389">
          <cell r="H389" t="str">
            <v/>
          </cell>
        </row>
        <row r="390">
          <cell r="H390" t="str">
            <v/>
          </cell>
        </row>
        <row r="391">
          <cell r="H391" t="str">
            <v/>
          </cell>
        </row>
        <row r="392">
          <cell r="H392" t="str">
            <v/>
          </cell>
        </row>
        <row r="393">
          <cell r="H393" t="str">
            <v/>
          </cell>
        </row>
        <row r="394">
          <cell r="H394" t="str">
            <v/>
          </cell>
        </row>
        <row r="395">
          <cell r="H395" t="str">
            <v/>
          </cell>
        </row>
        <row r="396">
          <cell r="H396" t="str">
            <v/>
          </cell>
        </row>
        <row r="397">
          <cell r="H397" t="str">
            <v/>
          </cell>
        </row>
        <row r="398">
          <cell r="H398" t="str">
            <v/>
          </cell>
        </row>
        <row r="399">
          <cell r="H399" t="str">
            <v/>
          </cell>
        </row>
        <row r="400">
          <cell r="H400" t="str">
            <v/>
          </cell>
        </row>
        <row r="401">
          <cell r="H401" t="str">
            <v/>
          </cell>
        </row>
        <row r="402">
          <cell r="H402" t="str">
            <v/>
          </cell>
        </row>
        <row r="403">
          <cell r="H403" t="str">
            <v/>
          </cell>
        </row>
        <row r="404">
          <cell r="H404" t="str">
            <v/>
          </cell>
        </row>
        <row r="405">
          <cell r="H405" t="str">
            <v/>
          </cell>
        </row>
        <row r="406">
          <cell r="H406" t="str">
            <v/>
          </cell>
        </row>
        <row r="407">
          <cell r="H407" t="str">
            <v/>
          </cell>
        </row>
        <row r="408">
          <cell r="H408" t="str">
            <v/>
          </cell>
        </row>
        <row r="409">
          <cell r="H409" t="str">
            <v/>
          </cell>
        </row>
        <row r="410">
          <cell r="H410" t="str">
            <v/>
          </cell>
        </row>
        <row r="411">
          <cell r="H411" t="str">
            <v/>
          </cell>
        </row>
        <row r="412">
          <cell r="H412" t="str">
            <v/>
          </cell>
        </row>
        <row r="413">
          <cell r="H413" t="str">
            <v/>
          </cell>
        </row>
        <row r="414">
          <cell r="H414" t="str">
            <v/>
          </cell>
        </row>
        <row r="415">
          <cell r="H415" t="str">
            <v/>
          </cell>
        </row>
        <row r="416">
          <cell r="H416" t="str">
            <v/>
          </cell>
        </row>
        <row r="417">
          <cell r="H417" t="str">
            <v/>
          </cell>
        </row>
        <row r="418">
          <cell r="H418" t="str">
            <v/>
          </cell>
        </row>
        <row r="419">
          <cell r="H419" t="str">
            <v/>
          </cell>
        </row>
        <row r="420">
          <cell r="H420" t="str">
            <v/>
          </cell>
        </row>
        <row r="421">
          <cell r="H421" t="str">
            <v/>
          </cell>
        </row>
        <row r="422">
          <cell r="H422" t="str">
            <v/>
          </cell>
        </row>
        <row r="423">
          <cell r="H423" t="str">
            <v/>
          </cell>
        </row>
        <row r="424">
          <cell r="H424" t="str">
            <v/>
          </cell>
        </row>
        <row r="425">
          <cell r="H425" t="str">
            <v/>
          </cell>
        </row>
        <row r="426">
          <cell r="H426" t="str">
            <v/>
          </cell>
        </row>
        <row r="427">
          <cell r="H427" t="str">
            <v/>
          </cell>
        </row>
        <row r="428">
          <cell r="H428" t="str">
            <v/>
          </cell>
        </row>
        <row r="429">
          <cell r="H429" t="str">
            <v/>
          </cell>
        </row>
        <row r="430">
          <cell r="H430" t="str">
            <v/>
          </cell>
        </row>
        <row r="431">
          <cell r="H431" t="str">
            <v/>
          </cell>
        </row>
        <row r="432">
          <cell r="H432" t="str">
            <v/>
          </cell>
        </row>
        <row r="433">
          <cell r="H433" t="str">
            <v/>
          </cell>
        </row>
        <row r="434">
          <cell r="H434" t="str">
            <v/>
          </cell>
        </row>
        <row r="435">
          <cell r="H435" t="str">
            <v/>
          </cell>
        </row>
        <row r="436">
          <cell r="H436" t="str">
            <v/>
          </cell>
        </row>
        <row r="437">
          <cell r="H437" t="str">
            <v/>
          </cell>
        </row>
        <row r="438">
          <cell r="H438" t="str">
            <v/>
          </cell>
        </row>
        <row r="439">
          <cell r="H439" t="str">
            <v/>
          </cell>
        </row>
        <row r="440">
          <cell r="H440" t="str">
            <v/>
          </cell>
        </row>
        <row r="441">
          <cell r="H441" t="str">
            <v/>
          </cell>
        </row>
        <row r="442">
          <cell r="H442" t="str">
            <v/>
          </cell>
        </row>
        <row r="443">
          <cell r="H443" t="str">
            <v/>
          </cell>
        </row>
        <row r="444">
          <cell r="H444" t="str">
            <v/>
          </cell>
        </row>
        <row r="445">
          <cell r="H445" t="str">
            <v/>
          </cell>
        </row>
        <row r="446">
          <cell r="H446" t="str">
            <v/>
          </cell>
        </row>
        <row r="447">
          <cell r="H447" t="str">
            <v/>
          </cell>
        </row>
        <row r="448">
          <cell r="H448" t="str">
            <v/>
          </cell>
        </row>
        <row r="449">
          <cell r="H449" t="str">
            <v/>
          </cell>
        </row>
        <row r="450">
          <cell r="H450" t="str">
            <v/>
          </cell>
        </row>
        <row r="451">
          <cell r="H451" t="str">
            <v/>
          </cell>
        </row>
        <row r="452">
          <cell r="H452" t="str">
            <v/>
          </cell>
        </row>
        <row r="453">
          <cell r="H453" t="str">
            <v/>
          </cell>
        </row>
        <row r="454">
          <cell r="H454" t="str">
            <v/>
          </cell>
        </row>
        <row r="455">
          <cell r="H455" t="str">
            <v/>
          </cell>
        </row>
        <row r="456">
          <cell r="H456" t="str">
            <v/>
          </cell>
        </row>
        <row r="457">
          <cell r="H457" t="str">
            <v/>
          </cell>
        </row>
        <row r="458">
          <cell r="H458" t="str">
            <v/>
          </cell>
        </row>
        <row r="459">
          <cell r="H459" t="str">
            <v/>
          </cell>
        </row>
        <row r="460">
          <cell r="H460" t="str">
            <v/>
          </cell>
        </row>
        <row r="461">
          <cell r="H461" t="str">
            <v/>
          </cell>
        </row>
        <row r="462">
          <cell r="H462" t="str">
            <v/>
          </cell>
        </row>
        <row r="463">
          <cell r="H463" t="str">
            <v/>
          </cell>
        </row>
        <row r="464">
          <cell r="H464" t="str">
            <v/>
          </cell>
        </row>
        <row r="465">
          <cell r="H465" t="str">
            <v/>
          </cell>
        </row>
        <row r="466">
          <cell r="H466" t="str">
            <v/>
          </cell>
        </row>
        <row r="467">
          <cell r="H467" t="str">
            <v/>
          </cell>
        </row>
        <row r="468">
          <cell r="H468" t="str">
            <v/>
          </cell>
        </row>
        <row r="469">
          <cell r="H469" t="str">
            <v/>
          </cell>
        </row>
        <row r="470">
          <cell r="H470" t="str">
            <v/>
          </cell>
        </row>
        <row r="471">
          <cell r="H471" t="str">
            <v/>
          </cell>
        </row>
        <row r="472">
          <cell r="H472" t="str">
            <v/>
          </cell>
        </row>
        <row r="473">
          <cell r="H473" t="str">
            <v/>
          </cell>
        </row>
        <row r="474">
          <cell r="H474" t="str">
            <v/>
          </cell>
        </row>
        <row r="475">
          <cell r="H475" t="str">
            <v/>
          </cell>
        </row>
        <row r="476">
          <cell r="H476" t="str">
            <v/>
          </cell>
        </row>
        <row r="477">
          <cell r="H477" t="str">
            <v/>
          </cell>
        </row>
        <row r="478">
          <cell r="H478" t="str">
            <v/>
          </cell>
        </row>
        <row r="479">
          <cell r="H479" t="str">
            <v/>
          </cell>
        </row>
        <row r="480">
          <cell r="H480" t="str">
            <v/>
          </cell>
        </row>
        <row r="481">
          <cell r="H481" t="str">
            <v/>
          </cell>
        </row>
        <row r="482">
          <cell r="H482" t="str">
            <v/>
          </cell>
        </row>
        <row r="483">
          <cell r="H483" t="str">
            <v/>
          </cell>
        </row>
        <row r="484">
          <cell r="H484" t="str">
            <v/>
          </cell>
        </row>
        <row r="485">
          <cell r="H485" t="str">
            <v/>
          </cell>
        </row>
        <row r="486">
          <cell r="H486" t="str">
            <v/>
          </cell>
        </row>
        <row r="487">
          <cell r="H487" t="str">
            <v/>
          </cell>
        </row>
        <row r="488">
          <cell r="H488" t="str">
            <v/>
          </cell>
        </row>
        <row r="489">
          <cell r="H489" t="str">
            <v/>
          </cell>
        </row>
        <row r="490">
          <cell r="H490" t="str">
            <v/>
          </cell>
        </row>
        <row r="491">
          <cell r="H491" t="str">
            <v/>
          </cell>
        </row>
        <row r="492">
          <cell r="H492" t="str">
            <v/>
          </cell>
        </row>
        <row r="493">
          <cell r="H493" t="str">
            <v/>
          </cell>
        </row>
        <row r="494">
          <cell r="H494" t="str">
            <v/>
          </cell>
        </row>
        <row r="495">
          <cell r="H495" t="str">
            <v/>
          </cell>
        </row>
        <row r="496">
          <cell r="H496" t="str">
            <v/>
          </cell>
        </row>
        <row r="497">
          <cell r="H497" t="str">
            <v/>
          </cell>
        </row>
        <row r="498">
          <cell r="H498" t="str">
            <v/>
          </cell>
        </row>
        <row r="499">
          <cell r="H499" t="str">
            <v/>
          </cell>
        </row>
        <row r="500">
          <cell r="H500" t="str">
            <v/>
          </cell>
        </row>
        <row r="501">
          <cell r="H501" t="str">
            <v/>
          </cell>
        </row>
        <row r="502">
          <cell r="H502" t="str">
            <v/>
          </cell>
        </row>
        <row r="503">
          <cell r="H503" t="str">
            <v/>
          </cell>
        </row>
        <row r="504">
          <cell r="H504" t="str">
            <v/>
          </cell>
        </row>
        <row r="505">
          <cell r="H505" t="str">
            <v/>
          </cell>
        </row>
        <row r="506">
          <cell r="H506" t="str">
            <v/>
          </cell>
        </row>
        <row r="507">
          <cell r="H507" t="str">
            <v/>
          </cell>
        </row>
        <row r="508">
          <cell r="H508" t="str">
            <v/>
          </cell>
        </row>
        <row r="509">
          <cell r="H509" t="str">
            <v/>
          </cell>
        </row>
        <row r="510">
          <cell r="H510" t="str">
            <v/>
          </cell>
        </row>
        <row r="511">
          <cell r="H511" t="str">
            <v/>
          </cell>
        </row>
        <row r="512">
          <cell r="H512" t="str">
            <v/>
          </cell>
        </row>
        <row r="513">
          <cell r="H513" t="str">
            <v/>
          </cell>
        </row>
        <row r="514">
          <cell r="H514" t="str">
            <v/>
          </cell>
        </row>
        <row r="515">
          <cell r="H515" t="str">
            <v/>
          </cell>
        </row>
        <row r="516">
          <cell r="H516" t="str">
            <v/>
          </cell>
        </row>
        <row r="517">
          <cell r="H517" t="str">
            <v/>
          </cell>
        </row>
        <row r="518">
          <cell r="H518" t="str">
            <v/>
          </cell>
        </row>
        <row r="519">
          <cell r="H519" t="str">
            <v/>
          </cell>
        </row>
        <row r="520">
          <cell r="H520" t="str">
            <v/>
          </cell>
        </row>
        <row r="521">
          <cell r="H521" t="str">
            <v/>
          </cell>
        </row>
        <row r="522">
          <cell r="H522" t="str">
            <v/>
          </cell>
        </row>
        <row r="523">
          <cell r="H523" t="str">
            <v/>
          </cell>
        </row>
        <row r="524">
          <cell r="H524" t="str">
            <v/>
          </cell>
        </row>
        <row r="525">
          <cell r="H525" t="str">
            <v/>
          </cell>
        </row>
        <row r="526">
          <cell r="H526" t="str">
            <v/>
          </cell>
        </row>
        <row r="527">
          <cell r="H527" t="str">
            <v/>
          </cell>
        </row>
        <row r="528">
          <cell r="H528" t="str">
            <v/>
          </cell>
        </row>
        <row r="529">
          <cell r="H529" t="str">
            <v/>
          </cell>
        </row>
        <row r="530">
          <cell r="H530" t="str">
            <v/>
          </cell>
        </row>
        <row r="531">
          <cell r="H531" t="str">
            <v/>
          </cell>
        </row>
        <row r="532">
          <cell r="H532" t="str">
            <v/>
          </cell>
        </row>
        <row r="533">
          <cell r="H533" t="str">
            <v/>
          </cell>
        </row>
        <row r="534">
          <cell r="H534" t="str">
            <v/>
          </cell>
        </row>
        <row r="535">
          <cell r="H535" t="str">
            <v/>
          </cell>
        </row>
        <row r="536">
          <cell r="H536" t="str">
            <v/>
          </cell>
        </row>
        <row r="537">
          <cell r="H537" t="str">
            <v/>
          </cell>
        </row>
        <row r="538">
          <cell r="H538" t="str">
            <v/>
          </cell>
        </row>
        <row r="539">
          <cell r="H539" t="str">
            <v/>
          </cell>
        </row>
        <row r="540">
          <cell r="H540" t="str">
            <v/>
          </cell>
        </row>
        <row r="541">
          <cell r="H541" t="str">
            <v/>
          </cell>
        </row>
        <row r="542">
          <cell r="H542" t="str">
            <v/>
          </cell>
        </row>
        <row r="543">
          <cell r="H543" t="str">
            <v/>
          </cell>
        </row>
        <row r="544">
          <cell r="H544" t="str">
            <v/>
          </cell>
        </row>
        <row r="545">
          <cell r="H545" t="str">
            <v/>
          </cell>
        </row>
        <row r="546">
          <cell r="H546" t="str">
            <v/>
          </cell>
        </row>
        <row r="547">
          <cell r="H547" t="str">
            <v/>
          </cell>
        </row>
        <row r="548">
          <cell r="H548" t="str">
            <v/>
          </cell>
        </row>
        <row r="549">
          <cell r="H549" t="str">
            <v/>
          </cell>
        </row>
        <row r="550">
          <cell r="H550" t="str">
            <v/>
          </cell>
        </row>
        <row r="551">
          <cell r="H551" t="str">
            <v/>
          </cell>
        </row>
        <row r="552">
          <cell r="H552" t="str">
            <v/>
          </cell>
        </row>
        <row r="553">
          <cell r="H553" t="str">
            <v/>
          </cell>
        </row>
        <row r="554">
          <cell r="H554" t="str">
            <v/>
          </cell>
        </row>
        <row r="555">
          <cell r="H555" t="str">
            <v/>
          </cell>
        </row>
        <row r="556">
          <cell r="H556" t="str">
            <v/>
          </cell>
        </row>
        <row r="557">
          <cell r="H557" t="str">
            <v/>
          </cell>
        </row>
        <row r="558">
          <cell r="H558" t="str">
            <v/>
          </cell>
        </row>
        <row r="559">
          <cell r="H559" t="str">
            <v/>
          </cell>
        </row>
        <row r="560">
          <cell r="H560" t="str">
            <v/>
          </cell>
        </row>
        <row r="561">
          <cell r="H561" t="str">
            <v/>
          </cell>
        </row>
        <row r="562">
          <cell r="H562" t="str">
            <v/>
          </cell>
        </row>
        <row r="563">
          <cell r="H563" t="str">
            <v/>
          </cell>
        </row>
        <row r="564">
          <cell r="H564" t="str">
            <v/>
          </cell>
        </row>
        <row r="565">
          <cell r="H565" t="str">
            <v/>
          </cell>
        </row>
        <row r="566">
          <cell r="H566" t="str">
            <v/>
          </cell>
        </row>
        <row r="567">
          <cell r="H567" t="str">
            <v/>
          </cell>
        </row>
        <row r="568">
          <cell r="H568" t="str">
            <v/>
          </cell>
        </row>
        <row r="569">
          <cell r="H569" t="str">
            <v/>
          </cell>
        </row>
        <row r="570">
          <cell r="H570" t="str">
            <v/>
          </cell>
        </row>
        <row r="571">
          <cell r="H571" t="str">
            <v/>
          </cell>
        </row>
        <row r="572">
          <cell r="H572" t="str">
            <v/>
          </cell>
        </row>
        <row r="573">
          <cell r="H573" t="str">
            <v/>
          </cell>
        </row>
        <row r="574">
          <cell r="H574" t="str">
            <v/>
          </cell>
        </row>
        <row r="575">
          <cell r="H575" t="str">
            <v/>
          </cell>
        </row>
        <row r="576">
          <cell r="H576" t="str">
            <v/>
          </cell>
        </row>
        <row r="577">
          <cell r="H577" t="str">
            <v/>
          </cell>
        </row>
        <row r="578">
          <cell r="H578" t="str">
            <v/>
          </cell>
        </row>
        <row r="579">
          <cell r="H579" t="str">
            <v/>
          </cell>
        </row>
        <row r="580">
          <cell r="H580" t="str">
            <v/>
          </cell>
        </row>
        <row r="581">
          <cell r="H581" t="str">
            <v/>
          </cell>
        </row>
        <row r="582">
          <cell r="H582" t="str">
            <v/>
          </cell>
        </row>
        <row r="583">
          <cell r="H583" t="str">
            <v/>
          </cell>
        </row>
        <row r="584">
          <cell r="H584" t="str">
            <v/>
          </cell>
        </row>
        <row r="585">
          <cell r="H585" t="str">
            <v/>
          </cell>
        </row>
        <row r="586">
          <cell r="H586" t="str">
            <v/>
          </cell>
        </row>
        <row r="587">
          <cell r="H587" t="str">
            <v/>
          </cell>
        </row>
        <row r="588">
          <cell r="H588" t="str">
            <v/>
          </cell>
        </row>
        <row r="589">
          <cell r="H589" t="str">
            <v/>
          </cell>
        </row>
        <row r="590">
          <cell r="H590" t="str">
            <v/>
          </cell>
        </row>
        <row r="591">
          <cell r="H591" t="str">
            <v/>
          </cell>
        </row>
        <row r="592">
          <cell r="H592" t="str">
            <v/>
          </cell>
        </row>
        <row r="593">
          <cell r="H593" t="str">
            <v/>
          </cell>
        </row>
        <row r="594">
          <cell r="H594" t="str">
            <v/>
          </cell>
        </row>
        <row r="595">
          <cell r="H595" t="str">
            <v/>
          </cell>
        </row>
        <row r="596">
          <cell r="H596" t="str">
            <v/>
          </cell>
        </row>
        <row r="597">
          <cell r="H597" t="str">
            <v/>
          </cell>
        </row>
        <row r="598">
          <cell r="H598" t="str">
            <v/>
          </cell>
        </row>
        <row r="599">
          <cell r="H599" t="str">
            <v/>
          </cell>
        </row>
        <row r="600">
          <cell r="H600" t="str">
            <v/>
          </cell>
        </row>
        <row r="601">
          <cell r="H601" t="str">
            <v/>
          </cell>
        </row>
        <row r="602">
          <cell r="H602" t="str">
            <v/>
          </cell>
        </row>
        <row r="603">
          <cell r="H603" t="str">
            <v/>
          </cell>
        </row>
        <row r="604">
          <cell r="H604" t="str">
            <v/>
          </cell>
        </row>
        <row r="605">
          <cell r="H605" t="str">
            <v/>
          </cell>
        </row>
        <row r="606">
          <cell r="H606" t="str">
            <v/>
          </cell>
        </row>
        <row r="607">
          <cell r="H607" t="str">
            <v/>
          </cell>
        </row>
        <row r="608">
          <cell r="H608" t="str">
            <v/>
          </cell>
        </row>
        <row r="609">
          <cell r="H609" t="str">
            <v/>
          </cell>
        </row>
        <row r="610">
          <cell r="H610" t="str">
            <v/>
          </cell>
        </row>
        <row r="611">
          <cell r="H611" t="str">
            <v/>
          </cell>
        </row>
        <row r="612">
          <cell r="H612" t="str">
            <v/>
          </cell>
        </row>
        <row r="613">
          <cell r="H613" t="str">
            <v/>
          </cell>
        </row>
        <row r="614">
          <cell r="H614" t="str">
            <v/>
          </cell>
        </row>
        <row r="615">
          <cell r="H615" t="str">
            <v/>
          </cell>
        </row>
        <row r="616">
          <cell r="H616" t="str">
            <v/>
          </cell>
        </row>
        <row r="617">
          <cell r="H617" t="str">
            <v/>
          </cell>
        </row>
        <row r="618">
          <cell r="H618" t="str">
            <v/>
          </cell>
        </row>
        <row r="619">
          <cell r="H619" t="str">
            <v/>
          </cell>
        </row>
        <row r="620">
          <cell r="H620" t="str">
            <v/>
          </cell>
        </row>
        <row r="621">
          <cell r="H621" t="str">
            <v/>
          </cell>
        </row>
        <row r="622">
          <cell r="H622" t="str">
            <v/>
          </cell>
        </row>
        <row r="623">
          <cell r="H623" t="str">
            <v/>
          </cell>
        </row>
        <row r="624">
          <cell r="H624" t="str">
            <v/>
          </cell>
        </row>
        <row r="625">
          <cell r="H625" t="str">
            <v/>
          </cell>
        </row>
        <row r="626">
          <cell r="H626" t="str">
            <v/>
          </cell>
        </row>
        <row r="627">
          <cell r="H627" t="str">
            <v/>
          </cell>
        </row>
        <row r="628">
          <cell r="H628" t="str">
            <v/>
          </cell>
        </row>
        <row r="629">
          <cell r="H629" t="str">
            <v/>
          </cell>
        </row>
        <row r="630">
          <cell r="H630" t="str">
            <v/>
          </cell>
        </row>
        <row r="631">
          <cell r="H631" t="str">
            <v/>
          </cell>
        </row>
        <row r="632">
          <cell r="H632" t="str">
            <v/>
          </cell>
        </row>
        <row r="633">
          <cell r="H633" t="str">
            <v/>
          </cell>
        </row>
        <row r="634">
          <cell r="H634" t="str">
            <v/>
          </cell>
        </row>
        <row r="635">
          <cell r="H635" t="str">
            <v/>
          </cell>
        </row>
        <row r="636">
          <cell r="H636" t="str">
            <v/>
          </cell>
        </row>
        <row r="637">
          <cell r="H637" t="str">
            <v/>
          </cell>
        </row>
        <row r="638">
          <cell r="H638" t="str">
            <v/>
          </cell>
        </row>
        <row r="639">
          <cell r="H639" t="str">
            <v/>
          </cell>
        </row>
        <row r="640">
          <cell r="H640" t="str">
            <v/>
          </cell>
        </row>
        <row r="641">
          <cell r="H641" t="str">
            <v/>
          </cell>
        </row>
        <row r="642">
          <cell r="H642" t="str">
            <v/>
          </cell>
        </row>
        <row r="643">
          <cell r="H643" t="str">
            <v/>
          </cell>
        </row>
        <row r="644">
          <cell r="H644" t="str">
            <v/>
          </cell>
        </row>
        <row r="645">
          <cell r="H645" t="str">
            <v/>
          </cell>
        </row>
        <row r="646">
          <cell r="H646" t="str">
            <v/>
          </cell>
        </row>
        <row r="647">
          <cell r="H647" t="str">
            <v/>
          </cell>
        </row>
        <row r="648">
          <cell r="H648" t="str">
            <v/>
          </cell>
        </row>
        <row r="649">
          <cell r="H649" t="str">
            <v/>
          </cell>
        </row>
        <row r="650">
          <cell r="H650" t="str">
            <v/>
          </cell>
        </row>
        <row r="651">
          <cell r="H651" t="str">
            <v/>
          </cell>
        </row>
        <row r="652">
          <cell r="H652" t="str">
            <v/>
          </cell>
        </row>
        <row r="653">
          <cell r="H653" t="str">
            <v/>
          </cell>
        </row>
        <row r="654">
          <cell r="H654" t="str">
            <v/>
          </cell>
        </row>
        <row r="655">
          <cell r="H655" t="str">
            <v/>
          </cell>
        </row>
        <row r="656">
          <cell r="H656" t="str">
            <v/>
          </cell>
        </row>
        <row r="657">
          <cell r="H657" t="str">
            <v/>
          </cell>
        </row>
        <row r="658">
          <cell r="H658" t="str">
            <v/>
          </cell>
        </row>
        <row r="659">
          <cell r="H659" t="str">
            <v/>
          </cell>
        </row>
        <row r="660">
          <cell r="H660" t="str">
            <v/>
          </cell>
        </row>
        <row r="661">
          <cell r="H661" t="str">
            <v/>
          </cell>
        </row>
        <row r="662">
          <cell r="H662" t="str">
            <v/>
          </cell>
        </row>
        <row r="663">
          <cell r="H663" t="str">
            <v/>
          </cell>
        </row>
        <row r="664">
          <cell r="H664" t="str">
            <v/>
          </cell>
        </row>
        <row r="665">
          <cell r="H665" t="str">
            <v/>
          </cell>
        </row>
        <row r="666">
          <cell r="H666" t="str">
            <v/>
          </cell>
        </row>
        <row r="667">
          <cell r="H667" t="str">
            <v/>
          </cell>
        </row>
        <row r="668">
          <cell r="H668" t="str">
            <v/>
          </cell>
        </row>
        <row r="669">
          <cell r="H669" t="str">
            <v/>
          </cell>
        </row>
        <row r="670">
          <cell r="H670" t="str">
            <v/>
          </cell>
        </row>
        <row r="671">
          <cell r="H671" t="str">
            <v/>
          </cell>
        </row>
        <row r="672">
          <cell r="H672" t="str">
            <v/>
          </cell>
        </row>
        <row r="673">
          <cell r="H673" t="str">
            <v/>
          </cell>
        </row>
        <row r="674">
          <cell r="H674" t="str">
            <v/>
          </cell>
        </row>
        <row r="675">
          <cell r="H675" t="str">
            <v/>
          </cell>
        </row>
        <row r="676">
          <cell r="H676" t="str">
            <v/>
          </cell>
        </row>
        <row r="677">
          <cell r="H677" t="str">
            <v/>
          </cell>
        </row>
        <row r="678">
          <cell r="H678" t="str">
            <v/>
          </cell>
        </row>
        <row r="679">
          <cell r="H679" t="str">
            <v/>
          </cell>
        </row>
        <row r="680">
          <cell r="H680" t="str">
            <v/>
          </cell>
        </row>
        <row r="681">
          <cell r="H681" t="str">
            <v/>
          </cell>
        </row>
        <row r="682">
          <cell r="H682" t="str">
            <v/>
          </cell>
        </row>
        <row r="683">
          <cell r="H683" t="str">
            <v/>
          </cell>
        </row>
        <row r="684">
          <cell r="H684" t="str">
            <v/>
          </cell>
        </row>
        <row r="685">
          <cell r="H685" t="str">
            <v/>
          </cell>
        </row>
        <row r="686">
          <cell r="H686" t="str">
            <v/>
          </cell>
        </row>
        <row r="687">
          <cell r="H687" t="str">
            <v/>
          </cell>
        </row>
        <row r="688">
          <cell r="H688" t="str">
            <v/>
          </cell>
        </row>
        <row r="689">
          <cell r="H689" t="str">
            <v/>
          </cell>
        </row>
        <row r="690">
          <cell r="H690" t="str">
            <v/>
          </cell>
        </row>
        <row r="691">
          <cell r="H691" t="str">
            <v/>
          </cell>
        </row>
        <row r="692">
          <cell r="H692" t="str">
            <v/>
          </cell>
        </row>
        <row r="693">
          <cell r="H693" t="str">
            <v/>
          </cell>
        </row>
        <row r="694">
          <cell r="H694" t="str">
            <v/>
          </cell>
        </row>
        <row r="695">
          <cell r="H695" t="str">
            <v/>
          </cell>
        </row>
        <row r="696">
          <cell r="H696" t="str">
            <v/>
          </cell>
        </row>
        <row r="697">
          <cell r="H697" t="str">
            <v/>
          </cell>
        </row>
        <row r="698">
          <cell r="H698" t="str">
            <v/>
          </cell>
        </row>
        <row r="699">
          <cell r="H699" t="str">
            <v/>
          </cell>
        </row>
        <row r="700">
          <cell r="H700" t="str">
            <v/>
          </cell>
        </row>
        <row r="701">
          <cell r="H701" t="str">
            <v/>
          </cell>
        </row>
        <row r="702">
          <cell r="H702" t="str">
            <v/>
          </cell>
        </row>
        <row r="703">
          <cell r="H703" t="str">
            <v/>
          </cell>
        </row>
        <row r="704">
          <cell r="H704" t="str">
            <v/>
          </cell>
        </row>
        <row r="705">
          <cell r="H705" t="str">
            <v/>
          </cell>
        </row>
        <row r="706">
          <cell r="H706" t="str">
            <v/>
          </cell>
        </row>
        <row r="707">
          <cell r="H707" t="str">
            <v/>
          </cell>
        </row>
        <row r="708">
          <cell r="H708" t="str">
            <v/>
          </cell>
        </row>
        <row r="709">
          <cell r="H709" t="str">
            <v/>
          </cell>
        </row>
        <row r="710">
          <cell r="H710" t="str">
            <v/>
          </cell>
        </row>
        <row r="711">
          <cell r="H711" t="str">
            <v/>
          </cell>
        </row>
        <row r="712">
          <cell r="H712" t="str">
            <v/>
          </cell>
        </row>
        <row r="713">
          <cell r="H713" t="str">
            <v/>
          </cell>
        </row>
        <row r="714">
          <cell r="H714" t="str">
            <v/>
          </cell>
        </row>
        <row r="715">
          <cell r="H715" t="str">
            <v/>
          </cell>
        </row>
        <row r="716">
          <cell r="H716" t="str">
            <v/>
          </cell>
        </row>
        <row r="717">
          <cell r="H717" t="str">
            <v/>
          </cell>
        </row>
        <row r="718">
          <cell r="H718" t="str">
            <v/>
          </cell>
        </row>
        <row r="719">
          <cell r="H719" t="str">
            <v/>
          </cell>
        </row>
        <row r="720">
          <cell r="H720" t="str">
            <v/>
          </cell>
        </row>
        <row r="721">
          <cell r="H721" t="str">
            <v/>
          </cell>
        </row>
        <row r="722">
          <cell r="H722" t="str">
            <v/>
          </cell>
        </row>
        <row r="723">
          <cell r="H723" t="str">
            <v/>
          </cell>
        </row>
        <row r="724">
          <cell r="H724" t="str">
            <v/>
          </cell>
        </row>
        <row r="725">
          <cell r="H725" t="str">
            <v/>
          </cell>
        </row>
        <row r="726">
          <cell r="H726" t="str">
            <v/>
          </cell>
        </row>
        <row r="727">
          <cell r="H727" t="str">
            <v/>
          </cell>
        </row>
        <row r="728">
          <cell r="H728" t="str">
            <v/>
          </cell>
        </row>
        <row r="729">
          <cell r="H729" t="str">
            <v/>
          </cell>
        </row>
        <row r="730">
          <cell r="H730" t="str">
            <v/>
          </cell>
        </row>
        <row r="731">
          <cell r="H731" t="str">
            <v/>
          </cell>
        </row>
        <row r="732">
          <cell r="H732" t="str">
            <v/>
          </cell>
        </row>
        <row r="733">
          <cell r="H733" t="str">
            <v/>
          </cell>
        </row>
        <row r="734">
          <cell r="H734" t="str">
            <v/>
          </cell>
        </row>
        <row r="735">
          <cell r="H735" t="str">
            <v/>
          </cell>
        </row>
        <row r="736">
          <cell r="H736" t="str">
            <v/>
          </cell>
        </row>
        <row r="737">
          <cell r="H737" t="str">
            <v/>
          </cell>
        </row>
        <row r="738">
          <cell r="H738" t="str">
            <v/>
          </cell>
        </row>
        <row r="739">
          <cell r="H739" t="str">
            <v/>
          </cell>
        </row>
        <row r="740">
          <cell r="H740" t="str">
            <v/>
          </cell>
        </row>
        <row r="741">
          <cell r="H741" t="str">
            <v/>
          </cell>
        </row>
        <row r="742">
          <cell r="H742" t="str">
            <v/>
          </cell>
        </row>
        <row r="743">
          <cell r="H743" t="str">
            <v/>
          </cell>
        </row>
        <row r="744">
          <cell r="H744" t="str">
            <v/>
          </cell>
        </row>
        <row r="745">
          <cell r="H745" t="str">
            <v/>
          </cell>
        </row>
        <row r="746">
          <cell r="H746" t="str">
            <v/>
          </cell>
        </row>
        <row r="747">
          <cell r="H747" t="str">
            <v/>
          </cell>
        </row>
        <row r="748">
          <cell r="H748" t="str">
            <v/>
          </cell>
        </row>
        <row r="749">
          <cell r="H749" t="str">
            <v/>
          </cell>
        </row>
        <row r="750">
          <cell r="H750" t="str">
            <v/>
          </cell>
        </row>
        <row r="751">
          <cell r="H751" t="str">
            <v/>
          </cell>
        </row>
        <row r="752">
          <cell r="H752" t="str">
            <v/>
          </cell>
        </row>
        <row r="753">
          <cell r="H753" t="str">
            <v/>
          </cell>
        </row>
        <row r="754">
          <cell r="H754" t="str">
            <v/>
          </cell>
        </row>
        <row r="755">
          <cell r="H755" t="str">
            <v/>
          </cell>
        </row>
        <row r="756">
          <cell r="H756" t="str">
            <v/>
          </cell>
        </row>
        <row r="757">
          <cell r="H757" t="str">
            <v/>
          </cell>
        </row>
        <row r="758">
          <cell r="H758" t="str">
            <v/>
          </cell>
        </row>
        <row r="759">
          <cell r="H759" t="str">
            <v/>
          </cell>
        </row>
        <row r="760">
          <cell r="H760" t="str">
            <v/>
          </cell>
        </row>
        <row r="761">
          <cell r="H761" t="str">
            <v/>
          </cell>
        </row>
        <row r="762">
          <cell r="H762" t="str">
            <v/>
          </cell>
        </row>
        <row r="763">
          <cell r="H763" t="str">
            <v/>
          </cell>
        </row>
        <row r="764">
          <cell r="H764" t="str">
            <v/>
          </cell>
        </row>
        <row r="765">
          <cell r="H765" t="str">
            <v/>
          </cell>
        </row>
        <row r="766">
          <cell r="H766" t="str">
            <v/>
          </cell>
        </row>
        <row r="767">
          <cell r="H767" t="str">
            <v/>
          </cell>
        </row>
        <row r="768">
          <cell r="H768" t="str">
            <v/>
          </cell>
        </row>
        <row r="769">
          <cell r="H769" t="str">
            <v/>
          </cell>
        </row>
        <row r="770">
          <cell r="H770" t="str">
            <v/>
          </cell>
        </row>
        <row r="771">
          <cell r="H771" t="str">
            <v/>
          </cell>
        </row>
        <row r="772">
          <cell r="H772" t="str">
            <v/>
          </cell>
        </row>
        <row r="773">
          <cell r="H773" t="str">
            <v/>
          </cell>
        </row>
        <row r="774">
          <cell r="H774" t="str">
            <v/>
          </cell>
        </row>
        <row r="775">
          <cell r="H775" t="str">
            <v/>
          </cell>
        </row>
        <row r="776">
          <cell r="H776" t="str">
            <v/>
          </cell>
        </row>
        <row r="777">
          <cell r="H777" t="str">
            <v/>
          </cell>
        </row>
        <row r="778">
          <cell r="H778" t="str">
            <v/>
          </cell>
        </row>
        <row r="779">
          <cell r="H779" t="str">
            <v/>
          </cell>
        </row>
        <row r="780">
          <cell r="H780" t="str">
            <v/>
          </cell>
        </row>
        <row r="781">
          <cell r="H781" t="str">
            <v/>
          </cell>
        </row>
        <row r="782">
          <cell r="H782" t="str">
            <v/>
          </cell>
        </row>
        <row r="783">
          <cell r="H783" t="str">
            <v/>
          </cell>
        </row>
        <row r="784">
          <cell r="H784" t="str">
            <v/>
          </cell>
        </row>
        <row r="785">
          <cell r="H785" t="str">
            <v/>
          </cell>
        </row>
        <row r="786">
          <cell r="H786" t="str">
            <v/>
          </cell>
        </row>
        <row r="787">
          <cell r="H787" t="str">
            <v/>
          </cell>
        </row>
        <row r="788">
          <cell r="H788" t="str">
            <v/>
          </cell>
        </row>
        <row r="789">
          <cell r="H789" t="str">
            <v/>
          </cell>
        </row>
        <row r="790">
          <cell r="H790" t="str">
            <v/>
          </cell>
        </row>
        <row r="791">
          <cell r="H791" t="str">
            <v/>
          </cell>
        </row>
        <row r="792">
          <cell r="H792" t="str">
            <v/>
          </cell>
        </row>
        <row r="793">
          <cell r="H793" t="str">
            <v/>
          </cell>
        </row>
        <row r="794">
          <cell r="H794" t="str">
            <v/>
          </cell>
        </row>
        <row r="795">
          <cell r="H795" t="str">
            <v/>
          </cell>
        </row>
        <row r="796">
          <cell r="H796" t="str">
            <v/>
          </cell>
        </row>
        <row r="797">
          <cell r="H797" t="str">
            <v/>
          </cell>
        </row>
        <row r="798">
          <cell r="H798" t="str">
            <v/>
          </cell>
        </row>
        <row r="799">
          <cell r="H799" t="str">
            <v/>
          </cell>
        </row>
        <row r="800">
          <cell r="H800" t="str">
            <v/>
          </cell>
        </row>
        <row r="801">
          <cell r="H801" t="str">
            <v/>
          </cell>
        </row>
        <row r="802">
          <cell r="H802" t="str">
            <v/>
          </cell>
        </row>
        <row r="803">
          <cell r="H803" t="str">
            <v/>
          </cell>
        </row>
        <row r="804">
          <cell r="H804" t="str">
            <v/>
          </cell>
        </row>
        <row r="805">
          <cell r="H805" t="str">
            <v/>
          </cell>
        </row>
        <row r="806">
          <cell r="H806" t="str">
            <v/>
          </cell>
        </row>
        <row r="807">
          <cell r="H807" t="str">
            <v/>
          </cell>
        </row>
        <row r="808">
          <cell r="H808" t="str">
            <v/>
          </cell>
        </row>
        <row r="809">
          <cell r="H809" t="str">
            <v/>
          </cell>
        </row>
        <row r="810">
          <cell r="H810" t="str">
            <v/>
          </cell>
        </row>
        <row r="811">
          <cell r="H811" t="str">
            <v/>
          </cell>
        </row>
        <row r="812">
          <cell r="H812" t="str">
            <v/>
          </cell>
        </row>
        <row r="813">
          <cell r="H813" t="str">
            <v/>
          </cell>
        </row>
        <row r="814">
          <cell r="H814" t="str">
            <v/>
          </cell>
        </row>
        <row r="815">
          <cell r="H815" t="str">
            <v/>
          </cell>
        </row>
        <row r="816">
          <cell r="H816" t="str">
            <v/>
          </cell>
        </row>
        <row r="817">
          <cell r="H817" t="str">
            <v/>
          </cell>
        </row>
        <row r="818">
          <cell r="H818" t="str">
            <v/>
          </cell>
        </row>
        <row r="819">
          <cell r="H819" t="str">
            <v/>
          </cell>
        </row>
        <row r="820">
          <cell r="H820" t="str">
            <v/>
          </cell>
        </row>
        <row r="821">
          <cell r="H821" t="str">
            <v/>
          </cell>
        </row>
        <row r="822">
          <cell r="H822" t="str">
            <v/>
          </cell>
        </row>
        <row r="823">
          <cell r="H823" t="str">
            <v/>
          </cell>
        </row>
        <row r="824">
          <cell r="H824" t="str">
            <v/>
          </cell>
        </row>
        <row r="825">
          <cell r="H825" t="str">
            <v/>
          </cell>
        </row>
        <row r="826">
          <cell r="H826" t="str">
            <v/>
          </cell>
        </row>
        <row r="827">
          <cell r="H827" t="str">
            <v/>
          </cell>
        </row>
        <row r="828">
          <cell r="H828" t="str">
            <v/>
          </cell>
        </row>
        <row r="829">
          <cell r="H829" t="str">
            <v/>
          </cell>
        </row>
        <row r="830">
          <cell r="H830" t="str">
            <v/>
          </cell>
        </row>
        <row r="831">
          <cell r="H831" t="str">
            <v/>
          </cell>
        </row>
        <row r="832">
          <cell r="H832" t="str">
            <v/>
          </cell>
        </row>
        <row r="833">
          <cell r="H833" t="str">
            <v/>
          </cell>
        </row>
        <row r="834">
          <cell r="H834" t="str">
            <v/>
          </cell>
        </row>
        <row r="835">
          <cell r="H835" t="str">
            <v/>
          </cell>
        </row>
        <row r="836">
          <cell r="H836" t="str">
            <v/>
          </cell>
        </row>
        <row r="837">
          <cell r="H837" t="str">
            <v/>
          </cell>
        </row>
        <row r="838">
          <cell r="H838" t="str">
            <v/>
          </cell>
        </row>
        <row r="839">
          <cell r="H839" t="str">
            <v/>
          </cell>
        </row>
        <row r="840">
          <cell r="H840" t="str">
            <v/>
          </cell>
        </row>
        <row r="841">
          <cell r="H841" t="str">
            <v/>
          </cell>
        </row>
        <row r="842">
          <cell r="H842" t="str">
            <v/>
          </cell>
        </row>
        <row r="843">
          <cell r="H843" t="str">
            <v/>
          </cell>
        </row>
        <row r="844">
          <cell r="H844" t="str">
            <v/>
          </cell>
        </row>
        <row r="845">
          <cell r="H845" t="str">
            <v/>
          </cell>
        </row>
        <row r="846">
          <cell r="H846" t="str">
            <v/>
          </cell>
        </row>
        <row r="847">
          <cell r="H847" t="str">
            <v/>
          </cell>
        </row>
        <row r="848">
          <cell r="H848" t="str">
            <v/>
          </cell>
        </row>
        <row r="849">
          <cell r="H849" t="str">
            <v/>
          </cell>
        </row>
        <row r="850">
          <cell r="H850" t="str">
            <v/>
          </cell>
        </row>
        <row r="851">
          <cell r="H851" t="str">
            <v/>
          </cell>
        </row>
        <row r="852">
          <cell r="H852" t="str">
            <v/>
          </cell>
        </row>
        <row r="853">
          <cell r="H853" t="str">
            <v/>
          </cell>
        </row>
        <row r="854">
          <cell r="H854" t="str">
            <v/>
          </cell>
        </row>
        <row r="855">
          <cell r="H855" t="str">
            <v/>
          </cell>
        </row>
        <row r="856">
          <cell r="H856" t="str">
            <v/>
          </cell>
        </row>
        <row r="857">
          <cell r="H857" t="str">
            <v/>
          </cell>
        </row>
        <row r="858">
          <cell r="H858" t="str">
            <v/>
          </cell>
        </row>
        <row r="859">
          <cell r="H859" t="str">
            <v/>
          </cell>
        </row>
        <row r="860">
          <cell r="H860" t="str">
            <v/>
          </cell>
        </row>
        <row r="861">
          <cell r="H861" t="str">
            <v/>
          </cell>
        </row>
        <row r="862">
          <cell r="H862" t="str">
            <v/>
          </cell>
        </row>
        <row r="863">
          <cell r="H863" t="str">
            <v/>
          </cell>
        </row>
        <row r="864">
          <cell r="H864" t="str">
            <v/>
          </cell>
        </row>
        <row r="865">
          <cell r="H865" t="str">
            <v/>
          </cell>
        </row>
        <row r="866">
          <cell r="H866" t="str">
            <v/>
          </cell>
        </row>
        <row r="867">
          <cell r="H867" t="str">
            <v/>
          </cell>
        </row>
        <row r="868">
          <cell r="H868" t="str">
            <v/>
          </cell>
        </row>
        <row r="869">
          <cell r="H869" t="str">
            <v/>
          </cell>
        </row>
        <row r="870">
          <cell r="H870" t="str">
            <v/>
          </cell>
        </row>
        <row r="871">
          <cell r="H871" t="str">
            <v/>
          </cell>
        </row>
        <row r="872">
          <cell r="H872" t="str">
            <v/>
          </cell>
        </row>
        <row r="873">
          <cell r="H873" t="str">
            <v/>
          </cell>
        </row>
        <row r="874">
          <cell r="H874" t="str">
            <v/>
          </cell>
        </row>
        <row r="875">
          <cell r="H875" t="str">
            <v/>
          </cell>
        </row>
        <row r="876">
          <cell r="H876" t="str">
            <v/>
          </cell>
        </row>
        <row r="877">
          <cell r="H877" t="str">
            <v/>
          </cell>
        </row>
        <row r="878">
          <cell r="H878" t="str">
            <v/>
          </cell>
        </row>
        <row r="879">
          <cell r="H879" t="str">
            <v/>
          </cell>
        </row>
        <row r="880">
          <cell r="H880" t="str">
            <v/>
          </cell>
        </row>
        <row r="881">
          <cell r="H881" t="str">
            <v/>
          </cell>
        </row>
        <row r="882">
          <cell r="H882" t="str">
            <v/>
          </cell>
        </row>
        <row r="883">
          <cell r="H883" t="str">
            <v/>
          </cell>
        </row>
        <row r="884">
          <cell r="H884" t="str">
            <v/>
          </cell>
        </row>
        <row r="885">
          <cell r="H885" t="str">
            <v/>
          </cell>
        </row>
        <row r="886">
          <cell r="H886" t="str">
            <v/>
          </cell>
        </row>
        <row r="887">
          <cell r="H887" t="str">
            <v/>
          </cell>
        </row>
        <row r="888">
          <cell r="H888" t="str">
            <v/>
          </cell>
        </row>
        <row r="889">
          <cell r="H889" t="str">
            <v/>
          </cell>
        </row>
        <row r="890">
          <cell r="H890" t="str">
            <v/>
          </cell>
        </row>
        <row r="891">
          <cell r="H891" t="str">
            <v/>
          </cell>
        </row>
        <row r="892">
          <cell r="H892" t="str">
            <v/>
          </cell>
        </row>
        <row r="893">
          <cell r="H893" t="str">
            <v/>
          </cell>
        </row>
        <row r="894">
          <cell r="H894" t="str">
            <v/>
          </cell>
        </row>
        <row r="895">
          <cell r="H895" t="str">
            <v/>
          </cell>
        </row>
        <row r="896">
          <cell r="H896" t="str">
            <v/>
          </cell>
        </row>
        <row r="897">
          <cell r="H897" t="str">
            <v/>
          </cell>
        </row>
        <row r="898">
          <cell r="H898" t="str">
            <v/>
          </cell>
        </row>
        <row r="899">
          <cell r="H899" t="str">
            <v/>
          </cell>
        </row>
        <row r="900">
          <cell r="H900" t="str">
            <v/>
          </cell>
        </row>
        <row r="901">
          <cell r="H901" t="str">
            <v/>
          </cell>
        </row>
        <row r="902">
          <cell r="H902" t="str">
            <v/>
          </cell>
        </row>
        <row r="903">
          <cell r="H903" t="str">
            <v/>
          </cell>
        </row>
        <row r="904">
          <cell r="H904" t="str">
            <v/>
          </cell>
        </row>
        <row r="905">
          <cell r="H905" t="str">
            <v/>
          </cell>
        </row>
        <row r="906">
          <cell r="H906" t="str">
            <v/>
          </cell>
        </row>
        <row r="907">
          <cell r="H907" t="str">
            <v/>
          </cell>
        </row>
        <row r="908">
          <cell r="H908" t="str">
            <v/>
          </cell>
        </row>
        <row r="909">
          <cell r="H909" t="str">
            <v/>
          </cell>
        </row>
        <row r="910">
          <cell r="H910" t="str">
            <v/>
          </cell>
        </row>
        <row r="911">
          <cell r="H911" t="str">
            <v/>
          </cell>
        </row>
        <row r="912">
          <cell r="H912" t="str">
            <v/>
          </cell>
        </row>
        <row r="913">
          <cell r="H913" t="str">
            <v/>
          </cell>
        </row>
        <row r="914">
          <cell r="H914" t="str">
            <v/>
          </cell>
        </row>
        <row r="915">
          <cell r="H915" t="str">
            <v/>
          </cell>
        </row>
        <row r="916">
          <cell r="H916" t="str">
            <v/>
          </cell>
        </row>
        <row r="917">
          <cell r="H917" t="str">
            <v/>
          </cell>
        </row>
        <row r="918">
          <cell r="H918" t="str">
            <v/>
          </cell>
        </row>
        <row r="919">
          <cell r="H919" t="str">
            <v/>
          </cell>
        </row>
        <row r="920">
          <cell r="H920" t="str">
            <v/>
          </cell>
        </row>
        <row r="921">
          <cell r="H921" t="str">
            <v/>
          </cell>
        </row>
        <row r="922">
          <cell r="H922" t="str">
            <v/>
          </cell>
        </row>
        <row r="923">
          <cell r="H923" t="str">
            <v/>
          </cell>
        </row>
        <row r="924">
          <cell r="H924" t="str">
            <v/>
          </cell>
        </row>
        <row r="925">
          <cell r="H925" t="str">
            <v/>
          </cell>
        </row>
        <row r="926">
          <cell r="H926" t="str">
            <v/>
          </cell>
        </row>
        <row r="927">
          <cell r="H927" t="str">
            <v/>
          </cell>
        </row>
        <row r="928">
          <cell r="H928" t="str">
            <v/>
          </cell>
        </row>
        <row r="929">
          <cell r="H929" t="str">
            <v/>
          </cell>
        </row>
        <row r="930">
          <cell r="H930" t="str">
            <v/>
          </cell>
        </row>
        <row r="931">
          <cell r="H931" t="str">
            <v/>
          </cell>
        </row>
        <row r="932">
          <cell r="H932" t="str">
            <v/>
          </cell>
        </row>
        <row r="933">
          <cell r="H933" t="str">
            <v/>
          </cell>
        </row>
        <row r="934">
          <cell r="H934" t="str">
            <v/>
          </cell>
        </row>
        <row r="935">
          <cell r="H935" t="str">
            <v/>
          </cell>
        </row>
        <row r="936">
          <cell r="H936" t="str">
            <v/>
          </cell>
        </row>
        <row r="937">
          <cell r="H937" t="str">
            <v/>
          </cell>
        </row>
        <row r="938">
          <cell r="H938" t="str">
            <v/>
          </cell>
        </row>
        <row r="939">
          <cell r="H939" t="str">
            <v/>
          </cell>
        </row>
        <row r="940">
          <cell r="H940" t="str">
            <v/>
          </cell>
        </row>
        <row r="941">
          <cell r="H941" t="str">
            <v/>
          </cell>
        </row>
        <row r="942">
          <cell r="H942" t="str">
            <v/>
          </cell>
        </row>
        <row r="943">
          <cell r="H943" t="str">
            <v/>
          </cell>
        </row>
        <row r="944">
          <cell r="H944" t="str">
            <v/>
          </cell>
        </row>
        <row r="945">
          <cell r="H945" t="str">
            <v/>
          </cell>
        </row>
        <row r="946">
          <cell r="H946" t="str">
            <v/>
          </cell>
        </row>
        <row r="947">
          <cell r="H947" t="str">
            <v/>
          </cell>
        </row>
        <row r="948">
          <cell r="H948" t="str">
            <v/>
          </cell>
        </row>
        <row r="949">
          <cell r="H949" t="str">
            <v/>
          </cell>
        </row>
        <row r="950">
          <cell r="H950" t="str">
            <v/>
          </cell>
        </row>
        <row r="951">
          <cell r="H951" t="str">
            <v/>
          </cell>
        </row>
        <row r="952">
          <cell r="H952" t="str">
            <v/>
          </cell>
        </row>
        <row r="953">
          <cell r="H953" t="str">
            <v/>
          </cell>
        </row>
        <row r="954">
          <cell r="H954" t="str">
            <v/>
          </cell>
        </row>
        <row r="955">
          <cell r="H955" t="str">
            <v/>
          </cell>
        </row>
        <row r="956">
          <cell r="H956" t="str">
            <v/>
          </cell>
        </row>
        <row r="957">
          <cell r="H957" t="str">
            <v/>
          </cell>
        </row>
        <row r="958">
          <cell r="H958" t="str">
            <v/>
          </cell>
        </row>
        <row r="959">
          <cell r="H959" t="str">
            <v/>
          </cell>
        </row>
        <row r="960">
          <cell r="H960" t="str">
            <v/>
          </cell>
        </row>
        <row r="961">
          <cell r="H961" t="str">
            <v/>
          </cell>
        </row>
        <row r="962">
          <cell r="H962" t="str">
            <v/>
          </cell>
        </row>
        <row r="963">
          <cell r="H963" t="str">
            <v/>
          </cell>
        </row>
        <row r="964">
          <cell r="H964" t="str">
            <v/>
          </cell>
        </row>
        <row r="965">
          <cell r="H965" t="str">
            <v/>
          </cell>
        </row>
        <row r="966">
          <cell r="H966" t="str">
            <v/>
          </cell>
        </row>
        <row r="967">
          <cell r="H967" t="str">
            <v/>
          </cell>
        </row>
        <row r="968">
          <cell r="H968" t="str">
            <v/>
          </cell>
        </row>
        <row r="969">
          <cell r="H969" t="str">
            <v/>
          </cell>
        </row>
        <row r="970">
          <cell r="H970" t="str">
            <v/>
          </cell>
        </row>
        <row r="971">
          <cell r="H971" t="str">
            <v/>
          </cell>
        </row>
        <row r="972">
          <cell r="H972" t="str">
            <v/>
          </cell>
        </row>
        <row r="973">
          <cell r="H973" t="str">
            <v/>
          </cell>
        </row>
        <row r="974">
          <cell r="H974" t="str">
            <v/>
          </cell>
        </row>
        <row r="975">
          <cell r="H975" t="str">
            <v/>
          </cell>
        </row>
        <row r="976">
          <cell r="H976" t="str">
            <v/>
          </cell>
        </row>
        <row r="977">
          <cell r="H977" t="str">
            <v/>
          </cell>
        </row>
        <row r="978">
          <cell r="H978" t="str">
            <v/>
          </cell>
        </row>
        <row r="979">
          <cell r="H979" t="str">
            <v/>
          </cell>
        </row>
        <row r="980">
          <cell r="H980" t="str">
            <v/>
          </cell>
        </row>
        <row r="981">
          <cell r="H981" t="str">
            <v/>
          </cell>
        </row>
        <row r="982">
          <cell r="H982" t="str">
            <v/>
          </cell>
        </row>
        <row r="983">
          <cell r="H983" t="str">
            <v/>
          </cell>
        </row>
        <row r="984">
          <cell r="H984" t="str">
            <v/>
          </cell>
        </row>
        <row r="985">
          <cell r="H985" t="str">
            <v/>
          </cell>
        </row>
        <row r="986">
          <cell r="H986" t="str">
            <v/>
          </cell>
        </row>
        <row r="987">
          <cell r="H987" t="str">
            <v/>
          </cell>
        </row>
        <row r="988">
          <cell r="H988" t="str">
            <v/>
          </cell>
        </row>
        <row r="989">
          <cell r="H989" t="str">
            <v/>
          </cell>
        </row>
        <row r="990">
          <cell r="H990" t="str">
            <v/>
          </cell>
        </row>
        <row r="991">
          <cell r="H991" t="str">
            <v/>
          </cell>
        </row>
        <row r="992">
          <cell r="H992" t="str">
            <v/>
          </cell>
        </row>
        <row r="993">
          <cell r="H993" t="str">
            <v/>
          </cell>
        </row>
        <row r="994">
          <cell r="H994" t="str">
            <v/>
          </cell>
        </row>
        <row r="995">
          <cell r="H995" t="str">
            <v/>
          </cell>
        </row>
        <row r="996">
          <cell r="H996" t="str">
            <v/>
          </cell>
        </row>
        <row r="997">
          <cell r="H997" t="str">
            <v/>
          </cell>
        </row>
        <row r="998">
          <cell r="H998" t="str">
            <v/>
          </cell>
        </row>
        <row r="999">
          <cell r="H999" t="str">
            <v/>
          </cell>
        </row>
        <row r="1000">
          <cell r="H1000" t="str">
            <v/>
          </cell>
        </row>
        <row r="1001">
          <cell r="H1001" t="str">
            <v/>
          </cell>
        </row>
        <row r="1002">
          <cell r="H1002" t="str">
            <v/>
          </cell>
        </row>
        <row r="1003">
          <cell r="H1003" t="str">
            <v/>
          </cell>
        </row>
        <row r="1004">
          <cell r="H1004" t="str">
            <v/>
          </cell>
        </row>
        <row r="1005">
          <cell r="H1005" t="str">
            <v/>
          </cell>
        </row>
        <row r="1006">
          <cell r="H1006" t="str">
            <v/>
          </cell>
        </row>
        <row r="1007">
          <cell r="H1007" t="str">
            <v/>
          </cell>
        </row>
        <row r="1008">
          <cell r="H1008" t="str">
            <v/>
          </cell>
        </row>
        <row r="1009">
          <cell r="H1009" t="str">
            <v/>
          </cell>
        </row>
        <row r="1010">
          <cell r="H1010" t="str">
            <v/>
          </cell>
        </row>
        <row r="1011">
          <cell r="H1011" t="str">
            <v/>
          </cell>
        </row>
        <row r="1012">
          <cell r="H1012" t="str">
            <v/>
          </cell>
        </row>
        <row r="1013">
          <cell r="H1013" t="str">
            <v/>
          </cell>
        </row>
        <row r="1014">
          <cell r="H1014" t="str">
            <v/>
          </cell>
        </row>
        <row r="1015">
          <cell r="H1015" t="str">
            <v/>
          </cell>
        </row>
        <row r="1016">
          <cell r="H1016" t="str">
            <v/>
          </cell>
        </row>
        <row r="1017">
          <cell r="H1017" t="str">
            <v/>
          </cell>
        </row>
        <row r="1018">
          <cell r="H1018" t="str">
            <v/>
          </cell>
        </row>
        <row r="1019">
          <cell r="H1019" t="str">
            <v/>
          </cell>
        </row>
        <row r="1020">
          <cell r="H1020" t="str">
            <v/>
          </cell>
        </row>
        <row r="1021">
          <cell r="H1021" t="str">
            <v/>
          </cell>
        </row>
        <row r="1022">
          <cell r="H1022" t="str">
            <v/>
          </cell>
        </row>
        <row r="1023">
          <cell r="H1023" t="str">
            <v/>
          </cell>
        </row>
        <row r="1024">
          <cell r="H1024" t="str">
            <v/>
          </cell>
        </row>
        <row r="1025">
          <cell r="H1025" t="str">
            <v/>
          </cell>
        </row>
        <row r="1026">
          <cell r="H1026" t="str">
            <v/>
          </cell>
        </row>
        <row r="1027">
          <cell r="H1027" t="str">
            <v/>
          </cell>
        </row>
        <row r="1028">
          <cell r="H1028" t="str">
            <v/>
          </cell>
        </row>
        <row r="1029">
          <cell r="H1029" t="str">
            <v/>
          </cell>
        </row>
        <row r="1030">
          <cell r="H1030" t="str">
            <v/>
          </cell>
        </row>
        <row r="1031">
          <cell r="H1031" t="str">
            <v/>
          </cell>
        </row>
        <row r="1032">
          <cell r="H1032" t="str">
            <v/>
          </cell>
        </row>
        <row r="1033">
          <cell r="H1033" t="str">
            <v/>
          </cell>
        </row>
        <row r="1034">
          <cell r="H1034" t="str">
            <v/>
          </cell>
        </row>
        <row r="1035">
          <cell r="H1035" t="str">
            <v/>
          </cell>
        </row>
        <row r="1036">
          <cell r="H1036" t="str">
            <v/>
          </cell>
        </row>
        <row r="1037">
          <cell r="H1037" t="str">
            <v/>
          </cell>
        </row>
        <row r="1038">
          <cell r="H1038" t="str">
            <v/>
          </cell>
        </row>
        <row r="1039">
          <cell r="H1039" t="str">
            <v/>
          </cell>
        </row>
        <row r="1040">
          <cell r="H1040" t="str">
            <v/>
          </cell>
        </row>
        <row r="1041">
          <cell r="H1041" t="str">
            <v/>
          </cell>
        </row>
        <row r="1042">
          <cell r="H1042" t="str">
            <v/>
          </cell>
        </row>
        <row r="1043">
          <cell r="H1043" t="str">
            <v/>
          </cell>
        </row>
        <row r="1044">
          <cell r="H1044" t="str">
            <v/>
          </cell>
        </row>
        <row r="1045">
          <cell r="H1045" t="str">
            <v/>
          </cell>
        </row>
        <row r="1046">
          <cell r="H1046" t="str">
            <v/>
          </cell>
        </row>
        <row r="1047">
          <cell r="H1047" t="str">
            <v/>
          </cell>
        </row>
        <row r="1048">
          <cell r="H1048" t="str">
            <v/>
          </cell>
        </row>
        <row r="1049">
          <cell r="H1049" t="str">
            <v/>
          </cell>
        </row>
        <row r="1050">
          <cell r="H1050" t="str">
            <v/>
          </cell>
        </row>
        <row r="1051">
          <cell r="H1051" t="str">
            <v/>
          </cell>
        </row>
        <row r="1052">
          <cell r="H1052" t="str">
            <v/>
          </cell>
        </row>
        <row r="1053">
          <cell r="H1053" t="str">
            <v/>
          </cell>
        </row>
        <row r="1054">
          <cell r="H1054" t="str">
            <v/>
          </cell>
        </row>
        <row r="1055">
          <cell r="H1055" t="str">
            <v/>
          </cell>
        </row>
        <row r="1056">
          <cell r="H1056" t="str">
            <v/>
          </cell>
        </row>
        <row r="1057">
          <cell r="H1057" t="str">
            <v/>
          </cell>
        </row>
        <row r="1058">
          <cell r="H1058" t="str">
            <v/>
          </cell>
        </row>
        <row r="1059">
          <cell r="H1059" t="str">
            <v/>
          </cell>
        </row>
        <row r="1060">
          <cell r="H1060" t="str">
            <v/>
          </cell>
        </row>
        <row r="1061">
          <cell r="H1061" t="str">
            <v/>
          </cell>
        </row>
        <row r="1062">
          <cell r="H1062" t="str">
            <v/>
          </cell>
        </row>
        <row r="1063">
          <cell r="H1063" t="str">
            <v/>
          </cell>
        </row>
        <row r="1064">
          <cell r="H1064" t="str">
            <v/>
          </cell>
        </row>
        <row r="1065">
          <cell r="H1065" t="str">
            <v/>
          </cell>
        </row>
        <row r="1066">
          <cell r="H1066" t="str">
            <v/>
          </cell>
        </row>
        <row r="1067">
          <cell r="H1067" t="str">
            <v/>
          </cell>
        </row>
        <row r="1068">
          <cell r="H1068" t="str">
            <v/>
          </cell>
        </row>
        <row r="1069">
          <cell r="H1069" t="str">
            <v/>
          </cell>
        </row>
        <row r="1070">
          <cell r="H1070" t="str">
            <v/>
          </cell>
        </row>
        <row r="1071">
          <cell r="H1071" t="str">
            <v/>
          </cell>
        </row>
        <row r="1072">
          <cell r="H1072" t="str">
            <v/>
          </cell>
        </row>
        <row r="1073">
          <cell r="H1073" t="str">
            <v/>
          </cell>
        </row>
        <row r="1074">
          <cell r="H1074" t="str">
            <v/>
          </cell>
        </row>
        <row r="1075">
          <cell r="H1075" t="str">
            <v/>
          </cell>
        </row>
        <row r="1076">
          <cell r="H1076" t="str">
            <v/>
          </cell>
        </row>
        <row r="1077">
          <cell r="H1077" t="str">
            <v/>
          </cell>
        </row>
        <row r="1078">
          <cell r="H1078" t="str">
            <v/>
          </cell>
        </row>
        <row r="1079">
          <cell r="H1079" t="str">
            <v/>
          </cell>
        </row>
        <row r="1080">
          <cell r="H1080" t="str">
            <v/>
          </cell>
        </row>
        <row r="1081">
          <cell r="H1081" t="str">
            <v/>
          </cell>
        </row>
        <row r="1082">
          <cell r="H1082" t="str">
            <v/>
          </cell>
        </row>
        <row r="1083">
          <cell r="H1083" t="str">
            <v/>
          </cell>
        </row>
        <row r="1084">
          <cell r="H1084" t="str">
            <v/>
          </cell>
        </row>
        <row r="1085">
          <cell r="H1085" t="str">
            <v/>
          </cell>
        </row>
        <row r="1086">
          <cell r="H1086" t="str">
            <v/>
          </cell>
        </row>
        <row r="1087">
          <cell r="H1087" t="str">
            <v/>
          </cell>
        </row>
        <row r="1088">
          <cell r="H1088" t="str">
            <v/>
          </cell>
        </row>
        <row r="1089">
          <cell r="H1089" t="str">
            <v/>
          </cell>
        </row>
        <row r="1090">
          <cell r="H1090" t="str">
            <v/>
          </cell>
        </row>
        <row r="1091">
          <cell r="H1091" t="str">
            <v/>
          </cell>
        </row>
        <row r="1092">
          <cell r="H1092" t="str">
            <v/>
          </cell>
        </row>
        <row r="1093">
          <cell r="H1093" t="str">
            <v/>
          </cell>
        </row>
        <row r="1094">
          <cell r="H1094" t="str">
            <v/>
          </cell>
        </row>
        <row r="1095">
          <cell r="H1095" t="str">
            <v/>
          </cell>
        </row>
        <row r="1096">
          <cell r="H1096" t="str">
            <v/>
          </cell>
        </row>
        <row r="1097">
          <cell r="H1097" t="str">
            <v/>
          </cell>
        </row>
        <row r="1098">
          <cell r="H1098" t="str">
            <v/>
          </cell>
        </row>
        <row r="1099">
          <cell r="H1099" t="str">
            <v/>
          </cell>
        </row>
        <row r="1100">
          <cell r="H1100" t="str">
            <v/>
          </cell>
        </row>
        <row r="1101">
          <cell r="H1101" t="str">
            <v/>
          </cell>
        </row>
        <row r="1102">
          <cell r="H1102" t="str">
            <v/>
          </cell>
        </row>
        <row r="1103">
          <cell r="H1103" t="str">
            <v/>
          </cell>
        </row>
        <row r="1104">
          <cell r="H1104" t="str">
            <v/>
          </cell>
        </row>
        <row r="1105">
          <cell r="H1105" t="str">
            <v/>
          </cell>
        </row>
        <row r="1106">
          <cell r="H1106" t="str">
            <v/>
          </cell>
        </row>
        <row r="1107">
          <cell r="H1107" t="str">
            <v/>
          </cell>
        </row>
        <row r="1108">
          <cell r="H1108" t="str">
            <v/>
          </cell>
        </row>
        <row r="1109">
          <cell r="H1109" t="str">
            <v/>
          </cell>
        </row>
        <row r="1110">
          <cell r="H1110" t="str">
            <v/>
          </cell>
        </row>
        <row r="1111">
          <cell r="H1111" t="str">
            <v/>
          </cell>
        </row>
        <row r="1112">
          <cell r="H1112" t="str">
            <v/>
          </cell>
        </row>
        <row r="1113">
          <cell r="H1113" t="str">
            <v/>
          </cell>
        </row>
        <row r="1114">
          <cell r="H1114" t="str">
            <v/>
          </cell>
        </row>
        <row r="1115">
          <cell r="H1115" t="str">
            <v/>
          </cell>
        </row>
        <row r="1116">
          <cell r="H1116" t="str">
            <v/>
          </cell>
        </row>
        <row r="1117">
          <cell r="H1117" t="str">
            <v/>
          </cell>
        </row>
        <row r="1118">
          <cell r="H1118" t="str">
            <v/>
          </cell>
        </row>
        <row r="1119">
          <cell r="H1119" t="str">
            <v/>
          </cell>
        </row>
        <row r="1120">
          <cell r="H1120" t="str">
            <v/>
          </cell>
        </row>
        <row r="1121">
          <cell r="H1121" t="str">
            <v/>
          </cell>
        </row>
        <row r="1122">
          <cell r="H1122" t="str">
            <v/>
          </cell>
        </row>
        <row r="1123">
          <cell r="H1123" t="str">
            <v/>
          </cell>
        </row>
        <row r="1124">
          <cell r="H1124" t="str">
            <v/>
          </cell>
        </row>
        <row r="1125">
          <cell r="H1125" t="str">
            <v/>
          </cell>
        </row>
        <row r="1126">
          <cell r="H1126" t="str">
            <v/>
          </cell>
        </row>
        <row r="1127">
          <cell r="H1127" t="str">
            <v/>
          </cell>
        </row>
        <row r="1128">
          <cell r="H1128" t="str">
            <v/>
          </cell>
        </row>
        <row r="1129">
          <cell r="H1129" t="str">
            <v/>
          </cell>
        </row>
        <row r="1130">
          <cell r="H1130" t="str">
            <v/>
          </cell>
        </row>
        <row r="1131">
          <cell r="H1131" t="str">
            <v/>
          </cell>
        </row>
        <row r="1132">
          <cell r="H1132" t="str">
            <v/>
          </cell>
        </row>
        <row r="1133">
          <cell r="H1133" t="str">
            <v/>
          </cell>
        </row>
        <row r="1134">
          <cell r="H1134" t="str">
            <v/>
          </cell>
        </row>
        <row r="1135">
          <cell r="H1135" t="str">
            <v/>
          </cell>
        </row>
        <row r="1136">
          <cell r="H1136" t="str">
            <v/>
          </cell>
        </row>
        <row r="1137">
          <cell r="H1137" t="str">
            <v/>
          </cell>
        </row>
        <row r="1138">
          <cell r="H1138" t="str">
            <v/>
          </cell>
        </row>
        <row r="1139">
          <cell r="H1139" t="str">
            <v/>
          </cell>
        </row>
        <row r="1140">
          <cell r="H1140" t="str">
            <v/>
          </cell>
        </row>
        <row r="1141">
          <cell r="H1141" t="str">
            <v/>
          </cell>
        </row>
        <row r="1142">
          <cell r="H1142" t="str">
            <v/>
          </cell>
        </row>
        <row r="1143">
          <cell r="H1143" t="str">
            <v/>
          </cell>
        </row>
        <row r="1144">
          <cell r="H1144" t="str">
            <v/>
          </cell>
        </row>
        <row r="1145">
          <cell r="H1145" t="str">
            <v/>
          </cell>
        </row>
        <row r="1146">
          <cell r="H1146" t="str">
            <v/>
          </cell>
        </row>
        <row r="1147">
          <cell r="H1147" t="str">
            <v/>
          </cell>
        </row>
        <row r="1148">
          <cell r="H1148" t="str">
            <v/>
          </cell>
        </row>
        <row r="1149">
          <cell r="H1149" t="str">
            <v/>
          </cell>
        </row>
        <row r="1150">
          <cell r="H1150" t="str">
            <v/>
          </cell>
        </row>
        <row r="1151">
          <cell r="H1151" t="str">
            <v/>
          </cell>
        </row>
        <row r="1152">
          <cell r="H1152" t="str">
            <v/>
          </cell>
        </row>
        <row r="1153">
          <cell r="H1153" t="str">
            <v/>
          </cell>
        </row>
        <row r="1154">
          <cell r="H1154" t="str">
            <v/>
          </cell>
        </row>
        <row r="1155">
          <cell r="H1155" t="str">
            <v/>
          </cell>
        </row>
        <row r="1156">
          <cell r="H1156" t="str">
            <v/>
          </cell>
        </row>
        <row r="1157">
          <cell r="H1157" t="str">
            <v/>
          </cell>
        </row>
        <row r="1158">
          <cell r="H1158" t="str">
            <v/>
          </cell>
        </row>
        <row r="1159">
          <cell r="H1159" t="str">
            <v/>
          </cell>
        </row>
        <row r="1160">
          <cell r="H1160" t="str">
            <v/>
          </cell>
        </row>
        <row r="1161">
          <cell r="H1161" t="str">
            <v/>
          </cell>
        </row>
        <row r="1162">
          <cell r="H1162" t="str">
            <v/>
          </cell>
        </row>
        <row r="1163">
          <cell r="H1163" t="str">
            <v/>
          </cell>
        </row>
        <row r="1164">
          <cell r="H1164" t="str">
            <v/>
          </cell>
        </row>
        <row r="1165">
          <cell r="H1165" t="str">
            <v/>
          </cell>
        </row>
        <row r="1166">
          <cell r="H1166" t="str">
            <v/>
          </cell>
        </row>
        <row r="1167">
          <cell r="H1167" t="str">
            <v/>
          </cell>
        </row>
        <row r="1168">
          <cell r="H1168" t="str">
            <v/>
          </cell>
        </row>
        <row r="1169">
          <cell r="H1169" t="str">
            <v/>
          </cell>
        </row>
        <row r="1170">
          <cell r="H1170" t="str">
            <v/>
          </cell>
        </row>
        <row r="1171">
          <cell r="H1171" t="str">
            <v/>
          </cell>
        </row>
        <row r="1172">
          <cell r="H1172" t="str">
            <v/>
          </cell>
        </row>
        <row r="1173">
          <cell r="H1173" t="str">
            <v/>
          </cell>
        </row>
        <row r="1174">
          <cell r="H1174" t="str">
            <v/>
          </cell>
        </row>
        <row r="1175">
          <cell r="H1175" t="str">
            <v/>
          </cell>
        </row>
        <row r="1176">
          <cell r="H1176" t="str">
            <v/>
          </cell>
        </row>
        <row r="1177">
          <cell r="H1177" t="str">
            <v/>
          </cell>
        </row>
        <row r="1178">
          <cell r="H1178" t="str">
            <v/>
          </cell>
        </row>
        <row r="1179">
          <cell r="H1179" t="str">
            <v/>
          </cell>
        </row>
        <row r="1180">
          <cell r="H1180" t="str">
            <v/>
          </cell>
        </row>
        <row r="1181">
          <cell r="H1181" t="str">
            <v/>
          </cell>
        </row>
        <row r="1182">
          <cell r="H1182" t="str">
            <v/>
          </cell>
        </row>
        <row r="1183">
          <cell r="H1183" t="str">
            <v/>
          </cell>
        </row>
        <row r="1184">
          <cell r="H1184" t="str">
            <v/>
          </cell>
        </row>
        <row r="1185">
          <cell r="H1185" t="str">
            <v/>
          </cell>
        </row>
        <row r="1186">
          <cell r="H1186" t="str">
            <v/>
          </cell>
        </row>
        <row r="1187">
          <cell r="H1187" t="str">
            <v/>
          </cell>
        </row>
        <row r="1188">
          <cell r="H1188" t="str">
            <v/>
          </cell>
        </row>
        <row r="1189">
          <cell r="H1189" t="str">
            <v/>
          </cell>
        </row>
        <row r="1190">
          <cell r="H1190" t="str">
            <v/>
          </cell>
        </row>
        <row r="1191">
          <cell r="H1191" t="str">
            <v/>
          </cell>
        </row>
        <row r="1192">
          <cell r="H1192" t="str">
            <v/>
          </cell>
        </row>
        <row r="1193">
          <cell r="H1193" t="str">
            <v/>
          </cell>
        </row>
        <row r="1194">
          <cell r="H1194" t="str">
            <v/>
          </cell>
        </row>
        <row r="1195">
          <cell r="H1195" t="str">
            <v/>
          </cell>
        </row>
        <row r="1196">
          <cell r="H1196" t="str">
            <v/>
          </cell>
        </row>
        <row r="1197">
          <cell r="H1197" t="str">
            <v/>
          </cell>
        </row>
        <row r="1198">
          <cell r="H1198" t="str">
            <v/>
          </cell>
        </row>
        <row r="1199">
          <cell r="H1199" t="str">
            <v/>
          </cell>
        </row>
        <row r="1200">
          <cell r="H1200" t="str">
            <v/>
          </cell>
        </row>
        <row r="1201">
          <cell r="H1201" t="str">
            <v/>
          </cell>
        </row>
        <row r="1202">
          <cell r="H1202" t="str">
            <v/>
          </cell>
        </row>
        <row r="1203">
          <cell r="H1203" t="str">
            <v/>
          </cell>
        </row>
        <row r="1204">
          <cell r="H1204" t="str">
            <v/>
          </cell>
        </row>
        <row r="1205">
          <cell r="H1205" t="str">
            <v/>
          </cell>
        </row>
        <row r="1206">
          <cell r="H1206" t="str">
            <v/>
          </cell>
        </row>
        <row r="1207">
          <cell r="H1207" t="str">
            <v/>
          </cell>
        </row>
        <row r="1208">
          <cell r="H1208" t="str">
            <v/>
          </cell>
        </row>
        <row r="1209">
          <cell r="H1209" t="str">
            <v/>
          </cell>
        </row>
        <row r="1210">
          <cell r="H1210" t="str">
            <v/>
          </cell>
        </row>
        <row r="1211">
          <cell r="H1211" t="str">
            <v/>
          </cell>
        </row>
        <row r="1212">
          <cell r="H1212" t="str">
            <v/>
          </cell>
        </row>
        <row r="1213">
          <cell r="H1213" t="str">
            <v/>
          </cell>
        </row>
        <row r="1214">
          <cell r="H1214" t="str">
            <v/>
          </cell>
        </row>
        <row r="1215">
          <cell r="H1215" t="str">
            <v/>
          </cell>
        </row>
        <row r="1216">
          <cell r="H1216" t="str">
            <v/>
          </cell>
        </row>
        <row r="1217">
          <cell r="H1217" t="str">
            <v/>
          </cell>
        </row>
        <row r="1218">
          <cell r="H1218" t="str">
            <v/>
          </cell>
        </row>
        <row r="1219">
          <cell r="H1219" t="str">
            <v/>
          </cell>
        </row>
        <row r="1220">
          <cell r="H1220" t="str">
            <v/>
          </cell>
        </row>
        <row r="1221">
          <cell r="H1221" t="str">
            <v/>
          </cell>
        </row>
        <row r="1222">
          <cell r="H1222" t="str">
            <v/>
          </cell>
        </row>
        <row r="1223">
          <cell r="H1223" t="str">
            <v/>
          </cell>
        </row>
        <row r="1224">
          <cell r="H1224" t="str">
            <v/>
          </cell>
        </row>
        <row r="1225">
          <cell r="H1225" t="str">
            <v/>
          </cell>
        </row>
        <row r="1226">
          <cell r="H1226" t="str">
            <v/>
          </cell>
        </row>
        <row r="1227">
          <cell r="H1227" t="str">
            <v/>
          </cell>
        </row>
        <row r="1228">
          <cell r="H1228" t="str">
            <v/>
          </cell>
        </row>
        <row r="1229">
          <cell r="H1229" t="str">
            <v/>
          </cell>
        </row>
        <row r="1230">
          <cell r="H1230" t="str">
            <v/>
          </cell>
        </row>
        <row r="1231">
          <cell r="H1231" t="str">
            <v/>
          </cell>
        </row>
        <row r="1232">
          <cell r="H1232" t="str">
            <v/>
          </cell>
        </row>
        <row r="1233">
          <cell r="H1233" t="str">
            <v/>
          </cell>
        </row>
        <row r="1234">
          <cell r="H1234" t="str">
            <v/>
          </cell>
        </row>
        <row r="1235">
          <cell r="H1235" t="str">
            <v/>
          </cell>
        </row>
        <row r="1236">
          <cell r="H1236" t="str">
            <v/>
          </cell>
        </row>
        <row r="1237">
          <cell r="H1237" t="str">
            <v/>
          </cell>
        </row>
        <row r="1238">
          <cell r="H1238" t="str">
            <v/>
          </cell>
        </row>
        <row r="1239">
          <cell r="H1239" t="str">
            <v/>
          </cell>
        </row>
        <row r="1240">
          <cell r="H1240" t="str">
            <v/>
          </cell>
        </row>
        <row r="1241">
          <cell r="H1241" t="str">
            <v/>
          </cell>
        </row>
        <row r="1242">
          <cell r="H1242" t="str">
            <v/>
          </cell>
        </row>
        <row r="1243">
          <cell r="H1243" t="str">
            <v/>
          </cell>
        </row>
        <row r="1244">
          <cell r="H1244" t="str">
            <v/>
          </cell>
        </row>
        <row r="1245">
          <cell r="H1245" t="str">
            <v/>
          </cell>
        </row>
        <row r="1246">
          <cell r="H1246" t="str">
            <v/>
          </cell>
        </row>
        <row r="1247">
          <cell r="H1247" t="str">
            <v/>
          </cell>
        </row>
        <row r="1248">
          <cell r="H1248" t="str">
            <v/>
          </cell>
        </row>
        <row r="1249">
          <cell r="H1249" t="str">
            <v/>
          </cell>
        </row>
        <row r="1250">
          <cell r="H1250" t="str">
            <v/>
          </cell>
        </row>
        <row r="1251">
          <cell r="H1251" t="str">
            <v/>
          </cell>
        </row>
        <row r="1252">
          <cell r="H1252" t="str">
            <v/>
          </cell>
        </row>
        <row r="1253">
          <cell r="H1253" t="str">
            <v/>
          </cell>
        </row>
        <row r="1254">
          <cell r="H1254" t="str">
            <v/>
          </cell>
        </row>
        <row r="1255">
          <cell r="H1255" t="str">
            <v/>
          </cell>
        </row>
        <row r="1256">
          <cell r="H1256" t="str">
            <v/>
          </cell>
        </row>
        <row r="1257">
          <cell r="H1257" t="str">
            <v/>
          </cell>
        </row>
        <row r="1258">
          <cell r="H1258" t="str">
            <v/>
          </cell>
        </row>
        <row r="1259">
          <cell r="H1259" t="str">
            <v/>
          </cell>
        </row>
        <row r="1260">
          <cell r="H1260" t="str">
            <v/>
          </cell>
        </row>
        <row r="1261">
          <cell r="H1261" t="str">
            <v/>
          </cell>
        </row>
        <row r="1262">
          <cell r="H1262" t="str">
            <v/>
          </cell>
        </row>
        <row r="1263">
          <cell r="H1263" t="str">
            <v/>
          </cell>
        </row>
        <row r="1264">
          <cell r="H1264" t="str">
            <v/>
          </cell>
        </row>
        <row r="1265">
          <cell r="H1265" t="str">
            <v/>
          </cell>
        </row>
        <row r="1266">
          <cell r="H1266" t="str">
            <v/>
          </cell>
        </row>
        <row r="1267">
          <cell r="H1267" t="str">
            <v/>
          </cell>
        </row>
        <row r="1268">
          <cell r="H1268" t="str">
            <v/>
          </cell>
        </row>
        <row r="1269">
          <cell r="H1269" t="str">
            <v/>
          </cell>
        </row>
        <row r="1270">
          <cell r="H1270" t="str">
            <v/>
          </cell>
        </row>
        <row r="1271">
          <cell r="H1271" t="str">
            <v/>
          </cell>
        </row>
        <row r="1272">
          <cell r="H1272" t="str">
            <v/>
          </cell>
        </row>
        <row r="1273">
          <cell r="H1273" t="str">
            <v/>
          </cell>
        </row>
        <row r="1274">
          <cell r="H1274" t="str">
            <v/>
          </cell>
        </row>
        <row r="1275">
          <cell r="H1275" t="str">
            <v/>
          </cell>
        </row>
        <row r="1276">
          <cell r="H1276" t="str">
            <v/>
          </cell>
        </row>
        <row r="1277">
          <cell r="H1277" t="str">
            <v/>
          </cell>
        </row>
        <row r="1278">
          <cell r="H1278" t="str">
            <v/>
          </cell>
        </row>
        <row r="1279">
          <cell r="H1279" t="str">
            <v/>
          </cell>
        </row>
        <row r="1280">
          <cell r="H1280" t="str">
            <v/>
          </cell>
        </row>
        <row r="1281">
          <cell r="H1281" t="str">
            <v/>
          </cell>
        </row>
        <row r="1282">
          <cell r="H1282" t="str">
            <v/>
          </cell>
        </row>
        <row r="1283">
          <cell r="H1283" t="str">
            <v/>
          </cell>
        </row>
        <row r="1284">
          <cell r="H1284" t="str">
            <v/>
          </cell>
        </row>
        <row r="1285">
          <cell r="H1285" t="str">
            <v/>
          </cell>
        </row>
        <row r="1286">
          <cell r="H1286" t="str">
            <v/>
          </cell>
        </row>
        <row r="1287">
          <cell r="H1287" t="str">
            <v/>
          </cell>
        </row>
        <row r="1288">
          <cell r="H1288" t="str">
            <v/>
          </cell>
        </row>
        <row r="1289">
          <cell r="H1289" t="str">
            <v/>
          </cell>
        </row>
        <row r="1290">
          <cell r="H1290" t="str">
            <v/>
          </cell>
        </row>
        <row r="1291">
          <cell r="H1291" t="str">
            <v/>
          </cell>
        </row>
        <row r="1292">
          <cell r="H1292" t="str">
            <v/>
          </cell>
        </row>
        <row r="1293">
          <cell r="H1293" t="str">
            <v/>
          </cell>
        </row>
        <row r="1294">
          <cell r="H1294" t="str">
            <v/>
          </cell>
        </row>
        <row r="1295">
          <cell r="H1295" t="str">
            <v/>
          </cell>
        </row>
        <row r="1296">
          <cell r="H1296" t="str">
            <v/>
          </cell>
        </row>
        <row r="1297">
          <cell r="H1297" t="str">
            <v/>
          </cell>
        </row>
        <row r="1298">
          <cell r="H1298" t="str">
            <v/>
          </cell>
        </row>
        <row r="1299">
          <cell r="H1299" t="str">
            <v/>
          </cell>
        </row>
        <row r="1300">
          <cell r="H1300" t="str">
            <v/>
          </cell>
        </row>
        <row r="1301">
          <cell r="H1301" t="str">
            <v/>
          </cell>
        </row>
        <row r="1302">
          <cell r="H1302" t="str">
            <v/>
          </cell>
        </row>
        <row r="1303">
          <cell r="H1303" t="str">
            <v/>
          </cell>
        </row>
        <row r="1304">
          <cell r="H1304" t="str">
            <v/>
          </cell>
        </row>
        <row r="1305">
          <cell r="H1305" t="str">
            <v/>
          </cell>
        </row>
        <row r="1306">
          <cell r="H1306" t="str">
            <v/>
          </cell>
        </row>
        <row r="1307">
          <cell r="H1307" t="str">
            <v/>
          </cell>
        </row>
        <row r="1308">
          <cell r="H1308" t="str">
            <v/>
          </cell>
        </row>
        <row r="1309">
          <cell r="H1309" t="str">
            <v/>
          </cell>
        </row>
        <row r="1310">
          <cell r="H1310" t="str">
            <v/>
          </cell>
        </row>
        <row r="1311">
          <cell r="H1311" t="str">
            <v/>
          </cell>
        </row>
        <row r="1312">
          <cell r="H1312" t="str">
            <v/>
          </cell>
        </row>
        <row r="1313">
          <cell r="H1313" t="str">
            <v/>
          </cell>
        </row>
        <row r="1314">
          <cell r="H1314" t="str">
            <v/>
          </cell>
        </row>
        <row r="1315">
          <cell r="H1315" t="str">
            <v/>
          </cell>
        </row>
        <row r="1316">
          <cell r="H1316" t="str">
            <v/>
          </cell>
        </row>
        <row r="1317">
          <cell r="H1317" t="str">
            <v/>
          </cell>
        </row>
        <row r="1318">
          <cell r="H1318" t="str">
            <v/>
          </cell>
        </row>
        <row r="1319">
          <cell r="H1319" t="str">
            <v/>
          </cell>
        </row>
        <row r="1320">
          <cell r="H1320" t="str">
            <v/>
          </cell>
        </row>
        <row r="1321">
          <cell r="H1321" t="str">
            <v/>
          </cell>
        </row>
        <row r="1322">
          <cell r="H1322" t="str">
            <v/>
          </cell>
        </row>
        <row r="1323">
          <cell r="H1323" t="str">
            <v/>
          </cell>
        </row>
        <row r="1324">
          <cell r="H1324" t="str">
            <v/>
          </cell>
        </row>
        <row r="1325">
          <cell r="H1325" t="str">
            <v/>
          </cell>
        </row>
        <row r="1326">
          <cell r="H1326" t="str">
            <v/>
          </cell>
        </row>
        <row r="1327">
          <cell r="H1327" t="str">
            <v/>
          </cell>
        </row>
        <row r="1328">
          <cell r="H1328" t="str">
            <v/>
          </cell>
        </row>
        <row r="1329">
          <cell r="H1329" t="str">
            <v/>
          </cell>
        </row>
        <row r="1330">
          <cell r="H1330" t="str">
            <v/>
          </cell>
        </row>
        <row r="1331">
          <cell r="H1331" t="str">
            <v/>
          </cell>
        </row>
        <row r="1332">
          <cell r="H1332" t="str">
            <v/>
          </cell>
        </row>
        <row r="1333">
          <cell r="H1333" t="str">
            <v/>
          </cell>
        </row>
        <row r="1334">
          <cell r="H1334" t="str">
            <v/>
          </cell>
        </row>
        <row r="1335">
          <cell r="H1335" t="str">
            <v/>
          </cell>
        </row>
        <row r="1336">
          <cell r="H1336" t="str">
            <v/>
          </cell>
        </row>
        <row r="1337">
          <cell r="H1337" t="str">
            <v/>
          </cell>
        </row>
        <row r="1338">
          <cell r="H1338" t="str">
            <v/>
          </cell>
        </row>
        <row r="1339">
          <cell r="H1339" t="str">
            <v/>
          </cell>
        </row>
        <row r="1340">
          <cell r="H1340" t="str">
            <v/>
          </cell>
        </row>
        <row r="1341">
          <cell r="H1341" t="str">
            <v/>
          </cell>
        </row>
        <row r="1342">
          <cell r="H1342" t="str">
            <v/>
          </cell>
        </row>
        <row r="1343">
          <cell r="H1343" t="str">
            <v/>
          </cell>
        </row>
        <row r="1344">
          <cell r="H1344" t="str">
            <v/>
          </cell>
        </row>
        <row r="1345">
          <cell r="H1345" t="str">
            <v/>
          </cell>
        </row>
        <row r="1346">
          <cell r="H1346" t="str">
            <v/>
          </cell>
        </row>
        <row r="1347">
          <cell r="H1347" t="str">
            <v/>
          </cell>
        </row>
        <row r="1348">
          <cell r="H1348" t="str">
            <v/>
          </cell>
        </row>
        <row r="1349">
          <cell r="H1349" t="str">
            <v/>
          </cell>
        </row>
        <row r="1350">
          <cell r="H1350" t="str">
            <v/>
          </cell>
        </row>
        <row r="1351">
          <cell r="H1351" t="str">
            <v/>
          </cell>
        </row>
        <row r="1352">
          <cell r="H1352" t="str">
            <v/>
          </cell>
        </row>
        <row r="1353">
          <cell r="H1353" t="str">
            <v/>
          </cell>
        </row>
        <row r="1354">
          <cell r="H1354" t="str">
            <v/>
          </cell>
        </row>
        <row r="1355">
          <cell r="H1355" t="str">
            <v/>
          </cell>
        </row>
        <row r="1356">
          <cell r="H1356" t="str">
            <v/>
          </cell>
        </row>
        <row r="1357">
          <cell r="H1357" t="str">
            <v/>
          </cell>
        </row>
        <row r="1358">
          <cell r="H1358" t="str">
            <v/>
          </cell>
        </row>
        <row r="1359">
          <cell r="H1359" t="str">
            <v/>
          </cell>
        </row>
        <row r="1360">
          <cell r="H1360" t="str">
            <v/>
          </cell>
        </row>
        <row r="1361">
          <cell r="H1361" t="str">
            <v/>
          </cell>
        </row>
        <row r="1362">
          <cell r="H1362" t="str">
            <v/>
          </cell>
        </row>
        <row r="1363">
          <cell r="H1363" t="str">
            <v/>
          </cell>
        </row>
        <row r="1364">
          <cell r="H1364" t="str">
            <v/>
          </cell>
        </row>
        <row r="1365">
          <cell r="H1365" t="str">
            <v/>
          </cell>
        </row>
        <row r="1366">
          <cell r="H1366" t="str">
            <v/>
          </cell>
        </row>
        <row r="1367">
          <cell r="H1367" t="str">
            <v/>
          </cell>
        </row>
        <row r="1368">
          <cell r="H1368" t="str">
            <v/>
          </cell>
        </row>
        <row r="1369">
          <cell r="H1369" t="str">
            <v/>
          </cell>
        </row>
        <row r="1370">
          <cell r="H1370" t="str">
            <v/>
          </cell>
        </row>
        <row r="1371">
          <cell r="H1371" t="str">
            <v/>
          </cell>
        </row>
        <row r="1372">
          <cell r="H1372" t="str">
            <v/>
          </cell>
        </row>
        <row r="1373">
          <cell r="H1373" t="str">
            <v/>
          </cell>
        </row>
        <row r="1374">
          <cell r="H1374" t="str">
            <v/>
          </cell>
        </row>
        <row r="1375">
          <cell r="H1375" t="str">
            <v/>
          </cell>
        </row>
        <row r="1376">
          <cell r="H1376" t="str">
            <v/>
          </cell>
        </row>
        <row r="1377">
          <cell r="H1377" t="str">
            <v/>
          </cell>
        </row>
        <row r="1378">
          <cell r="H1378" t="str">
            <v/>
          </cell>
        </row>
        <row r="1379">
          <cell r="H1379" t="str">
            <v/>
          </cell>
        </row>
        <row r="1380">
          <cell r="H1380" t="str">
            <v/>
          </cell>
        </row>
        <row r="1381">
          <cell r="H1381" t="str">
            <v/>
          </cell>
        </row>
        <row r="1382">
          <cell r="H1382" t="str">
            <v/>
          </cell>
        </row>
        <row r="1383">
          <cell r="H1383" t="str">
            <v/>
          </cell>
        </row>
        <row r="1384">
          <cell r="H1384" t="str">
            <v/>
          </cell>
        </row>
        <row r="1385">
          <cell r="H1385" t="str">
            <v/>
          </cell>
        </row>
        <row r="1386">
          <cell r="H1386" t="str">
            <v/>
          </cell>
        </row>
        <row r="1387">
          <cell r="H1387" t="str">
            <v/>
          </cell>
        </row>
        <row r="1388">
          <cell r="H1388" t="str">
            <v/>
          </cell>
        </row>
        <row r="1389">
          <cell r="H1389" t="str">
            <v/>
          </cell>
        </row>
        <row r="1390">
          <cell r="H1390" t="str">
            <v/>
          </cell>
        </row>
        <row r="1391">
          <cell r="H1391" t="str">
            <v/>
          </cell>
        </row>
        <row r="1392">
          <cell r="H1392" t="str">
            <v/>
          </cell>
        </row>
        <row r="1393">
          <cell r="H1393" t="str">
            <v/>
          </cell>
        </row>
        <row r="1394">
          <cell r="H1394" t="str">
            <v/>
          </cell>
        </row>
        <row r="1395">
          <cell r="H1395" t="str">
            <v/>
          </cell>
        </row>
        <row r="1396">
          <cell r="H1396" t="str">
            <v/>
          </cell>
        </row>
        <row r="1397">
          <cell r="H1397" t="str">
            <v/>
          </cell>
        </row>
        <row r="1398">
          <cell r="H1398" t="str">
            <v/>
          </cell>
        </row>
        <row r="1399">
          <cell r="H1399" t="str">
            <v/>
          </cell>
        </row>
        <row r="1400">
          <cell r="H1400" t="str">
            <v/>
          </cell>
        </row>
        <row r="1401">
          <cell r="H1401" t="str">
            <v/>
          </cell>
        </row>
        <row r="1402">
          <cell r="H1402" t="str">
            <v/>
          </cell>
        </row>
        <row r="1403">
          <cell r="H1403" t="str">
            <v/>
          </cell>
        </row>
        <row r="1404">
          <cell r="H1404" t="str">
            <v/>
          </cell>
        </row>
        <row r="1405">
          <cell r="H1405" t="str">
            <v/>
          </cell>
        </row>
        <row r="1406">
          <cell r="H1406" t="str">
            <v/>
          </cell>
        </row>
        <row r="1407">
          <cell r="H1407" t="str">
            <v/>
          </cell>
        </row>
        <row r="1408">
          <cell r="H1408" t="str">
            <v/>
          </cell>
        </row>
        <row r="1409">
          <cell r="H1409" t="str">
            <v/>
          </cell>
        </row>
        <row r="1410">
          <cell r="H1410" t="str">
            <v/>
          </cell>
        </row>
        <row r="1411">
          <cell r="H1411" t="str">
            <v/>
          </cell>
        </row>
        <row r="1412">
          <cell r="H1412" t="str">
            <v/>
          </cell>
        </row>
        <row r="1413">
          <cell r="H1413" t="str">
            <v/>
          </cell>
        </row>
        <row r="1414">
          <cell r="H1414" t="str">
            <v/>
          </cell>
        </row>
        <row r="1415">
          <cell r="H1415" t="str">
            <v/>
          </cell>
        </row>
        <row r="1416">
          <cell r="H1416" t="str">
            <v/>
          </cell>
        </row>
        <row r="1417">
          <cell r="H1417" t="str">
            <v/>
          </cell>
        </row>
        <row r="1418">
          <cell r="H1418" t="str">
            <v/>
          </cell>
        </row>
        <row r="1419">
          <cell r="H1419" t="str">
            <v/>
          </cell>
        </row>
        <row r="1420">
          <cell r="H1420" t="str">
            <v/>
          </cell>
        </row>
        <row r="1421">
          <cell r="H1421" t="str">
            <v/>
          </cell>
        </row>
        <row r="1422">
          <cell r="H1422" t="str">
            <v/>
          </cell>
        </row>
        <row r="1423">
          <cell r="H1423" t="str">
            <v/>
          </cell>
        </row>
        <row r="1424">
          <cell r="H1424" t="str">
            <v/>
          </cell>
        </row>
        <row r="1425">
          <cell r="H1425" t="str">
            <v/>
          </cell>
        </row>
        <row r="1426">
          <cell r="H1426" t="str">
            <v/>
          </cell>
        </row>
        <row r="1427">
          <cell r="H1427" t="str">
            <v/>
          </cell>
        </row>
        <row r="1428">
          <cell r="H1428" t="str">
            <v/>
          </cell>
        </row>
        <row r="1429">
          <cell r="H1429" t="str">
            <v/>
          </cell>
        </row>
        <row r="1430">
          <cell r="H1430" t="str">
            <v/>
          </cell>
        </row>
        <row r="1431">
          <cell r="H1431" t="str">
            <v/>
          </cell>
        </row>
        <row r="1432">
          <cell r="H1432" t="str">
            <v/>
          </cell>
        </row>
        <row r="1433">
          <cell r="H1433" t="str">
            <v/>
          </cell>
        </row>
        <row r="1434">
          <cell r="H1434" t="str">
            <v/>
          </cell>
        </row>
        <row r="1435">
          <cell r="H1435" t="str">
            <v/>
          </cell>
        </row>
        <row r="1436">
          <cell r="H1436" t="str">
            <v/>
          </cell>
        </row>
        <row r="1437">
          <cell r="H1437" t="str">
            <v/>
          </cell>
        </row>
        <row r="1438">
          <cell r="H1438" t="str">
            <v/>
          </cell>
        </row>
        <row r="1439">
          <cell r="H1439" t="str">
            <v/>
          </cell>
        </row>
        <row r="1440">
          <cell r="H1440" t="str">
            <v/>
          </cell>
        </row>
        <row r="1441">
          <cell r="H1441" t="str">
            <v/>
          </cell>
        </row>
        <row r="1442">
          <cell r="H1442" t="str">
            <v/>
          </cell>
        </row>
        <row r="1443">
          <cell r="H1443" t="str">
            <v/>
          </cell>
        </row>
        <row r="1444">
          <cell r="H1444" t="str">
            <v/>
          </cell>
        </row>
        <row r="1445">
          <cell r="H1445" t="str">
            <v/>
          </cell>
        </row>
        <row r="1446">
          <cell r="H1446" t="str">
            <v/>
          </cell>
        </row>
        <row r="1447">
          <cell r="H1447" t="str">
            <v/>
          </cell>
        </row>
        <row r="1448">
          <cell r="H1448" t="str">
            <v/>
          </cell>
        </row>
        <row r="1449">
          <cell r="H1449" t="str">
            <v/>
          </cell>
        </row>
        <row r="1450">
          <cell r="H1450" t="str">
            <v/>
          </cell>
        </row>
        <row r="1451">
          <cell r="H1451" t="str">
            <v/>
          </cell>
        </row>
        <row r="1452">
          <cell r="H1452" t="str">
            <v/>
          </cell>
        </row>
        <row r="1453">
          <cell r="H1453" t="str">
            <v/>
          </cell>
        </row>
        <row r="1454">
          <cell r="H1454" t="str">
            <v/>
          </cell>
        </row>
        <row r="1455">
          <cell r="H1455" t="str">
            <v/>
          </cell>
        </row>
        <row r="1456">
          <cell r="H1456" t="str">
            <v/>
          </cell>
        </row>
        <row r="1457">
          <cell r="H1457" t="str">
            <v/>
          </cell>
        </row>
        <row r="1458">
          <cell r="H1458" t="str">
            <v/>
          </cell>
        </row>
        <row r="1459">
          <cell r="H1459" t="str">
            <v/>
          </cell>
        </row>
        <row r="1460">
          <cell r="H1460" t="str">
            <v/>
          </cell>
        </row>
        <row r="1461">
          <cell r="H1461" t="str">
            <v/>
          </cell>
        </row>
        <row r="1462">
          <cell r="H1462" t="str">
            <v/>
          </cell>
        </row>
        <row r="1463">
          <cell r="H1463" t="str">
            <v/>
          </cell>
        </row>
        <row r="1464">
          <cell r="H1464" t="str">
            <v/>
          </cell>
        </row>
        <row r="1465">
          <cell r="H1465" t="str">
            <v/>
          </cell>
        </row>
        <row r="1466">
          <cell r="H1466" t="str">
            <v/>
          </cell>
        </row>
        <row r="1467">
          <cell r="H1467" t="str">
            <v/>
          </cell>
        </row>
        <row r="1468">
          <cell r="H1468" t="str">
            <v/>
          </cell>
        </row>
        <row r="1469">
          <cell r="H1469" t="str">
            <v/>
          </cell>
        </row>
        <row r="1470">
          <cell r="H1470" t="str">
            <v/>
          </cell>
        </row>
        <row r="1471">
          <cell r="H1471" t="str">
            <v/>
          </cell>
        </row>
        <row r="1472">
          <cell r="H1472" t="str">
            <v/>
          </cell>
        </row>
        <row r="1473">
          <cell r="H1473" t="str">
            <v/>
          </cell>
        </row>
        <row r="1474">
          <cell r="H1474" t="str">
            <v/>
          </cell>
        </row>
        <row r="1475">
          <cell r="H1475" t="str">
            <v/>
          </cell>
        </row>
        <row r="1476">
          <cell r="H1476" t="str">
            <v/>
          </cell>
        </row>
        <row r="1477">
          <cell r="H1477" t="str">
            <v/>
          </cell>
        </row>
        <row r="1478">
          <cell r="H1478" t="str">
            <v/>
          </cell>
        </row>
        <row r="1479">
          <cell r="H1479" t="str">
            <v/>
          </cell>
        </row>
        <row r="1480">
          <cell r="H1480" t="str">
            <v/>
          </cell>
        </row>
        <row r="1481">
          <cell r="H1481" t="str">
            <v/>
          </cell>
        </row>
        <row r="1482">
          <cell r="H1482" t="str">
            <v/>
          </cell>
        </row>
        <row r="1483">
          <cell r="H1483" t="str">
            <v/>
          </cell>
        </row>
        <row r="1484">
          <cell r="H1484" t="str">
            <v/>
          </cell>
        </row>
        <row r="1485">
          <cell r="H1485" t="str">
            <v/>
          </cell>
        </row>
        <row r="1486">
          <cell r="H1486" t="str">
            <v/>
          </cell>
        </row>
        <row r="1487">
          <cell r="H1487" t="str">
            <v/>
          </cell>
        </row>
        <row r="1488">
          <cell r="H1488" t="str">
            <v/>
          </cell>
        </row>
        <row r="1489">
          <cell r="H1489" t="str">
            <v/>
          </cell>
        </row>
        <row r="1490">
          <cell r="H1490" t="str">
            <v/>
          </cell>
        </row>
        <row r="1491">
          <cell r="H1491" t="str">
            <v/>
          </cell>
        </row>
        <row r="1492">
          <cell r="H1492" t="str">
            <v/>
          </cell>
        </row>
        <row r="1493">
          <cell r="H1493" t="str">
            <v/>
          </cell>
        </row>
        <row r="1494">
          <cell r="H1494" t="str">
            <v/>
          </cell>
        </row>
        <row r="1495">
          <cell r="H1495" t="str">
            <v/>
          </cell>
        </row>
        <row r="1496">
          <cell r="H1496" t="str">
            <v/>
          </cell>
        </row>
        <row r="1497">
          <cell r="H1497" t="str">
            <v/>
          </cell>
        </row>
        <row r="1498">
          <cell r="H1498" t="str">
            <v/>
          </cell>
        </row>
        <row r="1499">
          <cell r="H1499" t="str">
            <v/>
          </cell>
        </row>
        <row r="1500">
          <cell r="H1500" t="str">
            <v/>
          </cell>
        </row>
        <row r="1501">
          <cell r="H1501" t="str">
            <v/>
          </cell>
        </row>
        <row r="1502">
          <cell r="H1502" t="str">
            <v/>
          </cell>
        </row>
        <row r="1503">
          <cell r="H1503" t="str">
            <v/>
          </cell>
        </row>
        <row r="1504">
          <cell r="H1504" t="str">
            <v/>
          </cell>
        </row>
        <row r="1505">
          <cell r="H1505" t="str">
            <v/>
          </cell>
        </row>
        <row r="1506">
          <cell r="H1506" t="str">
            <v/>
          </cell>
        </row>
        <row r="1507">
          <cell r="H1507" t="str">
            <v/>
          </cell>
        </row>
        <row r="1508">
          <cell r="H1508" t="str">
            <v/>
          </cell>
        </row>
        <row r="1509">
          <cell r="H1509" t="str">
            <v/>
          </cell>
        </row>
        <row r="1510">
          <cell r="H1510" t="str">
            <v/>
          </cell>
        </row>
        <row r="1511">
          <cell r="H1511" t="str">
            <v/>
          </cell>
        </row>
        <row r="1512">
          <cell r="H1512" t="str">
            <v/>
          </cell>
        </row>
        <row r="1513">
          <cell r="H1513" t="str">
            <v/>
          </cell>
        </row>
        <row r="1514">
          <cell r="H1514" t="str">
            <v/>
          </cell>
        </row>
        <row r="1515">
          <cell r="H1515" t="str">
            <v/>
          </cell>
        </row>
        <row r="1516">
          <cell r="H1516" t="str">
            <v/>
          </cell>
        </row>
        <row r="1517">
          <cell r="H1517" t="str">
            <v/>
          </cell>
        </row>
        <row r="1518">
          <cell r="H1518" t="str">
            <v/>
          </cell>
        </row>
        <row r="1519">
          <cell r="H1519" t="str">
            <v/>
          </cell>
        </row>
        <row r="1520">
          <cell r="H1520" t="str">
            <v/>
          </cell>
        </row>
        <row r="1521">
          <cell r="H1521" t="str">
            <v/>
          </cell>
        </row>
        <row r="1522">
          <cell r="H1522" t="str">
            <v/>
          </cell>
        </row>
        <row r="1523">
          <cell r="H1523" t="str">
            <v/>
          </cell>
        </row>
        <row r="1524">
          <cell r="H1524" t="str">
            <v/>
          </cell>
        </row>
        <row r="1525">
          <cell r="H1525" t="str">
            <v/>
          </cell>
        </row>
        <row r="1526">
          <cell r="H1526" t="str">
            <v/>
          </cell>
        </row>
        <row r="1527">
          <cell r="H1527" t="str">
            <v/>
          </cell>
        </row>
        <row r="1528">
          <cell r="H1528" t="str">
            <v/>
          </cell>
        </row>
        <row r="1529">
          <cell r="H1529" t="str">
            <v/>
          </cell>
        </row>
        <row r="1530">
          <cell r="H1530" t="str">
            <v/>
          </cell>
        </row>
        <row r="1531">
          <cell r="H1531" t="str">
            <v/>
          </cell>
        </row>
        <row r="1532">
          <cell r="H1532" t="str">
            <v/>
          </cell>
        </row>
        <row r="1533">
          <cell r="H1533" t="str">
            <v/>
          </cell>
        </row>
        <row r="1534">
          <cell r="H1534" t="str">
            <v/>
          </cell>
        </row>
        <row r="1535">
          <cell r="H1535" t="str">
            <v/>
          </cell>
        </row>
        <row r="1536">
          <cell r="H1536" t="str">
            <v/>
          </cell>
        </row>
        <row r="1537">
          <cell r="H1537" t="str">
            <v/>
          </cell>
        </row>
        <row r="1538">
          <cell r="H1538" t="str">
            <v/>
          </cell>
        </row>
        <row r="1539">
          <cell r="H1539" t="str">
            <v/>
          </cell>
        </row>
        <row r="1540">
          <cell r="H1540" t="str">
            <v/>
          </cell>
        </row>
        <row r="1541">
          <cell r="H1541" t="str">
            <v/>
          </cell>
        </row>
        <row r="1542">
          <cell r="H1542" t="str">
            <v/>
          </cell>
        </row>
        <row r="1543">
          <cell r="H1543" t="str">
            <v/>
          </cell>
        </row>
        <row r="1544">
          <cell r="H1544" t="str">
            <v/>
          </cell>
        </row>
        <row r="1545">
          <cell r="H1545" t="str">
            <v/>
          </cell>
        </row>
        <row r="1546">
          <cell r="H1546" t="str">
            <v/>
          </cell>
        </row>
        <row r="1547">
          <cell r="H1547" t="str">
            <v/>
          </cell>
        </row>
        <row r="1548">
          <cell r="H1548" t="str">
            <v/>
          </cell>
        </row>
        <row r="1549">
          <cell r="H1549" t="str">
            <v/>
          </cell>
        </row>
        <row r="1550">
          <cell r="H1550" t="str">
            <v/>
          </cell>
        </row>
        <row r="1551">
          <cell r="H1551" t="str">
            <v/>
          </cell>
        </row>
        <row r="1552">
          <cell r="H1552" t="str">
            <v/>
          </cell>
        </row>
        <row r="1553">
          <cell r="H1553" t="str">
            <v/>
          </cell>
        </row>
        <row r="1554">
          <cell r="H1554" t="str">
            <v/>
          </cell>
        </row>
        <row r="1555">
          <cell r="H1555" t="str">
            <v/>
          </cell>
        </row>
        <row r="1556">
          <cell r="H1556" t="str">
            <v/>
          </cell>
        </row>
        <row r="1557">
          <cell r="H1557" t="str">
            <v/>
          </cell>
        </row>
        <row r="1558">
          <cell r="H1558" t="str">
            <v/>
          </cell>
        </row>
        <row r="1559">
          <cell r="H1559" t="str">
            <v/>
          </cell>
        </row>
        <row r="1560">
          <cell r="H1560" t="str">
            <v/>
          </cell>
        </row>
        <row r="1561">
          <cell r="H1561" t="str">
            <v/>
          </cell>
        </row>
        <row r="1562">
          <cell r="H1562" t="str">
            <v/>
          </cell>
        </row>
        <row r="1563">
          <cell r="H1563" t="str">
            <v/>
          </cell>
        </row>
        <row r="1564">
          <cell r="H1564" t="str">
            <v/>
          </cell>
        </row>
        <row r="1565">
          <cell r="H1565" t="str">
            <v/>
          </cell>
        </row>
        <row r="1566">
          <cell r="H1566" t="str">
            <v/>
          </cell>
        </row>
        <row r="1567">
          <cell r="H1567" t="str">
            <v/>
          </cell>
        </row>
        <row r="1568">
          <cell r="H1568" t="str">
            <v/>
          </cell>
        </row>
        <row r="1569">
          <cell r="H1569" t="str">
            <v/>
          </cell>
        </row>
        <row r="1570">
          <cell r="H1570" t="str">
            <v/>
          </cell>
        </row>
        <row r="1571">
          <cell r="H1571" t="str">
            <v/>
          </cell>
        </row>
        <row r="1572">
          <cell r="H1572" t="str">
            <v/>
          </cell>
        </row>
        <row r="1573">
          <cell r="H1573" t="str">
            <v/>
          </cell>
        </row>
        <row r="1574">
          <cell r="H1574" t="str">
            <v/>
          </cell>
        </row>
        <row r="1575">
          <cell r="H1575" t="str">
            <v/>
          </cell>
        </row>
        <row r="1576">
          <cell r="H1576" t="str">
            <v/>
          </cell>
        </row>
        <row r="1577">
          <cell r="H1577" t="str">
            <v/>
          </cell>
        </row>
        <row r="1578">
          <cell r="H1578" t="str">
            <v/>
          </cell>
        </row>
        <row r="1579">
          <cell r="H1579" t="str">
            <v/>
          </cell>
        </row>
        <row r="1580">
          <cell r="H1580" t="str">
            <v/>
          </cell>
        </row>
        <row r="1581">
          <cell r="H1581" t="str">
            <v/>
          </cell>
        </row>
        <row r="1582">
          <cell r="H1582" t="str">
            <v/>
          </cell>
        </row>
        <row r="1583">
          <cell r="H1583" t="str">
            <v/>
          </cell>
        </row>
        <row r="1584">
          <cell r="H1584" t="str">
            <v/>
          </cell>
        </row>
        <row r="1585">
          <cell r="H1585" t="str">
            <v/>
          </cell>
        </row>
        <row r="1586">
          <cell r="H1586" t="str">
            <v/>
          </cell>
        </row>
        <row r="1587">
          <cell r="H1587" t="str">
            <v/>
          </cell>
        </row>
        <row r="1588">
          <cell r="H1588" t="str">
            <v/>
          </cell>
        </row>
        <row r="1589">
          <cell r="H1589" t="str">
            <v/>
          </cell>
        </row>
        <row r="1590">
          <cell r="H1590" t="str">
            <v/>
          </cell>
        </row>
        <row r="1591">
          <cell r="H1591" t="str">
            <v/>
          </cell>
        </row>
        <row r="1592">
          <cell r="H1592" t="str">
            <v/>
          </cell>
        </row>
        <row r="1593">
          <cell r="H1593" t="str">
            <v/>
          </cell>
        </row>
        <row r="1594">
          <cell r="H1594" t="str">
            <v/>
          </cell>
        </row>
        <row r="1595">
          <cell r="H1595" t="str">
            <v/>
          </cell>
        </row>
        <row r="1596">
          <cell r="H1596" t="str">
            <v/>
          </cell>
        </row>
        <row r="1597">
          <cell r="H1597" t="str">
            <v/>
          </cell>
        </row>
        <row r="1598">
          <cell r="H1598" t="str">
            <v/>
          </cell>
        </row>
        <row r="1599">
          <cell r="H1599" t="str">
            <v/>
          </cell>
        </row>
        <row r="1600">
          <cell r="H1600" t="str">
            <v/>
          </cell>
        </row>
        <row r="1601">
          <cell r="H1601" t="str">
            <v/>
          </cell>
        </row>
        <row r="1602">
          <cell r="H1602" t="str">
            <v/>
          </cell>
        </row>
        <row r="1603">
          <cell r="H1603" t="str">
            <v/>
          </cell>
        </row>
        <row r="1604">
          <cell r="H1604" t="str">
            <v/>
          </cell>
        </row>
        <row r="1605">
          <cell r="H1605" t="str">
            <v/>
          </cell>
        </row>
        <row r="1606">
          <cell r="H1606" t="str">
            <v/>
          </cell>
        </row>
        <row r="1607">
          <cell r="H1607" t="str">
            <v/>
          </cell>
        </row>
        <row r="1608">
          <cell r="H1608" t="str">
            <v/>
          </cell>
        </row>
        <row r="1609">
          <cell r="H1609" t="str">
            <v/>
          </cell>
        </row>
        <row r="1610">
          <cell r="H1610" t="str">
            <v/>
          </cell>
        </row>
        <row r="1611">
          <cell r="H1611" t="str">
            <v/>
          </cell>
        </row>
        <row r="1612">
          <cell r="H1612" t="str">
            <v/>
          </cell>
        </row>
        <row r="1613">
          <cell r="H1613" t="str">
            <v/>
          </cell>
        </row>
        <row r="1614">
          <cell r="H1614" t="str">
            <v/>
          </cell>
        </row>
        <row r="1615">
          <cell r="H1615" t="str">
            <v/>
          </cell>
        </row>
        <row r="1616">
          <cell r="H1616" t="str">
            <v/>
          </cell>
        </row>
        <row r="1617">
          <cell r="H1617" t="str">
            <v/>
          </cell>
        </row>
        <row r="1618">
          <cell r="H1618" t="str">
            <v/>
          </cell>
        </row>
        <row r="1619">
          <cell r="H1619" t="str">
            <v/>
          </cell>
        </row>
        <row r="1620">
          <cell r="H1620" t="str">
            <v/>
          </cell>
        </row>
        <row r="1621">
          <cell r="H1621" t="str">
            <v/>
          </cell>
        </row>
        <row r="1622">
          <cell r="H1622" t="str">
            <v/>
          </cell>
        </row>
        <row r="1623">
          <cell r="H1623" t="str">
            <v/>
          </cell>
        </row>
        <row r="1624">
          <cell r="H1624" t="str">
            <v/>
          </cell>
        </row>
        <row r="1625">
          <cell r="H1625" t="str">
            <v/>
          </cell>
        </row>
        <row r="1626">
          <cell r="H1626" t="str">
            <v/>
          </cell>
        </row>
        <row r="1627">
          <cell r="H1627" t="str">
            <v/>
          </cell>
        </row>
        <row r="1628">
          <cell r="H1628" t="str">
            <v/>
          </cell>
        </row>
        <row r="1629">
          <cell r="H1629" t="str">
            <v/>
          </cell>
        </row>
        <row r="1630">
          <cell r="H1630" t="str">
            <v/>
          </cell>
        </row>
        <row r="1631">
          <cell r="H1631" t="str">
            <v/>
          </cell>
        </row>
        <row r="1632">
          <cell r="H1632" t="str">
            <v/>
          </cell>
        </row>
        <row r="1633">
          <cell r="H1633" t="str">
            <v/>
          </cell>
        </row>
        <row r="1634">
          <cell r="H1634" t="str">
            <v/>
          </cell>
        </row>
        <row r="1635">
          <cell r="H1635" t="str">
            <v/>
          </cell>
        </row>
        <row r="1636">
          <cell r="H1636" t="str">
            <v/>
          </cell>
        </row>
        <row r="1637">
          <cell r="H1637" t="str">
            <v/>
          </cell>
        </row>
        <row r="1638">
          <cell r="H1638" t="str">
            <v/>
          </cell>
        </row>
        <row r="1639">
          <cell r="H1639" t="str">
            <v/>
          </cell>
        </row>
        <row r="1640">
          <cell r="H1640" t="str">
            <v/>
          </cell>
        </row>
        <row r="1641">
          <cell r="H1641" t="str">
            <v/>
          </cell>
        </row>
        <row r="1642">
          <cell r="H1642" t="str">
            <v/>
          </cell>
        </row>
        <row r="1643">
          <cell r="H1643" t="str">
            <v/>
          </cell>
        </row>
        <row r="1644">
          <cell r="H1644" t="str">
            <v/>
          </cell>
        </row>
        <row r="1645">
          <cell r="H1645" t="str">
            <v/>
          </cell>
        </row>
        <row r="1646">
          <cell r="H1646" t="str">
            <v/>
          </cell>
        </row>
        <row r="1647">
          <cell r="H1647" t="str">
            <v/>
          </cell>
        </row>
        <row r="1648">
          <cell r="H1648" t="str">
            <v/>
          </cell>
        </row>
        <row r="1649">
          <cell r="H1649" t="str">
            <v/>
          </cell>
        </row>
        <row r="1650">
          <cell r="H1650" t="str">
            <v/>
          </cell>
        </row>
        <row r="1651">
          <cell r="H1651" t="str">
            <v/>
          </cell>
        </row>
        <row r="1652">
          <cell r="H1652" t="str">
            <v/>
          </cell>
        </row>
        <row r="1653">
          <cell r="H1653" t="str">
            <v/>
          </cell>
        </row>
        <row r="1654">
          <cell r="H1654" t="str">
            <v/>
          </cell>
        </row>
        <row r="1655">
          <cell r="H1655" t="str">
            <v/>
          </cell>
        </row>
        <row r="1656">
          <cell r="H1656" t="str">
            <v/>
          </cell>
        </row>
        <row r="1657">
          <cell r="H1657" t="str">
            <v/>
          </cell>
        </row>
        <row r="1658">
          <cell r="H1658" t="str">
            <v/>
          </cell>
        </row>
        <row r="1659">
          <cell r="H1659" t="str">
            <v/>
          </cell>
        </row>
        <row r="1660">
          <cell r="H1660" t="str">
            <v/>
          </cell>
        </row>
        <row r="1661">
          <cell r="H1661" t="str">
            <v/>
          </cell>
        </row>
        <row r="1662">
          <cell r="H1662" t="str">
            <v/>
          </cell>
        </row>
        <row r="1663">
          <cell r="H1663" t="str">
            <v/>
          </cell>
        </row>
        <row r="1664">
          <cell r="H1664" t="str">
            <v/>
          </cell>
        </row>
        <row r="1665">
          <cell r="H1665" t="str">
            <v/>
          </cell>
        </row>
        <row r="1666">
          <cell r="H1666" t="str">
            <v/>
          </cell>
        </row>
        <row r="1667">
          <cell r="H1667" t="str">
            <v/>
          </cell>
        </row>
        <row r="1668">
          <cell r="H1668" t="str">
            <v/>
          </cell>
        </row>
        <row r="1669">
          <cell r="H1669" t="str">
            <v/>
          </cell>
        </row>
        <row r="1670">
          <cell r="H1670" t="str">
            <v/>
          </cell>
        </row>
        <row r="1671">
          <cell r="H1671" t="str">
            <v/>
          </cell>
        </row>
        <row r="1672">
          <cell r="H1672" t="str">
            <v/>
          </cell>
        </row>
        <row r="1673">
          <cell r="H1673" t="str">
            <v/>
          </cell>
        </row>
        <row r="1674">
          <cell r="H1674" t="str">
            <v/>
          </cell>
        </row>
        <row r="1675">
          <cell r="H1675" t="str">
            <v/>
          </cell>
        </row>
        <row r="1676">
          <cell r="H1676" t="str">
            <v/>
          </cell>
        </row>
        <row r="1677">
          <cell r="H1677" t="str">
            <v/>
          </cell>
        </row>
        <row r="1678">
          <cell r="H1678" t="str">
            <v/>
          </cell>
        </row>
        <row r="1679">
          <cell r="H1679" t="str">
            <v/>
          </cell>
        </row>
        <row r="1680">
          <cell r="H1680" t="str">
            <v/>
          </cell>
        </row>
        <row r="1681">
          <cell r="H1681" t="str">
            <v/>
          </cell>
        </row>
        <row r="1682">
          <cell r="H1682" t="str">
            <v/>
          </cell>
        </row>
        <row r="1683">
          <cell r="H1683" t="str">
            <v/>
          </cell>
        </row>
        <row r="1684">
          <cell r="H1684" t="str">
            <v/>
          </cell>
        </row>
        <row r="1685">
          <cell r="H1685" t="str">
            <v/>
          </cell>
        </row>
        <row r="1686">
          <cell r="H1686" t="str">
            <v/>
          </cell>
        </row>
        <row r="1687">
          <cell r="H1687" t="str">
            <v/>
          </cell>
        </row>
        <row r="1688">
          <cell r="H1688" t="str">
            <v/>
          </cell>
        </row>
        <row r="1689">
          <cell r="H1689" t="str">
            <v/>
          </cell>
        </row>
        <row r="1690">
          <cell r="H1690" t="str">
            <v/>
          </cell>
        </row>
        <row r="1691">
          <cell r="H1691" t="str">
            <v/>
          </cell>
        </row>
        <row r="1692">
          <cell r="H1692" t="str">
            <v/>
          </cell>
        </row>
        <row r="1693">
          <cell r="H1693" t="str">
            <v/>
          </cell>
        </row>
        <row r="1694">
          <cell r="H1694" t="str">
            <v/>
          </cell>
        </row>
        <row r="1695">
          <cell r="H1695" t="str">
            <v/>
          </cell>
        </row>
        <row r="1696">
          <cell r="H1696" t="str">
            <v/>
          </cell>
        </row>
        <row r="1697">
          <cell r="H1697" t="str">
            <v/>
          </cell>
        </row>
        <row r="1698">
          <cell r="H1698" t="str">
            <v/>
          </cell>
        </row>
        <row r="1699">
          <cell r="H1699" t="str">
            <v/>
          </cell>
        </row>
        <row r="1700">
          <cell r="H1700" t="str">
            <v/>
          </cell>
        </row>
        <row r="1701">
          <cell r="H1701" t="str">
            <v/>
          </cell>
        </row>
        <row r="1702">
          <cell r="H1702" t="str">
            <v/>
          </cell>
        </row>
        <row r="1703">
          <cell r="H1703" t="str">
            <v/>
          </cell>
        </row>
        <row r="1704">
          <cell r="H1704" t="str">
            <v/>
          </cell>
        </row>
        <row r="1705">
          <cell r="H1705" t="str">
            <v/>
          </cell>
        </row>
        <row r="1706">
          <cell r="H1706" t="str">
            <v/>
          </cell>
        </row>
        <row r="1707">
          <cell r="H1707" t="str">
            <v/>
          </cell>
        </row>
        <row r="1708">
          <cell r="H1708" t="str">
            <v/>
          </cell>
        </row>
        <row r="1709">
          <cell r="H1709" t="str">
            <v/>
          </cell>
        </row>
        <row r="1710">
          <cell r="H1710" t="str">
            <v/>
          </cell>
        </row>
        <row r="1711">
          <cell r="H1711" t="str">
            <v/>
          </cell>
        </row>
        <row r="1712">
          <cell r="H1712" t="str">
            <v/>
          </cell>
        </row>
        <row r="1713">
          <cell r="H1713" t="str">
            <v/>
          </cell>
        </row>
        <row r="1714">
          <cell r="H1714" t="str">
            <v/>
          </cell>
        </row>
        <row r="1715">
          <cell r="H1715" t="str">
            <v/>
          </cell>
        </row>
        <row r="1716">
          <cell r="H1716" t="str">
            <v/>
          </cell>
        </row>
        <row r="1717">
          <cell r="H1717" t="str">
            <v/>
          </cell>
        </row>
        <row r="1718">
          <cell r="H1718" t="str">
            <v/>
          </cell>
        </row>
        <row r="1719">
          <cell r="H1719" t="str">
            <v/>
          </cell>
        </row>
        <row r="1720">
          <cell r="H1720" t="str">
            <v/>
          </cell>
        </row>
        <row r="1721">
          <cell r="H1721" t="str">
            <v/>
          </cell>
        </row>
        <row r="1722">
          <cell r="H1722" t="str">
            <v/>
          </cell>
        </row>
        <row r="1723">
          <cell r="H1723" t="str">
            <v/>
          </cell>
        </row>
        <row r="1724">
          <cell r="H1724" t="str">
            <v/>
          </cell>
        </row>
        <row r="1725">
          <cell r="H1725" t="str">
            <v/>
          </cell>
        </row>
        <row r="1726">
          <cell r="H1726" t="str">
            <v/>
          </cell>
        </row>
        <row r="1727">
          <cell r="H1727" t="str">
            <v/>
          </cell>
        </row>
        <row r="1728">
          <cell r="H1728" t="str">
            <v/>
          </cell>
        </row>
        <row r="1729">
          <cell r="H1729" t="str">
            <v/>
          </cell>
        </row>
        <row r="1730">
          <cell r="H1730" t="str">
            <v/>
          </cell>
        </row>
        <row r="1731">
          <cell r="H1731" t="str">
            <v/>
          </cell>
        </row>
        <row r="1732">
          <cell r="H1732" t="str">
            <v/>
          </cell>
        </row>
        <row r="1733">
          <cell r="H1733" t="str">
            <v/>
          </cell>
        </row>
        <row r="1734">
          <cell r="H1734" t="str">
            <v/>
          </cell>
        </row>
        <row r="1735">
          <cell r="H1735" t="str">
            <v/>
          </cell>
        </row>
        <row r="1736">
          <cell r="H1736" t="str">
            <v/>
          </cell>
        </row>
        <row r="1737">
          <cell r="H1737" t="str">
            <v/>
          </cell>
        </row>
        <row r="1738">
          <cell r="H1738" t="str">
            <v/>
          </cell>
        </row>
        <row r="1739">
          <cell r="H1739" t="str">
            <v/>
          </cell>
        </row>
        <row r="1740">
          <cell r="H1740" t="str">
            <v/>
          </cell>
        </row>
        <row r="1741">
          <cell r="H1741" t="str">
            <v/>
          </cell>
        </row>
        <row r="1742">
          <cell r="H1742" t="str">
            <v/>
          </cell>
        </row>
        <row r="1743">
          <cell r="H1743" t="str">
            <v/>
          </cell>
        </row>
        <row r="1744">
          <cell r="H1744" t="str">
            <v/>
          </cell>
        </row>
        <row r="1745">
          <cell r="H1745" t="str">
            <v/>
          </cell>
        </row>
        <row r="1746">
          <cell r="H1746" t="str">
            <v/>
          </cell>
        </row>
        <row r="1747">
          <cell r="H1747" t="str">
            <v/>
          </cell>
        </row>
        <row r="1748">
          <cell r="H1748" t="str">
            <v/>
          </cell>
        </row>
        <row r="1749">
          <cell r="H1749" t="str">
            <v/>
          </cell>
        </row>
        <row r="1750">
          <cell r="H1750" t="str">
            <v/>
          </cell>
        </row>
        <row r="1751">
          <cell r="H1751" t="str">
            <v/>
          </cell>
        </row>
        <row r="1752">
          <cell r="H1752" t="str">
            <v/>
          </cell>
        </row>
        <row r="1753">
          <cell r="H1753" t="str">
            <v/>
          </cell>
        </row>
        <row r="1754">
          <cell r="H1754" t="str">
            <v/>
          </cell>
        </row>
        <row r="1755">
          <cell r="H1755" t="str">
            <v/>
          </cell>
        </row>
        <row r="1756">
          <cell r="H1756" t="str">
            <v/>
          </cell>
        </row>
        <row r="1757">
          <cell r="H1757" t="str">
            <v/>
          </cell>
        </row>
        <row r="1758">
          <cell r="H1758" t="str">
            <v/>
          </cell>
        </row>
        <row r="1759">
          <cell r="H1759" t="str">
            <v/>
          </cell>
        </row>
        <row r="1760">
          <cell r="H1760" t="str">
            <v/>
          </cell>
        </row>
        <row r="1761">
          <cell r="H1761" t="str">
            <v/>
          </cell>
        </row>
        <row r="1762">
          <cell r="H1762" t="str">
            <v/>
          </cell>
        </row>
        <row r="1763">
          <cell r="H1763" t="str">
            <v/>
          </cell>
        </row>
        <row r="1764">
          <cell r="H1764" t="str">
            <v/>
          </cell>
        </row>
        <row r="1765">
          <cell r="H1765" t="str">
            <v/>
          </cell>
        </row>
        <row r="1766">
          <cell r="H1766" t="str">
            <v/>
          </cell>
        </row>
        <row r="1767">
          <cell r="H1767" t="str">
            <v/>
          </cell>
        </row>
        <row r="1768">
          <cell r="H1768" t="str">
            <v/>
          </cell>
        </row>
        <row r="1769">
          <cell r="H1769" t="str">
            <v/>
          </cell>
        </row>
        <row r="1770">
          <cell r="H1770" t="str">
            <v/>
          </cell>
        </row>
        <row r="1771">
          <cell r="H1771" t="str">
            <v/>
          </cell>
        </row>
        <row r="1772">
          <cell r="H1772" t="str">
            <v/>
          </cell>
        </row>
        <row r="1773">
          <cell r="H1773" t="str">
            <v/>
          </cell>
        </row>
        <row r="1774">
          <cell r="H1774" t="str">
            <v/>
          </cell>
        </row>
        <row r="1775">
          <cell r="H1775" t="str">
            <v/>
          </cell>
        </row>
        <row r="1776">
          <cell r="H1776" t="str">
            <v/>
          </cell>
        </row>
        <row r="1777">
          <cell r="H1777" t="str">
            <v/>
          </cell>
        </row>
        <row r="1778">
          <cell r="H1778" t="str">
            <v/>
          </cell>
        </row>
        <row r="1779">
          <cell r="H1779" t="str">
            <v/>
          </cell>
        </row>
        <row r="1780">
          <cell r="H1780" t="str">
            <v/>
          </cell>
        </row>
        <row r="1781">
          <cell r="H1781" t="str">
            <v/>
          </cell>
        </row>
        <row r="1782">
          <cell r="H1782" t="str">
            <v/>
          </cell>
        </row>
        <row r="1783">
          <cell r="H1783" t="str">
            <v/>
          </cell>
        </row>
        <row r="1784">
          <cell r="H1784" t="str">
            <v/>
          </cell>
        </row>
        <row r="1785">
          <cell r="H1785" t="str">
            <v/>
          </cell>
        </row>
        <row r="1786">
          <cell r="H1786" t="str">
            <v/>
          </cell>
        </row>
        <row r="1787">
          <cell r="H1787" t="str">
            <v/>
          </cell>
        </row>
        <row r="1788">
          <cell r="H1788" t="str">
            <v/>
          </cell>
        </row>
        <row r="1789">
          <cell r="H1789" t="str">
            <v/>
          </cell>
        </row>
        <row r="1790">
          <cell r="H1790" t="str">
            <v/>
          </cell>
        </row>
        <row r="1791">
          <cell r="H1791" t="str">
            <v/>
          </cell>
        </row>
        <row r="1792">
          <cell r="H1792" t="str">
            <v/>
          </cell>
        </row>
        <row r="1793">
          <cell r="H1793" t="str">
            <v/>
          </cell>
        </row>
        <row r="1794">
          <cell r="H1794" t="str">
            <v/>
          </cell>
        </row>
        <row r="1795">
          <cell r="H1795" t="str">
            <v/>
          </cell>
        </row>
        <row r="1796">
          <cell r="H1796" t="str">
            <v/>
          </cell>
        </row>
        <row r="1797">
          <cell r="H1797" t="str">
            <v/>
          </cell>
        </row>
        <row r="1798">
          <cell r="H1798" t="str">
            <v/>
          </cell>
        </row>
        <row r="1799">
          <cell r="H1799" t="str">
            <v/>
          </cell>
        </row>
        <row r="1800">
          <cell r="H1800" t="str">
            <v/>
          </cell>
        </row>
        <row r="1801">
          <cell r="H1801" t="str">
            <v/>
          </cell>
        </row>
        <row r="1802">
          <cell r="H1802" t="str">
            <v/>
          </cell>
        </row>
        <row r="1803">
          <cell r="H1803" t="str">
            <v/>
          </cell>
        </row>
        <row r="1804">
          <cell r="H1804" t="str">
            <v/>
          </cell>
        </row>
        <row r="1805">
          <cell r="H1805" t="str">
            <v/>
          </cell>
        </row>
        <row r="1806">
          <cell r="H1806" t="str">
            <v/>
          </cell>
        </row>
        <row r="1807">
          <cell r="H1807" t="str">
            <v/>
          </cell>
        </row>
        <row r="1808">
          <cell r="H1808" t="str">
            <v/>
          </cell>
        </row>
        <row r="1809">
          <cell r="H1809" t="str">
            <v/>
          </cell>
        </row>
        <row r="1810">
          <cell r="H1810" t="str">
            <v/>
          </cell>
        </row>
        <row r="1811">
          <cell r="H1811" t="str">
            <v/>
          </cell>
        </row>
        <row r="1812">
          <cell r="H1812" t="str">
            <v/>
          </cell>
        </row>
        <row r="1813">
          <cell r="H1813" t="str">
            <v/>
          </cell>
        </row>
        <row r="1814">
          <cell r="H1814" t="str">
            <v/>
          </cell>
        </row>
        <row r="1815">
          <cell r="H1815" t="str">
            <v/>
          </cell>
        </row>
        <row r="1816">
          <cell r="H1816" t="str">
            <v/>
          </cell>
        </row>
        <row r="1817">
          <cell r="H1817" t="str">
            <v/>
          </cell>
        </row>
        <row r="1818">
          <cell r="H1818" t="str">
            <v/>
          </cell>
        </row>
        <row r="1819">
          <cell r="H1819" t="str">
            <v/>
          </cell>
        </row>
        <row r="1820">
          <cell r="H1820" t="str">
            <v/>
          </cell>
        </row>
        <row r="1821">
          <cell r="H1821" t="str">
            <v/>
          </cell>
        </row>
        <row r="1822">
          <cell r="H1822" t="str">
            <v/>
          </cell>
        </row>
        <row r="1823">
          <cell r="H1823" t="str">
            <v/>
          </cell>
        </row>
        <row r="1824">
          <cell r="H1824" t="str">
            <v/>
          </cell>
        </row>
        <row r="1825">
          <cell r="H1825" t="str">
            <v/>
          </cell>
        </row>
        <row r="1826">
          <cell r="H1826" t="str">
            <v/>
          </cell>
        </row>
        <row r="1827">
          <cell r="H1827" t="str">
            <v/>
          </cell>
        </row>
        <row r="1828">
          <cell r="H1828" t="str">
            <v/>
          </cell>
        </row>
        <row r="1829">
          <cell r="H1829" t="str">
            <v/>
          </cell>
        </row>
        <row r="1830">
          <cell r="H1830" t="str">
            <v/>
          </cell>
        </row>
        <row r="1831">
          <cell r="H1831" t="str">
            <v/>
          </cell>
        </row>
        <row r="1832">
          <cell r="H1832" t="str">
            <v/>
          </cell>
        </row>
        <row r="1833">
          <cell r="H1833" t="str">
            <v/>
          </cell>
        </row>
        <row r="1834">
          <cell r="H1834" t="str">
            <v/>
          </cell>
        </row>
        <row r="1835">
          <cell r="H1835" t="str">
            <v/>
          </cell>
        </row>
        <row r="1836">
          <cell r="H1836" t="str">
            <v/>
          </cell>
        </row>
        <row r="1837">
          <cell r="H1837" t="str">
            <v/>
          </cell>
        </row>
        <row r="1838">
          <cell r="H1838" t="str">
            <v/>
          </cell>
        </row>
        <row r="1839">
          <cell r="H1839" t="str">
            <v/>
          </cell>
        </row>
        <row r="1840">
          <cell r="H1840" t="str">
            <v/>
          </cell>
        </row>
        <row r="1841">
          <cell r="H1841" t="str">
            <v/>
          </cell>
        </row>
        <row r="1842">
          <cell r="H1842" t="str">
            <v/>
          </cell>
        </row>
        <row r="1843">
          <cell r="H1843" t="str">
            <v/>
          </cell>
        </row>
        <row r="1844">
          <cell r="H1844" t="str">
            <v/>
          </cell>
        </row>
        <row r="1845">
          <cell r="H1845" t="str">
            <v/>
          </cell>
        </row>
        <row r="1846">
          <cell r="H1846" t="str">
            <v/>
          </cell>
        </row>
        <row r="1847">
          <cell r="H1847" t="str">
            <v/>
          </cell>
        </row>
        <row r="1848">
          <cell r="H1848" t="str">
            <v/>
          </cell>
        </row>
        <row r="1849">
          <cell r="H1849" t="str">
            <v/>
          </cell>
        </row>
        <row r="1850">
          <cell r="H1850" t="str">
            <v/>
          </cell>
        </row>
        <row r="1851">
          <cell r="H1851" t="str">
            <v/>
          </cell>
        </row>
        <row r="1852">
          <cell r="H1852" t="str">
            <v/>
          </cell>
        </row>
        <row r="1853">
          <cell r="H1853" t="str">
            <v/>
          </cell>
        </row>
        <row r="1854">
          <cell r="H1854" t="str">
            <v/>
          </cell>
        </row>
        <row r="1855">
          <cell r="H1855" t="str">
            <v/>
          </cell>
        </row>
        <row r="1856">
          <cell r="H1856" t="str">
            <v/>
          </cell>
        </row>
        <row r="1857">
          <cell r="H1857" t="str">
            <v/>
          </cell>
        </row>
        <row r="1858">
          <cell r="H1858" t="str">
            <v/>
          </cell>
        </row>
        <row r="1859">
          <cell r="H1859" t="str">
            <v/>
          </cell>
        </row>
        <row r="1860">
          <cell r="H1860" t="str">
            <v/>
          </cell>
        </row>
        <row r="1861">
          <cell r="H1861" t="str">
            <v/>
          </cell>
        </row>
        <row r="1862">
          <cell r="H1862" t="str">
            <v/>
          </cell>
        </row>
        <row r="1863">
          <cell r="H1863" t="str">
            <v/>
          </cell>
        </row>
        <row r="1864">
          <cell r="H1864" t="str">
            <v/>
          </cell>
        </row>
        <row r="1865">
          <cell r="H1865" t="str">
            <v/>
          </cell>
        </row>
        <row r="1866">
          <cell r="H1866" t="str">
            <v/>
          </cell>
        </row>
        <row r="1867">
          <cell r="H1867" t="str">
            <v/>
          </cell>
        </row>
        <row r="1868">
          <cell r="H1868" t="str">
            <v/>
          </cell>
        </row>
        <row r="1869">
          <cell r="H1869" t="str">
            <v/>
          </cell>
        </row>
        <row r="1870">
          <cell r="H1870" t="str">
            <v/>
          </cell>
        </row>
        <row r="1871">
          <cell r="H1871" t="str">
            <v/>
          </cell>
        </row>
        <row r="1872">
          <cell r="H1872" t="str">
            <v/>
          </cell>
        </row>
        <row r="1873">
          <cell r="H1873" t="str">
            <v/>
          </cell>
        </row>
        <row r="1874">
          <cell r="H1874" t="str">
            <v/>
          </cell>
        </row>
        <row r="1875">
          <cell r="H1875" t="str">
            <v/>
          </cell>
        </row>
        <row r="1876">
          <cell r="H1876" t="str">
            <v/>
          </cell>
        </row>
        <row r="1877">
          <cell r="H1877" t="str">
            <v/>
          </cell>
        </row>
        <row r="1878">
          <cell r="H1878" t="str">
            <v/>
          </cell>
        </row>
        <row r="1879">
          <cell r="H1879" t="str">
            <v/>
          </cell>
        </row>
        <row r="1880">
          <cell r="H1880" t="str">
            <v/>
          </cell>
        </row>
        <row r="1881">
          <cell r="H1881" t="str">
            <v/>
          </cell>
        </row>
        <row r="1882">
          <cell r="H1882" t="str">
            <v/>
          </cell>
        </row>
        <row r="1883">
          <cell r="H1883" t="str">
            <v/>
          </cell>
        </row>
        <row r="1884">
          <cell r="H1884" t="str">
            <v/>
          </cell>
        </row>
        <row r="1885">
          <cell r="H1885" t="str">
            <v/>
          </cell>
        </row>
        <row r="1886">
          <cell r="H1886" t="str">
            <v/>
          </cell>
        </row>
        <row r="1887">
          <cell r="H1887" t="str">
            <v/>
          </cell>
        </row>
        <row r="1888">
          <cell r="H1888" t="str">
            <v/>
          </cell>
        </row>
        <row r="1889">
          <cell r="H1889" t="str">
            <v/>
          </cell>
        </row>
        <row r="1890">
          <cell r="H1890" t="str">
            <v/>
          </cell>
        </row>
        <row r="1891">
          <cell r="H1891" t="str">
            <v/>
          </cell>
        </row>
        <row r="1892">
          <cell r="H1892" t="str">
            <v/>
          </cell>
        </row>
        <row r="1893">
          <cell r="H1893" t="str">
            <v/>
          </cell>
        </row>
        <row r="1894">
          <cell r="H1894" t="str">
            <v/>
          </cell>
        </row>
        <row r="1895">
          <cell r="H1895" t="str">
            <v/>
          </cell>
        </row>
        <row r="1896">
          <cell r="H1896" t="str">
            <v/>
          </cell>
        </row>
        <row r="1897">
          <cell r="H1897" t="str">
            <v/>
          </cell>
        </row>
        <row r="1898">
          <cell r="H1898" t="str">
            <v/>
          </cell>
        </row>
        <row r="1899">
          <cell r="H1899" t="str">
            <v/>
          </cell>
        </row>
        <row r="1900">
          <cell r="H1900" t="str">
            <v/>
          </cell>
        </row>
        <row r="1901">
          <cell r="H1901" t="str">
            <v/>
          </cell>
        </row>
        <row r="1902">
          <cell r="H1902" t="str">
            <v/>
          </cell>
        </row>
        <row r="1903">
          <cell r="H1903" t="str">
            <v/>
          </cell>
        </row>
        <row r="1904">
          <cell r="H1904" t="str">
            <v/>
          </cell>
        </row>
        <row r="1905">
          <cell r="H1905" t="str">
            <v/>
          </cell>
        </row>
        <row r="1906">
          <cell r="H1906" t="str">
            <v/>
          </cell>
        </row>
        <row r="1907">
          <cell r="H1907" t="str">
            <v/>
          </cell>
        </row>
        <row r="1908">
          <cell r="H1908" t="str">
            <v/>
          </cell>
        </row>
        <row r="1909">
          <cell r="H1909" t="str">
            <v/>
          </cell>
        </row>
        <row r="1910">
          <cell r="H1910" t="str">
            <v/>
          </cell>
        </row>
        <row r="1911">
          <cell r="H1911" t="str">
            <v/>
          </cell>
        </row>
        <row r="1912">
          <cell r="H1912" t="str">
            <v/>
          </cell>
        </row>
        <row r="1913">
          <cell r="H1913" t="str">
            <v/>
          </cell>
        </row>
        <row r="1914">
          <cell r="H1914" t="str">
            <v/>
          </cell>
        </row>
        <row r="1915">
          <cell r="H1915" t="str">
            <v/>
          </cell>
        </row>
        <row r="1916">
          <cell r="H1916" t="str">
            <v/>
          </cell>
        </row>
        <row r="1917">
          <cell r="H1917" t="str">
            <v/>
          </cell>
        </row>
        <row r="1918">
          <cell r="H1918" t="str">
            <v/>
          </cell>
        </row>
        <row r="1919">
          <cell r="H1919" t="str">
            <v/>
          </cell>
        </row>
        <row r="1920">
          <cell r="H1920" t="str">
            <v/>
          </cell>
        </row>
        <row r="1921">
          <cell r="H1921" t="str">
            <v/>
          </cell>
        </row>
        <row r="1922">
          <cell r="H1922" t="str">
            <v/>
          </cell>
        </row>
        <row r="1923">
          <cell r="H1923" t="str">
            <v/>
          </cell>
        </row>
        <row r="1924">
          <cell r="H1924" t="str">
            <v/>
          </cell>
        </row>
        <row r="1925">
          <cell r="H1925" t="str">
            <v/>
          </cell>
        </row>
        <row r="1926">
          <cell r="H1926" t="str">
            <v/>
          </cell>
        </row>
        <row r="1927">
          <cell r="H1927" t="str">
            <v/>
          </cell>
        </row>
        <row r="1928">
          <cell r="H1928" t="str">
            <v/>
          </cell>
        </row>
        <row r="1929">
          <cell r="H1929" t="str">
            <v/>
          </cell>
        </row>
        <row r="1930">
          <cell r="H1930" t="str">
            <v/>
          </cell>
        </row>
        <row r="1931">
          <cell r="H1931" t="str">
            <v/>
          </cell>
        </row>
        <row r="1932">
          <cell r="H1932" t="str">
            <v/>
          </cell>
        </row>
        <row r="1933">
          <cell r="H1933" t="str">
            <v/>
          </cell>
        </row>
        <row r="1934">
          <cell r="H1934" t="str">
            <v/>
          </cell>
        </row>
        <row r="1935">
          <cell r="H1935" t="str">
            <v/>
          </cell>
        </row>
        <row r="1936">
          <cell r="H1936" t="str">
            <v/>
          </cell>
        </row>
        <row r="1937">
          <cell r="H1937" t="str">
            <v/>
          </cell>
        </row>
        <row r="1938">
          <cell r="H1938" t="str">
            <v/>
          </cell>
        </row>
        <row r="1939">
          <cell r="H1939" t="str">
            <v/>
          </cell>
        </row>
        <row r="1940">
          <cell r="H1940" t="str">
            <v/>
          </cell>
        </row>
        <row r="1941">
          <cell r="H1941" t="str">
            <v/>
          </cell>
        </row>
        <row r="1942">
          <cell r="H1942" t="str">
            <v/>
          </cell>
        </row>
        <row r="1943">
          <cell r="H1943" t="str">
            <v/>
          </cell>
        </row>
        <row r="1944">
          <cell r="H1944" t="str">
            <v/>
          </cell>
        </row>
        <row r="1945">
          <cell r="H1945" t="str">
            <v/>
          </cell>
        </row>
        <row r="1946">
          <cell r="H1946" t="str">
            <v/>
          </cell>
        </row>
        <row r="1947">
          <cell r="H1947" t="str">
            <v/>
          </cell>
        </row>
        <row r="1948">
          <cell r="H1948" t="str">
            <v/>
          </cell>
        </row>
        <row r="1949">
          <cell r="H1949" t="str">
            <v/>
          </cell>
        </row>
        <row r="1950">
          <cell r="H1950" t="str">
            <v/>
          </cell>
        </row>
        <row r="1951">
          <cell r="H1951" t="str">
            <v/>
          </cell>
        </row>
        <row r="1952">
          <cell r="H1952" t="str">
            <v/>
          </cell>
        </row>
        <row r="1953">
          <cell r="H1953" t="str">
            <v/>
          </cell>
        </row>
        <row r="1954">
          <cell r="H1954" t="str">
            <v/>
          </cell>
        </row>
        <row r="1955">
          <cell r="H1955" t="str">
            <v/>
          </cell>
        </row>
        <row r="1956">
          <cell r="H1956" t="str">
            <v/>
          </cell>
        </row>
        <row r="1957">
          <cell r="H1957" t="str">
            <v/>
          </cell>
        </row>
        <row r="1958">
          <cell r="H1958" t="str">
            <v/>
          </cell>
        </row>
        <row r="1959">
          <cell r="H1959" t="str">
            <v/>
          </cell>
        </row>
        <row r="1960">
          <cell r="H1960" t="str">
            <v/>
          </cell>
        </row>
        <row r="1961">
          <cell r="H1961" t="str">
            <v/>
          </cell>
        </row>
        <row r="1962">
          <cell r="H1962" t="str">
            <v/>
          </cell>
        </row>
        <row r="1963">
          <cell r="H1963" t="str">
            <v/>
          </cell>
        </row>
        <row r="1964">
          <cell r="H1964" t="str">
            <v/>
          </cell>
        </row>
        <row r="1965">
          <cell r="H1965" t="str">
            <v/>
          </cell>
        </row>
        <row r="1966">
          <cell r="H1966" t="str">
            <v/>
          </cell>
        </row>
        <row r="1967">
          <cell r="H1967" t="str">
            <v/>
          </cell>
        </row>
        <row r="1968">
          <cell r="H1968" t="str">
            <v/>
          </cell>
        </row>
        <row r="1969">
          <cell r="H1969" t="str">
            <v/>
          </cell>
        </row>
        <row r="1970">
          <cell r="H1970" t="str">
            <v/>
          </cell>
        </row>
        <row r="1971">
          <cell r="H1971" t="str">
            <v/>
          </cell>
        </row>
        <row r="1972">
          <cell r="H1972" t="str">
            <v/>
          </cell>
        </row>
        <row r="1973">
          <cell r="H1973" t="str">
            <v/>
          </cell>
        </row>
        <row r="1974">
          <cell r="H1974" t="str">
            <v/>
          </cell>
        </row>
        <row r="1975">
          <cell r="H1975" t="str">
            <v/>
          </cell>
        </row>
        <row r="1976">
          <cell r="H1976" t="str">
            <v/>
          </cell>
        </row>
        <row r="1977">
          <cell r="H1977" t="str">
            <v/>
          </cell>
        </row>
        <row r="1978">
          <cell r="H1978" t="str">
            <v/>
          </cell>
        </row>
        <row r="1979">
          <cell r="H1979" t="str">
            <v/>
          </cell>
        </row>
        <row r="1980">
          <cell r="H1980" t="str">
            <v/>
          </cell>
        </row>
        <row r="1981">
          <cell r="H1981" t="str">
            <v/>
          </cell>
        </row>
        <row r="1982">
          <cell r="H1982" t="str">
            <v/>
          </cell>
        </row>
        <row r="1983">
          <cell r="H1983" t="str">
            <v/>
          </cell>
        </row>
        <row r="1984">
          <cell r="H1984" t="str">
            <v/>
          </cell>
        </row>
        <row r="1985">
          <cell r="H1985" t="str">
            <v/>
          </cell>
        </row>
        <row r="1986">
          <cell r="H1986" t="str">
            <v/>
          </cell>
        </row>
        <row r="1987">
          <cell r="H1987" t="str">
            <v/>
          </cell>
        </row>
        <row r="1988">
          <cell r="H1988" t="str">
            <v/>
          </cell>
        </row>
        <row r="1989">
          <cell r="H1989" t="str">
            <v/>
          </cell>
        </row>
        <row r="1990">
          <cell r="H1990" t="str">
            <v/>
          </cell>
        </row>
        <row r="1991">
          <cell r="H1991" t="str">
            <v/>
          </cell>
        </row>
        <row r="1992">
          <cell r="H1992" t="str">
            <v/>
          </cell>
        </row>
        <row r="1993">
          <cell r="H1993" t="str">
            <v/>
          </cell>
        </row>
        <row r="1994">
          <cell r="H1994" t="str">
            <v/>
          </cell>
        </row>
        <row r="1995">
          <cell r="H1995" t="str">
            <v/>
          </cell>
        </row>
        <row r="1996">
          <cell r="H1996" t="str">
            <v/>
          </cell>
        </row>
        <row r="1997">
          <cell r="H1997" t="str">
            <v/>
          </cell>
        </row>
        <row r="1998">
          <cell r="H1998" t="str">
            <v/>
          </cell>
        </row>
        <row r="1999">
          <cell r="H1999" t="str">
            <v/>
          </cell>
        </row>
        <row r="2000">
          <cell r="H2000" t="str">
            <v/>
          </cell>
        </row>
        <row r="2001">
          <cell r="H2001" t="str">
            <v/>
          </cell>
        </row>
        <row r="2002">
          <cell r="H2002" t="str">
            <v/>
          </cell>
        </row>
        <row r="2003">
          <cell r="H2003" t="str">
            <v/>
          </cell>
        </row>
        <row r="2004">
          <cell r="H2004" t="str">
            <v/>
          </cell>
        </row>
        <row r="2005">
          <cell r="H2005" t="str">
            <v/>
          </cell>
        </row>
        <row r="2006">
          <cell r="H2006" t="str">
            <v/>
          </cell>
        </row>
        <row r="2007">
          <cell r="H2007" t="str">
            <v/>
          </cell>
        </row>
        <row r="2008">
          <cell r="H2008" t="str">
            <v/>
          </cell>
        </row>
        <row r="2009">
          <cell r="H2009" t="str">
            <v/>
          </cell>
        </row>
        <row r="2010">
          <cell r="H2010" t="str">
            <v/>
          </cell>
        </row>
        <row r="2011">
          <cell r="H2011" t="str">
            <v/>
          </cell>
        </row>
        <row r="2012">
          <cell r="H2012" t="str">
            <v/>
          </cell>
        </row>
        <row r="2013">
          <cell r="H2013" t="str">
            <v/>
          </cell>
        </row>
        <row r="2014">
          <cell r="H2014" t="str">
            <v/>
          </cell>
        </row>
        <row r="2015">
          <cell r="H2015" t="str">
            <v/>
          </cell>
        </row>
        <row r="2016">
          <cell r="H2016" t="str">
            <v/>
          </cell>
        </row>
        <row r="2017">
          <cell r="H2017" t="str">
            <v/>
          </cell>
        </row>
        <row r="2018">
          <cell r="H2018" t="str">
            <v/>
          </cell>
        </row>
        <row r="2019">
          <cell r="H2019" t="str">
            <v/>
          </cell>
        </row>
        <row r="2020">
          <cell r="H2020" t="str">
            <v/>
          </cell>
        </row>
        <row r="2021">
          <cell r="H2021" t="str">
            <v/>
          </cell>
        </row>
        <row r="2022">
          <cell r="H2022" t="str">
            <v/>
          </cell>
        </row>
        <row r="2023">
          <cell r="H2023" t="str">
            <v/>
          </cell>
        </row>
        <row r="2024">
          <cell r="H2024" t="str">
            <v/>
          </cell>
        </row>
        <row r="2025">
          <cell r="H2025" t="str">
            <v/>
          </cell>
        </row>
        <row r="2026">
          <cell r="H2026" t="str">
            <v/>
          </cell>
        </row>
        <row r="2027">
          <cell r="H2027" t="str">
            <v/>
          </cell>
        </row>
        <row r="2028">
          <cell r="H2028" t="str">
            <v/>
          </cell>
        </row>
        <row r="2029">
          <cell r="H2029" t="str">
            <v/>
          </cell>
        </row>
        <row r="2030">
          <cell r="H2030" t="str">
            <v/>
          </cell>
        </row>
        <row r="2031">
          <cell r="H2031" t="str">
            <v/>
          </cell>
        </row>
        <row r="2032">
          <cell r="H2032" t="str">
            <v/>
          </cell>
        </row>
        <row r="2033">
          <cell r="H2033" t="str">
            <v/>
          </cell>
        </row>
        <row r="2034">
          <cell r="H2034" t="str">
            <v/>
          </cell>
        </row>
        <row r="2035">
          <cell r="H2035" t="str">
            <v/>
          </cell>
        </row>
        <row r="2036">
          <cell r="H2036" t="str">
            <v/>
          </cell>
        </row>
        <row r="2037">
          <cell r="H2037" t="str">
            <v/>
          </cell>
        </row>
        <row r="2038">
          <cell r="H2038" t="str">
            <v/>
          </cell>
        </row>
        <row r="2039">
          <cell r="H2039" t="str">
            <v/>
          </cell>
        </row>
        <row r="2040">
          <cell r="H2040" t="str">
            <v/>
          </cell>
        </row>
        <row r="2041">
          <cell r="H2041" t="str">
            <v/>
          </cell>
        </row>
        <row r="2042">
          <cell r="H2042" t="str">
            <v/>
          </cell>
        </row>
        <row r="2043">
          <cell r="H2043" t="str">
            <v/>
          </cell>
        </row>
        <row r="2044">
          <cell r="H2044" t="str">
            <v/>
          </cell>
        </row>
        <row r="2045">
          <cell r="H2045" t="str">
            <v/>
          </cell>
        </row>
        <row r="2046">
          <cell r="H2046" t="str">
            <v/>
          </cell>
        </row>
        <row r="2047">
          <cell r="H2047" t="str">
            <v/>
          </cell>
        </row>
        <row r="2048">
          <cell r="H2048" t="str">
            <v/>
          </cell>
        </row>
        <row r="2049">
          <cell r="H2049" t="str">
            <v/>
          </cell>
        </row>
        <row r="2050">
          <cell r="H2050" t="str">
            <v/>
          </cell>
        </row>
        <row r="2051">
          <cell r="H2051" t="str">
            <v/>
          </cell>
        </row>
        <row r="2052">
          <cell r="H2052" t="str">
            <v/>
          </cell>
        </row>
        <row r="2053">
          <cell r="H2053" t="str">
            <v/>
          </cell>
        </row>
        <row r="2054">
          <cell r="H2054" t="str">
            <v/>
          </cell>
        </row>
        <row r="2055">
          <cell r="H2055" t="str">
            <v/>
          </cell>
        </row>
        <row r="2056">
          <cell r="H2056" t="str">
            <v/>
          </cell>
        </row>
        <row r="2057">
          <cell r="H2057" t="str">
            <v/>
          </cell>
        </row>
        <row r="2058">
          <cell r="H2058" t="str">
            <v/>
          </cell>
        </row>
        <row r="2059">
          <cell r="H2059" t="str">
            <v/>
          </cell>
        </row>
        <row r="2060">
          <cell r="H2060" t="str">
            <v/>
          </cell>
        </row>
        <row r="2061">
          <cell r="H2061" t="str">
            <v/>
          </cell>
        </row>
        <row r="2062">
          <cell r="H2062" t="str">
            <v/>
          </cell>
        </row>
        <row r="2063">
          <cell r="H2063" t="str">
            <v/>
          </cell>
        </row>
        <row r="2064">
          <cell r="H2064" t="str">
            <v/>
          </cell>
        </row>
        <row r="2065">
          <cell r="H2065" t="str">
            <v/>
          </cell>
        </row>
        <row r="2066">
          <cell r="H2066" t="str">
            <v/>
          </cell>
        </row>
        <row r="2067">
          <cell r="H2067" t="str">
            <v/>
          </cell>
        </row>
        <row r="2068">
          <cell r="H2068" t="str">
            <v/>
          </cell>
        </row>
        <row r="2069">
          <cell r="H2069" t="str">
            <v/>
          </cell>
        </row>
        <row r="2070">
          <cell r="H2070" t="str">
            <v/>
          </cell>
        </row>
        <row r="2071">
          <cell r="H2071" t="str">
            <v/>
          </cell>
        </row>
        <row r="2072">
          <cell r="H2072" t="str">
            <v/>
          </cell>
        </row>
        <row r="2073">
          <cell r="H2073" t="str">
            <v/>
          </cell>
        </row>
        <row r="2074">
          <cell r="H2074" t="str">
            <v/>
          </cell>
        </row>
        <row r="2075">
          <cell r="H2075" t="str">
            <v/>
          </cell>
        </row>
        <row r="2076">
          <cell r="H2076" t="str">
            <v/>
          </cell>
        </row>
        <row r="2077">
          <cell r="H2077" t="str">
            <v/>
          </cell>
        </row>
        <row r="2078">
          <cell r="H2078" t="str">
            <v/>
          </cell>
        </row>
        <row r="2079">
          <cell r="H2079" t="str">
            <v/>
          </cell>
        </row>
        <row r="2080">
          <cell r="H2080" t="str">
            <v/>
          </cell>
        </row>
        <row r="2081">
          <cell r="H2081" t="str">
            <v/>
          </cell>
        </row>
        <row r="2082">
          <cell r="H2082" t="str">
            <v/>
          </cell>
        </row>
        <row r="2083">
          <cell r="H2083" t="str">
            <v/>
          </cell>
        </row>
        <row r="2084">
          <cell r="H2084" t="str">
            <v/>
          </cell>
        </row>
        <row r="2085">
          <cell r="H2085" t="str">
            <v/>
          </cell>
        </row>
        <row r="2086">
          <cell r="H2086" t="str">
            <v/>
          </cell>
        </row>
        <row r="2087">
          <cell r="H2087" t="str">
            <v/>
          </cell>
        </row>
        <row r="2088">
          <cell r="H2088" t="str">
            <v/>
          </cell>
        </row>
        <row r="2089">
          <cell r="H2089" t="str">
            <v/>
          </cell>
        </row>
        <row r="2090">
          <cell r="H2090" t="str">
            <v/>
          </cell>
        </row>
        <row r="2091">
          <cell r="H2091" t="str">
            <v/>
          </cell>
        </row>
        <row r="2092">
          <cell r="H2092" t="str">
            <v/>
          </cell>
        </row>
        <row r="2093">
          <cell r="H2093" t="str">
            <v/>
          </cell>
        </row>
        <row r="2094">
          <cell r="H2094" t="str">
            <v/>
          </cell>
        </row>
        <row r="2095">
          <cell r="H2095" t="str">
            <v/>
          </cell>
        </row>
        <row r="2096">
          <cell r="H2096" t="str">
            <v/>
          </cell>
        </row>
        <row r="2097">
          <cell r="H2097" t="str">
            <v/>
          </cell>
        </row>
        <row r="2098">
          <cell r="H2098" t="str">
            <v/>
          </cell>
        </row>
        <row r="2099">
          <cell r="H2099" t="str">
            <v/>
          </cell>
        </row>
        <row r="2100">
          <cell r="H2100" t="str">
            <v/>
          </cell>
        </row>
        <row r="2101">
          <cell r="H2101" t="str">
            <v/>
          </cell>
        </row>
        <row r="2102">
          <cell r="H2102" t="str">
            <v/>
          </cell>
        </row>
        <row r="2103">
          <cell r="H2103" t="str">
            <v/>
          </cell>
        </row>
        <row r="2104">
          <cell r="H2104" t="str">
            <v/>
          </cell>
        </row>
        <row r="2105">
          <cell r="H2105" t="str">
            <v/>
          </cell>
        </row>
        <row r="2106">
          <cell r="H2106" t="str">
            <v/>
          </cell>
        </row>
        <row r="2107">
          <cell r="H2107" t="str">
            <v/>
          </cell>
        </row>
        <row r="2108">
          <cell r="H2108" t="str">
            <v/>
          </cell>
        </row>
        <row r="2109">
          <cell r="H2109" t="str">
            <v/>
          </cell>
        </row>
        <row r="2110">
          <cell r="H2110" t="str">
            <v/>
          </cell>
        </row>
        <row r="2111">
          <cell r="H2111" t="str">
            <v/>
          </cell>
        </row>
        <row r="2112">
          <cell r="H2112" t="str">
            <v/>
          </cell>
        </row>
        <row r="2113">
          <cell r="H2113" t="str">
            <v/>
          </cell>
        </row>
        <row r="2114">
          <cell r="H2114" t="str">
            <v/>
          </cell>
        </row>
        <row r="2115">
          <cell r="H2115" t="str">
            <v/>
          </cell>
        </row>
        <row r="2116">
          <cell r="H2116" t="str">
            <v/>
          </cell>
        </row>
        <row r="2117">
          <cell r="H2117" t="str">
            <v/>
          </cell>
        </row>
        <row r="2118">
          <cell r="H2118" t="str">
            <v/>
          </cell>
        </row>
        <row r="2119">
          <cell r="H2119" t="str">
            <v/>
          </cell>
        </row>
        <row r="2120">
          <cell r="H2120" t="str">
            <v/>
          </cell>
        </row>
        <row r="2121">
          <cell r="H2121" t="str">
            <v/>
          </cell>
        </row>
        <row r="2122">
          <cell r="H2122" t="str">
            <v/>
          </cell>
        </row>
        <row r="2123">
          <cell r="H2123" t="str">
            <v/>
          </cell>
        </row>
        <row r="2124">
          <cell r="H2124" t="str">
            <v/>
          </cell>
        </row>
        <row r="2125">
          <cell r="H2125" t="str">
            <v/>
          </cell>
        </row>
        <row r="2126">
          <cell r="H2126" t="str">
            <v/>
          </cell>
        </row>
        <row r="2127">
          <cell r="H2127" t="str">
            <v/>
          </cell>
        </row>
        <row r="2128">
          <cell r="H2128" t="str">
            <v/>
          </cell>
        </row>
        <row r="2129">
          <cell r="H2129" t="str">
            <v/>
          </cell>
        </row>
        <row r="2130">
          <cell r="H2130" t="str">
            <v/>
          </cell>
        </row>
        <row r="2131">
          <cell r="H2131" t="str">
            <v/>
          </cell>
        </row>
        <row r="2132">
          <cell r="H2132" t="str">
            <v/>
          </cell>
        </row>
        <row r="2133">
          <cell r="H2133" t="str">
            <v/>
          </cell>
        </row>
        <row r="2134">
          <cell r="H2134" t="str">
            <v/>
          </cell>
        </row>
        <row r="2135">
          <cell r="H2135" t="str">
            <v/>
          </cell>
        </row>
        <row r="2136">
          <cell r="H2136" t="str">
            <v/>
          </cell>
        </row>
        <row r="2137">
          <cell r="H2137" t="str">
            <v/>
          </cell>
        </row>
        <row r="2138">
          <cell r="H2138" t="str">
            <v/>
          </cell>
        </row>
        <row r="2139">
          <cell r="H2139" t="str">
            <v/>
          </cell>
        </row>
        <row r="2140">
          <cell r="H2140" t="str">
            <v/>
          </cell>
        </row>
        <row r="2141">
          <cell r="H2141" t="str">
            <v/>
          </cell>
        </row>
        <row r="2142">
          <cell r="H2142" t="str">
            <v/>
          </cell>
        </row>
        <row r="2143">
          <cell r="H2143" t="str">
            <v/>
          </cell>
        </row>
        <row r="2144">
          <cell r="H2144" t="str">
            <v/>
          </cell>
        </row>
        <row r="2145">
          <cell r="H2145" t="str">
            <v/>
          </cell>
        </row>
        <row r="2146">
          <cell r="H2146" t="str">
            <v/>
          </cell>
        </row>
        <row r="2147">
          <cell r="H2147" t="str">
            <v/>
          </cell>
        </row>
        <row r="2148">
          <cell r="H2148" t="str">
            <v/>
          </cell>
        </row>
        <row r="2149">
          <cell r="H2149" t="str">
            <v/>
          </cell>
        </row>
        <row r="2150">
          <cell r="H2150" t="str">
            <v/>
          </cell>
        </row>
        <row r="2151">
          <cell r="H2151" t="str">
            <v/>
          </cell>
        </row>
        <row r="2152">
          <cell r="H2152" t="str">
            <v/>
          </cell>
        </row>
        <row r="2153">
          <cell r="H2153" t="str">
            <v/>
          </cell>
        </row>
        <row r="2154">
          <cell r="H2154" t="str">
            <v/>
          </cell>
        </row>
        <row r="2155">
          <cell r="H2155" t="str">
            <v/>
          </cell>
        </row>
        <row r="2156">
          <cell r="H2156" t="str">
            <v/>
          </cell>
        </row>
        <row r="2157">
          <cell r="H2157" t="str">
            <v/>
          </cell>
        </row>
        <row r="2158">
          <cell r="H2158" t="str">
            <v/>
          </cell>
        </row>
        <row r="2159">
          <cell r="H2159" t="str">
            <v/>
          </cell>
        </row>
        <row r="2160">
          <cell r="H2160" t="str">
            <v/>
          </cell>
        </row>
        <row r="2161">
          <cell r="H2161" t="str">
            <v/>
          </cell>
        </row>
        <row r="2162">
          <cell r="H2162" t="str">
            <v/>
          </cell>
        </row>
        <row r="2163">
          <cell r="H2163" t="str">
            <v/>
          </cell>
        </row>
        <row r="2164">
          <cell r="H2164" t="str">
            <v/>
          </cell>
        </row>
        <row r="2165">
          <cell r="H2165" t="str">
            <v/>
          </cell>
        </row>
        <row r="2166">
          <cell r="H2166" t="str">
            <v/>
          </cell>
        </row>
        <row r="2167">
          <cell r="H2167" t="str">
            <v/>
          </cell>
        </row>
        <row r="2168">
          <cell r="H2168" t="str">
            <v/>
          </cell>
        </row>
        <row r="2169">
          <cell r="H2169" t="str">
            <v/>
          </cell>
        </row>
        <row r="2170">
          <cell r="H2170" t="str">
            <v/>
          </cell>
        </row>
        <row r="2171">
          <cell r="H2171" t="str">
            <v/>
          </cell>
        </row>
        <row r="2172">
          <cell r="H2172" t="str">
            <v/>
          </cell>
        </row>
        <row r="2173">
          <cell r="H2173" t="str">
            <v/>
          </cell>
        </row>
        <row r="2174">
          <cell r="H2174" t="str">
            <v/>
          </cell>
        </row>
        <row r="2175">
          <cell r="H2175" t="str">
            <v/>
          </cell>
        </row>
        <row r="2176">
          <cell r="H2176" t="str">
            <v/>
          </cell>
        </row>
        <row r="2177">
          <cell r="H2177" t="str">
            <v/>
          </cell>
        </row>
        <row r="2178">
          <cell r="H2178" t="str">
            <v/>
          </cell>
        </row>
        <row r="2179">
          <cell r="H2179" t="str">
            <v/>
          </cell>
        </row>
        <row r="2180">
          <cell r="H2180" t="str">
            <v/>
          </cell>
        </row>
        <row r="2181">
          <cell r="H2181" t="str">
            <v/>
          </cell>
        </row>
        <row r="2182">
          <cell r="H2182" t="str">
            <v/>
          </cell>
        </row>
        <row r="2183">
          <cell r="H2183" t="str">
            <v/>
          </cell>
        </row>
        <row r="2184">
          <cell r="H2184" t="str">
            <v/>
          </cell>
        </row>
        <row r="2185">
          <cell r="H2185" t="str">
            <v/>
          </cell>
        </row>
        <row r="2186">
          <cell r="H2186" t="str">
            <v/>
          </cell>
        </row>
        <row r="2187">
          <cell r="H2187" t="str">
            <v/>
          </cell>
        </row>
        <row r="2188">
          <cell r="H2188" t="str">
            <v/>
          </cell>
        </row>
        <row r="2189">
          <cell r="H2189" t="str">
            <v/>
          </cell>
        </row>
        <row r="2190">
          <cell r="H2190" t="str">
            <v/>
          </cell>
        </row>
        <row r="2191">
          <cell r="H2191" t="str">
            <v/>
          </cell>
        </row>
        <row r="2192">
          <cell r="H2192" t="str">
            <v/>
          </cell>
        </row>
        <row r="2193">
          <cell r="H2193" t="str">
            <v/>
          </cell>
        </row>
        <row r="2194">
          <cell r="H2194" t="str">
            <v/>
          </cell>
        </row>
        <row r="2195">
          <cell r="H2195" t="str">
            <v/>
          </cell>
        </row>
        <row r="2196">
          <cell r="H2196" t="str">
            <v/>
          </cell>
        </row>
        <row r="2197">
          <cell r="H2197" t="str">
            <v/>
          </cell>
        </row>
        <row r="2198">
          <cell r="H2198" t="str">
            <v/>
          </cell>
        </row>
        <row r="2199">
          <cell r="H2199" t="str">
            <v/>
          </cell>
        </row>
        <row r="2200">
          <cell r="H2200" t="str">
            <v/>
          </cell>
        </row>
        <row r="2201">
          <cell r="H2201" t="str">
            <v/>
          </cell>
        </row>
        <row r="2202">
          <cell r="H2202" t="str">
            <v/>
          </cell>
        </row>
        <row r="2203">
          <cell r="H2203" t="str">
            <v/>
          </cell>
        </row>
        <row r="2204">
          <cell r="H2204" t="str">
            <v/>
          </cell>
        </row>
        <row r="2205">
          <cell r="H2205" t="str">
            <v/>
          </cell>
        </row>
        <row r="2206">
          <cell r="H2206" t="str">
            <v/>
          </cell>
        </row>
        <row r="2207">
          <cell r="H2207" t="str">
            <v/>
          </cell>
        </row>
        <row r="2208">
          <cell r="H2208" t="str">
            <v/>
          </cell>
        </row>
        <row r="2209">
          <cell r="H2209" t="str">
            <v/>
          </cell>
        </row>
        <row r="2210">
          <cell r="H2210" t="str">
            <v/>
          </cell>
        </row>
        <row r="2211">
          <cell r="H2211" t="str">
            <v/>
          </cell>
        </row>
        <row r="2212">
          <cell r="H2212" t="str">
            <v/>
          </cell>
        </row>
        <row r="2213">
          <cell r="H2213" t="str">
            <v/>
          </cell>
        </row>
        <row r="2214">
          <cell r="H2214" t="str">
            <v/>
          </cell>
        </row>
        <row r="2215">
          <cell r="H2215" t="str">
            <v/>
          </cell>
        </row>
        <row r="2216">
          <cell r="H2216" t="str">
            <v/>
          </cell>
        </row>
        <row r="2217">
          <cell r="H2217" t="str">
            <v/>
          </cell>
        </row>
        <row r="2218">
          <cell r="H2218" t="str">
            <v/>
          </cell>
        </row>
        <row r="2219">
          <cell r="H2219" t="str">
            <v/>
          </cell>
        </row>
        <row r="2220">
          <cell r="H2220" t="str">
            <v/>
          </cell>
        </row>
        <row r="2221">
          <cell r="H2221" t="str">
            <v/>
          </cell>
        </row>
        <row r="2222">
          <cell r="H2222" t="str">
            <v/>
          </cell>
        </row>
        <row r="2223">
          <cell r="H2223" t="str">
            <v/>
          </cell>
        </row>
        <row r="2224">
          <cell r="H2224" t="str">
            <v/>
          </cell>
        </row>
        <row r="2225">
          <cell r="H2225" t="str">
            <v/>
          </cell>
        </row>
        <row r="2226">
          <cell r="H2226" t="str">
            <v/>
          </cell>
        </row>
        <row r="2227">
          <cell r="H2227" t="str">
            <v/>
          </cell>
        </row>
        <row r="2228">
          <cell r="H2228" t="str">
            <v/>
          </cell>
        </row>
        <row r="2229">
          <cell r="H2229" t="str">
            <v/>
          </cell>
        </row>
        <row r="2230">
          <cell r="H2230" t="str">
            <v/>
          </cell>
        </row>
        <row r="2231">
          <cell r="H2231" t="str">
            <v/>
          </cell>
        </row>
        <row r="2232">
          <cell r="H2232" t="str">
            <v/>
          </cell>
        </row>
        <row r="2233">
          <cell r="H2233" t="str">
            <v/>
          </cell>
        </row>
        <row r="2234">
          <cell r="H2234" t="str">
            <v/>
          </cell>
        </row>
        <row r="2235">
          <cell r="H2235" t="str">
            <v/>
          </cell>
        </row>
        <row r="2236">
          <cell r="H2236" t="str">
            <v/>
          </cell>
        </row>
        <row r="2237">
          <cell r="H2237" t="str">
            <v/>
          </cell>
        </row>
        <row r="2238">
          <cell r="H2238" t="str">
            <v/>
          </cell>
        </row>
        <row r="2239">
          <cell r="H2239" t="str">
            <v/>
          </cell>
        </row>
        <row r="2240">
          <cell r="H2240" t="str">
            <v/>
          </cell>
        </row>
        <row r="2241">
          <cell r="H2241" t="str">
            <v/>
          </cell>
        </row>
        <row r="2242">
          <cell r="H2242" t="str">
            <v/>
          </cell>
        </row>
        <row r="2243">
          <cell r="H2243" t="str">
            <v/>
          </cell>
        </row>
        <row r="2244">
          <cell r="H2244" t="str">
            <v/>
          </cell>
        </row>
        <row r="2245">
          <cell r="H2245" t="str">
            <v/>
          </cell>
        </row>
        <row r="2246">
          <cell r="H2246" t="str">
            <v/>
          </cell>
        </row>
        <row r="2247">
          <cell r="H2247" t="str">
            <v/>
          </cell>
        </row>
        <row r="2248">
          <cell r="H2248" t="str">
            <v/>
          </cell>
        </row>
        <row r="2249">
          <cell r="H2249" t="str">
            <v/>
          </cell>
        </row>
        <row r="2250">
          <cell r="H2250" t="str">
            <v/>
          </cell>
        </row>
        <row r="2251">
          <cell r="H2251" t="str">
            <v/>
          </cell>
        </row>
        <row r="2252">
          <cell r="H2252" t="str">
            <v/>
          </cell>
        </row>
        <row r="2253">
          <cell r="H2253" t="str">
            <v/>
          </cell>
        </row>
        <row r="2254">
          <cell r="H2254" t="str">
            <v/>
          </cell>
        </row>
        <row r="2255">
          <cell r="H2255" t="str">
            <v/>
          </cell>
        </row>
        <row r="2256">
          <cell r="H2256" t="str">
            <v/>
          </cell>
        </row>
        <row r="2257">
          <cell r="H2257" t="str">
            <v/>
          </cell>
        </row>
        <row r="2258">
          <cell r="H2258" t="str">
            <v/>
          </cell>
        </row>
        <row r="2259">
          <cell r="H2259" t="str">
            <v/>
          </cell>
        </row>
        <row r="2260">
          <cell r="H2260" t="str">
            <v/>
          </cell>
        </row>
        <row r="2261">
          <cell r="H2261" t="str">
            <v/>
          </cell>
        </row>
        <row r="2262">
          <cell r="H2262" t="str">
            <v/>
          </cell>
        </row>
        <row r="2263">
          <cell r="H2263" t="str">
            <v/>
          </cell>
        </row>
        <row r="2264">
          <cell r="H2264" t="str">
            <v/>
          </cell>
        </row>
        <row r="2265">
          <cell r="H2265" t="str">
            <v/>
          </cell>
        </row>
        <row r="2266">
          <cell r="H2266" t="str">
            <v/>
          </cell>
        </row>
        <row r="2267">
          <cell r="H2267" t="str">
            <v/>
          </cell>
        </row>
        <row r="2268">
          <cell r="H2268" t="str">
            <v/>
          </cell>
        </row>
        <row r="2269">
          <cell r="H2269" t="str">
            <v/>
          </cell>
        </row>
        <row r="2270">
          <cell r="H2270" t="str">
            <v/>
          </cell>
        </row>
        <row r="2271">
          <cell r="H2271" t="str">
            <v/>
          </cell>
        </row>
        <row r="2272">
          <cell r="H2272" t="str">
            <v/>
          </cell>
        </row>
        <row r="2273">
          <cell r="H2273" t="str">
            <v/>
          </cell>
        </row>
        <row r="2274">
          <cell r="H2274" t="str">
            <v/>
          </cell>
        </row>
        <row r="2275">
          <cell r="H2275" t="str">
            <v/>
          </cell>
        </row>
        <row r="2276">
          <cell r="H2276" t="str">
            <v/>
          </cell>
        </row>
        <row r="2277">
          <cell r="H2277" t="str">
            <v/>
          </cell>
        </row>
        <row r="2278">
          <cell r="H2278" t="str">
            <v/>
          </cell>
        </row>
        <row r="2279">
          <cell r="H2279" t="str">
            <v/>
          </cell>
        </row>
        <row r="2280">
          <cell r="H2280" t="str">
            <v/>
          </cell>
        </row>
        <row r="2281">
          <cell r="H2281" t="str">
            <v/>
          </cell>
        </row>
        <row r="2282">
          <cell r="H2282" t="str">
            <v/>
          </cell>
        </row>
        <row r="2283">
          <cell r="H2283" t="str">
            <v/>
          </cell>
        </row>
        <row r="2284">
          <cell r="H2284" t="str">
            <v/>
          </cell>
        </row>
        <row r="2285">
          <cell r="H2285" t="str">
            <v/>
          </cell>
        </row>
        <row r="2286">
          <cell r="H2286" t="str">
            <v/>
          </cell>
        </row>
        <row r="2287">
          <cell r="H2287" t="str">
            <v/>
          </cell>
        </row>
        <row r="2288">
          <cell r="H2288" t="str">
            <v/>
          </cell>
        </row>
        <row r="2289">
          <cell r="H2289" t="str">
            <v/>
          </cell>
        </row>
        <row r="2290">
          <cell r="H2290" t="str">
            <v/>
          </cell>
        </row>
        <row r="2291">
          <cell r="H2291" t="str">
            <v/>
          </cell>
        </row>
        <row r="2292">
          <cell r="H2292" t="str">
            <v/>
          </cell>
        </row>
        <row r="2293">
          <cell r="H2293" t="str">
            <v/>
          </cell>
        </row>
        <row r="2294">
          <cell r="H2294" t="str">
            <v/>
          </cell>
        </row>
        <row r="2295">
          <cell r="H2295" t="str">
            <v/>
          </cell>
        </row>
        <row r="2296">
          <cell r="H2296" t="str">
            <v/>
          </cell>
        </row>
        <row r="2297">
          <cell r="H2297" t="str">
            <v/>
          </cell>
        </row>
        <row r="2298">
          <cell r="H2298" t="str">
            <v/>
          </cell>
        </row>
        <row r="2299">
          <cell r="H2299" t="str">
            <v/>
          </cell>
        </row>
        <row r="2300">
          <cell r="H2300" t="str">
            <v/>
          </cell>
        </row>
        <row r="2301">
          <cell r="H2301" t="str">
            <v/>
          </cell>
        </row>
        <row r="2302">
          <cell r="H2302" t="str">
            <v/>
          </cell>
        </row>
        <row r="2303">
          <cell r="H2303" t="str">
            <v/>
          </cell>
        </row>
        <row r="2304">
          <cell r="H2304" t="str">
            <v/>
          </cell>
        </row>
        <row r="2305">
          <cell r="H2305" t="str">
            <v/>
          </cell>
        </row>
        <row r="2306">
          <cell r="H2306" t="str">
            <v/>
          </cell>
        </row>
        <row r="2307">
          <cell r="H2307" t="str">
            <v/>
          </cell>
        </row>
        <row r="2308">
          <cell r="H2308" t="str">
            <v/>
          </cell>
        </row>
        <row r="2309">
          <cell r="H2309" t="str">
            <v/>
          </cell>
        </row>
        <row r="2310">
          <cell r="H2310" t="str">
            <v/>
          </cell>
        </row>
        <row r="2311">
          <cell r="H2311" t="str">
            <v/>
          </cell>
        </row>
        <row r="2312">
          <cell r="H2312" t="str">
            <v/>
          </cell>
        </row>
        <row r="2313">
          <cell r="H2313" t="str">
            <v/>
          </cell>
        </row>
        <row r="2314">
          <cell r="H2314" t="str">
            <v/>
          </cell>
        </row>
        <row r="2315">
          <cell r="H2315" t="str">
            <v/>
          </cell>
        </row>
        <row r="2316">
          <cell r="H2316" t="str">
            <v/>
          </cell>
        </row>
        <row r="2317">
          <cell r="H2317" t="str">
            <v/>
          </cell>
        </row>
        <row r="2318">
          <cell r="H2318" t="str">
            <v/>
          </cell>
        </row>
        <row r="2319">
          <cell r="H2319" t="str">
            <v/>
          </cell>
        </row>
        <row r="2320">
          <cell r="H2320" t="str">
            <v/>
          </cell>
        </row>
        <row r="2321">
          <cell r="H2321" t="str">
            <v/>
          </cell>
        </row>
        <row r="2322">
          <cell r="H2322" t="str">
            <v/>
          </cell>
        </row>
        <row r="2323">
          <cell r="H2323" t="str">
            <v/>
          </cell>
        </row>
        <row r="2324">
          <cell r="H2324" t="str">
            <v/>
          </cell>
        </row>
        <row r="2325">
          <cell r="H2325" t="str">
            <v/>
          </cell>
        </row>
        <row r="2326">
          <cell r="H2326" t="str">
            <v/>
          </cell>
        </row>
        <row r="2327">
          <cell r="H2327" t="str">
            <v/>
          </cell>
        </row>
        <row r="2328">
          <cell r="H2328" t="str">
            <v/>
          </cell>
        </row>
        <row r="2329">
          <cell r="H2329" t="str">
            <v/>
          </cell>
        </row>
        <row r="2330">
          <cell r="H2330" t="str">
            <v/>
          </cell>
        </row>
        <row r="2331">
          <cell r="H2331" t="str">
            <v/>
          </cell>
        </row>
        <row r="2332">
          <cell r="H2332" t="str">
            <v/>
          </cell>
        </row>
        <row r="2333">
          <cell r="H2333" t="str">
            <v/>
          </cell>
        </row>
        <row r="2334">
          <cell r="H2334" t="str">
            <v/>
          </cell>
        </row>
        <row r="2335">
          <cell r="H2335" t="str">
            <v/>
          </cell>
        </row>
        <row r="2336">
          <cell r="H2336" t="str">
            <v/>
          </cell>
        </row>
        <row r="2337">
          <cell r="H2337" t="str">
            <v/>
          </cell>
        </row>
        <row r="2338">
          <cell r="H2338" t="str">
            <v/>
          </cell>
        </row>
        <row r="2339">
          <cell r="H2339" t="str">
            <v/>
          </cell>
        </row>
        <row r="2340">
          <cell r="H2340" t="str">
            <v/>
          </cell>
        </row>
        <row r="2341">
          <cell r="H2341" t="str">
            <v/>
          </cell>
        </row>
        <row r="2342">
          <cell r="H2342" t="str">
            <v/>
          </cell>
        </row>
        <row r="2343">
          <cell r="H2343" t="str">
            <v/>
          </cell>
        </row>
        <row r="2344">
          <cell r="H2344" t="str">
            <v/>
          </cell>
        </row>
        <row r="2345">
          <cell r="H2345" t="str">
            <v/>
          </cell>
        </row>
        <row r="2346">
          <cell r="H2346" t="str">
            <v/>
          </cell>
        </row>
        <row r="2347">
          <cell r="H2347" t="str">
            <v/>
          </cell>
        </row>
        <row r="2348">
          <cell r="H2348" t="str">
            <v/>
          </cell>
        </row>
        <row r="2349">
          <cell r="H2349" t="str">
            <v/>
          </cell>
        </row>
        <row r="2350">
          <cell r="H2350" t="str">
            <v/>
          </cell>
        </row>
        <row r="2351">
          <cell r="H2351" t="str">
            <v/>
          </cell>
        </row>
        <row r="2352">
          <cell r="H2352" t="str">
            <v/>
          </cell>
        </row>
        <row r="2353">
          <cell r="H2353" t="str">
            <v/>
          </cell>
        </row>
        <row r="2354">
          <cell r="H2354" t="str">
            <v/>
          </cell>
        </row>
        <row r="2355">
          <cell r="H2355" t="str">
            <v/>
          </cell>
        </row>
        <row r="2356">
          <cell r="H2356" t="str">
            <v/>
          </cell>
        </row>
        <row r="2357">
          <cell r="H2357" t="str">
            <v/>
          </cell>
        </row>
        <row r="2358">
          <cell r="H2358" t="str">
            <v/>
          </cell>
        </row>
        <row r="2359">
          <cell r="H2359" t="str">
            <v/>
          </cell>
        </row>
        <row r="2360">
          <cell r="H2360" t="str">
            <v/>
          </cell>
        </row>
        <row r="2361">
          <cell r="H2361" t="str">
            <v/>
          </cell>
        </row>
        <row r="2362">
          <cell r="H2362" t="str">
            <v/>
          </cell>
        </row>
        <row r="2363">
          <cell r="H2363" t="str">
            <v/>
          </cell>
        </row>
        <row r="2364">
          <cell r="H2364" t="str">
            <v/>
          </cell>
        </row>
        <row r="2365">
          <cell r="H2365" t="str">
            <v/>
          </cell>
        </row>
        <row r="2366">
          <cell r="H2366" t="str">
            <v/>
          </cell>
        </row>
        <row r="2367">
          <cell r="H2367" t="str">
            <v/>
          </cell>
        </row>
        <row r="2368">
          <cell r="H2368" t="str">
            <v/>
          </cell>
        </row>
        <row r="2369">
          <cell r="H2369" t="str">
            <v/>
          </cell>
        </row>
        <row r="2370">
          <cell r="H2370" t="str">
            <v/>
          </cell>
        </row>
        <row r="2371">
          <cell r="H2371" t="str">
            <v/>
          </cell>
        </row>
        <row r="2372">
          <cell r="H2372" t="str">
            <v/>
          </cell>
        </row>
        <row r="2373">
          <cell r="H2373" t="str">
            <v/>
          </cell>
        </row>
        <row r="2374">
          <cell r="H2374" t="str">
            <v/>
          </cell>
        </row>
        <row r="2375">
          <cell r="H2375" t="str">
            <v/>
          </cell>
        </row>
        <row r="2376">
          <cell r="H2376" t="str">
            <v/>
          </cell>
        </row>
        <row r="2377">
          <cell r="H2377" t="str">
            <v/>
          </cell>
        </row>
        <row r="2378">
          <cell r="H2378" t="str">
            <v/>
          </cell>
        </row>
        <row r="2379">
          <cell r="H2379" t="str">
            <v/>
          </cell>
        </row>
        <row r="2380">
          <cell r="H2380" t="str">
            <v/>
          </cell>
        </row>
        <row r="2381">
          <cell r="H2381" t="str">
            <v/>
          </cell>
        </row>
        <row r="2382">
          <cell r="H2382" t="str">
            <v/>
          </cell>
        </row>
        <row r="2383">
          <cell r="H2383" t="str">
            <v/>
          </cell>
        </row>
        <row r="2384">
          <cell r="H2384" t="str">
            <v/>
          </cell>
        </row>
        <row r="2385">
          <cell r="H2385" t="str">
            <v/>
          </cell>
        </row>
        <row r="2386">
          <cell r="H2386" t="str">
            <v/>
          </cell>
        </row>
        <row r="2387">
          <cell r="H2387" t="str">
            <v/>
          </cell>
        </row>
        <row r="2388">
          <cell r="H2388" t="str">
            <v/>
          </cell>
        </row>
        <row r="2389">
          <cell r="H2389" t="str">
            <v/>
          </cell>
        </row>
        <row r="2390">
          <cell r="H2390" t="str">
            <v/>
          </cell>
        </row>
        <row r="2391">
          <cell r="H2391" t="str">
            <v/>
          </cell>
        </row>
        <row r="2392">
          <cell r="H2392" t="str">
            <v/>
          </cell>
        </row>
        <row r="2393">
          <cell r="H2393" t="str">
            <v/>
          </cell>
        </row>
        <row r="2394">
          <cell r="H2394" t="str">
            <v/>
          </cell>
        </row>
        <row r="2395">
          <cell r="H2395" t="str">
            <v/>
          </cell>
        </row>
        <row r="2396">
          <cell r="H2396" t="str">
            <v/>
          </cell>
        </row>
        <row r="2397">
          <cell r="H2397" t="str">
            <v/>
          </cell>
        </row>
        <row r="2398">
          <cell r="H2398" t="str">
            <v/>
          </cell>
        </row>
        <row r="2399">
          <cell r="H2399" t="str">
            <v/>
          </cell>
        </row>
        <row r="2400">
          <cell r="H2400" t="str">
            <v/>
          </cell>
        </row>
        <row r="2401">
          <cell r="H2401" t="str">
            <v/>
          </cell>
        </row>
        <row r="2402">
          <cell r="H2402" t="str">
            <v/>
          </cell>
        </row>
        <row r="2403">
          <cell r="H2403" t="str">
            <v/>
          </cell>
        </row>
        <row r="2404">
          <cell r="H2404" t="str">
            <v/>
          </cell>
        </row>
        <row r="2405">
          <cell r="H2405" t="str">
            <v/>
          </cell>
        </row>
        <row r="2406">
          <cell r="H2406" t="str">
            <v/>
          </cell>
        </row>
        <row r="2407">
          <cell r="H2407" t="str">
            <v/>
          </cell>
        </row>
        <row r="2408">
          <cell r="H2408" t="str">
            <v/>
          </cell>
        </row>
        <row r="2409">
          <cell r="H2409" t="str">
            <v/>
          </cell>
        </row>
        <row r="2410">
          <cell r="H2410" t="str">
            <v/>
          </cell>
        </row>
        <row r="2411">
          <cell r="H2411" t="str">
            <v/>
          </cell>
        </row>
        <row r="2412">
          <cell r="H2412" t="str">
            <v/>
          </cell>
        </row>
        <row r="2413">
          <cell r="H2413" t="str">
            <v/>
          </cell>
        </row>
        <row r="2414">
          <cell r="H2414" t="str">
            <v/>
          </cell>
        </row>
        <row r="2415">
          <cell r="H2415" t="str">
            <v/>
          </cell>
        </row>
        <row r="2416">
          <cell r="H2416" t="str">
            <v/>
          </cell>
        </row>
        <row r="2417">
          <cell r="H2417" t="str">
            <v/>
          </cell>
        </row>
        <row r="2418">
          <cell r="H2418" t="str">
            <v/>
          </cell>
        </row>
        <row r="2419">
          <cell r="H2419" t="str">
            <v/>
          </cell>
        </row>
        <row r="2420">
          <cell r="H2420" t="str">
            <v/>
          </cell>
        </row>
        <row r="2421">
          <cell r="H2421" t="str">
            <v/>
          </cell>
        </row>
        <row r="2422">
          <cell r="H2422" t="str">
            <v/>
          </cell>
        </row>
        <row r="2423">
          <cell r="H2423" t="str">
            <v/>
          </cell>
        </row>
        <row r="2424">
          <cell r="H2424" t="str">
            <v/>
          </cell>
        </row>
        <row r="2425">
          <cell r="H2425" t="str">
            <v/>
          </cell>
        </row>
        <row r="2426">
          <cell r="H2426" t="str">
            <v/>
          </cell>
        </row>
        <row r="2427">
          <cell r="H2427" t="str">
            <v/>
          </cell>
        </row>
        <row r="2428">
          <cell r="H2428" t="str">
            <v/>
          </cell>
        </row>
        <row r="2429">
          <cell r="H2429" t="str">
            <v/>
          </cell>
        </row>
        <row r="2430">
          <cell r="H2430" t="str">
            <v/>
          </cell>
        </row>
        <row r="2431">
          <cell r="H2431" t="str">
            <v/>
          </cell>
        </row>
        <row r="2432">
          <cell r="H2432" t="str">
            <v/>
          </cell>
        </row>
        <row r="2433">
          <cell r="H2433" t="str">
            <v/>
          </cell>
        </row>
        <row r="2434">
          <cell r="H2434" t="str">
            <v/>
          </cell>
        </row>
        <row r="2435">
          <cell r="H2435" t="str">
            <v/>
          </cell>
        </row>
        <row r="2436">
          <cell r="H2436" t="str">
            <v/>
          </cell>
        </row>
        <row r="2437">
          <cell r="H2437" t="str">
            <v/>
          </cell>
        </row>
        <row r="2438">
          <cell r="H2438" t="str">
            <v/>
          </cell>
        </row>
        <row r="2439">
          <cell r="H2439" t="str">
            <v/>
          </cell>
        </row>
        <row r="2440">
          <cell r="H2440" t="str">
            <v/>
          </cell>
        </row>
        <row r="2441">
          <cell r="H2441" t="str">
            <v/>
          </cell>
        </row>
        <row r="2442">
          <cell r="H2442" t="str">
            <v/>
          </cell>
        </row>
        <row r="2443">
          <cell r="H2443" t="str">
            <v/>
          </cell>
        </row>
        <row r="2444">
          <cell r="H2444" t="str">
            <v/>
          </cell>
        </row>
        <row r="2445">
          <cell r="H2445" t="str">
            <v/>
          </cell>
        </row>
        <row r="2446">
          <cell r="H2446" t="str">
            <v/>
          </cell>
        </row>
        <row r="2447">
          <cell r="H2447" t="str">
            <v/>
          </cell>
        </row>
        <row r="2448">
          <cell r="H2448" t="str">
            <v/>
          </cell>
        </row>
        <row r="2449">
          <cell r="H2449" t="str">
            <v/>
          </cell>
        </row>
        <row r="2450">
          <cell r="H2450" t="str">
            <v/>
          </cell>
        </row>
        <row r="2451">
          <cell r="H2451" t="str">
            <v/>
          </cell>
        </row>
        <row r="2452">
          <cell r="H2452" t="str">
            <v/>
          </cell>
        </row>
        <row r="2453">
          <cell r="H2453" t="str">
            <v/>
          </cell>
        </row>
        <row r="2454">
          <cell r="H2454" t="str">
            <v/>
          </cell>
        </row>
        <row r="2455">
          <cell r="H2455" t="str">
            <v/>
          </cell>
        </row>
        <row r="2456">
          <cell r="H2456" t="str">
            <v/>
          </cell>
        </row>
        <row r="2457">
          <cell r="H2457" t="str">
            <v/>
          </cell>
        </row>
        <row r="2458">
          <cell r="H2458" t="str">
            <v/>
          </cell>
        </row>
        <row r="2459">
          <cell r="H2459" t="str">
            <v/>
          </cell>
        </row>
        <row r="2460">
          <cell r="H2460" t="str">
            <v/>
          </cell>
        </row>
        <row r="2461">
          <cell r="H2461" t="str">
            <v/>
          </cell>
        </row>
        <row r="2462">
          <cell r="H2462" t="str">
            <v/>
          </cell>
        </row>
        <row r="2463">
          <cell r="H2463" t="str">
            <v/>
          </cell>
        </row>
        <row r="2464">
          <cell r="H2464" t="str">
            <v/>
          </cell>
        </row>
        <row r="2465">
          <cell r="H2465" t="str">
            <v/>
          </cell>
        </row>
        <row r="2466">
          <cell r="H2466" t="str">
            <v/>
          </cell>
        </row>
        <row r="2467">
          <cell r="H2467" t="str">
            <v/>
          </cell>
        </row>
        <row r="2468">
          <cell r="H2468" t="str">
            <v/>
          </cell>
        </row>
        <row r="2469">
          <cell r="H2469" t="str">
            <v/>
          </cell>
        </row>
        <row r="2470">
          <cell r="H2470" t="str">
            <v/>
          </cell>
        </row>
        <row r="2471">
          <cell r="H2471" t="str">
            <v/>
          </cell>
        </row>
        <row r="2472">
          <cell r="H2472" t="str">
            <v/>
          </cell>
        </row>
        <row r="2473">
          <cell r="H2473" t="str">
            <v/>
          </cell>
        </row>
        <row r="2474">
          <cell r="H2474" t="str">
            <v/>
          </cell>
        </row>
        <row r="2475">
          <cell r="H2475" t="str">
            <v/>
          </cell>
        </row>
        <row r="2476">
          <cell r="H2476" t="str">
            <v/>
          </cell>
        </row>
        <row r="2477">
          <cell r="H2477" t="str">
            <v/>
          </cell>
        </row>
        <row r="2478">
          <cell r="H2478" t="str">
            <v/>
          </cell>
        </row>
        <row r="2479">
          <cell r="H2479" t="str">
            <v/>
          </cell>
        </row>
        <row r="2480">
          <cell r="H2480" t="str">
            <v/>
          </cell>
        </row>
        <row r="2481">
          <cell r="H2481" t="str">
            <v/>
          </cell>
        </row>
        <row r="2482">
          <cell r="H2482" t="str">
            <v/>
          </cell>
        </row>
        <row r="2483">
          <cell r="H2483" t="str">
            <v/>
          </cell>
        </row>
        <row r="2484">
          <cell r="H2484" t="str">
            <v/>
          </cell>
        </row>
        <row r="2485">
          <cell r="H2485" t="str">
            <v/>
          </cell>
        </row>
        <row r="2486">
          <cell r="H2486" t="str">
            <v/>
          </cell>
        </row>
        <row r="2487">
          <cell r="H2487" t="str">
            <v/>
          </cell>
        </row>
        <row r="2488">
          <cell r="H2488" t="str">
            <v/>
          </cell>
        </row>
        <row r="2489">
          <cell r="H2489" t="str">
            <v/>
          </cell>
        </row>
        <row r="2490">
          <cell r="H2490" t="str">
            <v/>
          </cell>
        </row>
        <row r="2491">
          <cell r="H2491" t="str">
            <v/>
          </cell>
        </row>
        <row r="2492">
          <cell r="H2492" t="str">
            <v/>
          </cell>
        </row>
        <row r="2493">
          <cell r="H2493" t="str">
            <v/>
          </cell>
        </row>
        <row r="2494">
          <cell r="H2494" t="str">
            <v/>
          </cell>
        </row>
        <row r="2495">
          <cell r="H2495" t="str">
            <v/>
          </cell>
        </row>
        <row r="2496">
          <cell r="H2496" t="str">
            <v/>
          </cell>
        </row>
        <row r="2497">
          <cell r="H2497" t="str">
            <v/>
          </cell>
        </row>
        <row r="2498">
          <cell r="H2498" t="str">
            <v/>
          </cell>
        </row>
        <row r="2499">
          <cell r="H2499" t="str">
            <v/>
          </cell>
        </row>
        <row r="2500">
          <cell r="H2500" t="str">
            <v/>
          </cell>
        </row>
        <row r="2501">
          <cell r="H2501" t="str">
            <v/>
          </cell>
        </row>
        <row r="2502">
          <cell r="H2502" t="str">
            <v/>
          </cell>
        </row>
        <row r="2503">
          <cell r="H2503" t="str">
            <v/>
          </cell>
        </row>
        <row r="2504">
          <cell r="H2504" t="str">
            <v/>
          </cell>
        </row>
        <row r="2505">
          <cell r="H2505" t="str">
            <v/>
          </cell>
        </row>
        <row r="2506">
          <cell r="H2506" t="str">
            <v/>
          </cell>
        </row>
        <row r="2507">
          <cell r="H2507" t="str">
            <v/>
          </cell>
        </row>
        <row r="2508">
          <cell r="H2508" t="str">
            <v/>
          </cell>
        </row>
        <row r="2509">
          <cell r="H2509" t="str">
            <v/>
          </cell>
        </row>
        <row r="2510">
          <cell r="H2510" t="str">
            <v/>
          </cell>
        </row>
        <row r="2511">
          <cell r="H2511" t="str">
            <v/>
          </cell>
        </row>
        <row r="2512">
          <cell r="H2512" t="str">
            <v/>
          </cell>
        </row>
        <row r="2513">
          <cell r="H2513" t="str">
            <v/>
          </cell>
        </row>
        <row r="2514">
          <cell r="H2514" t="str">
            <v/>
          </cell>
        </row>
        <row r="2515">
          <cell r="H2515" t="str">
            <v/>
          </cell>
        </row>
        <row r="2516">
          <cell r="H2516" t="str">
            <v/>
          </cell>
        </row>
        <row r="2517">
          <cell r="H2517" t="str">
            <v/>
          </cell>
        </row>
        <row r="2518">
          <cell r="H2518" t="str">
            <v/>
          </cell>
        </row>
        <row r="2519">
          <cell r="H2519" t="str">
            <v/>
          </cell>
        </row>
        <row r="2520">
          <cell r="H2520" t="str">
            <v/>
          </cell>
        </row>
        <row r="2521">
          <cell r="H2521" t="str">
            <v/>
          </cell>
        </row>
        <row r="2522">
          <cell r="H2522" t="str">
            <v/>
          </cell>
        </row>
        <row r="2523">
          <cell r="H2523" t="str">
            <v/>
          </cell>
        </row>
        <row r="2524">
          <cell r="H2524" t="str">
            <v/>
          </cell>
        </row>
        <row r="2525">
          <cell r="H2525" t="str">
            <v/>
          </cell>
        </row>
        <row r="2526">
          <cell r="H2526" t="str">
            <v/>
          </cell>
        </row>
        <row r="2527">
          <cell r="H2527" t="str">
            <v/>
          </cell>
        </row>
        <row r="2528">
          <cell r="H2528" t="str">
            <v/>
          </cell>
        </row>
        <row r="2529">
          <cell r="H2529" t="str">
            <v/>
          </cell>
        </row>
        <row r="2530">
          <cell r="H2530" t="str">
            <v/>
          </cell>
        </row>
        <row r="2531">
          <cell r="H2531" t="str">
            <v/>
          </cell>
        </row>
        <row r="2532">
          <cell r="H2532" t="str">
            <v/>
          </cell>
        </row>
        <row r="2533">
          <cell r="H2533" t="str">
            <v/>
          </cell>
        </row>
        <row r="2534">
          <cell r="H2534" t="str">
            <v/>
          </cell>
        </row>
        <row r="2535">
          <cell r="H2535" t="str">
            <v/>
          </cell>
        </row>
        <row r="2536">
          <cell r="H2536" t="str">
            <v/>
          </cell>
        </row>
        <row r="2537">
          <cell r="H2537" t="str">
            <v/>
          </cell>
        </row>
        <row r="2538">
          <cell r="H2538" t="str">
            <v/>
          </cell>
        </row>
        <row r="2539">
          <cell r="H2539" t="str">
            <v/>
          </cell>
        </row>
        <row r="2540">
          <cell r="H2540" t="str">
            <v/>
          </cell>
        </row>
        <row r="2541">
          <cell r="H2541" t="str">
            <v/>
          </cell>
        </row>
        <row r="2542">
          <cell r="H2542" t="str">
            <v/>
          </cell>
        </row>
        <row r="2543">
          <cell r="H2543" t="str">
            <v/>
          </cell>
        </row>
        <row r="2544">
          <cell r="H2544" t="str">
            <v/>
          </cell>
        </row>
        <row r="2545">
          <cell r="H2545" t="str">
            <v/>
          </cell>
        </row>
        <row r="2546">
          <cell r="H2546" t="str">
            <v/>
          </cell>
        </row>
        <row r="2547">
          <cell r="H2547" t="str">
            <v/>
          </cell>
        </row>
        <row r="2548">
          <cell r="H2548" t="str">
            <v/>
          </cell>
        </row>
        <row r="2549">
          <cell r="H2549" t="str">
            <v/>
          </cell>
        </row>
        <row r="2550">
          <cell r="H2550" t="str">
            <v/>
          </cell>
        </row>
        <row r="2551">
          <cell r="H2551" t="str">
            <v/>
          </cell>
        </row>
        <row r="2552">
          <cell r="H2552" t="str">
            <v/>
          </cell>
        </row>
        <row r="2553">
          <cell r="H2553" t="str">
            <v/>
          </cell>
        </row>
        <row r="2554">
          <cell r="H2554" t="str">
            <v/>
          </cell>
        </row>
        <row r="2555">
          <cell r="H2555" t="str">
            <v/>
          </cell>
        </row>
        <row r="2556">
          <cell r="H2556" t="str">
            <v/>
          </cell>
        </row>
        <row r="2557">
          <cell r="H2557" t="str">
            <v/>
          </cell>
        </row>
        <row r="2558">
          <cell r="H2558" t="str">
            <v/>
          </cell>
        </row>
        <row r="2559">
          <cell r="H2559" t="str">
            <v/>
          </cell>
        </row>
        <row r="2560">
          <cell r="H2560" t="str">
            <v/>
          </cell>
        </row>
        <row r="2561">
          <cell r="H2561" t="str">
            <v/>
          </cell>
        </row>
        <row r="2562">
          <cell r="H2562" t="str">
            <v/>
          </cell>
        </row>
        <row r="2563">
          <cell r="H2563" t="str">
            <v/>
          </cell>
        </row>
        <row r="2564">
          <cell r="H2564" t="str">
            <v/>
          </cell>
        </row>
        <row r="2565">
          <cell r="H2565" t="str">
            <v/>
          </cell>
        </row>
        <row r="2566">
          <cell r="H2566" t="str">
            <v/>
          </cell>
        </row>
        <row r="2567">
          <cell r="H2567" t="str">
            <v/>
          </cell>
        </row>
        <row r="2568">
          <cell r="H2568" t="str">
            <v/>
          </cell>
        </row>
        <row r="2569">
          <cell r="H2569" t="str">
            <v/>
          </cell>
        </row>
        <row r="2570">
          <cell r="H2570" t="str">
            <v/>
          </cell>
        </row>
        <row r="2571">
          <cell r="H2571" t="str">
            <v/>
          </cell>
        </row>
        <row r="2572">
          <cell r="H2572" t="str">
            <v/>
          </cell>
        </row>
        <row r="2573">
          <cell r="H2573" t="str">
            <v/>
          </cell>
        </row>
        <row r="2574">
          <cell r="H2574" t="str">
            <v/>
          </cell>
        </row>
        <row r="2575">
          <cell r="H2575" t="str">
            <v/>
          </cell>
        </row>
        <row r="2576">
          <cell r="H2576" t="str">
            <v/>
          </cell>
        </row>
        <row r="2577">
          <cell r="H2577" t="str">
            <v/>
          </cell>
        </row>
        <row r="2578">
          <cell r="H2578" t="str">
            <v/>
          </cell>
        </row>
        <row r="2579">
          <cell r="H2579" t="str">
            <v/>
          </cell>
        </row>
        <row r="2580">
          <cell r="H2580" t="str">
            <v/>
          </cell>
        </row>
        <row r="2581">
          <cell r="H2581" t="str">
            <v/>
          </cell>
        </row>
        <row r="2582">
          <cell r="H2582" t="str">
            <v/>
          </cell>
        </row>
        <row r="2583">
          <cell r="H2583" t="str">
            <v/>
          </cell>
        </row>
        <row r="2584">
          <cell r="H2584" t="str">
            <v/>
          </cell>
        </row>
        <row r="2585">
          <cell r="H2585" t="str">
            <v/>
          </cell>
        </row>
        <row r="2586">
          <cell r="H2586" t="str">
            <v/>
          </cell>
        </row>
        <row r="2587">
          <cell r="H2587" t="str">
            <v/>
          </cell>
        </row>
        <row r="2588">
          <cell r="H2588" t="str">
            <v/>
          </cell>
        </row>
        <row r="2589">
          <cell r="H2589" t="str">
            <v/>
          </cell>
        </row>
        <row r="2590">
          <cell r="H2590" t="str">
            <v/>
          </cell>
        </row>
        <row r="2591">
          <cell r="H2591" t="str">
            <v/>
          </cell>
        </row>
        <row r="2592">
          <cell r="H2592" t="str">
            <v/>
          </cell>
        </row>
        <row r="2593">
          <cell r="H2593" t="str">
            <v/>
          </cell>
        </row>
        <row r="2594">
          <cell r="H2594" t="str">
            <v/>
          </cell>
        </row>
        <row r="2595">
          <cell r="H2595" t="str">
            <v/>
          </cell>
        </row>
        <row r="2596">
          <cell r="H2596" t="str">
            <v/>
          </cell>
        </row>
        <row r="2597">
          <cell r="H2597" t="str">
            <v/>
          </cell>
        </row>
        <row r="2598">
          <cell r="H2598" t="str">
            <v/>
          </cell>
        </row>
        <row r="2599">
          <cell r="H2599" t="str">
            <v/>
          </cell>
        </row>
        <row r="2600">
          <cell r="H2600" t="str">
            <v/>
          </cell>
        </row>
        <row r="2601">
          <cell r="H2601" t="str">
            <v/>
          </cell>
        </row>
        <row r="2602">
          <cell r="H2602" t="str">
            <v/>
          </cell>
        </row>
        <row r="2603">
          <cell r="H2603" t="str">
            <v/>
          </cell>
        </row>
        <row r="2604">
          <cell r="H2604" t="str">
            <v/>
          </cell>
        </row>
        <row r="2605">
          <cell r="H2605" t="str">
            <v/>
          </cell>
        </row>
        <row r="2606">
          <cell r="H2606" t="str">
            <v/>
          </cell>
        </row>
        <row r="2607">
          <cell r="H2607" t="str">
            <v/>
          </cell>
        </row>
        <row r="2608">
          <cell r="H2608" t="str">
            <v/>
          </cell>
        </row>
        <row r="2609">
          <cell r="H2609" t="str">
            <v/>
          </cell>
        </row>
        <row r="2610">
          <cell r="H2610" t="str">
            <v/>
          </cell>
        </row>
        <row r="2611">
          <cell r="H2611" t="str">
            <v/>
          </cell>
        </row>
        <row r="2612">
          <cell r="H2612" t="str">
            <v/>
          </cell>
        </row>
        <row r="2613">
          <cell r="H2613" t="str">
            <v/>
          </cell>
        </row>
        <row r="2614">
          <cell r="H2614" t="str">
            <v/>
          </cell>
        </row>
        <row r="2615">
          <cell r="H2615" t="str">
            <v/>
          </cell>
        </row>
        <row r="2616">
          <cell r="H2616" t="str">
            <v/>
          </cell>
        </row>
        <row r="2617">
          <cell r="H2617" t="str">
            <v/>
          </cell>
        </row>
        <row r="2618">
          <cell r="H2618" t="str">
            <v/>
          </cell>
        </row>
        <row r="2619">
          <cell r="H2619" t="str">
            <v/>
          </cell>
        </row>
        <row r="2620">
          <cell r="H2620" t="str">
            <v/>
          </cell>
        </row>
        <row r="2621">
          <cell r="H2621" t="str">
            <v/>
          </cell>
        </row>
        <row r="2622">
          <cell r="H2622" t="str">
            <v/>
          </cell>
        </row>
        <row r="2623">
          <cell r="H2623" t="str">
            <v/>
          </cell>
        </row>
        <row r="2624">
          <cell r="H2624" t="str">
            <v/>
          </cell>
        </row>
        <row r="2625">
          <cell r="H2625" t="str">
            <v/>
          </cell>
        </row>
        <row r="2626">
          <cell r="H2626" t="str">
            <v/>
          </cell>
        </row>
        <row r="2627">
          <cell r="H2627" t="str">
            <v/>
          </cell>
        </row>
        <row r="2628">
          <cell r="H2628" t="str">
            <v/>
          </cell>
        </row>
        <row r="2629">
          <cell r="H2629" t="str">
            <v/>
          </cell>
        </row>
        <row r="2630">
          <cell r="H2630" t="str">
            <v/>
          </cell>
        </row>
        <row r="2631">
          <cell r="H2631" t="str">
            <v/>
          </cell>
        </row>
        <row r="2632">
          <cell r="H2632" t="str">
            <v/>
          </cell>
        </row>
        <row r="2633">
          <cell r="H2633" t="str">
            <v/>
          </cell>
        </row>
        <row r="2634">
          <cell r="H2634" t="str">
            <v/>
          </cell>
        </row>
        <row r="2635">
          <cell r="H2635" t="str">
            <v/>
          </cell>
        </row>
        <row r="2636">
          <cell r="H2636" t="str">
            <v/>
          </cell>
        </row>
        <row r="2637">
          <cell r="H2637" t="str">
            <v/>
          </cell>
        </row>
        <row r="2638">
          <cell r="H2638" t="str">
            <v/>
          </cell>
        </row>
        <row r="2639">
          <cell r="H2639" t="str">
            <v/>
          </cell>
        </row>
        <row r="2640">
          <cell r="H2640" t="str">
            <v/>
          </cell>
        </row>
        <row r="2641">
          <cell r="H2641" t="str">
            <v/>
          </cell>
        </row>
        <row r="2642">
          <cell r="H2642" t="str">
            <v/>
          </cell>
        </row>
        <row r="2643">
          <cell r="H2643" t="str">
            <v/>
          </cell>
        </row>
        <row r="2644">
          <cell r="H2644" t="str">
            <v/>
          </cell>
        </row>
        <row r="2645">
          <cell r="H2645" t="str">
            <v/>
          </cell>
        </row>
        <row r="2646">
          <cell r="H2646" t="str">
            <v/>
          </cell>
        </row>
        <row r="2647">
          <cell r="H2647" t="str">
            <v/>
          </cell>
        </row>
        <row r="2648">
          <cell r="H2648" t="str">
            <v/>
          </cell>
        </row>
        <row r="2649">
          <cell r="H2649" t="str">
            <v/>
          </cell>
        </row>
        <row r="2650">
          <cell r="H2650" t="str">
            <v/>
          </cell>
        </row>
        <row r="2651">
          <cell r="H2651" t="str">
            <v/>
          </cell>
        </row>
        <row r="2652">
          <cell r="H2652" t="str">
            <v/>
          </cell>
        </row>
        <row r="2653">
          <cell r="H2653" t="str">
            <v/>
          </cell>
        </row>
        <row r="2654">
          <cell r="H2654" t="str">
            <v/>
          </cell>
        </row>
        <row r="2655">
          <cell r="H2655" t="str">
            <v/>
          </cell>
        </row>
        <row r="2656">
          <cell r="H2656" t="str">
            <v/>
          </cell>
        </row>
        <row r="2657">
          <cell r="H2657" t="str">
            <v/>
          </cell>
        </row>
        <row r="2658">
          <cell r="H2658" t="str">
            <v/>
          </cell>
        </row>
        <row r="2659">
          <cell r="H2659" t="str">
            <v/>
          </cell>
        </row>
        <row r="2660">
          <cell r="H2660" t="str">
            <v/>
          </cell>
        </row>
        <row r="2661">
          <cell r="H2661" t="str">
            <v/>
          </cell>
        </row>
        <row r="2662">
          <cell r="H2662" t="str">
            <v/>
          </cell>
        </row>
        <row r="2663">
          <cell r="H2663" t="str">
            <v/>
          </cell>
        </row>
        <row r="2664">
          <cell r="H2664" t="str">
            <v/>
          </cell>
        </row>
        <row r="2665">
          <cell r="H2665" t="str">
            <v/>
          </cell>
        </row>
        <row r="2666">
          <cell r="H2666" t="str">
            <v/>
          </cell>
        </row>
        <row r="2667">
          <cell r="H2667" t="str">
            <v/>
          </cell>
        </row>
        <row r="2668">
          <cell r="H2668" t="str">
            <v/>
          </cell>
        </row>
        <row r="2669">
          <cell r="H2669" t="str">
            <v/>
          </cell>
        </row>
        <row r="2670">
          <cell r="H2670" t="str">
            <v/>
          </cell>
        </row>
        <row r="2671">
          <cell r="H2671" t="str">
            <v/>
          </cell>
        </row>
        <row r="2672">
          <cell r="H2672" t="str">
            <v/>
          </cell>
        </row>
        <row r="2673">
          <cell r="H2673" t="str">
            <v/>
          </cell>
        </row>
        <row r="2674">
          <cell r="H2674" t="str">
            <v/>
          </cell>
        </row>
        <row r="2675">
          <cell r="H2675" t="str">
            <v/>
          </cell>
        </row>
        <row r="2676">
          <cell r="H2676" t="str">
            <v/>
          </cell>
        </row>
        <row r="2677">
          <cell r="H2677" t="str">
            <v/>
          </cell>
        </row>
        <row r="2678">
          <cell r="H2678" t="str">
            <v/>
          </cell>
        </row>
        <row r="2679">
          <cell r="H2679" t="str">
            <v/>
          </cell>
        </row>
        <row r="2680">
          <cell r="H2680" t="str">
            <v/>
          </cell>
        </row>
        <row r="2681">
          <cell r="H2681" t="str">
            <v/>
          </cell>
        </row>
        <row r="2682">
          <cell r="H2682" t="str">
            <v/>
          </cell>
        </row>
        <row r="2683">
          <cell r="H2683" t="str">
            <v/>
          </cell>
        </row>
        <row r="2684">
          <cell r="H2684" t="str">
            <v/>
          </cell>
        </row>
        <row r="2685">
          <cell r="H2685" t="str">
            <v/>
          </cell>
        </row>
        <row r="2686">
          <cell r="H2686" t="str">
            <v/>
          </cell>
        </row>
        <row r="2687">
          <cell r="H2687" t="str">
            <v/>
          </cell>
        </row>
        <row r="2688">
          <cell r="H2688" t="str">
            <v/>
          </cell>
        </row>
        <row r="2689">
          <cell r="H2689" t="str">
            <v/>
          </cell>
        </row>
        <row r="2690">
          <cell r="H2690" t="str">
            <v/>
          </cell>
        </row>
        <row r="2691">
          <cell r="H2691" t="str">
            <v/>
          </cell>
        </row>
        <row r="2692">
          <cell r="H2692" t="str">
            <v/>
          </cell>
        </row>
        <row r="2693">
          <cell r="H2693" t="str">
            <v/>
          </cell>
        </row>
        <row r="2694">
          <cell r="H2694" t="str">
            <v/>
          </cell>
        </row>
        <row r="2695">
          <cell r="H2695" t="str">
            <v/>
          </cell>
        </row>
        <row r="2696">
          <cell r="H2696" t="str">
            <v/>
          </cell>
        </row>
        <row r="2697">
          <cell r="H2697" t="str">
            <v/>
          </cell>
        </row>
        <row r="2698">
          <cell r="H2698" t="str">
            <v/>
          </cell>
        </row>
        <row r="2699">
          <cell r="H2699" t="str">
            <v/>
          </cell>
        </row>
        <row r="2700">
          <cell r="H2700" t="str">
            <v/>
          </cell>
        </row>
        <row r="2701">
          <cell r="H2701" t="str">
            <v/>
          </cell>
        </row>
        <row r="2702">
          <cell r="H2702" t="str">
            <v/>
          </cell>
        </row>
        <row r="2703">
          <cell r="H2703" t="str">
            <v/>
          </cell>
        </row>
        <row r="2704">
          <cell r="H2704" t="str">
            <v/>
          </cell>
        </row>
        <row r="2705">
          <cell r="H2705" t="str">
            <v/>
          </cell>
        </row>
        <row r="2706">
          <cell r="H2706" t="str">
            <v/>
          </cell>
        </row>
        <row r="2707">
          <cell r="H2707" t="str">
            <v/>
          </cell>
        </row>
        <row r="2708">
          <cell r="H2708" t="str">
            <v/>
          </cell>
        </row>
        <row r="2709">
          <cell r="H2709" t="str">
            <v/>
          </cell>
        </row>
        <row r="2710">
          <cell r="H2710" t="str">
            <v/>
          </cell>
        </row>
        <row r="2711">
          <cell r="H2711" t="str">
            <v/>
          </cell>
        </row>
        <row r="2712">
          <cell r="H2712" t="str">
            <v/>
          </cell>
        </row>
        <row r="2713">
          <cell r="H2713" t="str">
            <v/>
          </cell>
        </row>
        <row r="2714">
          <cell r="H2714" t="str">
            <v/>
          </cell>
        </row>
        <row r="2715">
          <cell r="H2715" t="str">
            <v/>
          </cell>
        </row>
        <row r="2716">
          <cell r="H2716" t="str">
            <v/>
          </cell>
        </row>
        <row r="2717">
          <cell r="H2717" t="str">
            <v/>
          </cell>
        </row>
        <row r="2718">
          <cell r="H2718" t="str">
            <v/>
          </cell>
        </row>
        <row r="2719">
          <cell r="H2719" t="str">
            <v/>
          </cell>
        </row>
        <row r="2720">
          <cell r="H2720" t="str">
            <v/>
          </cell>
        </row>
        <row r="2721">
          <cell r="H2721" t="str">
            <v/>
          </cell>
        </row>
        <row r="2722">
          <cell r="H2722" t="str">
            <v/>
          </cell>
        </row>
        <row r="2723">
          <cell r="H2723" t="str">
            <v/>
          </cell>
        </row>
        <row r="2724">
          <cell r="H2724" t="str">
            <v/>
          </cell>
        </row>
        <row r="2725">
          <cell r="H2725" t="str">
            <v/>
          </cell>
        </row>
        <row r="2726">
          <cell r="H2726" t="str">
            <v/>
          </cell>
        </row>
        <row r="2727">
          <cell r="H2727" t="str">
            <v/>
          </cell>
        </row>
        <row r="2728">
          <cell r="H2728" t="str">
            <v/>
          </cell>
        </row>
        <row r="2729">
          <cell r="H2729" t="str">
            <v/>
          </cell>
        </row>
        <row r="2730">
          <cell r="H2730" t="str">
            <v/>
          </cell>
        </row>
        <row r="2731">
          <cell r="H2731" t="str">
            <v/>
          </cell>
        </row>
        <row r="2732">
          <cell r="H2732" t="str">
            <v/>
          </cell>
        </row>
        <row r="2733">
          <cell r="H2733" t="str">
            <v/>
          </cell>
        </row>
        <row r="2734">
          <cell r="H2734" t="str">
            <v/>
          </cell>
        </row>
        <row r="2735">
          <cell r="H2735" t="str">
            <v/>
          </cell>
        </row>
        <row r="2736">
          <cell r="H2736" t="str">
            <v/>
          </cell>
        </row>
        <row r="2737">
          <cell r="H2737" t="str">
            <v/>
          </cell>
        </row>
        <row r="2738">
          <cell r="H2738" t="str">
            <v/>
          </cell>
        </row>
        <row r="2739">
          <cell r="H2739" t="str">
            <v/>
          </cell>
        </row>
        <row r="2740">
          <cell r="H2740" t="str">
            <v/>
          </cell>
        </row>
        <row r="2741">
          <cell r="H2741" t="str">
            <v/>
          </cell>
        </row>
        <row r="2742">
          <cell r="H2742" t="str">
            <v/>
          </cell>
        </row>
        <row r="2743">
          <cell r="H2743" t="str">
            <v/>
          </cell>
        </row>
        <row r="2744">
          <cell r="H2744" t="str">
            <v/>
          </cell>
        </row>
        <row r="2745">
          <cell r="H2745" t="str">
            <v/>
          </cell>
        </row>
        <row r="2746">
          <cell r="H2746" t="str">
            <v/>
          </cell>
        </row>
        <row r="2747">
          <cell r="H2747" t="str">
            <v/>
          </cell>
        </row>
        <row r="2748">
          <cell r="H2748" t="str">
            <v/>
          </cell>
        </row>
        <row r="2749">
          <cell r="H2749" t="str">
            <v/>
          </cell>
        </row>
        <row r="2750">
          <cell r="H2750" t="str">
            <v/>
          </cell>
        </row>
        <row r="2751">
          <cell r="H2751" t="str">
            <v/>
          </cell>
        </row>
        <row r="2752">
          <cell r="H2752" t="str">
            <v/>
          </cell>
        </row>
        <row r="2753">
          <cell r="H2753" t="str">
            <v/>
          </cell>
        </row>
        <row r="2754">
          <cell r="H2754" t="str">
            <v/>
          </cell>
        </row>
        <row r="2755">
          <cell r="H2755" t="str">
            <v/>
          </cell>
        </row>
        <row r="2756">
          <cell r="H2756" t="str">
            <v/>
          </cell>
        </row>
        <row r="2757">
          <cell r="H2757" t="str">
            <v/>
          </cell>
        </row>
        <row r="2758">
          <cell r="H2758" t="str">
            <v/>
          </cell>
        </row>
        <row r="2759">
          <cell r="H2759" t="str">
            <v/>
          </cell>
        </row>
        <row r="2760">
          <cell r="H2760" t="str">
            <v/>
          </cell>
        </row>
        <row r="2761">
          <cell r="H2761" t="str">
            <v/>
          </cell>
        </row>
        <row r="2762">
          <cell r="H2762" t="str">
            <v/>
          </cell>
        </row>
        <row r="2763">
          <cell r="H2763" t="str">
            <v/>
          </cell>
        </row>
        <row r="2764">
          <cell r="H2764" t="str">
            <v/>
          </cell>
        </row>
        <row r="2765">
          <cell r="H2765" t="str">
            <v/>
          </cell>
        </row>
        <row r="2766">
          <cell r="H2766" t="str">
            <v/>
          </cell>
        </row>
        <row r="2767">
          <cell r="H2767" t="str">
            <v/>
          </cell>
        </row>
        <row r="2768">
          <cell r="H2768" t="str">
            <v/>
          </cell>
        </row>
        <row r="2769">
          <cell r="H2769" t="str">
            <v/>
          </cell>
        </row>
        <row r="2770">
          <cell r="H2770" t="str">
            <v/>
          </cell>
        </row>
        <row r="2771">
          <cell r="H2771" t="str">
            <v/>
          </cell>
        </row>
        <row r="2772">
          <cell r="H2772" t="str">
            <v/>
          </cell>
        </row>
        <row r="2773">
          <cell r="H2773" t="str">
            <v/>
          </cell>
        </row>
        <row r="2774">
          <cell r="H2774" t="str">
            <v/>
          </cell>
        </row>
        <row r="2775">
          <cell r="H2775" t="str">
            <v/>
          </cell>
        </row>
        <row r="2776">
          <cell r="H2776" t="str">
            <v/>
          </cell>
        </row>
        <row r="2777">
          <cell r="H2777" t="str">
            <v/>
          </cell>
        </row>
        <row r="2778">
          <cell r="H2778" t="str">
            <v/>
          </cell>
        </row>
        <row r="2779">
          <cell r="H2779" t="str">
            <v/>
          </cell>
        </row>
        <row r="2780">
          <cell r="H2780" t="str">
            <v/>
          </cell>
        </row>
        <row r="2781">
          <cell r="H2781" t="str">
            <v/>
          </cell>
        </row>
        <row r="2782">
          <cell r="H2782" t="str">
            <v/>
          </cell>
        </row>
        <row r="2783">
          <cell r="H2783" t="str">
            <v/>
          </cell>
        </row>
        <row r="2784">
          <cell r="H2784" t="str">
            <v/>
          </cell>
        </row>
        <row r="2785">
          <cell r="H2785" t="str">
            <v/>
          </cell>
        </row>
        <row r="2786">
          <cell r="H2786" t="str">
            <v/>
          </cell>
        </row>
        <row r="2787">
          <cell r="H2787" t="str">
            <v/>
          </cell>
        </row>
        <row r="2788">
          <cell r="H2788" t="str">
            <v/>
          </cell>
        </row>
        <row r="2789">
          <cell r="H2789" t="str">
            <v/>
          </cell>
        </row>
        <row r="2790">
          <cell r="H2790" t="str">
            <v/>
          </cell>
        </row>
        <row r="2791">
          <cell r="H2791" t="str">
            <v/>
          </cell>
        </row>
        <row r="2792">
          <cell r="H2792" t="str">
            <v/>
          </cell>
        </row>
        <row r="2793">
          <cell r="H2793" t="str">
            <v/>
          </cell>
        </row>
        <row r="2794">
          <cell r="H2794" t="str">
            <v/>
          </cell>
        </row>
        <row r="2795">
          <cell r="H2795" t="str">
            <v/>
          </cell>
        </row>
        <row r="2796">
          <cell r="H2796" t="str">
            <v/>
          </cell>
        </row>
        <row r="2797">
          <cell r="H2797" t="str">
            <v/>
          </cell>
        </row>
        <row r="2798">
          <cell r="H2798" t="str">
            <v/>
          </cell>
        </row>
        <row r="2799">
          <cell r="H2799" t="str">
            <v/>
          </cell>
        </row>
        <row r="2800">
          <cell r="H2800" t="str">
            <v/>
          </cell>
        </row>
        <row r="2801">
          <cell r="H2801" t="str">
            <v/>
          </cell>
        </row>
        <row r="2802">
          <cell r="H2802" t="str">
            <v/>
          </cell>
        </row>
        <row r="2803">
          <cell r="H2803" t="str">
            <v/>
          </cell>
        </row>
        <row r="2804">
          <cell r="H2804" t="str">
            <v/>
          </cell>
        </row>
        <row r="2805">
          <cell r="H2805" t="str">
            <v/>
          </cell>
        </row>
        <row r="2806">
          <cell r="H2806" t="str">
            <v/>
          </cell>
        </row>
        <row r="2807">
          <cell r="H2807" t="str">
            <v/>
          </cell>
        </row>
        <row r="2808">
          <cell r="H2808" t="str">
            <v/>
          </cell>
        </row>
        <row r="2809">
          <cell r="H2809" t="str">
            <v/>
          </cell>
        </row>
        <row r="2810">
          <cell r="H2810" t="str">
            <v/>
          </cell>
        </row>
        <row r="2811">
          <cell r="H2811" t="str">
            <v/>
          </cell>
        </row>
        <row r="2812">
          <cell r="H2812" t="str">
            <v/>
          </cell>
        </row>
        <row r="2813">
          <cell r="H2813" t="str">
            <v/>
          </cell>
        </row>
        <row r="2814">
          <cell r="H2814" t="str">
            <v/>
          </cell>
        </row>
        <row r="2815">
          <cell r="H2815" t="str">
            <v/>
          </cell>
        </row>
        <row r="2816">
          <cell r="H2816" t="str">
            <v/>
          </cell>
        </row>
        <row r="2817">
          <cell r="H2817" t="str">
            <v/>
          </cell>
        </row>
        <row r="2818">
          <cell r="H2818" t="str">
            <v/>
          </cell>
        </row>
        <row r="2819">
          <cell r="H2819" t="str">
            <v/>
          </cell>
        </row>
        <row r="2820">
          <cell r="H2820" t="str">
            <v/>
          </cell>
        </row>
        <row r="2821">
          <cell r="H2821" t="str">
            <v/>
          </cell>
        </row>
        <row r="2822">
          <cell r="H2822" t="str">
            <v/>
          </cell>
        </row>
        <row r="2823">
          <cell r="H2823" t="str">
            <v/>
          </cell>
        </row>
        <row r="2824">
          <cell r="H2824" t="str">
            <v/>
          </cell>
        </row>
        <row r="2825">
          <cell r="H2825" t="str">
            <v/>
          </cell>
        </row>
        <row r="2826">
          <cell r="H2826" t="str">
            <v/>
          </cell>
        </row>
        <row r="2827">
          <cell r="H2827" t="str">
            <v/>
          </cell>
        </row>
        <row r="2828">
          <cell r="H2828" t="str">
            <v/>
          </cell>
        </row>
        <row r="2829">
          <cell r="H2829" t="str">
            <v/>
          </cell>
        </row>
        <row r="2830">
          <cell r="H2830" t="str">
            <v/>
          </cell>
        </row>
        <row r="2831">
          <cell r="H2831" t="str">
            <v/>
          </cell>
        </row>
        <row r="2832">
          <cell r="H2832" t="str">
            <v/>
          </cell>
        </row>
        <row r="2833">
          <cell r="H2833" t="str">
            <v/>
          </cell>
        </row>
        <row r="2834">
          <cell r="H2834" t="str">
            <v/>
          </cell>
        </row>
        <row r="2835">
          <cell r="H2835" t="str">
            <v/>
          </cell>
        </row>
        <row r="2836">
          <cell r="H2836" t="str">
            <v/>
          </cell>
        </row>
        <row r="2837">
          <cell r="H2837" t="str">
            <v/>
          </cell>
        </row>
        <row r="2838">
          <cell r="H2838" t="str">
            <v/>
          </cell>
        </row>
        <row r="2839">
          <cell r="H2839" t="str">
            <v/>
          </cell>
        </row>
        <row r="2840">
          <cell r="H2840" t="str">
            <v/>
          </cell>
        </row>
        <row r="2841">
          <cell r="H2841" t="str">
            <v/>
          </cell>
        </row>
        <row r="2842">
          <cell r="H2842" t="str">
            <v/>
          </cell>
        </row>
        <row r="2843">
          <cell r="H2843" t="str">
            <v/>
          </cell>
        </row>
        <row r="2844">
          <cell r="H2844" t="str">
            <v/>
          </cell>
        </row>
        <row r="2845">
          <cell r="H2845" t="str">
            <v/>
          </cell>
        </row>
        <row r="2846">
          <cell r="H2846" t="str">
            <v/>
          </cell>
        </row>
        <row r="2847">
          <cell r="H2847" t="str">
            <v/>
          </cell>
        </row>
        <row r="2848">
          <cell r="H2848" t="str">
            <v/>
          </cell>
        </row>
        <row r="2849">
          <cell r="H2849" t="str">
            <v/>
          </cell>
        </row>
        <row r="2850">
          <cell r="H2850" t="str">
            <v/>
          </cell>
        </row>
        <row r="2851">
          <cell r="H2851" t="str">
            <v/>
          </cell>
        </row>
        <row r="2852">
          <cell r="H2852" t="str">
            <v/>
          </cell>
        </row>
        <row r="2853">
          <cell r="H2853" t="str">
            <v/>
          </cell>
        </row>
        <row r="2854">
          <cell r="H2854" t="str">
            <v/>
          </cell>
        </row>
        <row r="2855">
          <cell r="H2855" t="str">
            <v/>
          </cell>
        </row>
        <row r="2856">
          <cell r="H2856" t="str">
            <v/>
          </cell>
        </row>
        <row r="2857">
          <cell r="H2857" t="str">
            <v/>
          </cell>
        </row>
        <row r="2858">
          <cell r="H2858" t="str">
            <v/>
          </cell>
        </row>
        <row r="2859">
          <cell r="H2859" t="str">
            <v/>
          </cell>
        </row>
        <row r="2860">
          <cell r="H2860" t="str">
            <v/>
          </cell>
        </row>
        <row r="2861">
          <cell r="H2861" t="str">
            <v/>
          </cell>
        </row>
        <row r="2862">
          <cell r="H2862" t="str">
            <v/>
          </cell>
        </row>
        <row r="2863">
          <cell r="H2863" t="str">
            <v/>
          </cell>
        </row>
        <row r="2864">
          <cell r="H2864" t="str">
            <v/>
          </cell>
        </row>
        <row r="2865">
          <cell r="H2865" t="str">
            <v/>
          </cell>
        </row>
        <row r="2866">
          <cell r="H2866" t="str">
            <v/>
          </cell>
        </row>
        <row r="2867">
          <cell r="H2867" t="str">
            <v/>
          </cell>
        </row>
        <row r="2868">
          <cell r="H2868" t="str">
            <v/>
          </cell>
        </row>
        <row r="2869">
          <cell r="H2869" t="str">
            <v/>
          </cell>
        </row>
        <row r="2870">
          <cell r="H2870" t="str">
            <v/>
          </cell>
        </row>
        <row r="2871">
          <cell r="H2871" t="str">
            <v/>
          </cell>
        </row>
        <row r="2872">
          <cell r="H2872" t="str">
            <v/>
          </cell>
        </row>
        <row r="2873">
          <cell r="H2873" t="str">
            <v/>
          </cell>
        </row>
        <row r="2874">
          <cell r="H2874" t="str">
            <v/>
          </cell>
        </row>
        <row r="2875">
          <cell r="H2875" t="str">
            <v/>
          </cell>
        </row>
        <row r="2876">
          <cell r="H2876" t="str">
            <v/>
          </cell>
        </row>
        <row r="2877">
          <cell r="H2877" t="str">
            <v/>
          </cell>
        </row>
        <row r="2878">
          <cell r="H2878" t="str">
            <v/>
          </cell>
        </row>
        <row r="2879">
          <cell r="H2879" t="str">
            <v/>
          </cell>
        </row>
        <row r="2880">
          <cell r="H2880" t="str">
            <v/>
          </cell>
        </row>
        <row r="2881">
          <cell r="H2881" t="str">
            <v/>
          </cell>
        </row>
        <row r="2882">
          <cell r="H2882" t="str">
            <v/>
          </cell>
        </row>
        <row r="2883">
          <cell r="H2883" t="str">
            <v/>
          </cell>
        </row>
        <row r="2884">
          <cell r="H2884" t="str">
            <v/>
          </cell>
        </row>
        <row r="2885">
          <cell r="H2885" t="str">
            <v/>
          </cell>
        </row>
        <row r="2886">
          <cell r="H2886" t="str">
            <v/>
          </cell>
        </row>
        <row r="2887">
          <cell r="H2887" t="str">
            <v/>
          </cell>
        </row>
        <row r="2888">
          <cell r="H2888" t="str">
            <v/>
          </cell>
        </row>
        <row r="2889">
          <cell r="H2889" t="str">
            <v/>
          </cell>
        </row>
        <row r="2890">
          <cell r="H2890" t="str">
            <v/>
          </cell>
        </row>
        <row r="2891">
          <cell r="H2891" t="str">
            <v/>
          </cell>
        </row>
        <row r="2892">
          <cell r="H2892" t="str">
            <v/>
          </cell>
        </row>
        <row r="2893">
          <cell r="H2893" t="str">
            <v/>
          </cell>
        </row>
        <row r="2894">
          <cell r="H2894" t="str">
            <v/>
          </cell>
        </row>
        <row r="2895">
          <cell r="H2895" t="str">
            <v/>
          </cell>
        </row>
        <row r="2896">
          <cell r="H2896" t="str">
            <v/>
          </cell>
        </row>
        <row r="2897">
          <cell r="H2897" t="str">
            <v/>
          </cell>
        </row>
        <row r="2898">
          <cell r="H2898" t="str">
            <v/>
          </cell>
        </row>
        <row r="2899">
          <cell r="H2899" t="str">
            <v/>
          </cell>
        </row>
        <row r="2900">
          <cell r="H2900" t="str">
            <v/>
          </cell>
        </row>
        <row r="2901">
          <cell r="H2901" t="str">
            <v/>
          </cell>
        </row>
        <row r="2902">
          <cell r="H2902" t="str">
            <v/>
          </cell>
        </row>
        <row r="2903">
          <cell r="H2903" t="str">
            <v/>
          </cell>
        </row>
        <row r="2904">
          <cell r="H2904" t="str">
            <v/>
          </cell>
        </row>
        <row r="2905">
          <cell r="H2905" t="str">
            <v/>
          </cell>
        </row>
        <row r="2906">
          <cell r="H2906" t="str">
            <v/>
          </cell>
        </row>
        <row r="2907">
          <cell r="H2907" t="str">
            <v/>
          </cell>
        </row>
        <row r="2908">
          <cell r="H2908" t="str">
            <v/>
          </cell>
        </row>
        <row r="2909">
          <cell r="H2909" t="str">
            <v/>
          </cell>
        </row>
        <row r="2910">
          <cell r="H2910" t="str">
            <v/>
          </cell>
        </row>
        <row r="2911">
          <cell r="H2911" t="str">
            <v/>
          </cell>
        </row>
        <row r="2912">
          <cell r="H2912" t="str">
            <v/>
          </cell>
        </row>
        <row r="2913">
          <cell r="H2913" t="str">
            <v/>
          </cell>
        </row>
        <row r="2914">
          <cell r="H2914" t="str">
            <v/>
          </cell>
        </row>
        <row r="2915">
          <cell r="H2915" t="str">
            <v/>
          </cell>
        </row>
        <row r="2916">
          <cell r="H2916" t="str">
            <v/>
          </cell>
        </row>
        <row r="2917">
          <cell r="H2917" t="str">
            <v/>
          </cell>
        </row>
        <row r="2918">
          <cell r="H2918" t="str">
            <v/>
          </cell>
        </row>
        <row r="2919">
          <cell r="H2919" t="str">
            <v/>
          </cell>
        </row>
        <row r="2920">
          <cell r="H2920" t="str">
            <v/>
          </cell>
        </row>
        <row r="2921">
          <cell r="H2921" t="str">
            <v/>
          </cell>
        </row>
        <row r="2922">
          <cell r="H2922" t="str">
            <v/>
          </cell>
        </row>
        <row r="2923">
          <cell r="H2923" t="str">
            <v/>
          </cell>
        </row>
        <row r="2924">
          <cell r="H2924" t="str">
            <v/>
          </cell>
        </row>
        <row r="2925">
          <cell r="H2925" t="str">
            <v/>
          </cell>
        </row>
        <row r="2926">
          <cell r="H2926" t="str">
            <v/>
          </cell>
        </row>
        <row r="2927">
          <cell r="H2927" t="str">
            <v/>
          </cell>
        </row>
        <row r="2928">
          <cell r="H2928" t="str">
            <v/>
          </cell>
        </row>
        <row r="2929">
          <cell r="H2929" t="str">
            <v/>
          </cell>
        </row>
        <row r="2930">
          <cell r="H2930" t="str">
            <v/>
          </cell>
        </row>
        <row r="2931">
          <cell r="H2931" t="str">
            <v/>
          </cell>
        </row>
        <row r="2932">
          <cell r="H2932" t="str">
            <v/>
          </cell>
        </row>
        <row r="2933">
          <cell r="H2933" t="str">
            <v/>
          </cell>
        </row>
        <row r="2934">
          <cell r="H2934" t="str">
            <v/>
          </cell>
        </row>
        <row r="2935">
          <cell r="H2935" t="str">
            <v/>
          </cell>
        </row>
        <row r="2936">
          <cell r="H2936" t="str">
            <v/>
          </cell>
        </row>
        <row r="2937">
          <cell r="H2937" t="str">
            <v/>
          </cell>
        </row>
        <row r="2938">
          <cell r="H2938" t="str">
            <v/>
          </cell>
        </row>
        <row r="2939">
          <cell r="H2939" t="str">
            <v/>
          </cell>
        </row>
        <row r="2940">
          <cell r="H2940" t="str">
            <v/>
          </cell>
        </row>
        <row r="2941">
          <cell r="H2941" t="str">
            <v/>
          </cell>
        </row>
        <row r="2942">
          <cell r="H2942" t="str">
            <v/>
          </cell>
        </row>
        <row r="2943">
          <cell r="H2943" t="str">
            <v/>
          </cell>
        </row>
        <row r="2944">
          <cell r="H2944" t="str">
            <v/>
          </cell>
        </row>
        <row r="2945">
          <cell r="H2945" t="str">
            <v/>
          </cell>
        </row>
        <row r="2946">
          <cell r="H2946" t="str">
            <v/>
          </cell>
        </row>
        <row r="2947">
          <cell r="H2947" t="str">
            <v/>
          </cell>
        </row>
        <row r="2948">
          <cell r="H2948" t="str">
            <v/>
          </cell>
        </row>
        <row r="2949">
          <cell r="H2949" t="str">
            <v/>
          </cell>
        </row>
        <row r="2950">
          <cell r="H2950" t="str">
            <v/>
          </cell>
        </row>
        <row r="2951">
          <cell r="H2951" t="str">
            <v/>
          </cell>
        </row>
        <row r="2952">
          <cell r="H2952" t="str">
            <v/>
          </cell>
        </row>
        <row r="2953">
          <cell r="H2953" t="str">
            <v/>
          </cell>
        </row>
        <row r="2954">
          <cell r="H2954" t="str">
            <v/>
          </cell>
        </row>
        <row r="2955">
          <cell r="H2955" t="str">
            <v/>
          </cell>
        </row>
        <row r="2956">
          <cell r="H2956" t="str">
            <v/>
          </cell>
        </row>
        <row r="2957">
          <cell r="H2957" t="str">
            <v/>
          </cell>
        </row>
        <row r="2958">
          <cell r="H2958" t="str">
            <v/>
          </cell>
        </row>
        <row r="2959">
          <cell r="H2959" t="str">
            <v/>
          </cell>
        </row>
        <row r="2960">
          <cell r="H2960" t="str">
            <v/>
          </cell>
        </row>
        <row r="2961">
          <cell r="H2961" t="str">
            <v/>
          </cell>
        </row>
        <row r="2962">
          <cell r="H2962" t="str">
            <v/>
          </cell>
        </row>
        <row r="2963">
          <cell r="H2963" t="str">
            <v/>
          </cell>
        </row>
        <row r="2964">
          <cell r="H2964" t="str">
            <v/>
          </cell>
        </row>
        <row r="2965">
          <cell r="H2965" t="str">
            <v/>
          </cell>
        </row>
        <row r="2966">
          <cell r="H2966" t="str">
            <v/>
          </cell>
        </row>
        <row r="2967">
          <cell r="H2967" t="str">
            <v/>
          </cell>
        </row>
        <row r="2968">
          <cell r="H2968" t="str">
            <v/>
          </cell>
        </row>
        <row r="2969">
          <cell r="H2969" t="str">
            <v/>
          </cell>
        </row>
        <row r="2970">
          <cell r="H2970" t="str">
            <v/>
          </cell>
        </row>
        <row r="2971">
          <cell r="H2971" t="str">
            <v/>
          </cell>
        </row>
        <row r="2972">
          <cell r="H2972" t="str">
            <v/>
          </cell>
        </row>
        <row r="2973">
          <cell r="H2973" t="str">
            <v/>
          </cell>
        </row>
        <row r="2974">
          <cell r="H2974" t="str">
            <v/>
          </cell>
        </row>
        <row r="2975">
          <cell r="H2975" t="str">
            <v/>
          </cell>
        </row>
        <row r="2976">
          <cell r="H2976" t="str">
            <v/>
          </cell>
        </row>
        <row r="2977">
          <cell r="H2977" t="str">
            <v/>
          </cell>
        </row>
        <row r="2978">
          <cell r="H2978" t="str">
            <v/>
          </cell>
        </row>
        <row r="2979">
          <cell r="H2979" t="str">
            <v/>
          </cell>
        </row>
        <row r="2980">
          <cell r="H2980" t="str">
            <v/>
          </cell>
        </row>
        <row r="2981">
          <cell r="H2981" t="str">
            <v/>
          </cell>
        </row>
        <row r="2982">
          <cell r="H2982" t="str">
            <v/>
          </cell>
        </row>
        <row r="2983">
          <cell r="H2983" t="str">
            <v/>
          </cell>
        </row>
        <row r="2984">
          <cell r="H2984" t="str">
            <v/>
          </cell>
        </row>
        <row r="2985">
          <cell r="H2985" t="str">
            <v/>
          </cell>
        </row>
        <row r="2986">
          <cell r="H2986" t="str">
            <v/>
          </cell>
        </row>
        <row r="2987">
          <cell r="H2987" t="str">
            <v/>
          </cell>
        </row>
        <row r="2988">
          <cell r="H2988" t="str">
            <v/>
          </cell>
        </row>
        <row r="2989">
          <cell r="H2989" t="str">
            <v/>
          </cell>
        </row>
        <row r="2990">
          <cell r="H2990" t="str">
            <v/>
          </cell>
        </row>
        <row r="2991">
          <cell r="H2991" t="str">
            <v/>
          </cell>
        </row>
        <row r="2992">
          <cell r="H2992" t="str">
            <v/>
          </cell>
        </row>
        <row r="2993">
          <cell r="H2993" t="str">
            <v/>
          </cell>
        </row>
        <row r="2994">
          <cell r="H2994" t="str">
            <v/>
          </cell>
        </row>
        <row r="2995">
          <cell r="H2995" t="str">
            <v/>
          </cell>
        </row>
        <row r="2996">
          <cell r="H2996" t="str">
            <v/>
          </cell>
        </row>
        <row r="2997">
          <cell r="H2997" t="str">
            <v/>
          </cell>
        </row>
        <row r="2998">
          <cell r="H2998" t="str">
            <v/>
          </cell>
        </row>
        <row r="2999">
          <cell r="H2999" t="str">
            <v/>
          </cell>
        </row>
        <row r="3000">
          <cell r="H3000" t="str">
            <v/>
          </cell>
        </row>
        <row r="3001">
          <cell r="H3001" t="str">
            <v/>
          </cell>
        </row>
        <row r="3002">
          <cell r="H3002" t="str">
            <v/>
          </cell>
        </row>
        <row r="3003">
          <cell r="H3003" t="str">
            <v/>
          </cell>
        </row>
        <row r="3004">
          <cell r="H3004" t="str">
            <v/>
          </cell>
        </row>
        <row r="3005">
          <cell r="H3005" t="str">
            <v/>
          </cell>
        </row>
        <row r="3006">
          <cell r="H3006" t="str">
            <v/>
          </cell>
        </row>
        <row r="3007">
          <cell r="H3007" t="str">
            <v/>
          </cell>
        </row>
        <row r="3008">
          <cell r="H3008" t="str">
            <v/>
          </cell>
        </row>
        <row r="3009">
          <cell r="H3009" t="str">
            <v/>
          </cell>
        </row>
        <row r="3010">
          <cell r="H3010" t="str">
            <v/>
          </cell>
        </row>
        <row r="3011">
          <cell r="H3011" t="str">
            <v/>
          </cell>
        </row>
        <row r="3012">
          <cell r="H3012" t="str">
            <v/>
          </cell>
        </row>
        <row r="3013">
          <cell r="H3013" t="str">
            <v/>
          </cell>
        </row>
        <row r="3014">
          <cell r="H3014" t="str">
            <v/>
          </cell>
        </row>
        <row r="3015">
          <cell r="H3015" t="str">
            <v/>
          </cell>
        </row>
        <row r="3016">
          <cell r="H3016" t="str">
            <v/>
          </cell>
        </row>
        <row r="3017">
          <cell r="H3017" t="str">
            <v/>
          </cell>
        </row>
        <row r="3018">
          <cell r="H3018" t="str">
            <v/>
          </cell>
        </row>
        <row r="3019">
          <cell r="H3019" t="str">
            <v/>
          </cell>
        </row>
        <row r="3020">
          <cell r="H3020" t="str">
            <v/>
          </cell>
        </row>
        <row r="3021">
          <cell r="H3021" t="str">
            <v/>
          </cell>
        </row>
        <row r="3022">
          <cell r="H3022" t="str">
            <v/>
          </cell>
        </row>
        <row r="3023">
          <cell r="H3023" t="str">
            <v/>
          </cell>
        </row>
        <row r="3024">
          <cell r="H3024" t="str">
            <v/>
          </cell>
        </row>
        <row r="3025">
          <cell r="H3025" t="str">
            <v/>
          </cell>
        </row>
        <row r="3026">
          <cell r="H3026" t="str">
            <v/>
          </cell>
        </row>
        <row r="3027">
          <cell r="H3027" t="str">
            <v/>
          </cell>
        </row>
        <row r="3028">
          <cell r="H3028" t="str">
            <v/>
          </cell>
        </row>
        <row r="3029">
          <cell r="H3029" t="str">
            <v/>
          </cell>
        </row>
        <row r="3030">
          <cell r="H3030" t="str">
            <v/>
          </cell>
        </row>
        <row r="3031">
          <cell r="H3031" t="str">
            <v/>
          </cell>
        </row>
        <row r="3032">
          <cell r="H3032" t="str">
            <v/>
          </cell>
        </row>
        <row r="3033">
          <cell r="H3033" t="str">
            <v/>
          </cell>
        </row>
        <row r="3034">
          <cell r="H3034" t="str">
            <v/>
          </cell>
        </row>
        <row r="3035">
          <cell r="H3035" t="str">
            <v/>
          </cell>
        </row>
        <row r="3036">
          <cell r="H3036" t="str">
            <v/>
          </cell>
        </row>
        <row r="3037">
          <cell r="H3037" t="str">
            <v/>
          </cell>
        </row>
        <row r="3038">
          <cell r="H3038" t="str">
            <v/>
          </cell>
        </row>
        <row r="3039">
          <cell r="H3039" t="str">
            <v/>
          </cell>
        </row>
        <row r="3040">
          <cell r="H3040" t="str">
            <v/>
          </cell>
        </row>
        <row r="3041">
          <cell r="H3041" t="str">
            <v/>
          </cell>
        </row>
        <row r="3042">
          <cell r="H3042" t="str">
            <v/>
          </cell>
        </row>
        <row r="3043">
          <cell r="H3043" t="str">
            <v/>
          </cell>
        </row>
        <row r="3044">
          <cell r="H3044" t="str">
            <v/>
          </cell>
        </row>
        <row r="3045">
          <cell r="H3045" t="str">
            <v/>
          </cell>
        </row>
        <row r="3046">
          <cell r="H3046" t="str">
            <v/>
          </cell>
        </row>
        <row r="3047">
          <cell r="H3047" t="str">
            <v/>
          </cell>
        </row>
        <row r="3048">
          <cell r="H3048" t="str">
            <v/>
          </cell>
        </row>
        <row r="3049">
          <cell r="H3049" t="str">
            <v/>
          </cell>
        </row>
        <row r="3050">
          <cell r="H3050" t="str">
            <v/>
          </cell>
        </row>
        <row r="3051">
          <cell r="H3051" t="str">
            <v/>
          </cell>
        </row>
        <row r="3052">
          <cell r="H3052" t="str">
            <v/>
          </cell>
        </row>
        <row r="3053">
          <cell r="H3053" t="str">
            <v/>
          </cell>
        </row>
        <row r="3054">
          <cell r="H3054" t="str">
            <v/>
          </cell>
        </row>
        <row r="3055">
          <cell r="H3055" t="str">
            <v/>
          </cell>
        </row>
        <row r="3056">
          <cell r="H3056" t="str">
            <v/>
          </cell>
        </row>
        <row r="3057">
          <cell r="H3057" t="str">
            <v/>
          </cell>
        </row>
        <row r="3058">
          <cell r="H3058" t="str">
            <v/>
          </cell>
        </row>
        <row r="3059">
          <cell r="H3059" t="str">
            <v/>
          </cell>
        </row>
        <row r="3060">
          <cell r="H3060" t="str">
            <v/>
          </cell>
        </row>
        <row r="3061">
          <cell r="H3061" t="str">
            <v/>
          </cell>
        </row>
        <row r="3062">
          <cell r="H3062" t="str">
            <v/>
          </cell>
        </row>
        <row r="3063">
          <cell r="H3063" t="str">
            <v/>
          </cell>
        </row>
        <row r="3064">
          <cell r="H3064" t="str">
            <v/>
          </cell>
        </row>
        <row r="3065">
          <cell r="H3065" t="str">
            <v/>
          </cell>
        </row>
        <row r="3066">
          <cell r="H3066" t="str">
            <v/>
          </cell>
        </row>
        <row r="3067">
          <cell r="H3067" t="str">
            <v/>
          </cell>
        </row>
        <row r="3068">
          <cell r="H3068" t="str">
            <v/>
          </cell>
        </row>
        <row r="3069">
          <cell r="H3069" t="str">
            <v/>
          </cell>
        </row>
        <row r="3070">
          <cell r="H3070" t="str">
            <v/>
          </cell>
        </row>
        <row r="3071">
          <cell r="H3071" t="str">
            <v/>
          </cell>
        </row>
        <row r="3072">
          <cell r="H3072" t="str">
            <v/>
          </cell>
        </row>
        <row r="3073">
          <cell r="H3073" t="str">
            <v/>
          </cell>
        </row>
        <row r="3074">
          <cell r="H3074" t="str">
            <v/>
          </cell>
        </row>
        <row r="3075">
          <cell r="H3075" t="str">
            <v/>
          </cell>
        </row>
        <row r="3076">
          <cell r="H3076" t="str">
            <v/>
          </cell>
        </row>
        <row r="3077">
          <cell r="H3077" t="str">
            <v/>
          </cell>
        </row>
        <row r="3078">
          <cell r="H3078" t="str">
            <v/>
          </cell>
        </row>
        <row r="3079">
          <cell r="H3079" t="str">
            <v/>
          </cell>
        </row>
        <row r="3080">
          <cell r="H3080" t="str">
            <v/>
          </cell>
        </row>
        <row r="3081">
          <cell r="H3081" t="str">
            <v/>
          </cell>
        </row>
        <row r="3082">
          <cell r="H3082" t="str">
            <v/>
          </cell>
        </row>
        <row r="3083">
          <cell r="H3083" t="str">
            <v/>
          </cell>
        </row>
        <row r="3084">
          <cell r="H3084" t="str">
            <v/>
          </cell>
        </row>
        <row r="3085">
          <cell r="H3085" t="str">
            <v/>
          </cell>
        </row>
        <row r="3086">
          <cell r="H3086" t="str">
            <v/>
          </cell>
        </row>
        <row r="3087">
          <cell r="H3087" t="str">
            <v/>
          </cell>
        </row>
        <row r="3088">
          <cell r="H3088" t="str">
            <v/>
          </cell>
        </row>
        <row r="3089">
          <cell r="H3089" t="str">
            <v/>
          </cell>
        </row>
        <row r="3090">
          <cell r="H3090" t="str">
            <v/>
          </cell>
        </row>
        <row r="3091">
          <cell r="H3091" t="str">
            <v/>
          </cell>
        </row>
        <row r="3092">
          <cell r="H3092" t="str">
            <v/>
          </cell>
        </row>
        <row r="3093">
          <cell r="H3093" t="str">
            <v/>
          </cell>
        </row>
        <row r="3094">
          <cell r="H3094" t="str">
            <v/>
          </cell>
        </row>
        <row r="3095">
          <cell r="H3095" t="str">
            <v/>
          </cell>
        </row>
        <row r="3096">
          <cell r="H3096" t="str">
            <v/>
          </cell>
        </row>
        <row r="3097">
          <cell r="H3097" t="str">
            <v/>
          </cell>
        </row>
        <row r="3098">
          <cell r="H3098" t="str">
            <v/>
          </cell>
        </row>
        <row r="3099">
          <cell r="H3099" t="str">
            <v/>
          </cell>
        </row>
        <row r="3100">
          <cell r="H3100" t="str">
            <v/>
          </cell>
        </row>
        <row r="3101">
          <cell r="H3101" t="str">
            <v/>
          </cell>
        </row>
        <row r="3102">
          <cell r="H3102" t="str">
            <v/>
          </cell>
        </row>
        <row r="3103">
          <cell r="H3103" t="str">
            <v/>
          </cell>
        </row>
        <row r="3104">
          <cell r="H3104" t="str">
            <v/>
          </cell>
        </row>
        <row r="3105">
          <cell r="H3105" t="str">
            <v/>
          </cell>
        </row>
        <row r="3106">
          <cell r="H3106" t="str">
            <v/>
          </cell>
        </row>
        <row r="3107">
          <cell r="H3107" t="str">
            <v/>
          </cell>
        </row>
        <row r="3108">
          <cell r="H3108" t="str">
            <v/>
          </cell>
        </row>
        <row r="3109">
          <cell r="H3109" t="str">
            <v/>
          </cell>
        </row>
        <row r="3110">
          <cell r="H3110" t="str">
            <v/>
          </cell>
        </row>
        <row r="3111">
          <cell r="H3111" t="str">
            <v/>
          </cell>
        </row>
        <row r="3112">
          <cell r="H3112" t="str">
            <v/>
          </cell>
        </row>
        <row r="3113">
          <cell r="H3113" t="str">
            <v/>
          </cell>
        </row>
        <row r="3114">
          <cell r="H3114" t="str">
            <v/>
          </cell>
        </row>
        <row r="3115">
          <cell r="H3115" t="str">
            <v/>
          </cell>
        </row>
        <row r="3116">
          <cell r="H3116" t="str">
            <v/>
          </cell>
        </row>
        <row r="3117">
          <cell r="H3117" t="str">
            <v/>
          </cell>
        </row>
        <row r="3118">
          <cell r="H3118" t="str">
            <v/>
          </cell>
        </row>
        <row r="3119">
          <cell r="H3119" t="str">
            <v/>
          </cell>
        </row>
        <row r="3120">
          <cell r="H3120" t="str">
            <v/>
          </cell>
        </row>
        <row r="3121">
          <cell r="H3121" t="str">
            <v/>
          </cell>
        </row>
        <row r="3122">
          <cell r="H3122" t="str">
            <v/>
          </cell>
        </row>
        <row r="3123">
          <cell r="H3123" t="str">
            <v/>
          </cell>
        </row>
        <row r="3124">
          <cell r="H3124" t="str">
            <v/>
          </cell>
        </row>
        <row r="3125">
          <cell r="H3125" t="str">
            <v/>
          </cell>
        </row>
        <row r="3126">
          <cell r="H3126" t="str">
            <v/>
          </cell>
        </row>
        <row r="3127">
          <cell r="H3127" t="str">
            <v/>
          </cell>
        </row>
        <row r="3128">
          <cell r="H3128" t="str">
            <v/>
          </cell>
        </row>
        <row r="3129">
          <cell r="H3129" t="str">
            <v/>
          </cell>
        </row>
        <row r="3130">
          <cell r="H3130" t="str">
            <v/>
          </cell>
        </row>
        <row r="3131">
          <cell r="H3131" t="str">
            <v/>
          </cell>
        </row>
        <row r="3132">
          <cell r="H3132" t="str">
            <v/>
          </cell>
        </row>
        <row r="3133">
          <cell r="H3133" t="str">
            <v/>
          </cell>
        </row>
        <row r="3134">
          <cell r="H3134" t="str">
            <v/>
          </cell>
        </row>
        <row r="3135">
          <cell r="H3135" t="str">
            <v/>
          </cell>
        </row>
        <row r="3136">
          <cell r="H3136" t="str">
            <v/>
          </cell>
        </row>
        <row r="3137">
          <cell r="H3137" t="str">
            <v/>
          </cell>
        </row>
        <row r="3138">
          <cell r="H3138" t="str">
            <v/>
          </cell>
        </row>
        <row r="3139">
          <cell r="H3139" t="str">
            <v/>
          </cell>
        </row>
        <row r="3140">
          <cell r="H3140" t="str">
            <v/>
          </cell>
        </row>
        <row r="3141">
          <cell r="H3141" t="str">
            <v/>
          </cell>
        </row>
        <row r="3142">
          <cell r="H3142" t="str">
            <v/>
          </cell>
        </row>
        <row r="3143">
          <cell r="H3143" t="str">
            <v/>
          </cell>
        </row>
        <row r="3144">
          <cell r="H3144" t="str">
            <v/>
          </cell>
        </row>
        <row r="3145">
          <cell r="H3145" t="str">
            <v/>
          </cell>
        </row>
        <row r="3146">
          <cell r="H3146" t="str">
            <v/>
          </cell>
        </row>
        <row r="3147">
          <cell r="H3147" t="str">
            <v/>
          </cell>
        </row>
        <row r="3148">
          <cell r="H3148" t="str">
            <v/>
          </cell>
        </row>
        <row r="3149">
          <cell r="H3149" t="str">
            <v/>
          </cell>
        </row>
        <row r="3150">
          <cell r="H3150" t="str">
            <v/>
          </cell>
        </row>
        <row r="3151">
          <cell r="H3151" t="str">
            <v/>
          </cell>
        </row>
        <row r="3152">
          <cell r="H3152" t="str">
            <v/>
          </cell>
        </row>
        <row r="3153">
          <cell r="H3153" t="str">
            <v/>
          </cell>
        </row>
        <row r="3154">
          <cell r="H3154" t="str">
            <v/>
          </cell>
        </row>
        <row r="3155">
          <cell r="H3155" t="str">
            <v/>
          </cell>
        </row>
        <row r="3156">
          <cell r="H3156" t="str">
            <v/>
          </cell>
        </row>
        <row r="3157">
          <cell r="H3157" t="str">
            <v/>
          </cell>
        </row>
        <row r="3158">
          <cell r="H3158" t="str">
            <v/>
          </cell>
        </row>
        <row r="3159">
          <cell r="H3159" t="str">
            <v/>
          </cell>
        </row>
        <row r="3160">
          <cell r="H3160" t="str">
            <v/>
          </cell>
        </row>
        <row r="3161">
          <cell r="H3161" t="str">
            <v/>
          </cell>
        </row>
        <row r="3162">
          <cell r="H3162" t="str">
            <v/>
          </cell>
        </row>
        <row r="3163">
          <cell r="H3163" t="str">
            <v/>
          </cell>
        </row>
        <row r="3164">
          <cell r="H3164" t="str">
            <v/>
          </cell>
        </row>
        <row r="3165">
          <cell r="H3165" t="str">
            <v/>
          </cell>
        </row>
        <row r="3166">
          <cell r="H3166" t="str">
            <v/>
          </cell>
        </row>
        <row r="3167">
          <cell r="H3167" t="str">
            <v/>
          </cell>
        </row>
        <row r="3168">
          <cell r="H3168" t="str">
            <v/>
          </cell>
        </row>
        <row r="3169">
          <cell r="H3169" t="str">
            <v/>
          </cell>
        </row>
        <row r="3170">
          <cell r="H3170" t="str">
            <v/>
          </cell>
        </row>
        <row r="3171">
          <cell r="H3171" t="str">
            <v/>
          </cell>
        </row>
        <row r="3172">
          <cell r="H3172" t="str">
            <v/>
          </cell>
        </row>
        <row r="3173">
          <cell r="H3173" t="str">
            <v/>
          </cell>
        </row>
        <row r="3174">
          <cell r="H3174" t="str">
            <v/>
          </cell>
        </row>
        <row r="3175">
          <cell r="H3175" t="str">
            <v/>
          </cell>
        </row>
        <row r="3176">
          <cell r="H3176" t="str">
            <v/>
          </cell>
        </row>
        <row r="3177">
          <cell r="H3177" t="str">
            <v/>
          </cell>
        </row>
        <row r="3178">
          <cell r="H3178" t="str">
            <v/>
          </cell>
        </row>
        <row r="3179">
          <cell r="H3179" t="str">
            <v/>
          </cell>
        </row>
        <row r="3180">
          <cell r="H3180" t="str">
            <v/>
          </cell>
        </row>
        <row r="3181">
          <cell r="H3181" t="str">
            <v/>
          </cell>
        </row>
        <row r="3182">
          <cell r="H3182" t="str">
            <v/>
          </cell>
        </row>
        <row r="3183">
          <cell r="H3183" t="str">
            <v/>
          </cell>
        </row>
        <row r="3184">
          <cell r="H3184" t="str">
            <v/>
          </cell>
        </row>
        <row r="3185">
          <cell r="H3185" t="str">
            <v/>
          </cell>
        </row>
        <row r="3186">
          <cell r="H3186" t="str">
            <v/>
          </cell>
        </row>
        <row r="3187">
          <cell r="H3187" t="str">
            <v/>
          </cell>
        </row>
        <row r="3188">
          <cell r="H3188" t="str">
            <v/>
          </cell>
        </row>
        <row r="3189">
          <cell r="H3189" t="str">
            <v/>
          </cell>
        </row>
        <row r="3190">
          <cell r="H3190" t="str">
            <v/>
          </cell>
        </row>
        <row r="3191">
          <cell r="H3191" t="str">
            <v/>
          </cell>
        </row>
        <row r="3192">
          <cell r="H3192" t="str">
            <v/>
          </cell>
        </row>
        <row r="3193">
          <cell r="H3193" t="str">
            <v/>
          </cell>
        </row>
        <row r="3194">
          <cell r="H3194" t="str">
            <v/>
          </cell>
        </row>
        <row r="3195">
          <cell r="H3195" t="str">
            <v/>
          </cell>
        </row>
        <row r="3196">
          <cell r="H3196" t="str">
            <v/>
          </cell>
        </row>
        <row r="3197">
          <cell r="H3197" t="str">
            <v/>
          </cell>
        </row>
        <row r="3198">
          <cell r="H3198" t="str">
            <v/>
          </cell>
        </row>
        <row r="3199">
          <cell r="H3199" t="str">
            <v/>
          </cell>
        </row>
        <row r="3200">
          <cell r="H3200" t="str">
            <v/>
          </cell>
        </row>
        <row r="3201">
          <cell r="H3201" t="str">
            <v/>
          </cell>
        </row>
        <row r="3202">
          <cell r="H3202" t="str">
            <v/>
          </cell>
        </row>
        <row r="3203">
          <cell r="H3203" t="str">
            <v/>
          </cell>
        </row>
        <row r="3204">
          <cell r="H3204" t="str">
            <v/>
          </cell>
        </row>
        <row r="3205">
          <cell r="H3205" t="str">
            <v/>
          </cell>
        </row>
        <row r="3206">
          <cell r="H3206" t="str">
            <v/>
          </cell>
        </row>
        <row r="3207">
          <cell r="H3207" t="str">
            <v/>
          </cell>
        </row>
        <row r="3208">
          <cell r="H3208" t="str">
            <v/>
          </cell>
        </row>
        <row r="3209">
          <cell r="H3209" t="str">
            <v/>
          </cell>
        </row>
        <row r="3210">
          <cell r="H3210" t="str">
            <v/>
          </cell>
        </row>
        <row r="3211">
          <cell r="H3211" t="str">
            <v/>
          </cell>
        </row>
        <row r="3212">
          <cell r="H3212" t="str">
            <v/>
          </cell>
        </row>
        <row r="3213">
          <cell r="H3213" t="str">
            <v/>
          </cell>
        </row>
        <row r="3214">
          <cell r="H3214" t="str">
            <v/>
          </cell>
        </row>
        <row r="3215">
          <cell r="H3215" t="str">
            <v/>
          </cell>
        </row>
        <row r="3216">
          <cell r="H3216" t="str">
            <v/>
          </cell>
        </row>
        <row r="3217">
          <cell r="H3217" t="str">
            <v/>
          </cell>
        </row>
        <row r="3218">
          <cell r="H3218" t="str">
            <v/>
          </cell>
        </row>
        <row r="3219">
          <cell r="H3219" t="str">
            <v/>
          </cell>
        </row>
        <row r="3220">
          <cell r="H3220" t="str">
            <v/>
          </cell>
        </row>
        <row r="3221">
          <cell r="H3221" t="str">
            <v/>
          </cell>
        </row>
        <row r="3222">
          <cell r="H3222" t="str">
            <v/>
          </cell>
        </row>
        <row r="3223">
          <cell r="H3223" t="str">
            <v/>
          </cell>
        </row>
        <row r="3224">
          <cell r="H3224" t="str">
            <v/>
          </cell>
        </row>
        <row r="3225">
          <cell r="H3225" t="str">
            <v/>
          </cell>
        </row>
        <row r="3226">
          <cell r="H3226" t="str">
            <v/>
          </cell>
        </row>
        <row r="3227">
          <cell r="H3227" t="str">
            <v/>
          </cell>
        </row>
        <row r="3228">
          <cell r="H3228" t="str">
            <v/>
          </cell>
        </row>
        <row r="3229">
          <cell r="H3229" t="str">
            <v/>
          </cell>
        </row>
        <row r="3230">
          <cell r="H3230" t="str">
            <v/>
          </cell>
        </row>
        <row r="3231">
          <cell r="H3231" t="str">
            <v/>
          </cell>
        </row>
        <row r="3232">
          <cell r="H3232" t="str">
            <v/>
          </cell>
        </row>
        <row r="3233">
          <cell r="H3233" t="str">
            <v/>
          </cell>
        </row>
        <row r="3234">
          <cell r="H3234" t="str">
            <v/>
          </cell>
        </row>
        <row r="3235">
          <cell r="H3235" t="str">
            <v/>
          </cell>
        </row>
        <row r="3236">
          <cell r="H3236" t="str">
            <v/>
          </cell>
        </row>
        <row r="3237">
          <cell r="H3237" t="str">
            <v/>
          </cell>
        </row>
        <row r="3238">
          <cell r="H3238" t="str">
            <v/>
          </cell>
        </row>
        <row r="3239">
          <cell r="H3239" t="str">
            <v/>
          </cell>
        </row>
        <row r="3240">
          <cell r="H3240" t="str">
            <v/>
          </cell>
        </row>
        <row r="3241">
          <cell r="H3241" t="str">
            <v/>
          </cell>
        </row>
        <row r="3242">
          <cell r="H3242" t="str">
            <v/>
          </cell>
        </row>
        <row r="3243">
          <cell r="H3243" t="str">
            <v/>
          </cell>
        </row>
        <row r="3244">
          <cell r="H3244" t="str">
            <v/>
          </cell>
        </row>
        <row r="3245">
          <cell r="H3245" t="str">
            <v/>
          </cell>
        </row>
        <row r="3246">
          <cell r="H3246" t="str">
            <v/>
          </cell>
        </row>
        <row r="3247">
          <cell r="H3247" t="str">
            <v/>
          </cell>
        </row>
        <row r="3248">
          <cell r="H3248" t="str">
            <v/>
          </cell>
        </row>
        <row r="3249">
          <cell r="H3249" t="str">
            <v/>
          </cell>
        </row>
        <row r="3250">
          <cell r="H3250" t="str">
            <v/>
          </cell>
        </row>
        <row r="3251">
          <cell r="H3251" t="str">
            <v/>
          </cell>
        </row>
        <row r="3252">
          <cell r="H3252" t="str">
            <v/>
          </cell>
        </row>
        <row r="3253">
          <cell r="H3253" t="str">
            <v/>
          </cell>
        </row>
        <row r="3254">
          <cell r="H3254" t="str">
            <v/>
          </cell>
        </row>
        <row r="3255">
          <cell r="H3255" t="str">
            <v/>
          </cell>
        </row>
        <row r="3256">
          <cell r="H3256" t="str">
            <v/>
          </cell>
        </row>
        <row r="3257">
          <cell r="H3257" t="str">
            <v/>
          </cell>
        </row>
        <row r="3258">
          <cell r="H3258" t="str">
            <v/>
          </cell>
        </row>
        <row r="3259">
          <cell r="H3259" t="str">
            <v/>
          </cell>
        </row>
        <row r="3260">
          <cell r="H3260" t="str">
            <v/>
          </cell>
        </row>
        <row r="3261">
          <cell r="H3261" t="str">
            <v/>
          </cell>
        </row>
        <row r="3262">
          <cell r="H3262" t="str">
            <v/>
          </cell>
        </row>
        <row r="3263">
          <cell r="H3263" t="str">
            <v/>
          </cell>
        </row>
        <row r="3264">
          <cell r="H3264" t="str">
            <v/>
          </cell>
        </row>
        <row r="3265">
          <cell r="H3265" t="str">
            <v/>
          </cell>
        </row>
        <row r="3266">
          <cell r="H3266" t="str">
            <v/>
          </cell>
        </row>
        <row r="3267">
          <cell r="H3267" t="str">
            <v/>
          </cell>
        </row>
        <row r="3268">
          <cell r="H3268" t="str">
            <v/>
          </cell>
        </row>
        <row r="3269">
          <cell r="H3269" t="str">
            <v/>
          </cell>
        </row>
        <row r="3270">
          <cell r="H3270" t="str">
            <v/>
          </cell>
        </row>
        <row r="3271">
          <cell r="H3271" t="str">
            <v/>
          </cell>
        </row>
        <row r="3272">
          <cell r="H3272" t="str">
            <v/>
          </cell>
        </row>
        <row r="3273">
          <cell r="H3273" t="str">
            <v/>
          </cell>
        </row>
        <row r="3274">
          <cell r="H3274" t="str">
            <v/>
          </cell>
        </row>
        <row r="3275">
          <cell r="H3275" t="str">
            <v/>
          </cell>
        </row>
        <row r="3276">
          <cell r="H3276" t="str">
            <v/>
          </cell>
        </row>
        <row r="3277">
          <cell r="H3277" t="str">
            <v/>
          </cell>
        </row>
        <row r="3278">
          <cell r="H3278" t="str">
            <v/>
          </cell>
        </row>
        <row r="3279">
          <cell r="H3279" t="str">
            <v/>
          </cell>
        </row>
        <row r="3280">
          <cell r="H3280" t="str">
            <v/>
          </cell>
        </row>
        <row r="3281">
          <cell r="H3281" t="str">
            <v/>
          </cell>
        </row>
        <row r="3282">
          <cell r="H3282" t="str">
            <v/>
          </cell>
        </row>
        <row r="3283">
          <cell r="H3283" t="str">
            <v/>
          </cell>
        </row>
        <row r="3284">
          <cell r="H3284" t="str">
            <v/>
          </cell>
        </row>
        <row r="3285">
          <cell r="H3285" t="str">
            <v/>
          </cell>
        </row>
        <row r="3286">
          <cell r="H3286" t="str">
            <v/>
          </cell>
        </row>
        <row r="3287">
          <cell r="H3287" t="str">
            <v/>
          </cell>
        </row>
        <row r="3288">
          <cell r="H3288" t="str">
            <v/>
          </cell>
        </row>
        <row r="3289">
          <cell r="H3289" t="str">
            <v/>
          </cell>
        </row>
        <row r="3290">
          <cell r="H3290" t="str">
            <v/>
          </cell>
        </row>
        <row r="3291">
          <cell r="H3291" t="str">
            <v/>
          </cell>
        </row>
        <row r="3292">
          <cell r="H3292" t="str">
            <v/>
          </cell>
        </row>
        <row r="3293">
          <cell r="H3293" t="str">
            <v/>
          </cell>
        </row>
        <row r="3294">
          <cell r="H3294" t="str">
            <v/>
          </cell>
        </row>
        <row r="3295">
          <cell r="H3295" t="str">
            <v/>
          </cell>
        </row>
        <row r="3296">
          <cell r="H3296" t="str">
            <v/>
          </cell>
        </row>
        <row r="3297">
          <cell r="H3297" t="str">
            <v/>
          </cell>
        </row>
        <row r="3298">
          <cell r="H3298" t="str">
            <v/>
          </cell>
        </row>
        <row r="3299">
          <cell r="H3299" t="str">
            <v/>
          </cell>
        </row>
        <row r="3300">
          <cell r="H3300" t="str">
            <v/>
          </cell>
        </row>
        <row r="3301">
          <cell r="H3301" t="str">
            <v/>
          </cell>
        </row>
        <row r="3302">
          <cell r="H3302" t="str">
            <v/>
          </cell>
        </row>
        <row r="3303">
          <cell r="H3303" t="str">
            <v/>
          </cell>
        </row>
        <row r="3304">
          <cell r="H3304" t="str">
            <v/>
          </cell>
        </row>
        <row r="3305">
          <cell r="H3305" t="str">
            <v/>
          </cell>
        </row>
        <row r="3306">
          <cell r="H3306" t="str">
            <v/>
          </cell>
        </row>
        <row r="3307">
          <cell r="H3307" t="str">
            <v/>
          </cell>
        </row>
        <row r="3308">
          <cell r="H3308" t="str">
            <v/>
          </cell>
        </row>
        <row r="3309">
          <cell r="H3309" t="str">
            <v/>
          </cell>
        </row>
        <row r="3310">
          <cell r="H3310" t="str">
            <v/>
          </cell>
        </row>
        <row r="3311">
          <cell r="H3311" t="str">
            <v/>
          </cell>
        </row>
        <row r="3312">
          <cell r="H3312" t="str">
            <v/>
          </cell>
        </row>
        <row r="3313">
          <cell r="H3313" t="str">
            <v/>
          </cell>
        </row>
        <row r="3314">
          <cell r="H3314" t="str">
            <v/>
          </cell>
        </row>
        <row r="3315">
          <cell r="H3315" t="str">
            <v/>
          </cell>
        </row>
        <row r="3316">
          <cell r="H3316" t="str">
            <v/>
          </cell>
        </row>
        <row r="3317">
          <cell r="H3317" t="str">
            <v/>
          </cell>
        </row>
        <row r="3318">
          <cell r="H3318" t="str">
            <v/>
          </cell>
        </row>
        <row r="3319">
          <cell r="H3319" t="str">
            <v/>
          </cell>
        </row>
        <row r="3320">
          <cell r="H3320" t="str">
            <v/>
          </cell>
        </row>
        <row r="3321">
          <cell r="H3321" t="str">
            <v/>
          </cell>
        </row>
        <row r="3322">
          <cell r="H3322" t="str">
            <v/>
          </cell>
        </row>
        <row r="3323">
          <cell r="H3323" t="str">
            <v/>
          </cell>
        </row>
        <row r="3324">
          <cell r="H3324" t="str">
            <v/>
          </cell>
        </row>
        <row r="3325">
          <cell r="H3325" t="str">
            <v/>
          </cell>
        </row>
        <row r="3326">
          <cell r="H3326" t="str">
            <v/>
          </cell>
        </row>
        <row r="3327">
          <cell r="H3327" t="str">
            <v/>
          </cell>
        </row>
        <row r="3328">
          <cell r="H3328" t="str">
            <v/>
          </cell>
        </row>
        <row r="3329">
          <cell r="H3329" t="str">
            <v/>
          </cell>
        </row>
        <row r="3330">
          <cell r="H3330" t="str">
            <v/>
          </cell>
        </row>
        <row r="3331">
          <cell r="H3331" t="str">
            <v/>
          </cell>
        </row>
        <row r="3332">
          <cell r="H3332" t="str">
            <v/>
          </cell>
        </row>
        <row r="3333">
          <cell r="H3333" t="str">
            <v/>
          </cell>
        </row>
        <row r="3334">
          <cell r="H3334" t="str">
            <v/>
          </cell>
        </row>
        <row r="3335">
          <cell r="H3335" t="str">
            <v/>
          </cell>
        </row>
        <row r="3336">
          <cell r="H3336" t="str">
            <v/>
          </cell>
        </row>
        <row r="3337">
          <cell r="H3337" t="str">
            <v/>
          </cell>
        </row>
        <row r="3338">
          <cell r="H3338" t="str">
            <v/>
          </cell>
        </row>
        <row r="3339">
          <cell r="H3339" t="str">
            <v/>
          </cell>
        </row>
        <row r="3340">
          <cell r="H3340" t="str">
            <v/>
          </cell>
        </row>
        <row r="3341">
          <cell r="H3341" t="str">
            <v/>
          </cell>
        </row>
        <row r="3342">
          <cell r="H3342" t="str">
            <v/>
          </cell>
        </row>
        <row r="3343">
          <cell r="H3343" t="str">
            <v/>
          </cell>
        </row>
        <row r="3344">
          <cell r="H3344" t="str">
            <v/>
          </cell>
        </row>
        <row r="3345">
          <cell r="H3345" t="str">
            <v/>
          </cell>
        </row>
        <row r="3346">
          <cell r="H3346" t="str">
            <v/>
          </cell>
        </row>
        <row r="3347">
          <cell r="H3347" t="str">
            <v/>
          </cell>
        </row>
        <row r="3348">
          <cell r="H3348" t="str">
            <v/>
          </cell>
        </row>
        <row r="3349">
          <cell r="H3349" t="str">
            <v/>
          </cell>
        </row>
        <row r="3350">
          <cell r="H3350" t="str">
            <v/>
          </cell>
        </row>
        <row r="3351">
          <cell r="H3351" t="str">
            <v/>
          </cell>
        </row>
        <row r="3352">
          <cell r="H3352" t="str">
            <v/>
          </cell>
        </row>
        <row r="3353">
          <cell r="H3353" t="str">
            <v/>
          </cell>
        </row>
        <row r="3354">
          <cell r="H3354" t="str">
            <v/>
          </cell>
        </row>
        <row r="3355">
          <cell r="H3355" t="str">
            <v/>
          </cell>
        </row>
        <row r="3356">
          <cell r="H3356" t="str">
            <v/>
          </cell>
        </row>
        <row r="3357">
          <cell r="H3357" t="str">
            <v/>
          </cell>
        </row>
        <row r="3358">
          <cell r="H3358" t="str">
            <v/>
          </cell>
        </row>
        <row r="3359">
          <cell r="H3359" t="str">
            <v/>
          </cell>
        </row>
        <row r="3360">
          <cell r="H3360" t="str">
            <v/>
          </cell>
        </row>
        <row r="3361">
          <cell r="H3361" t="str">
            <v/>
          </cell>
        </row>
        <row r="3362">
          <cell r="H3362" t="str">
            <v/>
          </cell>
        </row>
        <row r="3363">
          <cell r="H3363" t="str">
            <v/>
          </cell>
        </row>
        <row r="3364">
          <cell r="H3364" t="str">
            <v/>
          </cell>
        </row>
        <row r="3365">
          <cell r="H3365" t="str">
            <v/>
          </cell>
        </row>
        <row r="3366">
          <cell r="H3366" t="str">
            <v/>
          </cell>
        </row>
        <row r="3367">
          <cell r="H3367" t="str">
            <v/>
          </cell>
        </row>
        <row r="3368">
          <cell r="H3368" t="str">
            <v/>
          </cell>
        </row>
        <row r="3369">
          <cell r="H3369" t="str">
            <v/>
          </cell>
        </row>
        <row r="3370">
          <cell r="H3370" t="str">
            <v/>
          </cell>
        </row>
        <row r="3371">
          <cell r="H3371" t="str">
            <v/>
          </cell>
        </row>
        <row r="3372">
          <cell r="H3372" t="str">
            <v/>
          </cell>
        </row>
        <row r="3373">
          <cell r="H3373" t="str">
            <v/>
          </cell>
        </row>
        <row r="3374">
          <cell r="H3374" t="str">
            <v/>
          </cell>
        </row>
        <row r="3375">
          <cell r="H3375" t="str">
            <v/>
          </cell>
        </row>
        <row r="3376">
          <cell r="H3376" t="str">
            <v/>
          </cell>
        </row>
        <row r="3377">
          <cell r="H3377" t="str">
            <v/>
          </cell>
        </row>
        <row r="3378">
          <cell r="H3378" t="str">
            <v/>
          </cell>
        </row>
        <row r="3379">
          <cell r="H3379" t="str">
            <v/>
          </cell>
        </row>
        <row r="3380">
          <cell r="H3380" t="str">
            <v/>
          </cell>
        </row>
        <row r="3381">
          <cell r="H3381" t="str">
            <v/>
          </cell>
        </row>
        <row r="3382">
          <cell r="H3382" t="str">
            <v/>
          </cell>
        </row>
        <row r="3383">
          <cell r="H3383" t="str">
            <v/>
          </cell>
        </row>
        <row r="3384">
          <cell r="H3384" t="str">
            <v/>
          </cell>
        </row>
        <row r="3385">
          <cell r="H3385" t="str">
            <v/>
          </cell>
        </row>
        <row r="3386">
          <cell r="H3386" t="str">
            <v/>
          </cell>
        </row>
        <row r="3387">
          <cell r="H3387" t="str">
            <v/>
          </cell>
        </row>
        <row r="3388">
          <cell r="H3388" t="str">
            <v/>
          </cell>
        </row>
        <row r="3389">
          <cell r="H3389" t="str">
            <v/>
          </cell>
        </row>
        <row r="3390">
          <cell r="H3390" t="str">
            <v/>
          </cell>
        </row>
        <row r="3391">
          <cell r="H3391" t="str">
            <v/>
          </cell>
        </row>
        <row r="3392">
          <cell r="H3392" t="str">
            <v/>
          </cell>
        </row>
        <row r="3393">
          <cell r="H3393" t="str">
            <v/>
          </cell>
        </row>
        <row r="3394">
          <cell r="H3394" t="str">
            <v/>
          </cell>
        </row>
        <row r="3395">
          <cell r="H3395" t="str">
            <v/>
          </cell>
        </row>
        <row r="3396">
          <cell r="H3396" t="str">
            <v/>
          </cell>
        </row>
        <row r="3397">
          <cell r="H3397" t="str">
            <v/>
          </cell>
        </row>
        <row r="3398">
          <cell r="H3398" t="str">
            <v/>
          </cell>
        </row>
        <row r="3399">
          <cell r="H3399" t="str">
            <v/>
          </cell>
        </row>
        <row r="3400">
          <cell r="H3400" t="str">
            <v/>
          </cell>
        </row>
        <row r="3401">
          <cell r="H3401" t="str">
            <v/>
          </cell>
        </row>
        <row r="3402">
          <cell r="H3402" t="str">
            <v/>
          </cell>
        </row>
        <row r="3403">
          <cell r="H3403" t="str">
            <v/>
          </cell>
        </row>
        <row r="3404">
          <cell r="H3404" t="str">
            <v/>
          </cell>
        </row>
        <row r="3405">
          <cell r="H3405" t="str">
            <v/>
          </cell>
        </row>
        <row r="3406">
          <cell r="H3406" t="str">
            <v/>
          </cell>
        </row>
        <row r="3407">
          <cell r="H3407" t="str">
            <v/>
          </cell>
        </row>
        <row r="3408">
          <cell r="H3408" t="str">
            <v/>
          </cell>
        </row>
        <row r="3409">
          <cell r="H3409" t="str">
            <v/>
          </cell>
        </row>
        <row r="3410">
          <cell r="H3410" t="str">
            <v/>
          </cell>
        </row>
        <row r="3411">
          <cell r="H3411" t="str">
            <v/>
          </cell>
        </row>
        <row r="3412">
          <cell r="H3412" t="str">
            <v/>
          </cell>
        </row>
        <row r="3413">
          <cell r="H3413" t="str">
            <v/>
          </cell>
        </row>
        <row r="3414">
          <cell r="H3414" t="str">
            <v/>
          </cell>
        </row>
        <row r="3415">
          <cell r="H3415" t="str">
            <v/>
          </cell>
        </row>
        <row r="3416">
          <cell r="H3416" t="str">
            <v/>
          </cell>
        </row>
        <row r="3417">
          <cell r="H3417" t="str">
            <v/>
          </cell>
        </row>
        <row r="3418">
          <cell r="H3418" t="str">
            <v/>
          </cell>
        </row>
        <row r="3419">
          <cell r="H3419" t="str">
            <v/>
          </cell>
        </row>
        <row r="3420">
          <cell r="H3420" t="str">
            <v/>
          </cell>
        </row>
        <row r="3421">
          <cell r="H3421" t="str">
            <v/>
          </cell>
        </row>
        <row r="3422">
          <cell r="H3422" t="str">
            <v/>
          </cell>
        </row>
        <row r="3423">
          <cell r="H3423" t="str">
            <v/>
          </cell>
        </row>
        <row r="3424">
          <cell r="H3424" t="str">
            <v/>
          </cell>
        </row>
        <row r="3425">
          <cell r="H3425" t="str">
            <v/>
          </cell>
        </row>
        <row r="3426">
          <cell r="H3426" t="str">
            <v/>
          </cell>
        </row>
        <row r="3427">
          <cell r="H3427" t="str">
            <v/>
          </cell>
        </row>
        <row r="3428">
          <cell r="H3428" t="str">
            <v/>
          </cell>
        </row>
        <row r="3429">
          <cell r="H3429" t="str">
            <v/>
          </cell>
        </row>
        <row r="3430">
          <cell r="H3430" t="str">
            <v/>
          </cell>
        </row>
        <row r="3431">
          <cell r="H3431" t="str">
            <v/>
          </cell>
        </row>
        <row r="3432">
          <cell r="H3432" t="str">
            <v/>
          </cell>
        </row>
        <row r="3433">
          <cell r="H3433" t="str">
            <v/>
          </cell>
        </row>
        <row r="3434">
          <cell r="H3434" t="str">
            <v/>
          </cell>
        </row>
        <row r="3435">
          <cell r="H3435" t="str">
            <v/>
          </cell>
        </row>
        <row r="3436">
          <cell r="H3436" t="str">
            <v/>
          </cell>
        </row>
        <row r="3437">
          <cell r="H3437" t="str">
            <v/>
          </cell>
        </row>
        <row r="3438">
          <cell r="H3438" t="str">
            <v/>
          </cell>
        </row>
        <row r="3439">
          <cell r="H3439" t="str">
            <v/>
          </cell>
        </row>
        <row r="3440">
          <cell r="H3440" t="str">
            <v/>
          </cell>
        </row>
        <row r="3441">
          <cell r="H3441" t="str">
            <v/>
          </cell>
        </row>
        <row r="3442">
          <cell r="H3442" t="str">
            <v/>
          </cell>
        </row>
        <row r="3443">
          <cell r="H3443" t="str">
            <v/>
          </cell>
        </row>
        <row r="3444">
          <cell r="H3444" t="str">
            <v/>
          </cell>
        </row>
        <row r="3445">
          <cell r="H3445" t="str">
            <v/>
          </cell>
        </row>
        <row r="3446">
          <cell r="H3446" t="str">
            <v/>
          </cell>
        </row>
        <row r="3447">
          <cell r="H3447" t="str">
            <v/>
          </cell>
        </row>
        <row r="3448">
          <cell r="H3448" t="str">
            <v/>
          </cell>
        </row>
        <row r="3449">
          <cell r="H3449" t="str">
            <v/>
          </cell>
        </row>
        <row r="3450">
          <cell r="H3450" t="str">
            <v/>
          </cell>
        </row>
        <row r="3451">
          <cell r="H3451" t="str">
            <v/>
          </cell>
        </row>
        <row r="3452">
          <cell r="H3452" t="str">
            <v/>
          </cell>
        </row>
        <row r="3453">
          <cell r="H3453" t="str">
            <v/>
          </cell>
        </row>
        <row r="3454">
          <cell r="H3454" t="str">
            <v/>
          </cell>
        </row>
        <row r="3455">
          <cell r="H3455" t="str">
            <v/>
          </cell>
        </row>
        <row r="3456">
          <cell r="H3456" t="str">
            <v/>
          </cell>
        </row>
        <row r="3457">
          <cell r="H3457" t="str">
            <v/>
          </cell>
        </row>
        <row r="3458">
          <cell r="H3458" t="str">
            <v/>
          </cell>
        </row>
        <row r="3459">
          <cell r="H3459" t="str">
            <v/>
          </cell>
        </row>
        <row r="3460">
          <cell r="H3460" t="str">
            <v/>
          </cell>
        </row>
        <row r="3461">
          <cell r="H3461" t="str">
            <v/>
          </cell>
        </row>
        <row r="3462">
          <cell r="H3462" t="str">
            <v/>
          </cell>
        </row>
        <row r="3463">
          <cell r="H3463" t="str">
            <v/>
          </cell>
        </row>
        <row r="3464">
          <cell r="H3464" t="str">
            <v/>
          </cell>
        </row>
        <row r="3465">
          <cell r="H3465" t="str">
            <v/>
          </cell>
        </row>
        <row r="3466">
          <cell r="H3466" t="str">
            <v/>
          </cell>
        </row>
        <row r="3467">
          <cell r="H3467" t="str">
            <v/>
          </cell>
        </row>
        <row r="3468">
          <cell r="H3468" t="str">
            <v/>
          </cell>
        </row>
        <row r="3469">
          <cell r="H3469" t="str">
            <v/>
          </cell>
        </row>
        <row r="3470">
          <cell r="H3470" t="str">
            <v/>
          </cell>
        </row>
        <row r="3471">
          <cell r="H3471" t="str">
            <v/>
          </cell>
        </row>
        <row r="3472">
          <cell r="H3472" t="str">
            <v/>
          </cell>
        </row>
        <row r="3473">
          <cell r="H3473" t="str">
            <v/>
          </cell>
        </row>
        <row r="3474">
          <cell r="H3474" t="str">
            <v/>
          </cell>
        </row>
        <row r="3475">
          <cell r="H3475" t="str">
            <v/>
          </cell>
        </row>
        <row r="3476">
          <cell r="H3476" t="str">
            <v/>
          </cell>
        </row>
        <row r="3477">
          <cell r="H3477" t="str">
            <v/>
          </cell>
        </row>
        <row r="3478">
          <cell r="H3478" t="str">
            <v/>
          </cell>
        </row>
        <row r="3479">
          <cell r="H3479" t="str">
            <v/>
          </cell>
        </row>
        <row r="3480">
          <cell r="H3480" t="str">
            <v/>
          </cell>
        </row>
        <row r="3481">
          <cell r="H3481" t="str">
            <v/>
          </cell>
        </row>
        <row r="3482">
          <cell r="H3482" t="str">
            <v/>
          </cell>
        </row>
        <row r="3483">
          <cell r="H3483" t="str">
            <v/>
          </cell>
        </row>
        <row r="3484">
          <cell r="H3484" t="str">
            <v/>
          </cell>
        </row>
        <row r="3485">
          <cell r="H3485" t="str">
            <v/>
          </cell>
        </row>
        <row r="3486">
          <cell r="H3486" t="str">
            <v/>
          </cell>
        </row>
        <row r="3487">
          <cell r="H3487" t="str">
            <v/>
          </cell>
        </row>
        <row r="3488">
          <cell r="H3488" t="str">
            <v/>
          </cell>
        </row>
        <row r="3489">
          <cell r="H3489" t="str">
            <v/>
          </cell>
        </row>
        <row r="3490">
          <cell r="H3490" t="str">
            <v/>
          </cell>
        </row>
        <row r="3491">
          <cell r="H3491" t="str">
            <v/>
          </cell>
        </row>
        <row r="3492">
          <cell r="H3492" t="str">
            <v/>
          </cell>
        </row>
        <row r="3493">
          <cell r="H3493" t="str">
            <v/>
          </cell>
        </row>
        <row r="3494">
          <cell r="H3494" t="str">
            <v/>
          </cell>
        </row>
        <row r="3495">
          <cell r="H3495" t="str">
            <v/>
          </cell>
        </row>
        <row r="3496">
          <cell r="H3496" t="str">
            <v/>
          </cell>
        </row>
        <row r="3497">
          <cell r="H3497" t="str">
            <v/>
          </cell>
        </row>
        <row r="3498">
          <cell r="H3498" t="str">
            <v/>
          </cell>
        </row>
        <row r="3499">
          <cell r="H3499" t="str">
            <v/>
          </cell>
        </row>
        <row r="3500">
          <cell r="H3500" t="str">
            <v/>
          </cell>
        </row>
        <row r="3501">
          <cell r="H3501" t="str">
            <v/>
          </cell>
        </row>
        <row r="3502">
          <cell r="H3502" t="str">
            <v/>
          </cell>
        </row>
        <row r="3503">
          <cell r="H3503" t="str">
            <v/>
          </cell>
        </row>
        <row r="3504">
          <cell r="H3504" t="str">
            <v/>
          </cell>
        </row>
        <row r="3505">
          <cell r="H3505" t="str">
            <v/>
          </cell>
        </row>
        <row r="3506">
          <cell r="H3506" t="str">
            <v/>
          </cell>
        </row>
        <row r="3507">
          <cell r="H3507" t="str">
            <v/>
          </cell>
        </row>
        <row r="3508">
          <cell r="H3508" t="str">
            <v/>
          </cell>
        </row>
        <row r="3509">
          <cell r="H3509" t="str">
            <v/>
          </cell>
        </row>
        <row r="3510">
          <cell r="H3510" t="str">
            <v/>
          </cell>
        </row>
        <row r="3511">
          <cell r="H3511" t="str">
            <v/>
          </cell>
        </row>
        <row r="3512">
          <cell r="H3512" t="str">
            <v/>
          </cell>
        </row>
        <row r="3513">
          <cell r="H3513" t="str">
            <v/>
          </cell>
        </row>
        <row r="3514">
          <cell r="H3514" t="str">
            <v/>
          </cell>
        </row>
        <row r="3515">
          <cell r="H3515" t="str">
            <v/>
          </cell>
        </row>
        <row r="3516">
          <cell r="H3516" t="str">
            <v/>
          </cell>
        </row>
        <row r="3517">
          <cell r="H3517" t="str">
            <v/>
          </cell>
        </row>
        <row r="3518">
          <cell r="H3518" t="str">
            <v/>
          </cell>
        </row>
        <row r="3519">
          <cell r="H3519" t="str">
            <v/>
          </cell>
        </row>
        <row r="3520">
          <cell r="H3520" t="str">
            <v/>
          </cell>
        </row>
        <row r="3521">
          <cell r="H3521" t="str">
            <v/>
          </cell>
        </row>
        <row r="3522">
          <cell r="H3522" t="str">
            <v/>
          </cell>
        </row>
        <row r="3523">
          <cell r="H3523" t="str">
            <v/>
          </cell>
        </row>
        <row r="3524">
          <cell r="H3524" t="str">
            <v/>
          </cell>
        </row>
        <row r="3525">
          <cell r="H3525" t="str">
            <v/>
          </cell>
        </row>
        <row r="3526">
          <cell r="H3526" t="str">
            <v/>
          </cell>
        </row>
        <row r="3527">
          <cell r="H3527" t="str">
            <v/>
          </cell>
        </row>
        <row r="3528">
          <cell r="H3528" t="str">
            <v/>
          </cell>
        </row>
        <row r="3529">
          <cell r="H3529" t="str">
            <v/>
          </cell>
        </row>
        <row r="3530">
          <cell r="H3530" t="str">
            <v/>
          </cell>
        </row>
        <row r="3531">
          <cell r="H3531" t="str">
            <v/>
          </cell>
        </row>
        <row r="3532">
          <cell r="H3532" t="str">
            <v/>
          </cell>
        </row>
        <row r="3533">
          <cell r="H3533" t="str">
            <v/>
          </cell>
        </row>
        <row r="3534">
          <cell r="H3534" t="str">
            <v/>
          </cell>
        </row>
        <row r="3535">
          <cell r="H3535" t="str">
            <v/>
          </cell>
        </row>
        <row r="3536">
          <cell r="H3536" t="str">
            <v/>
          </cell>
        </row>
        <row r="3537">
          <cell r="H3537" t="str">
            <v/>
          </cell>
        </row>
        <row r="3538">
          <cell r="H3538" t="str">
            <v/>
          </cell>
        </row>
        <row r="3539">
          <cell r="H3539" t="str">
            <v/>
          </cell>
        </row>
        <row r="3540">
          <cell r="H3540" t="str">
            <v/>
          </cell>
        </row>
        <row r="3541">
          <cell r="H3541" t="str">
            <v/>
          </cell>
        </row>
        <row r="3542">
          <cell r="H3542" t="str">
            <v/>
          </cell>
        </row>
        <row r="3543">
          <cell r="H3543" t="str">
            <v/>
          </cell>
        </row>
        <row r="3544">
          <cell r="H3544" t="str">
            <v/>
          </cell>
        </row>
        <row r="3545">
          <cell r="H3545" t="str">
            <v/>
          </cell>
        </row>
        <row r="3546">
          <cell r="H3546" t="str">
            <v/>
          </cell>
        </row>
        <row r="3547">
          <cell r="H3547" t="str">
            <v/>
          </cell>
        </row>
        <row r="3548">
          <cell r="H3548" t="str">
            <v/>
          </cell>
        </row>
        <row r="3549">
          <cell r="H3549" t="str">
            <v/>
          </cell>
        </row>
        <row r="3550">
          <cell r="H3550" t="str">
            <v/>
          </cell>
        </row>
        <row r="3551">
          <cell r="H3551" t="str">
            <v/>
          </cell>
        </row>
        <row r="3552">
          <cell r="H3552" t="str">
            <v/>
          </cell>
        </row>
        <row r="3553">
          <cell r="H3553" t="str">
            <v/>
          </cell>
        </row>
        <row r="3554">
          <cell r="H3554" t="str">
            <v/>
          </cell>
        </row>
        <row r="3555">
          <cell r="H3555" t="str">
            <v/>
          </cell>
        </row>
        <row r="3556">
          <cell r="H3556" t="str">
            <v/>
          </cell>
        </row>
        <row r="3557">
          <cell r="H3557" t="str">
            <v/>
          </cell>
        </row>
        <row r="3558">
          <cell r="H3558" t="str">
            <v/>
          </cell>
        </row>
        <row r="3559">
          <cell r="H3559" t="str">
            <v/>
          </cell>
        </row>
        <row r="3560">
          <cell r="H3560" t="str">
            <v/>
          </cell>
        </row>
        <row r="3561">
          <cell r="H3561" t="str">
            <v/>
          </cell>
        </row>
        <row r="3562">
          <cell r="H3562" t="str">
            <v/>
          </cell>
        </row>
        <row r="3563">
          <cell r="H3563" t="str">
            <v/>
          </cell>
        </row>
        <row r="3564">
          <cell r="H3564" t="str">
            <v/>
          </cell>
        </row>
        <row r="3565">
          <cell r="H3565" t="str">
            <v/>
          </cell>
        </row>
        <row r="3566">
          <cell r="H3566" t="str">
            <v/>
          </cell>
        </row>
        <row r="3567">
          <cell r="H3567" t="str">
            <v/>
          </cell>
        </row>
        <row r="3568">
          <cell r="H3568" t="str">
            <v/>
          </cell>
        </row>
        <row r="3569">
          <cell r="H3569" t="str">
            <v/>
          </cell>
        </row>
        <row r="3570">
          <cell r="H3570" t="str">
            <v/>
          </cell>
        </row>
        <row r="3571">
          <cell r="H3571" t="str">
            <v/>
          </cell>
        </row>
        <row r="3572">
          <cell r="H3572" t="str">
            <v/>
          </cell>
        </row>
        <row r="3573">
          <cell r="H3573" t="str">
            <v/>
          </cell>
        </row>
        <row r="3574">
          <cell r="H3574" t="str">
            <v/>
          </cell>
        </row>
        <row r="3575">
          <cell r="H3575" t="str">
            <v/>
          </cell>
        </row>
        <row r="3576">
          <cell r="H3576" t="str">
            <v/>
          </cell>
        </row>
        <row r="3577">
          <cell r="H3577" t="str">
            <v/>
          </cell>
        </row>
        <row r="3578">
          <cell r="H3578" t="str">
            <v/>
          </cell>
        </row>
        <row r="3579">
          <cell r="H3579" t="str">
            <v/>
          </cell>
        </row>
        <row r="3580">
          <cell r="H3580" t="str">
            <v/>
          </cell>
        </row>
        <row r="3581">
          <cell r="H3581" t="str">
            <v/>
          </cell>
        </row>
        <row r="3582">
          <cell r="H3582" t="str">
            <v/>
          </cell>
        </row>
        <row r="3583">
          <cell r="H3583" t="str">
            <v/>
          </cell>
        </row>
        <row r="3584">
          <cell r="H3584" t="str">
            <v/>
          </cell>
        </row>
        <row r="3585">
          <cell r="H3585" t="str">
            <v/>
          </cell>
        </row>
        <row r="3586">
          <cell r="H3586" t="str">
            <v/>
          </cell>
        </row>
        <row r="3587">
          <cell r="H3587" t="str">
            <v/>
          </cell>
        </row>
        <row r="3588">
          <cell r="H3588" t="str">
            <v/>
          </cell>
        </row>
        <row r="3589">
          <cell r="H3589" t="str">
            <v/>
          </cell>
        </row>
        <row r="3590">
          <cell r="H3590" t="str">
            <v/>
          </cell>
        </row>
        <row r="3591">
          <cell r="H3591" t="str">
            <v/>
          </cell>
        </row>
        <row r="3592">
          <cell r="H3592" t="str">
            <v/>
          </cell>
        </row>
        <row r="3593">
          <cell r="H3593" t="str">
            <v/>
          </cell>
        </row>
        <row r="3594">
          <cell r="H3594" t="str">
            <v/>
          </cell>
        </row>
        <row r="3595">
          <cell r="H3595" t="str">
            <v/>
          </cell>
        </row>
        <row r="3596">
          <cell r="H3596" t="str">
            <v/>
          </cell>
        </row>
        <row r="3597">
          <cell r="H3597" t="str">
            <v/>
          </cell>
        </row>
        <row r="3598">
          <cell r="H3598" t="str">
            <v/>
          </cell>
        </row>
        <row r="3599">
          <cell r="H3599" t="str">
            <v/>
          </cell>
        </row>
        <row r="3600">
          <cell r="H3600" t="str">
            <v/>
          </cell>
        </row>
        <row r="3601">
          <cell r="H3601" t="str">
            <v/>
          </cell>
        </row>
        <row r="3602">
          <cell r="H3602" t="str">
            <v/>
          </cell>
        </row>
        <row r="3603">
          <cell r="H3603" t="str">
            <v/>
          </cell>
        </row>
        <row r="3604">
          <cell r="H3604" t="str">
            <v/>
          </cell>
        </row>
        <row r="3605">
          <cell r="H3605" t="str">
            <v/>
          </cell>
        </row>
        <row r="3606">
          <cell r="H3606" t="str">
            <v/>
          </cell>
        </row>
        <row r="3607">
          <cell r="H3607" t="str">
            <v/>
          </cell>
        </row>
        <row r="3608">
          <cell r="H3608" t="str">
            <v/>
          </cell>
        </row>
        <row r="3609">
          <cell r="H3609" t="str">
            <v/>
          </cell>
        </row>
        <row r="3610">
          <cell r="H3610" t="str">
            <v/>
          </cell>
        </row>
        <row r="3611">
          <cell r="H3611" t="str">
            <v/>
          </cell>
        </row>
        <row r="3612">
          <cell r="H3612" t="str">
            <v/>
          </cell>
        </row>
        <row r="3613">
          <cell r="H3613" t="str">
            <v/>
          </cell>
        </row>
        <row r="3614">
          <cell r="H3614" t="str">
            <v/>
          </cell>
        </row>
        <row r="3615">
          <cell r="H3615" t="str">
            <v/>
          </cell>
        </row>
        <row r="3616">
          <cell r="H3616" t="str">
            <v/>
          </cell>
        </row>
        <row r="3617">
          <cell r="H3617" t="str">
            <v/>
          </cell>
        </row>
        <row r="3618">
          <cell r="H3618" t="str">
            <v/>
          </cell>
        </row>
        <row r="3619">
          <cell r="H3619" t="str">
            <v/>
          </cell>
        </row>
        <row r="3620">
          <cell r="H3620" t="str">
            <v/>
          </cell>
        </row>
        <row r="3621">
          <cell r="H3621" t="str">
            <v/>
          </cell>
        </row>
        <row r="3622">
          <cell r="H3622" t="str">
            <v/>
          </cell>
        </row>
        <row r="3623">
          <cell r="H3623" t="str">
            <v/>
          </cell>
        </row>
        <row r="3624">
          <cell r="H3624" t="str">
            <v/>
          </cell>
        </row>
        <row r="3625">
          <cell r="H3625" t="str">
            <v/>
          </cell>
        </row>
        <row r="3626">
          <cell r="H3626" t="str">
            <v/>
          </cell>
        </row>
        <row r="3627">
          <cell r="H3627" t="str">
            <v/>
          </cell>
        </row>
        <row r="3628">
          <cell r="H3628" t="str">
            <v/>
          </cell>
        </row>
        <row r="3629">
          <cell r="H3629" t="str">
            <v/>
          </cell>
        </row>
        <row r="3630">
          <cell r="H3630" t="str">
            <v/>
          </cell>
        </row>
        <row r="3631">
          <cell r="H3631" t="str">
            <v/>
          </cell>
        </row>
        <row r="3632">
          <cell r="H3632" t="str">
            <v/>
          </cell>
        </row>
        <row r="3633">
          <cell r="H3633" t="str">
            <v/>
          </cell>
        </row>
        <row r="3634">
          <cell r="H3634" t="str">
            <v/>
          </cell>
        </row>
        <row r="3635">
          <cell r="H3635" t="str">
            <v/>
          </cell>
        </row>
        <row r="3636">
          <cell r="H3636" t="str">
            <v/>
          </cell>
        </row>
        <row r="3637">
          <cell r="H3637" t="str">
            <v/>
          </cell>
        </row>
        <row r="3638">
          <cell r="H3638" t="str">
            <v/>
          </cell>
        </row>
        <row r="3639">
          <cell r="H3639" t="str">
            <v/>
          </cell>
        </row>
        <row r="3640">
          <cell r="H3640" t="str">
            <v/>
          </cell>
        </row>
        <row r="3641">
          <cell r="H3641" t="str">
            <v/>
          </cell>
        </row>
        <row r="3642">
          <cell r="H3642" t="str">
            <v/>
          </cell>
        </row>
        <row r="3643">
          <cell r="H3643" t="str">
            <v/>
          </cell>
        </row>
        <row r="3644">
          <cell r="H3644" t="str">
            <v/>
          </cell>
        </row>
        <row r="3645">
          <cell r="H3645" t="str">
            <v/>
          </cell>
        </row>
        <row r="3646">
          <cell r="H3646" t="str">
            <v/>
          </cell>
        </row>
        <row r="3647">
          <cell r="H3647" t="str">
            <v/>
          </cell>
        </row>
        <row r="3648">
          <cell r="H3648" t="str">
            <v/>
          </cell>
        </row>
        <row r="3649">
          <cell r="H3649" t="str">
            <v/>
          </cell>
        </row>
        <row r="3650">
          <cell r="H3650" t="str">
            <v/>
          </cell>
        </row>
        <row r="3651">
          <cell r="H3651" t="str">
            <v/>
          </cell>
        </row>
        <row r="3652">
          <cell r="H3652" t="str">
            <v/>
          </cell>
        </row>
        <row r="3653">
          <cell r="H3653" t="str">
            <v/>
          </cell>
        </row>
        <row r="3654">
          <cell r="H3654" t="str">
            <v/>
          </cell>
        </row>
        <row r="3655">
          <cell r="H3655" t="str">
            <v/>
          </cell>
        </row>
        <row r="3656">
          <cell r="H3656" t="str">
            <v/>
          </cell>
        </row>
        <row r="3657">
          <cell r="H3657" t="str">
            <v/>
          </cell>
        </row>
        <row r="3658">
          <cell r="H3658" t="str">
            <v/>
          </cell>
        </row>
        <row r="3659">
          <cell r="H3659" t="str">
            <v/>
          </cell>
        </row>
        <row r="3660">
          <cell r="H3660" t="str">
            <v/>
          </cell>
        </row>
        <row r="3661">
          <cell r="H3661" t="str">
            <v/>
          </cell>
        </row>
        <row r="3662">
          <cell r="H3662" t="str">
            <v/>
          </cell>
        </row>
        <row r="3663">
          <cell r="H3663" t="str">
            <v/>
          </cell>
        </row>
        <row r="3664">
          <cell r="H3664" t="str">
            <v/>
          </cell>
        </row>
        <row r="3665">
          <cell r="H3665" t="str">
            <v/>
          </cell>
        </row>
        <row r="3666">
          <cell r="H3666" t="str">
            <v/>
          </cell>
        </row>
        <row r="3667">
          <cell r="H3667" t="str">
            <v/>
          </cell>
        </row>
        <row r="3668">
          <cell r="H3668" t="str">
            <v/>
          </cell>
        </row>
        <row r="3669">
          <cell r="H3669" t="str">
            <v/>
          </cell>
        </row>
        <row r="3670">
          <cell r="H3670" t="str">
            <v/>
          </cell>
        </row>
        <row r="3671">
          <cell r="H3671" t="str">
            <v/>
          </cell>
        </row>
        <row r="3672">
          <cell r="H3672" t="str">
            <v/>
          </cell>
        </row>
        <row r="3673">
          <cell r="H3673" t="str">
            <v/>
          </cell>
        </row>
        <row r="3674">
          <cell r="H3674" t="str">
            <v/>
          </cell>
        </row>
        <row r="3675">
          <cell r="H3675" t="str">
            <v/>
          </cell>
        </row>
        <row r="3676">
          <cell r="H3676" t="str">
            <v/>
          </cell>
        </row>
        <row r="3677">
          <cell r="H3677" t="str">
            <v/>
          </cell>
        </row>
        <row r="3678">
          <cell r="H3678" t="str">
            <v/>
          </cell>
        </row>
        <row r="3679">
          <cell r="H3679" t="str">
            <v/>
          </cell>
        </row>
        <row r="3680">
          <cell r="H3680" t="str">
            <v/>
          </cell>
        </row>
        <row r="3681">
          <cell r="H3681" t="str">
            <v/>
          </cell>
        </row>
        <row r="3682">
          <cell r="H3682" t="str">
            <v/>
          </cell>
        </row>
        <row r="3683">
          <cell r="H3683" t="str">
            <v/>
          </cell>
        </row>
        <row r="3684">
          <cell r="H3684" t="str">
            <v/>
          </cell>
        </row>
        <row r="3685">
          <cell r="H3685" t="str">
            <v/>
          </cell>
        </row>
        <row r="3686">
          <cell r="H3686" t="str">
            <v/>
          </cell>
        </row>
        <row r="3687">
          <cell r="H3687" t="str">
            <v/>
          </cell>
        </row>
        <row r="3688">
          <cell r="H3688" t="str">
            <v/>
          </cell>
        </row>
        <row r="3689">
          <cell r="H3689" t="str">
            <v/>
          </cell>
        </row>
        <row r="3690">
          <cell r="H3690" t="str">
            <v/>
          </cell>
        </row>
        <row r="3691">
          <cell r="H3691" t="str">
            <v/>
          </cell>
        </row>
        <row r="3692">
          <cell r="H3692" t="str">
            <v/>
          </cell>
        </row>
        <row r="3693">
          <cell r="H3693" t="str">
            <v/>
          </cell>
        </row>
        <row r="3694">
          <cell r="H3694" t="str">
            <v/>
          </cell>
        </row>
        <row r="3695">
          <cell r="H3695" t="str">
            <v/>
          </cell>
        </row>
        <row r="3696">
          <cell r="H3696" t="str">
            <v/>
          </cell>
        </row>
        <row r="3697">
          <cell r="H3697" t="str">
            <v/>
          </cell>
        </row>
        <row r="3698">
          <cell r="H3698" t="str">
            <v/>
          </cell>
        </row>
        <row r="3699">
          <cell r="H3699" t="str">
            <v/>
          </cell>
        </row>
        <row r="3700">
          <cell r="H3700" t="str">
            <v/>
          </cell>
        </row>
        <row r="3701">
          <cell r="H3701" t="str">
            <v/>
          </cell>
        </row>
        <row r="3702">
          <cell r="H3702" t="str">
            <v/>
          </cell>
        </row>
        <row r="3703">
          <cell r="H3703" t="str">
            <v/>
          </cell>
        </row>
        <row r="3704">
          <cell r="H3704" t="str">
            <v/>
          </cell>
        </row>
        <row r="3705">
          <cell r="H3705" t="str">
            <v/>
          </cell>
        </row>
        <row r="3706">
          <cell r="H3706" t="str">
            <v/>
          </cell>
        </row>
        <row r="3707">
          <cell r="H3707" t="str">
            <v/>
          </cell>
        </row>
        <row r="3708">
          <cell r="H3708" t="str">
            <v/>
          </cell>
        </row>
        <row r="3709">
          <cell r="H3709" t="str">
            <v/>
          </cell>
        </row>
        <row r="3710">
          <cell r="H3710" t="str">
            <v/>
          </cell>
        </row>
        <row r="3711">
          <cell r="H3711" t="str">
            <v/>
          </cell>
        </row>
        <row r="3712">
          <cell r="H3712" t="str">
            <v/>
          </cell>
        </row>
        <row r="3713">
          <cell r="H3713" t="str">
            <v/>
          </cell>
        </row>
        <row r="3714">
          <cell r="H3714" t="str">
            <v/>
          </cell>
        </row>
        <row r="3715">
          <cell r="H3715" t="str">
            <v/>
          </cell>
        </row>
        <row r="3716">
          <cell r="H3716" t="str">
            <v/>
          </cell>
        </row>
        <row r="3717">
          <cell r="H3717" t="str">
            <v/>
          </cell>
        </row>
        <row r="3718">
          <cell r="H3718" t="str">
            <v/>
          </cell>
        </row>
        <row r="3719">
          <cell r="H3719" t="str">
            <v/>
          </cell>
        </row>
        <row r="3720">
          <cell r="H3720" t="str">
            <v/>
          </cell>
        </row>
        <row r="3721">
          <cell r="H3721" t="str">
            <v/>
          </cell>
        </row>
        <row r="3722">
          <cell r="H3722" t="str">
            <v/>
          </cell>
        </row>
        <row r="3723">
          <cell r="H3723" t="str">
            <v/>
          </cell>
        </row>
        <row r="3724">
          <cell r="H3724" t="str">
            <v/>
          </cell>
        </row>
        <row r="3725">
          <cell r="H3725" t="str">
            <v/>
          </cell>
        </row>
        <row r="3726">
          <cell r="H3726" t="str">
            <v/>
          </cell>
        </row>
        <row r="3727">
          <cell r="H3727" t="str">
            <v/>
          </cell>
        </row>
        <row r="3728">
          <cell r="H3728" t="str">
            <v/>
          </cell>
        </row>
        <row r="3729">
          <cell r="H3729" t="str">
            <v/>
          </cell>
        </row>
        <row r="3730">
          <cell r="H3730" t="str">
            <v/>
          </cell>
        </row>
        <row r="3731">
          <cell r="H3731" t="str">
            <v/>
          </cell>
        </row>
        <row r="3732">
          <cell r="H3732" t="str">
            <v/>
          </cell>
        </row>
        <row r="3733">
          <cell r="H3733" t="str">
            <v/>
          </cell>
        </row>
        <row r="3734">
          <cell r="H3734" t="str">
            <v/>
          </cell>
        </row>
        <row r="3735">
          <cell r="H3735" t="str">
            <v/>
          </cell>
        </row>
        <row r="3736">
          <cell r="H3736" t="str">
            <v/>
          </cell>
        </row>
        <row r="3737">
          <cell r="H3737" t="str">
            <v/>
          </cell>
        </row>
        <row r="3738">
          <cell r="H3738" t="str">
            <v/>
          </cell>
        </row>
        <row r="3739">
          <cell r="H3739" t="str">
            <v/>
          </cell>
        </row>
        <row r="3740">
          <cell r="H3740" t="str">
            <v/>
          </cell>
        </row>
        <row r="3741">
          <cell r="H3741" t="str">
            <v/>
          </cell>
        </row>
        <row r="3742">
          <cell r="H3742" t="str">
            <v/>
          </cell>
        </row>
        <row r="3743">
          <cell r="H3743" t="str">
            <v/>
          </cell>
        </row>
        <row r="3744">
          <cell r="H3744" t="str">
            <v/>
          </cell>
        </row>
        <row r="3745">
          <cell r="H3745" t="str">
            <v/>
          </cell>
        </row>
        <row r="3746">
          <cell r="H3746" t="str">
            <v/>
          </cell>
        </row>
        <row r="3747">
          <cell r="H3747" t="str">
            <v/>
          </cell>
        </row>
        <row r="3748">
          <cell r="H3748" t="str">
            <v/>
          </cell>
        </row>
        <row r="3749">
          <cell r="H3749" t="str">
            <v/>
          </cell>
        </row>
        <row r="3750">
          <cell r="H3750" t="str">
            <v/>
          </cell>
        </row>
        <row r="3751">
          <cell r="H3751" t="str">
            <v/>
          </cell>
        </row>
        <row r="3752">
          <cell r="H3752" t="str">
            <v/>
          </cell>
        </row>
        <row r="3753">
          <cell r="H3753" t="str">
            <v/>
          </cell>
        </row>
        <row r="3754">
          <cell r="H3754" t="str">
            <v/>
          </cell>
        </row>
        <row r="3755">
          <cell r="H3755" t="str">
            <v/>
          </cell>
        </row>
        <row r="3756">
          <cell r="H3756" t="str">
            <v/>
          </cell>
        </row>
        <row r="3757">
          <cell r="H3757" t="str">
            <v/>
          </cell>
        </row>
        <row r="3758">
          <cell r="H3758" t="str">
            <v/>
          </cell>
        </row>
        <row r="3759">
          <cell r="H3759" t="str">
            <v/>
          </cell>
        </row>
        <row r="3760">
          <cell r="H3760" t="str">
            <v/>
          </cell>
        </row>
        <row r="3761">
          <cell r="H3761" t="str">
            <v/>
          </cell>
        </row>
        <row r="3762">
          <cell r="H3762" t="str">
            <v/>
          </cell>
        </row>
        <row r="3763">
          <cell r="H3763" t="str">
            <v/>
          </cell>
        </row>
        <row r="3764">
          <cell r="H3764" t="str">
            <v/>
          </cell>
        </row>
        <row r="3765">
          <cell r="H3765" t="str">
            <v/>
          </cell>
        </row>
        <row r="3766">
          <cell r="H3766" t="str">
            <v/>
          </cell>
        </row>
        <row r="3767">
          <cell r="H3767" t="str">
            <v/>
          </cell>
        </row>
        <row r="3768">
          <cell r="H3768" t="str">
            <v/>
          </cell>
        </row>
        <row r="3769">
          <cell r="H3769" t="str">
            <v/>
          </cell>
        </row>
        <row r="3770">
          <cell r="H3770" t="str">
            <v/>
          </cell>
        </row>
        <row r="3771">
          <cell r="H3771" t="str">
            <v/>
          </cell>
        </row>
        <row r="3772">
          <cell r="H3772" t="str">
            <v/>
          </cell>
        </row>
        <row r="3773">
          <cell r="H3773" t="str">
            <v/>
          </cell>
        </row>
        <row r="3774">
          <cell r="H3774" t="str">
            <v/>
          </cell>
        </row>
        <row r="3775">
          <cell r="H3775" t="str">
            <v/>
          </cell>
        </row>
        <row r="3776">
          <cell r="H3776" t="str">
            <v/>
          </cell>
        </row>
        <row r="3777">
          <cell r="H3777" t="str">
            <v/>
          </cell>
        </row>
        <row r="3778">
          <cell r="H3778" t="str">
            <v/>
          </cell>
        </row>
        <row r="3779">
          <cell r="H3779" t="str">
            <v/>
          </cell>
        </row>
        <row r="3780">
          <cell r="H3780" t="str">
            <v/>
          </cell>
        </row>
        <row r="3781">
          <cell r="H3781" t="str">
            <v/>
          </cell>
        </row>
        <row r="3782">
          <cell r="H3782" t="str">
            <v/>
          </cell>
        </row>
        <row r="3783">
          <cell r="H3783" t="str">
            <v/>
          </cell>
        </row>
        <row r="3784">
          <cell r="H3784" t="str">
            <v/>
          </cell>
        </row>
        <row r="3785">
          <cell r="H3785" t="str">
            <v/>
          </cell>
        </row>
        <row r="3786">
          <cell r="H3786" t="str">
            <v/>
          </cell>
        </row>
        <row r="3787">
          <cell r="H3787" t="str">
            <v/>
          </cell>
        </row>
        <row r="3788">
          <cell r="H3788" t="str">
            <v/>
          </cell>
        </row>
        <row r="3789">
          <cell r="H3789" t="str">
            <v/>
          </cell>
        </row>
        <row r="3790">
          <cell r="H3790" t="str">
            <v/>
          </cell>
        </row>
        <row r="3791">
          <cell r="H3791" t="str">
            <v/>
          </cell>
        </row>
        <row r="3792">
          <cell r="H3792" t="str">
            <v/>
          </cell>
        </row>
        <row r="3793">
          <cell r="H3793" t="str">
            <v/>
          </cell>
        </row>
        <row r="3794">
          <cell r="H3794" t="str">
            <v/>
          </cell>
        </row>
        <row r="3795">
          <cell r="H3795" t="str">
            <v/>
          </cell>
        </row>
        <row r="3796">
          <cell r="H3796" t="str">
            <v/>
          </cell>
        </row>
        <row r="3797">
          <cell r="H3797" t="str">
            <v/>
          </cell>
        </row>
        <row r="3798">
          <cell r="H3798" t="str">
            <v/>
          </cell>
        </row>
        <row r="3799">
          <cell r="H3799" t="str">
            <v/>
          </cell>
        </row>
        <row r="3800">
          <cell r="H3800" t="str">
            <v/>
          </cell>
        </row>
        <row r="3801">
          <cell r="H3801" t="str">
            <v/>
          </cell>
        </row>
        <row r="3802">
          <cell r="H3802" t="str">
            <v/>
          </cell>
        </row>
        <row r="3803">
          <cell r="H3803" t="str">
            <v/>
          </cell>
        </row>
        <row r="3804">
          <cell r="H3804" t="str">
            <v/>
          </cell>
        </row>
        <row r="3805">
          <cell r="H3805" t="str">
            <v/>
          </cell>
        </row>
        <row r="3806">
          <cell r="H3806" t="str">
            <v/>
          </cell>
        </row>
        <row r="3807">
          <cell r="H3807" t="str">
            <v/>
          </cell>
        </row>
        <row r="3808">
          <cell r="H3808" t="str">
            <v/>
          </cell>
        </row>
        <row r="3809">
          <cell r="H3809" t="str">
            <v/>
          </cell>
        </row>
        <row r="3810">
          <cell r="H3810" t="str">
            <v/>
          </cell>
        </row>
        <row r="3811">
          <cell r="H3811" t="str">
            <v/>
          </cell>
        </row>
        <row r="3812">
          <cell r="H3812" t="str">
            <v/>
          </cell>
        </row>
        <row r="3813">
          <cell r="H3813" t="str">
            <v/>
          </cell>
        </row>
        <row r="3814">
          <cell r="H3814" t="str">
            <v/>
          </cell>
        </row>
        <row r="3815">
          <cell r="H3815" t="str">
            <v/>
          </cell>
        </row>
        <row r="3816">
          <cell r="H3816" t="str">
            <v/>
          </cell>
        </row>
        <row r="3817">
          <cell r="H3817" t="str">
            <v/>
          </cell>
        </row>
        <row r="3818">
          <cell r="H3818" t="str">
            <v/>
          </cell>
        </row>
        <row r="3819">
          <cell r="H3819" t="str">
            <v/>
          </cell>
        </row>
        <row r="3820">
          <cell r="H3820" t="str">
            <v/>
          </cell>
        </row>
        <row r="3821">
          <cell r="H3821" t="str">
            <v/>
          </cell>
        </row>
        <row r="3822">
          <cell r="H3822" t="str">
            <v/>
          </cell>
        </row>
        <row r="3823">
          <cell r="H3823" t="str">
            <v/>
          </cell>
        </row>
        <row r="3824">
          <cell r="H3824" t="str">
            <v/>
          </cell>
        </row>
        <row r="3825">
          <cell r="H3825" t="str">
            <v/>
          </cell>
        </row>
        <row r="3826">
          <cell r="H3826" t="str">
            <v/>
          </cell>
        </row>
        <row r="3827">
          <cell r="H3827" t="str">
            <v/>
          </cell>
        </row>
        <row r="3828">
          <cell r="H3828" t="str">
            <v/>
          </cell>
        </row>
        <row r="3829">
          <cell r="H3829" t="str">
            <v/>
          </cell>
        </row>
        <row r="3830">
          <cell r="H3830" t="str">
            <v/>
          </cell>
        </row>
        <row r="3831">
          <cell r="H3831" t="str">
            <v/>
          </cell>
        </row>
        <row r="3832">
          <cell r="H3832" t="str">
            <v/>
          </cell>
        </row>
        <row r="3833">
          <cell r="H3833" t="str">
            <v/>
          </cell>
        </row>
        <row r="3834">
          <cell r="H3834" t="str">
            <v/>
          </cell>
        </row>
        <row r="3835">
          <cell r="H3835" t="str">
            <v/>
          </cell>
        </row>
        <row r="3836">
          <cell r="H3836" t="str">
            <v/>
          </cell>
        </row>
        <row r="3837">
          <cell r="H3837" t="str">
            <v/>
          </cell>
        </row>
        <row r="3838">
          <cell r="H3838" t="str">
            <v/>
          </cell>
        </row>
        <row r="3839">
          <cell r="H3839" t="str">
            <v/>
          </cell>
        </row>
        <row r="3840">
          <cell r="H3840" t="str">
            <v/>
          </cell>
        </row>
        <row r="3841">
          <cell r="H3841" t="str">
            <v/>
          </cell>
        </row>
        <row r="3842">
          <cell r="H3842" t="str">
            <v/>
          </cell>
        </row>
        <row r="3843">
          <cell r="H3843" t="str">
            <v/>
          </cell>
        </row>
        <row r="3844">
          <cell r="H3844" t="str">
            <v/>
          </cell>
        </row>
        <row r="3845">
          <cell r="H3845" t="str">
            <v/>
          </cell>
        </row>
        <row r="3846">
          <cell r="H3846" t="str">
            <v/>
          </cell>
        </row>
        <row r="3847">
          <cell r="H3847" t="str">
            <v/>
          </cell>
        </row>
        <row r="3848">
          <cell r="H3848" t="str">
            <v/>
          </cell>
        </row>
        <row r="3849">
          <cell r="H3849" t="str">
            <v/>
          </cell>
        </row>
        <row r="3850">
          <cell r="H3850" t="str">
            <v/>
          </cell>
        </row>
        <row r="3851">
          <cell r="H3851" t="str">
            <v/>
          </cell>
        </row>
        <row r="3852">
          <cell r="H3852" t="str">
            <v/>
          </cell>
        </row>
        <row r="3853">
          <cell r="H3853" t="str">
            <v/>
          </cell>
        </row>
        <row r="3854">
          <cell r="H3854" t="str">
            <v/>
          </cell>
        </row>
        <row r="3855">
          <cell r="H3855" t="str">
            <v/>
          </cell>
        </row>
        <row r="3856">
          <cell r="H3856" t="str">
            <v/>
          </cell>
        </row>
        <row r="3857">
          <cell r="H3857" t="str">
            <v/>
          </cell>
        </row>
        <row r="3858">
          <cell r="H3858" t="str">
            <v/>
          </cell>
        </row>
        <row r="3859">
          <cell r="H3859" t="str">
            <v/>
          </cell>
        </row>
        <row r="3860">
          <cell r="H3860" t="str">
            <v/>
          </cell>
        </row>
        <row r="3861">
          <cell r="H3861" t="str">
            <v/>
          </cell>
        </row>
        <row r="3862">
          <cell r="H3862" t="str">
            <v/>
          </cell>
        </row>
        <row r="3863">
          <cell r="H3863" t="str">
            <v/>
          </cell>
        </row>
        <row r="3864">
          <cell r="H3864" t="str">
            <v/>
          </cell>
        </row>
        <row r="3865">
          <cell r="H3865" t="str">
            <v/>
          </cell>
        </row>
        <row r="3866">
          <cell r="H3866" t="str">
            <v/>
          </cell>
        </row>
        <row r="3867">
          <cell r="H3867" t="str">
            <v/>
          </cell>
        </row>
        <row r="3868">
          <cell r="H3868" t="str">
            <v/>
          </cell>
        </row>
        <row r="3869">
          <cell r="H3869" t="str">
            <v/>
          </cell>
        </row>
        <row r="3870">
          <cell r="H3870" t="str">
            <v/>
          </cell>
        </row>
        <row r="3871">
          <cell r="H3871" t="str">
            <v/>
          </cell>
        </row>
        <row r="3872">
          <cell r="H3872" t="str">
            <v/>
          </cell>
        </row>
        <row r="3873">
          <cell r="H3873" t="str">
            <v/>
          </cell>
        </row>
        <row r="3874">
          <cell r="H3874" t="str">
            <v/>
          </cell>
        </row>
        <row r="3875">
          <cell r="H3875" t="str">
            <v/>
          </cell>
        </row>
        <row r="3876">
          <cell r="H3876" t="str">
            <v/>
          </cell>
        </row>
        <row r="3877">
          <cell r="H3877" t="str">
            <v/>
          </cell>
        </row>
        <row r="3878">
          <cell r="H3878" t="str">
            <v/>
          </cell>
        </row>
        <row r="3879">
          <cell r="H3879" t="str">
            <v/>
          </cell>
        </row>
        <row r="3880">
          <cell r="H3880" t="str">
            <v/>
          </cell>
        </row>
        <row r="3881">
          <cell r="H3881" t="str">
            <v/>
          </cell>
        </row>
        <row r="3882">
          <cell r="H3882" t="str">
            <v/>
          </cell>
        </row>
        <row r="3883">
          <cell r="H3883" t="str">
            <v/>
          </cell>
        </row>
        <row r="3884">
          <cell r="H3884" t="str">
            <v/>
          </cell>
        </row>
        <row r="3885">
          <cell r="H3885" t="str">
            <v/>
          </cell>
        </row>
        <row r="3886">
          <cell r="H3886" t="str">
            <v/>
          </cell>
        </row>
        <row r="3887">
          <cell r="H3887" t="str">
            <v/>
          </cell>
        </row>
        <row r="3888">
          <cell r="H3888" t="str">
            <v/>
          </cell>
        </row>
        <row r="3889">
          <cell r="H3889" t="str">
            <v/>
          </cell>
        </row>
        <row r="3890">
          <cell r="H3890" t="str">
            <v/>
          </cell>
        </row>
        <row r="3891">
          <cell r="H3891" t="str">
            <v/>
          </cell>
        </row>
        <row r="3892">
          <cell r="H3892" t="str">
            <v/>
          </cell>
        </row>
        <row r="3893">
          <cell r="H3893" t="str">
            <v/>
          </cell>
        </row>
        <row r="3894">
          <cell r="H3894" t="str">
            <v/>
          </cell>
        </row>
        <row r="3895">
          <cell r="H3895" t="str">
            <v/>
          </cell>
        </row>
        <row r="3896">
          <cell r="H3896" t="str">
            <v/>
          </cell>
        </row>
        <row r="3897">
          <cell r="H3897" t="str">
            <v/>
          </cell>
        </row>
        <row r="3898">
          <cell r="H3898" t="str">
            <v/>
          </cell>
        </row>
        <row r="3899">
          <cell r="H3899" t="str">
            <v/>
          </cell>
        </row>
        <row r="3900">
          <cell r="H3900" t="str">
            <v/>
          </cell>
        </row>
        <row r="3901">
          <cell r="H3901" t="str">
            <v/>
          </cell>
        </row>
        <row r="3902">
          <cell r="H3902" t="str">
            <v/>
          </cell>
        </row>
        <row r="3903">
          <cell r="H3903" t="str">
            <v/>
          </cell>
        </row>
        <row r="3904">
          <cell r="H3904" t="str">
            <v/>
          </cell>
        </row>
        <row r="3905">
          <cell r="H3905" t="str">
            <v/>
          </cell>
        </row>
        <row r="3906">
          <cell r="H3906" t="str">
            <v/>
          </cell>
        </row>
        <row r="3907">
          <cell r="H3907" t="str">
            <v/>
          </cell>
        </row>
        <row r="3908">
          <cell r="H3908" t="str">
            <v/>
          </cell>
        </row>
        <row r="3909">
          <cell r="H3909" t="str">
            <v/>
          </cell>
        </row>
        <row r="3910">
          <cell r="H3910" t="str">
            <v/>
          </cell>
        </row>
        <row r="3911">
          <cell r="H3911" t="str">
            <v/>
          </cell>
        </row>
        <row r="3912">
          <cell r="H3912" t="str">
            <v/>
          </cell>
        </row>
        <row r="3913">
          <cell r="H3913" t="str">
            <v/>
          </cell>
        </row>
        <row r="3914">
          <cell r="H3914" t="str">
            <v/>
          </cell>
        </row>
        <row r="3915">
          <cell r="H3915" t="str">
            <v/>
          </cell>
        </row>
        <row r="3916">
          <cell r="H3916" t="str">
            <v/>
          </cell>
        </row>
        <row r="3917">
          <cell r="H3917" t="str">
            <v/>
          </cell>
        </row>
        <row r="3918">
          <cell r="H3918" t="str">
            <v/>
          </cell>
        </row>
        <row r="3919">
          <cell r="H3919" t="str">
            <v/>
          </cell>
        </row>
        <row r="3920">
          <cell r="H3920" t="str">
            <v/>
          </cell>
        </row>
        <row r="3921">
          <cell r="H3921" t="str">
            <v/>
          </cell>
        </row>
        <row r="3922">
          <cell r="H3922" t="str">
            <v/>
          </cell>
        </row>
        <row r="3923">
          <cell r="H3923" t="str">
            <v/>
          </cell>
        </row>
        <row r="3924">
          <cell r="H3924" t="str">
            <v/>
          </cell>
        </row>
        <row r="3925">
          <cell r="H3925" t="str">
            <v/>
          </cell>
        </row>
        <row r="3926">
          <cell r="H3926" t="str">
            <v/>
          </cell>
        </row>
        <row r="3927">
          <cell r="H3927" t="str">
            <v/>
          </cell>
        </row>
        <row r="3928">
          <cell r="H3928" t="str">
            <v/>
          </cell>
        </row>
        <row r="3929">
          <cell r="H3929" t="str">
            <v/>
          </cell>
        </row>
        <row r="3930">
          <cell r="H3930" t="str">
            <v/>
          </cell>
        </row>
        <row r="3931">
          <cell r="H3931" t="str">
            <v/>
          </cell>
        </row>
        <row r="3932">
          <cell r="H3932" t="str">
            <v/>
          </cell>
        </row>
        <row r="3933">
          <cell r="H3933" t="str">
            <v/>
          </cell>
        </row>
        <row r="3934">
          <cell r="H3934" t="str">
            <v/>
          </cell>
        </row>
        <row r="3935">
          <cell r="H3935" t="str">
            <v/>
          </cell>
        </row>
        <row r="3936">
          <cell r="H3936" t="str">
            <v/>
          </cell>
        </row>
        <row r="3937">
          <cell r="H3937" t="str">
            <v/>
          </cell>
        </row>
        <row r="3938">
          <cell r="H3938" t="str">
            <v/>
          </cell>
        </row>
        <row r="3939">
          <cell r="H3939" t="str">
            <v/>
          </cell>
        </row>
        <row r="3940">
          <cell r="H3940" t="str">
            <v/>
          </cell>
        </row>
        <row r="3941">
          <cell r="H3941" t="str">
            <v/>
          </cell>
        </row>
        <row r="3942">
          <cell r="H3942" t="str">
            <v/>
          </cell>
        </row>
        <row r="3943">
          <cell r="H3943" t="str">
            <v/>
          </cell>
        </row>
        <row r="3944">
          <cell r="H3944" t="str">
            <v/>
          </cell>
        </row>
        <row r="3945">
          <cell r="H3945" t="str">
            <v/>
          </cell>
        </row>
        <row r="3946">
          <cell r="H3946" t="str">
            <v/>
          </cell>
        </row>
        <row r="3947">
          <cell r="H3947" t="str">
            <v/>
          </cell>
        </row>
        <row r="3948">
          <cell r="H3948" t="str">
            <v/>
          </cell>
        </row>
        <row r="3949">
          <cell r="H3949" t="str">
            <v/>
          </cell>
        </row>
        <row r="3950">
          <cell r="H3950" t="str">
            <v/>
          </cell>
        </row>
        <row r="3951">
          <cell r="H3951" t="str">
            <v/>
          </cell>
        </row>
        <row r="3952">
          <cell r="H3952" t="str">
            <v/>
          </cell>
        </row>
        <row r="3953">
          <cell r="H3953" t="str">
            <v/>
          </cell>
        </row>
        <row r="3954">
          <cell r="H3954" t="str">
            <v/>
          </cell>
        </row>
        <row r="3955">
          <cell r="H3955" t="str">
            <v/>
          </cell>
        </row>
        <row r="3956">
          <cell r="H3956" t="str">
            <v/>
          </cell>
        </row>
        <row r="3957">
          <cell r="H3957" t="str">
            <v/>
          </cell>
        </row>
        <row r="3958">
          <cell r="H3958" t="str">
            <v/>
          </cell>
        </row>
        <row r="3959">
          <cell r="H3959" t="str">
            <v/>
          </cell>
        </row>
        <row r="3960">
          <cell r="H3960" t="str">
            <v/>
          </cell>
        </row>
        <row r="3961">
          <cell r="H3961" t="str">
            <v/>
          </cell>
        </row>
        <row r="3962">
          <cell r="H3962" t="str">
            <v/>
          </cell>
        </row>
        <row r="3963">
          <cell r="H3963" t="str">
            <v/>
          </cell>
        </row>
        <row r="3964">
          <cell r="H3964" t="str">
            <v/>
          </cell>
        </row>
        <row r="3965">
          <cell r="H3965" t="str">
            <v/>
          </cell>
        </row>
        <row r="3966">
          <cell r="H3966" t="str">
            <v/>
          </cell>
        </row>
        <row r="3967">
          <cell r="H3967" t="str">
            <v/>
          </cell>
        </row>
        <row r="3968">
          <cell r="H3968" t="str">
            <v/>
          </cell>
        </row>
        <row r="3969">
          <cell r="H3969" t="str">
            <v/>
          </cell>
        </row>
        <row r="3970">
          <cell r="H3970" t="str">
            <v/>
          </cell>
        </row>
        <row r="3971">
          <cell r="H3971" t="str">
            <v/>
          </cell>
        </row>
        <row r="3972">
          <cell r="H3972" t="str">
            <v/>
          </cell>
        </row>
        <row r="3973">
          <cell r="H3973" t="str">
            <v/>
          </cell>
        </row>
        <row r="3974">
          <cell r="H3974" t="str">
            <v/>
          </cell>
        </row>
        <row r="3975">
          <cell r="H3975" t="str">
            <v/>
          </cell>
        </row>
        <row r="3976">
          <cell r="H3976" t="str">
            <v/>
          </cell>
        </row>
        <row r="3977">
          <cell r="H3977" t="str">
            <v/>
          </cell>
        </row>
        <row r="3978">
          <cell r="H3978" t="str">
            <v/>
          </cell>
        </row>
        <row r="3979">
          <cell r="H3979" t="str">
            <v/>
          </cell>
        </row>
        <row r="3980">
          <cell r="H3980" t="str">
            <v/>
          </cell>
        </row>
        <row r="3981">
          <cell r="H3981" t="str">
            <v/>
          </cell>
        </row>
        <row r="3982">
          <cell r="H3982" t="str">
            <v/>
          </cell>
        </row>
        <row r="3983">
          <cell r="H3983" t="str">
            <v/>
          </cell>
        </row>
        <row r="3984">
          <cell r="H3984" t="str">
            <v/>
          </cell>
        </row>
        <row r="3985">
          <cell r="H3985" t="str">
            <v/>
          </cell>
        </row>
        <row r="3986">
          <cell r="H3986" t="str">
            <v/>
          </cell>
        </row>
        <row r="3987">
          <cell r="H3987" t="str">
            <v/>
          </cell>
        </row>
        <row r="3988">
          <cell r="H3988" t="str">
            <v/>
          </cell>
        </row>
        <row r="3989">
          <cell r="H3989" t="str">
            <v/>
          </cell>
        </row>
        <row r="3990">
          <cell r="H3990" t="str">
            <v/>
          </cell>
        </row>
        <row r="3991">
          <cell r="H3991" t="str">
            <v/>
          </cell>
        </row>
        <row r="3992">
          <cell r="H3992" t="str">
            <v/>
          </cell>
        </row>
        <row r="3993">
          <cell r="H3993" t="str">
            <v/>
          </cell>
        </row>
        <row r="3994">
          <cell r="H3994" t="str">
            <v/>
          </cell>
        </row>
        <row r="3995">
          <cell r="H3995" t="str">
            <v/>
          </cell>
        </row>
        <row r="3996">
          <cell r="H3996" t="str">
            <v/>
          </cell>
        </row>
        <row r="3997">
          <cell r="H3997" t="str">
            <v/>
          </cell>
        </row>
        <row r="3998">
          <cell r="H3998" t="str">
            <v/>
          </cell>
        </row>
        <row r="3999">
          <cell r="H3999" t="str">
            <v/>
          </cell>
        </row>
        <row r="4000">
          <cell r="H4000" t="str">
            <v/>
          </cell>
        </row>
        <row r="4001">
          <cell r="H4001" t="str">
            <v/>
          </cell>
        </row>
        <row r="4002">
          <cell r="H4002" t="str">
            <v/>
          </cell>
        </row>
        <row r="4003">
          <cell r="H4003" t="str">
            <v/>
          </cell>
        </row>
        <row r="4004">
          <cell r="H4004" t="str">
            <v/>
          </cell>
        </row>
        <row r="4005">
          <cell r="H4005" t="str">
            <v/>
          </cell>
        </row>
        <row r="4006">
          <cell r="H4006" t="str">
            <v/>
          </cell>
        </row>
        <row r="4007">
          <cell r="H4007" t="str">
            <v/>
          </cell>
        </row>
        <row r="4008">
          <cell r="H4008" t="str">
            <v/>
          </cell>
        </row>
        <row r="4009">
          <cell r="H4009" t="str">
            <v/>
          </cell>
        </row>
        <row r="4010">
          <cell r="H4010" t="str">
            <v/>
          </cell>
        </row>
        <row r="4011">
          <cell r="H4011" t="str">
            <v/>
          </cell>
        </row>
        <row r="4012">
          <cell r="H4012" t="str">
            <v/>
          </cell>
        </row>
        <row r="4013">
          <cell r="H4013" t="str">
            <v/>
          </cell>
        </row>
        <row r="4014">
          <cell r="H4014" t="str">
            <v/>
          </cell>
        </row>
        <row r="4015">
          <cell r="H4015" t="str">
            <v/>
          </cell>
        </row>
        <row r="4016">
          <cell r="H4016" t="str">
            <v/>
          </cell>
        </row>
        <row r="4017">
          <cell r="H4017" t="str">
            <v/>
          </cell>
        </row>
        <row r="4018">
          <cell r="H4018" t="str">
            <v/>
          </cell>
        </row>
        <row r="4019">
          <cell r="H4019" t="str">
            <v/>
          </cell>
        </row>
        <row r="4020">
          <cell r="H4020" t="str">
            <v/>
          </cell>
        </row>
        <row r="4021">
          <cell r="H4021" t="str">
            <v/>
          </cell>
        </row>
        <row r="4022">
          <cell r="H4022" t="str">
            <v/>
          </cell>
        </row>
        <row r="4023">
          <cell r="H4023" t="str">
            <v/>
          </cell>
        </row>
        <row r="4024">
          <cell r="H4024" t="str">
            <v/>
          </cell>
        </row>
        <row r="4025">
          <cell r="H4025" t="str">
            <v/>
          </cell>
        </row>
        <row r="4026">
          <cell r="H4026" t="str">
            <v/>
          </cell>
        </row>
        <row r="4027">
          <cell r="H4027" t="str">
            <v/>
          </cell>
        </row>
        <row r="4028">
          <cell r="H4028" t="str">
            <v/>
          </cell>
        </row>
        <row r="4029">
          <cell r="H4029" t="str">
            <v/>
          </cell>
        </row>
        <row r="4030">
          <cell r="H4030" t="str">
            <v/>
          </cell>
        </row>
        <row r="4031">
          <cell r="H4031" t="str">
            <v/>
          </cell>
        </row>
        <row r="4032">
          <cell r="H4032" t="str">
            <v/>
          </cell>
        </row>
        <row r="4033">
          <cell r="H4033" t="str">
            <v/>
          </cell>
        </row>
        <row r="4034">
          <cell r="H4034" t="str">
            <v/>
          </cell>
        </row>
        <row r="4035">
          <cell r="H4035" t="str">
            <v/>
          </cell>
        </row>
        <row r="4036">
          <cell r="H4036" t="str">
            <v/>
          </cell>
        </row>
        <row r="4037">
          <cell r="H4037" t="str">
            <v/>
          </cell>
        </row>
        <row r="4038">
          <cell r="H4038" t="str">
            <v/>
          </cell>
        </row>
        <row r="4039">
          <cell r="H4039" t="str">
            <v/>
          </cell>
        </row>
        <row r="4040">
          <cell r="H4040" t="str">
            <v/>
          </cell>
        </row>
        <row r="4041">
          <cell r="H4041" t="str">
            <v/>
          </cell>
        </row>
        <row r="4042">
          <cell r="H4042" t="str">
            <v/>
          </cell>
        </row>
        <row r="4043">
          <cell r="H4043" t="str">
            <v/>
          </cell>
        </row>
        <row r="4044">
          <cell r="H4044" t="str">
            <v/>
          </cell>
        </row>
        <row r="4045">
          <cell r="H4045" t="str">
            <v/>
          </cell>
        </row>
        <row r="4046">
          <cell r="H4046" t="str">
            <v/>
          </cell>
        </row>
        <row r="4047">
          <cell r="H4047" t="str">
            <v/>
          </cell>
        </row>
        <row r="4048">
          <cell r="H4048" t="str">
            <v/>
          </cell>
        </row>
        <row r="4049">
          <cell r="H4049" t="str">
            <v/>
          </cell>
        </row>
        <row r="4050">
          <cell r="H4050" t="str">
            <v/>
          </cell>
        </row>
        <row r="4051">
          <cell r="H4051" t="str">
            <v/>
          </cell>
        </row>
        <row r="4052">
          <cell r="H4052" t="str">
            <v/>
          </cell>
        </row>
        <row r="4053">
          <cell r="H4053" t="str">
            <v/>
          </cell>
        </row>
        <row r="4054">
          <cell r="H4054" t="str">
            <v/>
          </cell>
        </row>
        <row r="4055">
          <cell r="H4055" t="str">
            <v/>
          </cell>
        </row>
        <row r="4056">
          <cell r="H4056" t="str">
            <v/>
          </cell>
        </row>
        <row r="4057">
          <cell r="H4057" t="str">
            <v/>
          </cell>
        </row>
        <row r="4058">
          <cell r="H4058" t="str">
            <v/>
          </cell>
        </row>
        <row r="4059">
          <cell r="H4059" t="str">
            <v/>
          </cell>
        </row>
        <row r="4060">
          <cell r="H4060" t="str">
            <v/>
          </cell>
        </row>
        <row r="4061">
          <cell r="H4061" t="str">
            <v/>
          </cell>
        </row>
        <row r="4062">
          <cell r="H4062" t="str">
            <v/>
          </cell>
        </row>
        <row r="4063">
          <cell r="H4063" t="str">
            <v/>
          </cell>
        </row>
        <row r="4064">
          <cell r="H4064" t="str">
            <v/>
          </cell>
        </row>
        <row r="4065">
          <cell r="H4065" t="str">
            <v/>
          </cell>
        </row>
        <row r="4066">
          <cell r="H4066" t="str">
            <v/>
          </cell>
        </row>
        <row r="4067">
          <cell r="H4067" t="str">
            <v/>
          </cell>
        </row>
        <row r="4068">
          <cell r="H4068" t="str">
            <v/>
          </cell>
        </row>
        <row r="4069">
          <cell r="H4069" t="str">
            <v/>
          </cell>
        </row>
        <row r="4070">
          <cell r="H4070" t="str">
            <v/>
          </cell>
        </row>
        <row r="4071">
          <cell r="H4071" t="str">
            <v/>
          </cell>
        </row>
        <row r="4072">
          <cell r="H4072" t="str">
            <v/>
          </cell>
        </row>
        <row r="4073">
          <cell r="H4073" t="str">
            <v/>
          </cell>
        </row>
        <row r="4074">
          <cell r="H4074" t="str">
            <v/>
          </cell>
        </row>
        <row r="4075">
          <cell r="H4075" t="str">
            <v/>
          </cell>
        </row>
        <row r="4076">
          <cell r="H4076" t="str">
            <v/>
          </cell>
        </row>
        <row r="4077">
          <cell r="H4077" t="str">
            <v/>
          </cell>
        </row>
        <row r="4078">
          <cell r="H4078" t="str">
            <v/>
          </cell>
        </row>
        <row r="4079">
          <cell r="H4079" t="str">
            <v/>
          </cell>
        </row>
        <row r="4080">
          <cell r="H4080" t="str">
            <v/>
          </cell>
        </row>
        <row r="4081">
          <cell r="H4081" t="str">
            <v/>
          </cell>
        </row>
        <row r="4082">
          <cell r="H4082" t="str">
            <v/>
          </cell>
        </row>
        <row r="4083">
          <cell r="H4083" t="str">
            <v/>
          </cell>
        </row>
        <row r="4084">
          <cell r="H4084" t="str">
            <v/>
          </cell>
        </row>
        <row r="4085">
          <cell r="H4085" t="str">
            <v/>
          </cell>
        </row>
        <row r="4086">
          <cell r="H4086" t="str">
            <v/>
          </cell>
        </row>
        <row r="4087">
          <cell r="H4087" t="str">
            <v/>
          </cell>
        </row>
        <row r="4088">
          <cell r="H4088" t="str">
            <v/>
          </cell>
        </row>
        <row r="4089">
          <cell r="H4089" t="str">
            <v/>
          </cell>
        </row>
        <row r="4090">
          <cell r="H4090" t="str">
            <v/>
          </cell>
        </row>
        <row r="4091">
          <cell r="H4091" t="str">
            <v/>
          </cell>
        </row>
        <row r="4092">
          <cell r="H4092" t="str">
            <v/>
          </cell>
        </row>
        <row r="4093">
          <cell r="H4093" t="str">
            <v/>
          </cell>
        </row>
        <row r="4094">
          <cell r="H4094" t="str">
            <v/>
          </cell>
        </row>
        <row r="4095">
          <cell r="H4095" t="str">
            <v/>
          </cell>
        </row>
        <row r="4096">
          <cell r="H4096" t="str">
            <v/>
          </cell>
        </row>
        <row r="4097">
          <cell r="H4097" t="str">
            <v/>
          </cell>
        </row>
        <row r="4098">
          <cell r="H4098" t="str">
            <v/>
          </cell>
        </row>
        <row r="4099">
          <cell r="H4099" t="str">
            <v/>
          </cell>
        </row>
        <row r="4100">
          <cell r="H4100" t="str">
            <v/>
          </cell>
        </row>
        <row r="4101">
          <cell r="H4101" t="str">
            <v/>
          </cell>
        </row>
        <row r="4102">
          <cell r="H4102" t="str">
            <v/>
          </cell>
        </row>
        <row r="4103">
          <cell r="H4103" t="str">
            <v/>
          </cell>
        </row>
        <row r="4104">
          <cell r="H4104" t="str">
            <v/>
          </cell>
        </row>
        <row r="4105">
          <cell r="H4105" t="str">
            <v/>
          </cell>
        </row>
        <row r="4106">
          <cell r="H4106" t="str">
            <v/>
          </cell>
        </row>
        <row r="4107">
          <cell r="H4107" t="str">
            <v/>
          </cell>
        </row>
        <row r="4108">
          <cell r="H4108" t="str">
            <v/>
          </cell>
        </row>
        <row r="4109">
          <cell r="H4109" t="str">
            <v/>
          </cell>
        </row>
        <row r="4110">
          <cell r="H4110" t="str">
            <v/>
          </cell>
        </row>
        <row r="4111">
          <cell r="H4111" t="str">
            <v/>
          </cell>
        </row>
        <row r="4112">
          <cell r="H4112" t="str">
            <v/>
          </cell>
        </row>
        <row r="4113">
          <cell r="H4113" t="str">
            <v/>
          </cell>
        </row>
        <row r="4114">
          <cell r="H4114" t="str">
            <v/>
          </cell>
        </row>
        <row r="4115">
          <cell r="H4115" t="str">
            <v/>
          </cell>
        </row>
        <row r="4116">
          <cell r="H4116" t="str">
            <v/>
          </cell>
        </row>
        <row r="4117">
          <cell r="H4117" t="str">
            <v/>
          </cell>
        </row>
        <row r="4118">
          <cell r="H4118" t="str">
            <v/>
          </cell>
        </row>
        <row r="4119">
          <cell r="H4119" t="str">
            <v/>
          </cell>
        </row>
        <row r="4120">
          <cell r="H4120" t="str">
            <v/>
          </cell>
        </row>
        <row r="4121">
          <cell r="H4121" t="str">
            <v/>
          </cell>
        </row>
        <row r="4122">
          <cell r="H4122" t="str">
            <v/>
          </cell>
        </row>
        <row r="4123">
          <cell r="H4123" t="str">
            <v/>
          </cell>
        </row>
        <row r="4124">
          <cell r="H4124" t="str">
            <v/>
          </cell>
        </row>
        <row r="4125">
          <cell r="H4125" t="str">
            <v/>
          </cell>
        </row>
        <row r="4126">
          <cell r="H4126" t="str">
            <v/>
          </cell>
        </row>
        <row r="4127">
          <cell r="H4127" t="str">
            <v/>
          </cell>
        </row>
        <row r="4128">
          <cell r="H4128" t="str">
            <v/>
          </cell>
        </row>
        <row r="4129">
          <cell r="H4129" t="str">
            <v/>
          </cell>
        </row>
        <row r="4130">
          <cell r="H4130" t="str">
            <v/>
          </cell>
        </row>
        <row r="4131">
          <cell r="H4131" t="str">
            <v/>
          </cell>
        </row>
        <row r="4132">
          <cell r="H4132" t="str">
            <v/>
          </cell>
        </row>
        <row r="4133">
          <cell r="H4133" t="str">
            <v/>
          </cell>
        </row>
        <row r="4134">
          <cell r="H4134" t="str">
            <v/>
          </cell>
        </row>
        <row r="4135">
          <cell r="H4135" t="str">
            <v/>
          </cell>
        </row>
        <row r="4136">
          <cell r="H4136" t="str">
            <v/>
          </cell>
        </row>
        <row r="4137">
          <cell r="H4137" t="str">
            <v/>
          </cell>
        </row>
        <row r="4138">
          <cell r="H4138" t="str">
            <v/>
          </cell>
        </row>
        <row r="4139">
          <cell r="H4139" t="str">
            <v/>
          </cell>
        </row>
        <row r="4140">
          <cell r="H4140" t="str">
            <v/>
          </cell>
        </row>
        <row r="4141">
          <cell r="H4141" t="str">
            <v/>
          </cell>
        </row>
        <row r="4142">
          <cell r="H4142" t="str">
            <v/>
          </cell>
        </row>
        <row r="4143">
          <cell r="H4143" t="str">
            <v/>
          </cell>
        </row>
        <row r="4144">
          <cell r="H4144" t="str">
            <v/>
          </cell>
        </row>
        <row r="4145">
          <cell r="H4145" t="str">
            <v/>
          </cell>
        </row>
        <row r="4146">
          <cell r="H4146" t="str">
            <v/>
          </cell>
        </row>
        <row r="4147">
          <cell r="H4147" t="str">
            <v/>
          </cell>
        </row>
        <row r="4148">
          <cell r="H4148" t="str">
            <v/>
          </cell>
        </row>
        <row r="4149">
          <cell r="H4149" t="str">
            <v/>
          </cell>
        </row>
        <row r="4150">
          <cell r="H4150" t="str">
            <v/>
          </cell>
        </row>
        <row r="4151">
          <cell r="H4151" t="str">
            <v/>
          </cell>
        </row>
        <row r="4152">
          <cell r="H4152" t="str">
            <v/>
          </cell>
        </row>
        <row r="4153">
          <cell r="H4153" t="str">
            <v/>
          </cell>
        </row>
        <row r="4154">
          <cell r="H4154" t="str">
            <v/>
          </cell>
        </row>
        <row r="4155">
          <cell r="H4155" t="str">
            <v/>
          </cell>
        </row>
        <row r="4156">
          <cell r="H4156" t="str">
            <v/>
          </cell>
        </row>
        <row r="4157">
          <cell r="H4157" t="str">
            <v/>
          </cell>
        </row>
        <row r="4158">
          <cell r="H4158" t="str">
            <v/>
          </cell>
        </row>
        <row r="4159">
          <cell r="H4159" t="str">
            <v/>
          </cell>
        </row>
        <row r="4160">
          <cell r="H4160" t="str">
            <v/>
          </cell>
        </row>
        <row r="4161">
          <cell r="H4161" t="str">
            <v/>
          </cell>
        </row>
        <row r="4162">
          <cell r="H4162" t="str">
            <v/>
          </cell>
        </row>
        <row r="4163">
          <cell r="H4163" t="str">
            <v/>
          </cell>
        </row>
        <row r="4164">
          <cell r="H4164" t="str">
            <v/>
          </cell>
        </row>
        <row r="4165">
          <cell r="H4165" t="str">
            <v/>
          </cell>
        </row>
        <row r="4166">
          <cell r="H4166" t="str">
            <v/>
          </cell>
        </row>
        <row r="4167">
          <cell r="H4167" t="str">
            <v/>
          </cell>
        </row>
        <row r="4168">
          <cell r="H4168" t="str">
            <v/>
          </cell>
        </row>
        <row r="4169">
          <cell r="H4169" t="str">
            <v/>
          </cell>
        </row>
        <row r="4170">
          <cell r="H4170" t="str">
            <v/>
          </cell>
        </row>
        <row r="4171">
          <cell r="H4171" t="str">
            <v/>
          </cell>
        </row>
        <row r="4172">
          <cell r="H4172" t="str">
            <v/>
          </cell>
        </row>
        <row r="4173">
          <cell r="H4173" t="str">
            <v/>
          </cell>
        </row>
        <row r="4174">
          <cell r="H4174" t="str">
            <v/>
          </cell>
        </row>
        <row r="4175">
          <cell r="H4175" t="str">
            <v/>
          </cell>
        </row>
        <row r="4176">
          <cell r="H4176" t="str">
            <v/>
          </cell>
        </row>
        <row r="4177">
          <cell r="H4177" t="str">
            <v/>
          </cell>
        </row>
        <row r="4178">
          <cell r="H4178" t="str">
            <v/>
          </cell>
        </row>
        <row r="4179">
          <cell r="H4179" t="str">
            <v/>
          </cell>
        </row>
        <row r="4180">
          <cell r="H4180" t="str">
            <v/>
          </cell>
        </row>
        <row r="4181">
          <cell r="H4181" t="str">
            <v/>
          </cell>
        </row>
        <row r="4182">
          <cell r="H4182" t="str">
            <v/>
          </cell>
        </row>
        <row r="4183">
          <cell r="H4183" t="str">
            <v/>
          </cell>
        </row>
        <row r="4184">
          <cell r="H4184" t="str">
            <v/>
          </cell>
        </row>
        <row r="4185">
          <cell r="H4185" t="str">
            <v/>
          </cell>
        </row>
        <row r="4186">
          <cell r="H4186" t="str">
            <v/>
          </cell>
        </row>
        <row r="4187">
          <cell r="H4187" t="str">
            <v/>
          </cell>
        </row>
        <row r="4188">
          <cell r="H4188" t="str">
            <v/>
          </cell>
        </row>
        <row r="4189">
          <cell r="H4189" t="str">
            <v/>
          </cell>
        </row>
        <row r="4190">
          <cell r="H4190" t="str">
            <v/>
          </cell>
        </row>
        <row r="4191">
          <cell r="H4191" t="str">
            <v/>
          </cell>
        </row>
        <row r="4192">
          <cell r="H4192" t="str">
            <v/>
          </cell>
        </row>
        <row r="4193">
          <cell r="H4193" t="str">
            <v/>
          </cell>
        </row>
        <row r="4194">
          <cell r="H4194" t="str">
            <v/>
          </cell>
        </row>
        <row r="4195">
          <cell r="H4195" t="str">
            <v/>
          </cell>
        </row>
        <row r="4196">
          <cell r="H4196" t="str">
            <v/>
          </cell>
        </row>
        <row r="4197">
          <cell r="H4197" t="str">
            <v/>
          </cell>
        </row>
        <row r="4198">
          <cell r="H4198" t="str">
            <v/>
          </cell>
        </row>
        <row r="4199">
          <cell r="H4199" t="str">
            <v/>
          </cell>
        </row>
        <row r="4200">
          <cell r="H4200" t="str">
            <v/>
          </cell>
        </row>
        <row r="4201">
          <cell r="H4201" t="str">
            <v/>
          </cell>
        </row>
        <row r="4202">
          <cell r="H4202" t="str">
            <v/>
          </cell>
        </row>
        <row r="4203">
          <cell r="H4203" t="str">
            <v/>
          </cell>
        </row>
        <row r="4204">
          <cell r="H4204" t="str">
            <v/>
          </cell>
        </row>
        <row r="4205">
          <cell r="H4205" t="str">
            <v/>
          </cell>
        </row>
        <row r="4206">
          <cell r="H4206" t="str">
            <v/>
          </cell>
        </row>
        <row r="4207">
          <cell r="H4207" t="str">
            <v/>
          </cell>
        </row>
        <row r="4208">
          <cell r="H4208" t="str">
            <v/>
          </cell>
        </row>
        <row r="4209">
          <cell r="H4209" t="str">
            <v/>
          </cell>
        </row>
        <row r="4210">
          <cell r="H4210" t="str">
            <v/>
          </cell>
        </row>
        <row r="4211">
          <cell r="H4211" t="str">
            <v/>
          </cell>
        </row>
        <row r="4212">
          <cell r="H4212" t="str">
            <v/>
          </cell>
        </row>
        <row r="4213">
          <cell r="H4213" t="str">
            <v/>
          </cell>
        </row>
        <row r="4214">
          <cell r="H4214" t="str">
            <v/>
          </cell>
        </row>
        <row r="4215">
          <cell r="H4215" t="str">
            <v/>
          </cell>
        </row>
        <row r="4216">
          <cell r="H4216" t="str">
            <v/>
          </cell>
        </row>
        <row r="4217">
          <cell r="H4217" t="str">
            <v/>
          </cell>
        </row>
        <row r="4218">
          <cell r="H4218" t="str">
            <v/>
          </cell>
        </row>
        <row r="4219">
          <cell r="H4219" t="str">
            <v/>
          </cell>
        </row>
        <row r="4220">
          <cell r="H4220" t="str">
            <v/>
          </cell>
        </row>
        <row r="4221">
          <cell r="H4221" t="str">
            <v/>
          </cell>
        </row>
        <row r="4222">
          <cell r="H4222" t="str">
            <v/>
          </cell>
        </row>
        <row r="4223">
          <cell r="H4223" t="str">
            <v/>
          </cell>
        </row>
        <row r="4224">
          <cell r="H4224" t="str">
            <v/>
          </cell>
        </row>
        <row r="4225">
          <cell r="H4225" t="str">
            <v/>
          </cell>
        </row>
        <row r="4226">
          <cell r="H4226" t="str">
            <v/>
          </cell>
        </row>
        <row r="4227">
          <cell r="H4227" t="str">
            <v/>
          </cell>
        </row>
        <row r="4228">
          <cell r="H4228" t="str">
            <v/>
          </cell>
        </row>
        <row r="4229">
          <cell r="H4229" t="str">
            <v/>
          </cell>
        </row>
        <row r="4230">
          <cell r="H4230" t="str">
            <v/>
          </cell>
        </row>
        <row r="4231">
          <cell r="H4231" t="str">
            <v/>
          </cell>
        </row>
        <row r="4232">
          <cell r="H4232" t="str">
            <v/>
          </cell>
        </row>
        <row r="4233">
          <cell r="H4233" t="str">
            <v/>
          </cell>
        </row>
        <row r="4234">
          <cell r="H4234" t="str">
            <v/>
          </cell>
        </row>
        <row r="4235">
          <cell r="H4235" t="str">
            <v/>
          </cell>
        </row>
        <row r="4236">
          <cell r="H4236" t="str">
            <v/>
          </cell>
        </row>
        <row r="4237">
          <cell r="H4237" t="str">
            <v/>
          </cell>
        </row>
        <row r="4238">
          <cell r="H4238" t="str">
            <v/>
          </cell>
        </row>
        <row r="4239">
          <cell r="H4239" t="str">
            <v/>
          </cell>
        </row>
        <row r="4240">
          <cell r="H4240" t="str">
            <v/>
          </cell>
        </row>
        <row r="4241">
          <cell r="H4241" t="str">
            <v/>
          </cell>
        </row>
        <row r="4242">
          <cell r="H4242" t="str">
            <v/>
          </cell>
        </row>
        <row r="4243">
          <cell r="H4243" t="str">
            <v/>
          </cell>
        </row>
        <row r="4244">
          <cell r="H4244" t="str">
            <v/>
          </cell>
        </row>
        <row r="4245">
          <cell r="H4245" t="str">
            <v/>
          </cell>
        </row>
        <row r="4246">
          <cell r="H4246" t="str">
            <v/>
          </cell>
        </row>
        <row r="4247">
          <cell r="H4247" t="str">
            <v/>
          </cell>
        </row>
        <row r="4248">
          <cell r="H4248" t="str">
            <v/>
          </cell>
        </row>
        <row r="4249">
          <cell r="H4249" t="str">
            <v/>
          </cell>
        </row>
        <row r="4250">
          <cell r="H4250" t="str">
            <v/>
          </cell>
        </row>
        <row r="4251">
          <cell r="H4251" t="str">
            <v/>
          </cell>
        </row>
        <row r="4252">
          <cell r="H4252" t="str">
            <v/>
          </cell>
        </row>
        <row r="4253">
          <cell r="H4253" t="str">
            <v/>
          </cell>
        </row>
        <row r="4254">
          <cell r="H4254" t="str">
            <v/>
          </cell>
        </row>
        <row r="4255">
          <cell r="H4255" t="str">
            <v/>
          </cell>
        </row>
        <row r="4256">
          <cell r="H4256" t="str">
            <v/>
          </cell>
        </row>
        <row r="4257">
          <cell r="H4257" t="str">
            <v/>
          </cell>
        </row>
        <row r="4258">
          <cell r="H4258" t="str">
            <v/>
          </cell>
        </row>
        <row r="4259">
          <cell r="H4259" t="str">
            <v/>
          </cell>
        </row>
        <row r="4260">
          <cell r="H4260" t="str">
            <v/>
          </cell>
        </row>
        <row r="4261">
          <cell r="H4261" t="str">
            <v/>
          </cell>
        </row>
        <row r="4262">
          <cell r="H4262" t="str">
            <v/>
          </cell>
        </row>
        <row r="4263">
          <cell r="H4263" t="str">
            <v/>
          </cell>
        </row>
        <row r="4264">
          <cell r="H4264" t="str">
            <v/>
          </cell>
        </row>
        <row r="4265">
          <cell r="H4265" t="str">
            <v/>
          </cell>
        </row>
        <row r="4266">
          <cell r="H4266" t="str">
            <v/>
          </cell>
        </row>
        <row r="4267">
          <cell r="H4267" t="str">
            <v/>
          </cell>
        </row>
        <row r="4268">
          <cell r="H4268" t="str">
            <v/>
          </cell>
        </row>
        <row r="4269">
          <cell r="H4269" t="str">
            <v/>
          </cell>
        </row>
        <row r="4270">
          <cell r="H4270" t="str">
            <v/>
          </cell>
        </row>
        <row r="4271">
          <cell r="H4271" t="str">
            <v/>
          </cell>
        </row>
        <row r="4272">
          <cell r="H4272" t="str">
            <v/>
          </cell>
        </row>
        <row r="4273">
          <cell r="H4273" t="str">
            <v/>
          </cell>
        </row>
        <row r="4274">
          <cell r="H4274" t="str">
            <v/>
          </cell>
        </row>
        <row r="4275">
          <cell r="H4275" t="str">
            <v/>
          </cell>
        </row>
        <row r="4276">
          <cell r="H4276" t="str">
            <v/>
          </cell>
        </row>
        <row r="4277">
          <cell r="H4277" t="str">
            <v/>
          </cell>
        </row>
        <row r="4278">
          <cell r="H4278" t="str">
            <v/>
          </cell>
        </row>
        <row r="4279">
          <cell r="H4279" t="str">
            <v/>
          </cell>
        </row>
        <row r="4280">
          <cell r="H4280" t="str">
            <v/>
          </cell>
        </row>
        <row r="4281">
          <cell r="H4281" t="str">
            <v/>
          </cell>
        </row>
        <row r="4282">
          <cell r="H4282" t="str">
            <v/>
          </cell>
        </row>
        <row r="4283">
          <cell r="H4283" t="str">
            <v/>
          </cell>
        </row>
        <row r="4284">
          <cell r="H4284" t="str">
            <v/>
          </cell>
        </row>
        <row r="4285">
          <cell r="H4285" t="str">
            <v/>
          </cell>
        </row>
        <row r="4286">
          <cell r="H4286" t="str">
            <v/>
          </cell>
        </row>
        <row r="4287">
          <cell r="H4287" t="str">
            <v/>
          </cell>
        </row>
        <row r="4288">
          <cell r="H4288" t="str">
            <v/>
          </cell>
        </row>
        <row r="4289">
          <cell r="H4289" t="str">
            <v/>
          </cell>
        </row>
        <row r="4290">
          <cell r="H4290" t="str">
            <v/>
          </cell>
        </row>
        <row r="4291">
          <cell r="H4291" t="str">
            <v/>
          </cell>
        </row>
        <row r="4292">
          <cell r="H4292" t="str">
            <v/>
          </cell>
        </row>
        <row r="4293">
          <cell r="H4293" t="str">
            <v/>
          </cell>
        </row>
        <row r="4294">
          <cell r="H4294" t="str">
            <v/>
          </cell>
        </row>
        <row r="4295">
          <cell r="H4295" t="str">
            <v/>
          </cell>
        </row>
        <row r="4296">
          <cell r="H4296" t="str">
            <v/>
          </cell>
        </row>
        <row r="4297">
          <cell r="H4297" t="str">
            <v/>
          </cell>
        </row>
        <row r="4298">
          <cell r="H4298" t="str">
            <v/>
          </cell>
        </row>
        <row r="4299">
          <cell r="H4299" t="str">
            <v/>
          </cell>
        </row>
        <row r="4300">
          <cell r="H4300" t="str">
            <v/>
          </cell>
        </row>
        <row r="4301">
          <cell r="H4301" t="str">
            <v/>
          </cell>
        </row>
        <row r="4302">
          <cell r="H4302" t="str">
            <v/>
          </cell>
        </row>
        <row r="4303">
          <cell r="H4303" t="str">
            <v/>
          </cell>
        </row>
        <row r="4304">
          <cell r="H4304" t="str">
            <v/>
          </cell>
        </row>
        <row r="4305">
          <cell r="H4305" t="str">
            <v/>
          </cell>
        </row>
        <row r="4306">
          <cell r="H4306" t="str">
            <v/>
          </cell>
        </row>
        <row r="4307">
          <cell r="H4307" t="str">
            <v/>
          </cell>
        </row>
        <row r="4308">
          <cell r="H4308" t="str">
            <v/>
          </cell>
        </row>
        <row r="4309">
          <cell r="H4309" t="str">
            <v/>
          </cell>
        </row>
        <row r="4310">
          <cell r="H4310" t="str">
            <v/>
          </cell>
        </row>
        <row r="4311">
          <cell r="H4311" t="str">
            <v/>
          </cell>
        </row>
        <row r="4312">
          <cell r="H4312" t="str">
            <v/>
          </cell>
        </row>
        <row r="4313">
          <cell r="H4313" t="str">
            <v/>
          </cell>
        </row>
        <row r="4314">
          <cell r="H4314" t="str">
            <v/>
          </cell>
        </row>
        <row r="4315">
          <cell r="H4315" t="str">
            <v/>
          </cell>
        </row>
        <row r="4316">
          <cell r="H4316" t="str">
            <v/>
          </cell>
        </row>
        <row r="4317">
          <cell r="H4317" t="str">
            <v/>
          </cell>
        </row>
        <row r="4318">
          <cell r="H4318" t="str">
            <v/>
          </cell>
        </row>
        <row r="4319">
          <cell r="H4319" t="str">
            <v/>
          </cell>
        </row>
        <row r="4320">
          <cell r="H4320" t="str">
            <v/>
          </cell>
        </row>
        <row r="4321">
          <cell r="H4321" t="str">
            <v/>
          </cell>
        </row>
        <row r="4322">
          <cell r="H4322" t="str">
            <v/>
          </cell>
        </row>
        <row r="4323">
          <cell r="H4323" t="str">
            <v/>
          </cell>
        </row>
        <row r="4324">
          <cell r="H4324" t="str">
            <v/>
          </cell>
        </row>
        <row r="4325">
          <cell r="H4325" t="str">
            <v/>
          </cell>
        </row>
        <row r="4326">
          <cell r="H4326" t="str">
            <v/>
          </cell>
        </row>
        <row r="4327">
          <cell r="H4327" t="str">
            <v/>
          </cell>
        </row>
        <row r="4328">
          <cell r="H4328" t="str">
            <v/>
          </cell>
        </row>
        <row r="4329">
          <cell r="H4329" t="str">
            <v/>
          </cell>
        </row>
        <row r="4330">
          <cell r="H4330" t="str">
            <v/>
          </cell>
        </row>
        <row r="4331">
          <cell r="H4331" t="str">
            <v/>
          </cell>
        </row>
        <row r="4332">
          <cell r="H4332" t="str">
            <v/>
          </cell>
        </row>
        <row r="4333">
          <cell r="H4333" t="str">
            <v/>
          </cell>
        </row>
        <row r="4334">
          <cell r="H4334" t="str">
            <v/>
          </cell>
        </row>
        <row r="4335">
          <cell r="H4335" t="str">
            <v/>
          </cell>
        </row>
        <row r="4336">
          <cell r="H4336" t="str">
            <v/>
          </cell>
        </row>
        <row r="4337">
          <cell r="H4337" t="str">
            <v/>
          </cell>
        </row>
        <row r="4338">
          <cell r="H4338" t="str">
            <v/>
          </cell>
        </row>
        <row r="4339">
          <cell r="H4339" t="str">
            <v/>
          </cell>
        </row>
        <row r="4340">
          <cell r="H4340" t="str">
            <v/>
          </cell>
        </row>
        <row r="4341">
          <cell r="H4341" t="str">
            <v/>
          </cell>
        </row>
        <row r="4342">
          <cell r="H4342" t="str">
            <v/>
          </cell>
        </row>
        <row r="4343">
          <cell r="H4343" t="str">
            <v/>
          </cell>
        </row>
        <row r="4344">
          <cell r="H4344" t="str">
            <v/>
          </cell>
        </row>
        <row r="4345">
          <cell r="H4345" t="str">
            <v/>
          </cell>
        </row>
        <row r="4346">
          <cell r="H4346" t="str">
            <v/>
          </cell>
        </row>
        <row r="4347">
          <cell r="H4347" t="str">
            <v/>
          </cell>
        </row>
        <row r="4348">
          <cell r="H4348" t="str">
            <v/>
          </cell>
        </row>
        <row r="4349">
          <cell r="H4349" t="str">
            <v/>
          </cell>
        </row>
        <row r="4350">
          <cell r="H4350" t="str">
            <v/>
          </cell>
        </row>
        <row r="4351">
          <cell r="H4351" t="str">
            <v/>
          </cell>
        </row>
        <row r="4352">
          <cell r="H4352" t="str">
            <v/>
          </cell>
        </row>
        <row r="4353">
          <cell r="H4353" t="str">
            <v/>
          </cell>
        </row>
        <row r="4354">
          <cell r="H4354" t="str">
            <v/>
          </cell>
        </row>
        <row r="4355">
          <cell r="H4355" t="str">
            <v/>
          </cell>
        </row>
        <row r="4356">
          <cell r="H4356" t="str">
            <v/>
          </cell>
        </row>
        <row r="4357">
          <cell r="H4357" t="str">
            <v/>
          </cell>
        </row>
        <row r="4358">
          <cell r="H4358" t="str">
            <v/>
          </cell>
        </row>
        <row r="4359">
          <cell r="H4359" t="str">
            <v/>
          </cell>
        </row>
        <row r="4360">
          <cell r="H4360" t="str">
            <v/>
          </cell>
        </row>
        <row r="4361">
          <cell r="H4361" t="str">
            <v/>
          </cell>
        </row>
        <row r="4362">
          <cell r="H4362" t="str">
            <v/>
          </cell>
        </row>
        <row r="4363">
          <cell r="H4363" t="str">
            <v/>
          </cell>
        </row>
        <row r="4364">
          <cell r="H4364" t="str">
            <v/>
          </cell>
        </row>
        <row r="4365">
          <cell r="H4365" t="str">
            <v/>
          </cell>
        </row>
        <row r="4366">
          <cell r="H4366" t="str">
            <v/>
          </cell>
        </row>
        <row r="4367">
          <cell r="H4367" t="str">
            <v/>
          </cell>
        </row>
        <row r="4368">
          <cell r="H4368" t="str">
            <v/>
          </cell>
        </row>
        <row r="4369">
          <cell r="H4369" t="str">
            <v/>
          </cell>
        </row>
        <row r="4370">
          <cell r="H4370" t="str">
            <v/>
          </cell>
        </row>
        <row r="4371">
          <cell r="H4371" t="str">
            <v/>
          </cell>
        </row>
        <row r="4372">
          <cell r="H4372" t="str">
            <v/>
          </cell>
        </row>
        <row r="4373">
          <cell r="H4373" t="str">
            <v/>
          </cell>
        </row>
        <row r="4374">
          <cell r="H4374" t="str">
            <v/>
          </cell>
        </row>
        <row r="4375">
          <cell r="H4375" t="str">
            <v/>
          </cell>
        </row>
        <row r="4376">
          <cell r="H4376" t="str">
            <v/>
          </cell>
        </row>
        <row r="4377">
          <cell r="H4377" t="str">
            <v/>
          </cell>
        </row>
        <row r="4378">
          <cell r="H4378" t="str">
            <v/>
          </cell>
        </row>
        <row r="4379">
          <cell r="H4379" t="str">
            <v/>
          </cell>
        </row>
        <row r="4380">
          <cell r="H4380" t="str">
            <v/>
          </cell>
        </row>
        <row r="4381">
          <cell r="H4381" t="str">
            <v/>
          </cell>
        </row>
        <row r="4382">
          <cell r="H4382" t="str">
            <v/>
          </cell>
        </row>
        <row r="4383">
          <cell r="H4383" t="str">
            <v/>
          </cell>
        </row>
        <row r="4384">
          <cell r="H4384" t="str">
            <v/>
          </cell>
        </row>
        <row r="4385">
          <cell r="H4385" t="str">
            <v/>
          </cell>
        </row>
        <row r="4386">
          <cell r="H4386" t="str">
            <v/>
          </cell>
        </row>
        <row r="4387">
          <cell r="H4387" t="str">
            <v/>
          </cell>
        </row>
        <row r="4388">
          <cell r="H4388" t="str">
            <v/>
          </cell>
        </row>
        <row r="4389">
          <cell r="H4389" t="str">
            <v/>
          </cell>
        </row>
        <row r="4390">
          <cell r="H4390" t="str">
            <v/>
          </cell>
        </row>
        <row r="4391">
          <cell r="H4391" t="str">
            <v/>
          </cell>
        </row>
        <row r="4392">
          <cell r="H4392" t="str">
            <v/>
          </cell>
        </row>
        <row r="4393">
          <cell r="H4393" t="str">
            <v/>
          </cell>
        </row>
        <row r="4394">
          <cell r="H4394" t="str">
            <v/>
          </cell>
        </row>
        <row r="4395">
          <cell r="H4395" t="str">
            <v/>
          </cell>
        </row>
        <row r="4396">
          <cell r="H4396" t="str">
            <v/>
          </cell>
        </row>
        <row r="4397">
          <cell r="H4397" t="str">
            <v/>
          </cell>
        </row>
        <row r="4398">
          <cell r="H4398" t="str">
            <v/>
          </cell>
        </row>
        <row r="4399">
          <cell r="H4399" t="str">
            <v/>
          </cell>
        </row>
        <row r="4400">
          <cell r="H4400" t="str">
            <v/>
          </cell>
        </row>
        <row r="4401">
          <cell r="H4401" t="str">
            <v/>
          </cell>
        </row>
        <row r="4402">
          <cell r="H4402" t="str">
            <v/>
          </cell>
        </row>
        <row r="4403">
          <cell r="H4403" t="str">
            <v/>
          </cell>
        </row>
        <row r="4404">
          <cell r="H4404" t="str">
            <v/>
          </cell>
        </row>
        <row r="4405">
          <cell r="H4405" t="str">
            <v/>
          </cell>
        </row>
        <row r="4406">
          <cell r="H4406" t="str">
            <v/>
          </cell>
        </row>
        <row r="4407">
          <cell r="H4407" t="str">
            <v/>
          </cell>
        </row>
        <row r="4408">
          <cell r="H4408" t="str">
            <v/>
          </cell>
        </row>
        <row r="4409">
          <cell r="H4409" t="str">
            <v/>
          </cell>
        </row>
        <row r="4410">
          <cell r="H4410" t="str">
            <v/>
          </cell>
        </row>
        <row r="4411">
          <cell r="H4411" t="str">
            <v/>
          </cell>
        </row>
        <row r="4412">
          <cell r="H4412" t="str">
            <v/>
          </cell>
        </row>
        <row r="4413">
          <cell r="H4413" t="str">
            <v/>
          </cell>
        </row>
        <row r="4414">
          <cell r="H4414" t="str">
            <v/>
          </cell>
        </row>
        <row r="4415">
          <cell r="H4415" t="str">
            <v/>
          </cell>
        </row>
        <row r="4416">
          <cell r="H4416" t="str">
            <v/>
          </cell>
        </row>
        <row r="4417">
          <cell r="H4417" t="str">
            <v/>
          </cell>
        </row>
        <row r="4418">
          <cell r="H4418" t="str">
            <v/>
          </cell>
        </row>
        <row r="4419">
          <cell r="H4419" t="str">
            <v/>
          </cell>
        </row>
        <row r="4420">
          <cell r="H4420" t="str">
            <v/>
          </cell>
        </row>
        <row r="4421">
          <cell r="H4421" t="str">
            <v/>
          </cell>
        </row>
        <row r="4422">
          <cell r="H4422" t="str">
            <v/>
          </cell>
        </row>
        <row r="4423">
          <cell r="H4423" t="str">
            <v/>
          </cell>
        </row>
        <row r="4424">
          <cell r="H4424" t="str">
            <v/>
          </cell>
        </row>
        <row r="4425">
          <cell r="H4425" t="str">
            <v/>
          </cell>
        </row>
        <row r="4426">
          <cell r="H4426" t="str">
            <v/>
          </cell>
        </row>
        <row r="4427">
          <cell r="H4427" t="str">
            <v/>
          </cell>
        </row>
        <row r="4428">
          <cell r="H4428" t="str">
            <v/>
          </cell>
        </row>
        <row r="4429">
          <cell r="H4429" t="str">
            <v/>
          </cell>
        </row>
        <row r="4430">
          <cell r="H4430" t="str">
            <v/>
          </cell>
        </row>
        <row r="4431">
          <cell r="H4431" t="str">
            <v/>
          </cell>
        </row>
        <row r="4432">
          <cell r="H4432" t="str">
            <v/>
          </cell>
        </row>
        <row r="4433">
          <cell r="H4433" t="str">
            <v/>
          </cell>
        </row>
        <row r="4434">
          <cell r="H4434" t="str">
            <v/>
          </cell>
        </row>
        <row r="4435">
          <cell r="H4435" t="str">
            <v/>
          </cell>
        </row>
        <row r="4436">
          <cell r="H4436" t="str">
            <v/>
          </cell>
        </row>
        <row r="4437">
          <cell r="H4437" t="str">
            <v/>
          </cell>
        </row>
        <row r="4438">
          <cell r="H4438" t="str">
            <v/>
          </cell>
        </row>
        <row r="4439">
          <cell r="H4439" t="str">
            <v/>
          </cell>
        </row>
        <row r="4440">
          <cell r="H4440" t="str">
            <v/>
          </cell>
        </row>
        <row r="4441">
          <cell r="H4441" t="str">
            <v/>
          </cell>
        </row>
        <row r="4442">
          <cell r="H4442" t="str">
            <v/>
          </cell>
        </row>
        <row r="4443">
          <cell r="H4443" t="str">
            <v/>
          </cell>
        </row>
        <row r="4444">
          <cell r="H4444" t="str">
            <v/>
          </cell>
        </row>
        <row r="4445">
          <cell r="H4445" t="str">
            <v/>
          </cell>
        </row>
        <row r="4446">
          <cell r="H4446" t="str">
            <v/>
          </cell>
        </row>
        <row r="4447">
          <cell r="H4447" t="str">
            <v/>
          </cell>
        </row>
        <row r="4448">
          <cell r="H4448" t="str">
            <v/>
          </cell>
        </row>
        <row r="4449">
          <cell r="H4449" t="str">
            <v/>
          </cell>
        </row>
        <row r="4450">
          <cell r="H4450" t="str">
            <v/>
          </cell>
        </row>
        <row r="4451">
          <cell r="H4451" t="str">
            <v/>
          </cell>
        </row>
        <row r="4452">
          <cell r="H4452" t="str">
            <v/>
          </cell>
        </row>
        <row r="4453">
          <cell r="H4453" t="str">
            <v/>
          </cell>
        </row>
        <row r="4454">
          <cell r="H4454" t="str">
            <v/>
          </cell>
        </row>
        <row r="4455">
          <cell r="H4455" t="str">
            <v/>
          </cell>
        </row>
        <row r="4456">
          <cell r="H4456" t="str">
            <v/>
          </cell>
        </row>
        <row r="4457">
          <cell r="H4457" t="str">
            <v/>
          </cell>
        </row>
        <row r="4458">
          <cell r="H4458" t="str">
            <v/>
          </cell>
        </row>
        <row r="4459">
          <cell r="H4459" t="str">
            <v/>
          </cell>
        </row>
        <row r="4460">
          <cell r="H4460" t="str">
            <v/>
          </cell>
        </row>
        <row r="4461">
          <cell r="H4461" t="str">
            <v/>
          </cell>
        </row>
        <row r="4462">
          <cell r="H4462" t="str">
            <v/>
          </cell>
        </row>
        <row r="4463">
          <cell r="H4463" t="str">
            <v/>
          </cell>
        </row>
        <row r="4464">
          <cell r="H4464" t="str">
            <v/>
          </cell>
        </row>
        <row r="4465">
          <cell r="H4465" t="str">
            <v/>
          </cell>
        </row>
        <row r="4466">
          <cell r="H4466" t="str">
            <v/>
          </cell>
        </row>
        <row r="4467">
          <cell r="H4467" t="str">
            <v/>
          </cell>
        </row>
        <row r="4468">
          <cell r="H4468" t="str">
            <v/>
          </cell>
        </row>
        <row r="4469">
          <cell r="H4469" t="str">
            <v/>
          </cell>
        </row>
        <row r="4470">
          <cell r="H4470" t="str">
            <v/>
          </cell>
        </row>
        <row r="4471">
          <cell r="H4471" t="str">
            <v/>
          </cell>
        </row>
        <row r="4472">
          <cell r="H4472" t="str">
            <v/>
          </cell>
        </row>
        <row r="4473">
          <cell r="H4473" t="str">
            <v/>
          </cell>
        </row>
        <row r="4474">
          <cell r="H4474" t="str">
            <v/>
          </cell>
        </row>
        <row r="4475">
          <cell r="H4475" t="str">
            <v/>
          </cell>
        </row>
        <row r="4476">
          <cell r="H4476" t="str">
            <v/>
          </cell>
        </row>
        <row r="4477">
          <cell r="H4477" t="str">
            <v/>
          </cell>
        </row>
        <row r="4478">
          <cell r="H4478" t="str">
            <v/>
          </cell>
        </row>
        <row r="4479">
          <cell r="H4479" t="str">
            <v/>
          </cell>
        </row>
        <row r="4480">
          <cell r="H4480" t="str">
            <v/>
          </cell>
        </row>
        <row r="4481">
          <cell r="H4481" t="str">
            <v/>
          </cell>
        </row>
        <row r="4482">
          <cell r="H4482" t="str">
            <v/>
          </cell>
        </row>
        <row r="4483">
          <cell r="H4483" t="str">
            <v/>
          </cell>
        </row>
        <row r="4484">
          <cell r="H4484" t="str">
            <v/>
          </cell>
        </row>
        <row r="4485">
          <cell r="H4485" t="str">
            <v/>
          </cell>
        </row>
        <row r="4486">
          <cell r="H4486" t="str">
            <v/>
          </cell>
        </row>
        <row r="4487">
          <cell r="H4487" t="str">
            <v/>
          </cell>
        </row>
        <row r="4488">
          <cell r="H4488" t="str">
            <v/>
          </cell>
        </row>
        <row r="4489">
          <cell r="H4489" t="str">
            <v/>
          </cell>
        </row>
        <row r="4490">
          <cell r="H4490" t="str">
            <v/>
          </cell>
        </row>
        <row r="4491">
          <cell r="H4491" t="str">
            <v/>
          </cell>
        </row>
        <row r="4492">
          <cell r="H4492" t="str">
            <v/>
          </cell>
        </row>
        <row r="4493">
          <cell r="H4493" t="str">
            <v/>
          </cell>
        </row>
        <row r="4494">
          <cell r="H4494" t="str">
            <v/>
          </cell>
        </row>
        <row r="4495">
          <cell r="H4495" t="str">
            <v/>
          </cell>
        </row>
        <row r="4496">
          <cell r="H4496" t="str">
            <v/>
          </cell>
        </row>
        <row r="4497">
          <cell r="H4497" t="str">
            <v/>
          </cell>
        </row>
        <row r="4498">
          <cell r="H4498" t="str">
            <v/>
          </cell>
        </row>
        <row r="4499">
          <cell r="H4499" t="str">
            <v/>
          </cell>
        </row>
        <row r="4500">
          <cell r="H4500" t="str">
            <v/>
          </cell>
        </row>
        <row r="4501">
          <cell r="H4501" t="str">
            <v/>
          </cell>
        </row>
        <row r="4502">
          <cell r="H4502" t="str">
            <v/>
          </cell>
        </row>
        <row r="4503">
          <cell r="H4503" t="str">
            <v/>
          </cell>
        </row>
        <row r="4504">
          <cell r="H4504" t="str">
            <v/>
          </cell>
        </row>
        <row r="4505">
          <cell r="H4505" t="str">
            <v/>
          </cell>
        </row>
        <row r="4506">
          <cell r="H4506" t="str">
            <v/>
          </cell>
        </row>
        <row r="4507">
          <cell r="H4507" t="str">
            <v/>
          </cell>
        </row>
        <row r="4508">
          <cell r="H4508" t="str">
            <v/>
          </cell>
        </row>
        <row r="4509">
          <cell r="H4509" t="str">
            <v/>
          </cell>
        </row>
        <row r="4510">
          <cell r="H4510" t="str">
            <v/>
          </cell>
        </row>
        <row r="4511">
          <cell r="H4511" t="str">
            <v/>
          </cell>
        </row>
        <row r="4512">
          <cell r="H4512" t="str">
            <v/>
          </cell>
        </row>
        <row r="4513">
          <cell r="H4513" t="str">
            <v/>
          </cell>
        </row>
        <row r="4514">
          <cell r="H4514" t="str">
            <v/>
          </cell>
        </row>
        <row r="4515">
          <cell r="H4515" t="str">
            <v/>
          </cell>
        </row>
        <row r="4516">
          <cell r="H4516" t="str">
            <v/>
          </cell>
        </row>
        <row r="4517">
          <cell r="H4517" t="str">
            <v/>
          </cell>
        </row>
        <row r="4518">
          <cell r="H4518" t="str">
            <v/>
          </cell>
        </row>
        <row r="4519">
          <cell r="H4519" t="str">
            <v/>
          </cell>
        </row>
        <row r="4520">
          <cell r="H4520" t="str">
            <v/>
          </cell>
        </row>
        <row r="4521">
          <cell r="H4521" t="str">
            <v/>
          </cell>
        </row>
        <row r="4522">
          <cell r="H4522" t="str">
            <v/>
          </cell>
        </row>
        <row r="4523">
          <cell r="H4523" t="str">
            <v/>
          </cell>
        </row>
        <row r="4524">
          <cell r="H4524" t="str">
            <v/>
          </cell>
        </row>
        <row r="4525">
          <cell r="H4525" t="str">
            <v/>
          </cell>
        </row>
        <row r="4526">
          <cell r="H4526" t="str">
            <v/>
          </cell>
        </row>
        <row r="4527">
          <cell r="H4527" t="str">
            <v/>
          </cell>
        </row>
        <row r="4528">
          <cell r="H4528" t="str">
            <v/>
          </cell>
        </row>
        <row r="4529">
          <cell r="H4529" t="str">
            <v/>
          </cell>
        </row>
        <row r="4530">
          <cell r="H4530" t="str">
            <v/>
          </cell>
        </row>
        <row r="4531">
          <cell r="H4531" t="str">
            <v/>
          </cell>
        </row>
        <row r="4532">
          <cell r="H4532" t="str">
            <v/>
          </cell>
        </row>
        <row r="4533">
          <cell r="H4533" t="str">
            <v/>
          </cell>
        </row>
        <row r="4534">
          <cell r="H4534" t="str">
            <v/>
          </cell>
        </row>
        <row r="4535">
          <cell r="H4535" t="str">
            <v/>
          </cell>
        </row>
        <row r="4536">
          <cell r="H4536" t="str">
            <v/>
          </cell>
        </row>
        <row r="4537">
          <cell r="H4537" t="str">
            <v/>
          </cell>
        </row>
        <row r="4538">
          <cell r="H4538" t="str">
            <v/>
          </cell>
        </row>
        <row r="4539">
          <cell r="H4539" t="str">
            <v/>
          </cell>
        </row>
        <row r="4540">
          <cell r="H4540" t="str">
            <v/>
          </cell>
        </row>
        <row r="4541">
          <cell r="H4541" t="str">
            <v/>
          </cell>
        </row>
        <row r="4542">
          <cell r="H4542" t="str">
            <v/>
          </cell>
        </row>
        <row r="4543">
          <cell r="H4543" t="str">
            <v/>
          </cell>
        </row>
        <row r="4544">
          <cell r="H4544" t="str">
            <v/>
          </cell>
        </row>
        <row r="4545">
          <cell r="H4545" t="str">
            <v/>
          </cell>
        </row>
        <row r="4546">
          <cell r="H4546" t="str">
            <v/>
          </cell>
        </row>
        <row r="4547">
          <cell r="H4547" t="str">
            <v/>
          </cell>
        </row>
        <row r="4548">
          <cell r="H4548" t="str">
            <v/>
          </cell>
        </row>
        <row r="4549">
          <cell r="H4549" t="str">
            <v/>
          </cell>
        </row>
        <row r="4550">
          <cell r="H4550" t="str">
            <v/>
          </cell>
        </row>
        <row r="4551">
          <cell r="H4551" t="str">
            <v/>
          </cell>
        </row>
        <row r="4552">
          <cell r="H4552" t="str">
            <v/>
          </cell>
        </row>
        <row r="4553">
          <cell r="H4553" t="str">
            <v/>
          </cell>
        </row>
        <row r="4554">
          <cell r="H4554" t="str">
            <v/>
          </cell>
        </row>
        <row r="4555">
          <cell r="H4555" t="str">
            <v/>
          </cell>
        </row>
        <row r="4556">
          <cell r="H4556" t="str">
            <v/>
          </cell>
        </row>
        <row r="4557">
          <cell r="H4557" t="str">
            <v/>
          </cell>
        </row>
        <row r="4558">
          <cell r="H4558" t="str">
            <v/>
          </cell>
        </row>
        <row r="4559">
          <cell r="H4559" t="str">
            <v/>
          </cell>
        </row>
        <row r="4560">
          <cell r="H4560" t="str">
            <v/>
          </cell>
        </row>
        <row r="4561">
          <cell r="H4561" t="str">
            <v/>
          </cell>
        </row>
        <row r="4562">
          <cell r="H4562" t="str">
            <v/>
          </cell>
        </row>
        <row r="4563">
          <cell r="H4563" t="str">
            <v/>
          </cell>
        </row>
        <row r="4564">
          <cell r="H4564" t="str">
            <v/>
          </cell>
        </row>
        <row r="4565">
          <cell r="H4565" t="str">
            <v/>
          </cell>
        </row>
        <row r="4566">
          <cell r="H4566" t="str">
            <v/>
          </cell>
        </row>
        <row r="4567">
          <cell r="H4567" t="str">
            <v/>
          </cell>
        </row>
        <row r="4568">
          <cell r="H4568" t="str">
            <v/>
          </cell>
        </row>
        <row r="4569">
          <cell r="H4569" t="str">
            <v/>
          </cell>
        </row>
        <row r="4570">
          <cell r="H4570" t="str">
            <v/>
          </cell>
        </row>
        <row r="4571">
          <cell r="H4571" t="str">
            <v/>
          </cell>
        </row>
        <row r="4572">
          <cell r="H4572" t="str">
            <v/>
          </cell>
        </row>
        <row r="4573">
          <cell r="H4573" t="str">
            <v/>
          </cell>
        </row>
        <row r="4574">
          <cell r="H4574" t="str">
            <v/>
          </cell>
        </row>
        <row r="4575">
          <cell r="H4575" t="str">
            <v/>
          </cell>
        </row>
        <row r="4576">
          <cell r="H4576" t="str">
            <v/>
          </cell>
        </row>
        <row r="4577">
          <cell r="H4577" t="str">
            <v/>
          </cell>
        </row>
        <row r="4578">
          <cell r="H4578" t="str">
            <v/>
          </cell>
        </row>
        <row r="4579">
          <cell r="H4579" t="str">
            <v/>
          </cell>
        </row>
        <row r="4580">
          <cell r="H4580" t="str">
            <v/>
          </cell>
        </row>
        <row r="4581">
          <cell r="H4581" t="str">
            <v/>
          </cell>
        </row>
        <row r="4582">
          <cell r="H4582" t="str">
            <v/>
          </cell>
        </row>
        <row r="4583">
          <cell r="H4583" t="str">
            <v/>
          </cell>
        </row>
        <row r="4584">
          <cell r="H4584" t="str">
            <v/>
          </cell>
        </row>
        <row r="4585">
          <cell r="H4585" t="str">
            <v/>
          </cell>
        </row>
        <row r="4586">
          <cell r="H4586" t="str">
            <v/>
          </cell>
        </row>
        <row r="4587">
          <cell r="H4587" t="str">
            <v/>
          </cell>
        </row>
        <row r="4588">
          <cell r="H4588" t="str">
            <v/>
          </cell>
        </row>
        <row r="4589">
          <cell r="H4589" t="str">
            <v/>
          </cell>
        </row>
        <row r="4590">
          <cell r="H4590" t="str">
            <v/>
          </cell>
        </row>
        <row r="4591">
          <cell r="H4591" t="str">
            <v/>
          </cell>
        </row>
        <row r="4592">
          <cell r="H4592" t="str">
            <v/>
          </cell>
        </row>
        <row r="4593">
          <cell r="H4593" t="str">
            <v/>
          </cell>
        </row>
        <row r="4594">
          <cell r="H4594" t="str">
            <v/>
          </cell>
        </row>
        <row r="4595">
          <cell r="H4595" t="str">
            <v/>
          </cell>
        </row>
        <row r="4596">
          <cell r="H4596" t="str">
            <v/>
          </cell>
        </row>
        <row r="4597">
          <cell r="H4597" t="str">
            <v/>
          </cell>
        </row>
        <row r="4598">
          <cell r="H4598" t="str">
            <v/>
          </cell>
        </row>
        <row r="4599">
          <cell r="H4599" t="str">
            <v/>
          </cell>
        </row>
        <row r="4600">
          <cell r="H4600" t="str">
            <v/>
          </cell>
        </row>
        <row r="4601">
          <cell r="H4601" t="str">
            <v/>
          </cell>
        </row>
        <row r="4602">
          <cell r="H4602" t="str">
            <v/>
          </cell>
        </row>
        <row r="4603">
          <cell r="H4603" t="str">
            <v/>
          </cell>
        </row>
        <row r="4604">
          <cell r="H4604" t="str">
            <v/>
          </cell>
        </row>
        <row r="4605">
          <cell r="H4605" t="str">
            <v/>
          </cell>
        </row>
        <row r="4606">
          <cell r="H4606" t="str">
            <v/>
          </cell>
        </row>
        <row r="4607">
          <cell r="H4607" t="str">
            <v/>
          </cell>
        </row>
        <row r="4608">
          <cell r="H4608" t="str">
            <v/>
          </cell>
        </row>
        <row r="4609">
          <cell r="H4609" t="str">
            <v/>
          </cell>
        </row>
        <row r="4610">
          <cell r="H4610" t="str">
            <v/>
          </cell>
        </row>
        <row r="4611">
          <cell r="H4611" t="str">
            <v/>
          </cell>
        </row>
        <row r="4612">
          <cell r="H4612" t="str">
            <v/>
          </cell>
        </row>
        <row r="4613">
          <cell r="H4613" t="str">
            <v/>
          </cell>
        </row>
        <row r="4614">
          <cell r="H4614" t="str">
            <v/>
          </cell>
        </row>
        <row r="4615">
          <cell r="H4615" t="str">
            <v/>
          </cell>
        </row>
        <row r="4616">
          <cell r="H4616" t="str">
            <v/>
          </cell>
        </row>
        <row r="4617">
          <cell r="H4617" t="str">
            <v/>
          </cell>
        </row>
        <row r="4618">
          <cell r="H4618" t="str">
            <v/>
          </cell>
        </row>
        <row r="4619">
          <cell r="H4619" t="str">
            <v/>
          </cell>
        </row>
        <row r="4620">
          <cell r="H4620" t="str">
            <v/>
          </cell>
        </row>
        <row r="4621">
          <cell r="H4621" t="str">
            <v/>
          </cell>
        </row>
        <row r="4622">
          <cell r="H4622" t="str">
            <v/>
          </cell>
        </row>
        <row r="4623">
          <cell r="H4623" t="str">
            <v/>
          </cell>
        </row>
        <row r="4624">
          <cell r="H4624" t="str">
            <v/>
          </cell>
        </row>
        <row r="4625">
          <cell r="H4625" t="str">
            <v/>
          </cell>
        </row>
        <row r="4626">
          <cell r="H4626" t="str">
            <v/>
          </cell>
        </row>
        <row r="4627">
          <cell r="H4627" t="str">
            <v/>
          </cell>
        </row>
        <row r="4628">
          <cell r="H4628" t="str">
            <v/>
          </cell>
        </row>
        <row r="4629">
          <cell r="H4629" t="str">
            <v/>
          </cell>
        </row>
        <row r="4630">
          <cell r="H4630" t="str">
            <v/>
          </cell>
        </row>
        <row r="4631">
          <cell r="H4631" t="str">
            <v/>
          </cell>
        </row>
        <row r="4632">
          <cell r="H4632" t="str">
            <v/>
          </cell>
        </row>
        <row r="4633">
          <cell r="H4633" t="str">
            <v/>
          </cell>
        </row>
        <row r="4634">
          <cell r="H4634" t="str">
            <v/>
          </cell>
        </row>
        <row r="4635">
          <cell r="H4635" t="str">
            <v/>
          </cell>
        </row>
        <row r="4636">
          <cell r="H4636" t="str">
            <v/>
          </cell>
        </row>
        <row r="4637">
          <cell r="H4637" t="str">
            <v/>
          </cell>
        </row>
        <row r="4638">
          <cell r="H4638" t="str">
            <v/>
          </cell>
        </row>
        <row r="4639">
          <cell r="H4639" t="str">
            <v/>
          </cell>
        </row>
        <row r="4640">
          <cell r="H4640" t="str">
            <v/>
          </cell>
        </row>
        <row r="4641">
          <cell r="H4641" t="str">
            <v/>
          </cell>
        </row>
        <row r="4642">
          <cell r="H4642" t="str">
            <v/>
          </cell>
        </row>
        <row r="4643">
          <cell r="H4643" t="str">
            <v/>
          </cell>
        </row>
        <row r="4644">
          <cell r="H4644" t="str">
            <v/>
          </cell>
        </row>
        <row r="4645">
          <cell r="H4645" t="str">
            <v/>
          </cell>
        </row>
        <row r="4646">
          <cell r="H4646" t="str">
            <v/>
          </cell>
        </row>
        <row r="4647">
          <cell r="H4647" t="str">
            <v/>
          </cell>
        </row>
        <row r="4648">
          <cell r="H4648" t="str">
            <v/>
          </cell>
        </row>
        <row r="4649">
          <cell r="H4649" t="str">
            <v/>
          </cell>
        </row>
        <row r="4650">
          <cell r="H4650" t="str">
            <v/>
          </cell>
        </row>
        <row r="4651">
          <cell r="H4651" t="str">
            <v/>
          </cell>
        </row>
        <row r="4652">
          <cell r="H4652" t="str">
            <v/>
          </cell>
        </row>
        <row r="4653">
          <cell r="H4653" t="str">
            <v/>
          </cell>
        </row>
        <row r="4654">
          <cell r="H4654" t="str">
            <v/>
          </cell>
        </row>
        <row r="4655">
          <cell r="H4655" t="str">
            <v/>
          </cell>
        </row>
        <row r="4656">
          <cell r="H4656" t="str">
            <v/>
          </cell>
        </row>
        <row r="4657">
          <cell r="H4657" t="str">
            <v/>
          </cell>
        </row>
        <row r="4658">
          <cell r="H4658" t="str">
            <v/>
          </cell>
        </row>
        <row r="4659">
          <cell r="H4659" t="str">
            <v/>
          </cell>
        </row>
        <row r="4660">
          <cell r="H4660" t="str">
            <v/>
          </cell>
        </row>
        <row r="4661">
          <cell r="H4661" t="str">
            <v/>
          </cell>
        </row>
        <row r="4662">
          <cell r="H4662" t="str">
            <v/>
          </cell>
        </row>
        <row r="4663">
          <cell r="H4663" t="str">
            <v/>
          </cell>
        </row>
        <row r="4664">
          <cell r="H4664" t="str">
            <v/>
          </cell>
        </row>
        <row r="4665">
          <cell r="H4665" t="str">
            <v/>
          </cell>
        </row>
        <row r="4666">
          <cell r="H4666" t="str">
            <v/>
          </cell>
        </row>
        <row r="4667">
          <cell r="H4667" t="str">
            <v/>
          </cell>
        </row>
        <row r="4668">
          <cell r="H4668" t="str">
            <v/>
          </cell>
        </row>
        <row r="4669">
          <cell r="H4669" t="str">
            <v/>
          </cell>
        </row>
        <row r="4670">
          <cell r="H4670" t="str">
            <v/>
          </cell>
        </row>
        <row r="4671">
          <cell r="H4671" t="str">
            <v/>
          </cell>
        </row>
        <row r="4672">
          <cell r="H4672" t="str">
            <v/>
          </cell>
        </row>
        <row r="4673">
          <cell r="H4673" t="str">
            <v/>
          </cell>
        </row>
        <row r="4674">
          <cell r="H4674" t="str">
            <v/>
          </cell>
        </row>
        <row r="4675">
          <cell r="H4675" t="str">
            <v/>
          </cell>
        </row>
        <row r="4676">
          <cell r="H4676" t="str">
            <v/>
          </cell>
        </row>
        <row r="4677">
          <cell r="H4677" t="str">
            <v/>
          </cell>
        </row>
        <row r="4678">
          <cell r="H4678" t="str">
            <v/>
          </cell>
        </row>
        <row r="4679">
          <cell r="H4679" t="str">
            <v/>
          </cell>
        </row>
        <row r="4680">
          <cell r="H4680" t="str">
            <v/>
          </cell>
        </row>
        <row r="4681">
          <cell r="H4681" t="str">
            <v/>
          </cell>
        </row>
        <row r="4682">
          <cell r="H4682" t="str">
            <v/>
          </cell>
        </row>
        <row r="4683">
          <cell r="H4683" t="str">
            <v/>
          </cell>
        </row>
        <row r="4684">
          <cell r="H4684" t="str">
            <v/>
          </cell>
        </row>
        <row r="4685">
          <cell r="H4685" t="str">
            <v/>
          </cell>
        </row>
        <row r="4686">
          <cell r="H4686" t="str">
            <v/>
          </cell>
        </row>
        <row r="4687">
          <cell r="H4687" t="str">
            <v/>
          </cell>
        </row>
        <row r="4688">
          <cell r="H4688" t="str">
            <v/>
          </cell>
        </row>
        <row r="4689">
          <cell r="H4689" t="str">
            <v/>
          </cell>
        </row>
        <row r="4690">
          <cell r="H4690" t="str">
            <v/>
          </cell>
        </row>
        <row r="4691">
          <cell r="H4691" t="str">
            <v/>
          </cell>
        </row>
        <row r="4692">
          <cell r="H4692" t="str">
            <v/>
          </cell>
        </row>
        <row r="4693">
          <cell r="H4693" t="str">
            <v/>
          </cell>
        </row>
        <row r="4694">
          <cell r="H4694" t="str">
            <v/>
          </cell>
        </row>
        <row r="4695">
          <cell r="H4695" t="str">
            <v/>
          </cell>
        </row>
        <row r="4696">
          <cell r="H4696" t="str">
            <v/>
          </cell>
        </row>
        <row r="4697">
          <cell r="H4697" t="str">
            <v/>
          </cell>
        </row>
        <row r="4698">
          <cell r="H4698" t="str">
            <v/>
          </cell>
        </row>
        <row r="4699">
          <cell r="H4699" t="str">
            <v/>
          </cell>
        </row>
        <row r="4700">
          <cell r="H4700" t="str">
            <v/>
          </cell>
        </row>
        <row r="4701">
          <cell r="H4701" t="str">
            <v/>
          </cell>
        </row>
        <row r="4702">
          <cell r="H4702" t="str">
            <v/>
          </cell>
        </row>
        <row r="4703">
          <cell r="H4703" t="str">
            <v/>
          </cell>
        </row>
        <row r="4704">
          <cell r="H4704" t="str">
            <v/>
          </cell>
        </row>
        <row r="4705">
          <cell r="H4705" t="str">
            <v/>
          </cell>
        </row>
        <row r="4706">
          <cell r="H4706" t="str">
            <v/>
          </cell>
        </row>
        <row r="4707">
          <cell r="H4707" t="str">
            <v/>
          </cell>
        </row>
        <row r="4708">
          <cell r="H4708" t="str">
            <v/>
          </cell>
        </row>
        <row r="4709">
          <cell r="H4709" t="str">
            <v/>
          </cell>
        </row>
        <row r="4710">
          <cell r="H4710" t="str">
            <v/>
          </cell>
        </row>
        <row r="4711">
          <cell r="H4711" t="str">
            <v/>
          </cell>
        </row>
        <row r="4712">
          <cell r="H4712" t="str">
            <v/>
          </cell>
        </row>
        <row r="4713">
          <cell r="H4713" t="str">
            <v/>
          </cell>
        </row>
        <row r="4714">
          <cell r="H4714" t="str">
            <v/>
          </cell>
        </row>
        <row r="4715">
          <cell r="H4715" t="str">
            <v/>
          </cell>
        </row>
        <row r="4716">
          <cell r="H4716" t="str">
            <v/>
          </cell>
        </row>
        <row r="4717">
          <cell r="H4717" t="str">
            <v/>
          </cell>
        </row>
        <row r="4718">
          <cell r="H4718" t="str">
            <v/>
          </cell>
        </row>
        <row r="4719">
          <cell r="H4719" t="str">
            <v/>
          </cell>
        </row>
        <row r="4720">
          <cell r="H4720" t="str">
            <v/>
          </cell>
        </row>
        <row r="4721">
          <cell r="H4721" t="str">
            <v/>
          </cell>
        </row>
        <row r="4722">
          <cell r="H4722" t="str">
            <v/>
          </cell>
        </row>
        <row r="4723">
          <cell r="H4723" t="str">
            <v/>
          </cell>
        </row>
        <row r="4724">
          <cell r="H4724" t="str">
            <v/>
          </cell>
        </row>
        <row r="4725">
          <cell r="H4725" t="str">
            <v/>
          </cell>
        </row>
        <row r="4726">
          <cell r="H4726" t="str">
            <v/>
          </cell>
        </row>
        <row r="4727">
          <cell r="H4727" t="str">
            <v/>
          </cell>
        </row>
        <row r="4728">
          <cell r="H4728" t="str">
            <v/>
          </cell>
        </row>
        <row r="4729">
          <cell r="H4729" t="str">
            <v/>
          </cell>
        </row>
        <row r="4730">
          <cell r="H4730" t="str">
            <v/>
          </cell>
        </row>
        <row r="4731">
          <cell r="H4731" t="str">
            <v/>
          </cell>
        </row>
        <row r="4732">
          <cell r="H4732" t="str">
            <v/>
          </cell>
        </row>
        <row r="4733">
          <cell r="H4733" t="str">
            <v/>
          </cell>
        </row>
        <row r="4734">
          <cell r="H4734" t="str">
            <v/>
          </cell>
        </row>
        <row r="4735">
          <cell r="H4735" t="str">
            <v/>
          </cell>
        </row>
        <row r="4736">
          <cell r="H4736" t="str">
            <v/>
          </cell>
        </row>
        <row r="4737">
          <cell r="H4737" t="str">
            <v/>
          </cell>
        </row>
        <row r="4738">
          <cell r="H4738" t="str">
            <v/>
          </cell>
        </row>
        <row r="4739">
          <cell r="H4739" t="str">
            <v/>
          </cell>
        </row>
        <row r="4740">
          <cell r="H4740" t="str">
            <v/>
          </cell>
        </row>
        <row r="4741">
          <cell r="H4741" t="str">
            <v/>
          </cell>
        </row>
        <row r="4742">
          <cell r="H4742" t="str">
            <v/>
          </cell>
        </row>
        <row r="4743">
          <cell r="H4743" t="str">
            <v/>
          </cell>
        </row>
        <row r="4744">
          <cell r="H4744" t="str">
            <v/>
          </cell>
        </row>
        <row r="4745">
          <cell r="H4745" t="str">
            <v/>
          </cell>
        </row>
        <row r="4746">
          <cell r="H4746" t="str">
            <v/>
          </cell>
        </row>
        <row r="4747">
          <cell r="H4747" t="str">
            <v/>
          </cell>
        </row>
        <row r="4748">
          <cell r="H4748" t="str">
            <v/>
          </cell>
        </row>
        <row r="4749">
          <cell r="H4749" t="str">
            <v/>
          </cell>
        </row>
        <row r="4750">
          <cell r="H4750" t="str">
            <v/>
          </cell>
        </row>
        <row r="4751">
          <cell r="H4751" t="str">
            <v/>
          </cell>
        </row>
        <row r="4752">
          <cell r="H4752" t="str">
            <v/>
          </cell>
        </row>
        <row r="4753">
          <cell r="H4753" t="str">
            <v/>
          </cell>
        </row>
        <row r="4754">
          <cell r="H4754" t="str">
            <v/>
          </cell>
        </row>
        <row r="4755">
          <cell r="H4755" t="str">
            <v/>
          </cell>
        </row>
        <row r="4756">
          <cell r="H4756" t="str">
            <v/>
          </cell>
        </row>
        <row r="4757">
          <cell r="H4757" t="str">
            <v/>
          </cell>
        </row>
        <row r="4758">
          <cell r="H4758" t="str">
            <v/>
          </cell>
        </row>
        <row r="4759">
          <cell r="H4759" t="str">
            <v/>
          </cell>
        </row>
        <row r="4760">
          <cell r="H4760" t="str">
            <v/>
          </cell>
        </row>
        <row r="4761">
          <cell r="H4761" t="str">
            <v/>
          </cell>
        </row>
        <row r="4762">
          <cell r="H4762" t="str">
            <v/>
          </cell>
        </row>
        <row r="4763">
          <cell r="H4763" t="str">
            <v/>
          </cell>
        </row>
        <row r="4764">
          <cell r="H4764" t="str">
            <v/>
          </cell>
        </row>
        <row r="4765">
          <cell r="H4765" t="str">
            <v/>
          </cell>
        </row>
        <row r="4766">
          <cell r="H4766" t="str">
            <v/>
          </cell>
        </row>
        <row r="4767">
          <cell r="H4767" t="str">
            <v/>
          </cell>
        </row>
        <row r="4768">
          <cell r="H4768" t="str">
            <v/>
          </cell>
        </row>
        <row r="4769">
          <cell r="H4769" t="str">
            <v/>
          </cell>
        </row>
        <row r="4770">
          <cell r="H4770" t="str">
            <v/>
          </cell>
        </row>
        <row r="4771">
          <cell r="H4771" t="str">
            <v/>
          </cell>
        </row>
        <row r="4772">
          <cell r="H4772" t="str">
            <v/>
          </cell>
        </row>
        <row r="4773">
          <cell r="H4773" t="str">
            <v/>
          </cell>
        </row>
        <row r="4774">
          <cell r="H4774" t="str">
            <v/>
          </cell>
        </row>
        <row r="4775">
          <cell r="H4775" t="str">
            <v/>
          </cell>
        </row>
        <row r="4776">
          <cell r="H4776" t="str">
            <v/>
          </cell>
        </row>
        <row r="4777">
          <cell r="H4777" t="str">
            <v/>
          </cell>
        </row>
        <row r="4778">
          <cell r="H4778" t="str">
            <v/>
          </cell>
        </row>
        <row r="4779">
          <cell r="H4779" t="str">
            <v/>
          </cell>
        </row>
        <row r="4780">
          <cell r="H4780" t="str">
            <v/>
          </cell>
        </row>
        <row r="4781">
          <cell r="H4781" t="str">
            <v/>
          </cell>
        </row>
        <row r="4782">
          <cell r="H4782" t="str">
            <v/>
          </cell>
        </row>
        <row r="4783">
          <cell r="H4783" t="str">
            <v/>
          </cell>
        </row>
        <row r="4784">
          <cell r="H4784" t="str">
            <v/>
          </cell>
        </row>
        <row r="4785">
          <cell r="H4785" t="str">
            <v/>
          </cell>
        </row>
        <row r="4786">
          <cell r="H4786" t="str">
            <v/>
          </cell>
        </row>
        <row r="4787">
          <cell r="H4787" t="str">
            <v/>
          </cell>
        </row>
        <row r="4788">
          <cell r="H4788" t="str">
            <v/>
          </cell>
        </row>
        <row r="4789">
          <cell r="H4789" t="str">
            <v/>
          </cell>
        </row>
        <row r="4790">
          <cell r="H4790" t="str">
            <v/>
          </cell>
        </row>
        <row r="4791">
          <cell r="H4791" t="str">
            <v/>
          </cell>
        </row>
        <row r="4792">
          <cell r="H4792" t="str">
            <v/>
          </cell>
        </row>
        <row r="4793">
          <cell r="H4793" t="str">
            <v/>
          </cell>
        </row>
        <row r="4794">
          <cell r="H4794" t="str">
            <v/>
          </cell>
        </row>
        <row r="4795">
          <cell r="H4795" t="str">
            <v/>
          </cell>
        </row>
        <row r="4796">
          <cell r="H4796" t="str">
            <v/>
          </cell>
        </row>
        <row r="4797">
          <cell r="H4797" t="str">
            <v/>
          </cell>
        </row>
        <row r="4798">
          <cell r="H4798" t="str">
            <v/>
          </cell>
        </row>
        <row r="4799">
          <cell r="H4799" t="str">
            <v/>
          </cell>
        </row>
        <row r="4800">
          <cell r="H4800" t="str">
            <v/>
          </cell>
        </row>
        <row r="4801">
          <cell r="H4801" t="str">
            <v/>
          </cell>
        </row>
        <row r="4802">
          <cell r="H4802" t="str">
            <v/>
          </cell>
        </row>
        <row r="4803">
          <cell r="H4803" t="str">
            <v/>
          </cell>
        </row>
        <row r="4804">
          <cell r="H4804" t="str">
            <v/>
          </cell>
        </row>
        <row r="4805">
          <cell r="H4805" t="str">
            <v/>
          </cell>
        </row>
        <row r="4806">
          <cell r="H4806" t="str">
            <v/>
          </cell>
        </row>
        <row r="4807">
          <cell r="H4807" t="str">
            <v/>
          </cell>
        </row>
        <row r="4808">
          <cell r="H4808" t="str">
            <v/>
          </cell>
        </row>
        <row r="4809">
          <cell r="H4809" t="str">
            <v/>
          </cell>
        </row>
        <row r="4810">
          <cell r="H4810" t="str">
            <v/>
          </cell>
        </row>
        <row r="4811">
          <cell r="H4811" t="str">
            <v/>
          </cell>
        </row>
        <row r="4812">
          <cell r="H4812" t="str">
            <v/>
          </cell>
        </row>
        <row r="4813">
          <cell r="H4813" t="str">
            <v/>
          </cell>
        </row>
        <row r="4814">
          <cell r="H4814" t="str">
            <v/>
          </cell>
        </row>
        <row r="4815">
          <cell r="H4815" t="str">
            <v/>
          </cell>
        </row>
        <row r="4816">
          <cell r="H4816" t="str">
            <v/>
          </cell>
        </row>
        <row r="4817">
          <cell r="H4817" t="str">
            <v/>
          </cell>
        </row>
        <row r="4818">
          <cell r="H4818" t="str">
            <v/>
          </cell>
        </row>
        <row r="4819">
          <cell r="H4819" t="str">
            <v/>
          </cell>
        </row>
        <row r="4820">
          <cell r="H4820" t="str">
            <v/>
          </cell>
        </row>
        <row r="4821">
          <cell r="H4821" t="str">
            <v/>
          </cell>
        </row>
        <row r="4822">
          <cell r="H4822" t="str">
            <v/>
          </cell>
        </row>
        <row r="4823">
          <cell r="H4823" t="str">
            <v/>
          </cell>
        </row>
        <row r="4824">
          <cell r="H4824" t="str">
            <v/>
          </cell>
        </row>
        <row r="4825">
          <cell r="H4825" t="str">
            <v/>
          </cell>
        </row>
        <row r="4826">
          <cell r="H4826" t="str">
            <v/>
          </cell>
        </row>
        <row r="4827">
          <cell r="H4827" t="str">
            <v/>
          </cell>
        </row>
        <row r="4828">
          <cell r="H4828" t="str">
            <v/>
          </cell>
        </row>
        <row r="4829">
          <cell r="H4829" t="str">
            <v/>
          </cell>
        </row>
        <row r="4830">
          <cell r="H4830" t="str">
            <v/>
          </cell>
        </row>
        <row r="4831">
          <cell r="H4831" t="str">
            <v/>
          </cell>
        </row>
        <row r="4832">
          <cell r="H4832" t="str">
            <v/>
          </cell>
        </row>
        <row r="4833">
          <cell r="H4833" t="str">
            <v/>
          </cell>
        </row>
        <row r="4834">
          <cell r="H4834" t="str">
            <v/>
          </cell>
        </row>
        <row r="4835">
          <cell r="H4835" t="str">
            <v/>
          </cell>
        </row>
        <row r="4836">
          <cell r="H4836" t="str">
            <v/>
          </cell>
        </row>
        <row r="4837">
          <cell r="H4837" t="str">
            <v/>
          </cell>
        </row>
        <row r="4838">
          <cell r="H4838" t="str">
            <v/>
          </cell>
        </row>
        <row r="4839">
          <cell r="H4839" t="str">
            <v/>
          </cell>
        </row>
        <row r="4840">
          <cell r="H4840" t="str">
            <v/>
          </cell>
        </row>
        <row r="4841">
          <cell r="H4841" t="str">
            <v/>
          </cell>
        </row>
        <row r="4842">
          <cell r="H4842" t="str">
            <v/>
          </cell>
        </row>
        <row r="4843">
          <cell r="H4843" t="str">
            <v/>
          </cell>
        </row>
        <row r="4844">
          <cell r="H4844" t="str">
            <v/>
          </cell>
        </row>
        <row r="4845">
          <cell r="H4845" t="str">
            <v/>
          </cell>
        </row>
        <row r="4846">
          <cell r="H4846" t="str">
            <v/>
          </cell>
        </row>
        <row r="4847">
          <cell r="H4847" t="str">
            <v/>
          </cell>
        </row>
        <row r="4848">
          <cell r="H4848" t="str">
            <v/>
          </cell>
        </row>
        <row r="4849">
          <cell r="H4849" t="str">
            <v/>
          </cell>
        </row>
        <row r="4850">
          <cell r="H4850" t="str">
            <v/>
          </cell>
        </row>
        <row r="4851">
          <cell r="H4851" t="str">
            <v/>
          </cell>
        </row>
        <row r="4852">
          <cell r="H4852" t="str">
            <v/>
          </cell>
        </row>
        <row r="4853">
          <cell r="H4853" t="str">
            <v/>
          </cell>
        </row>
        <row r="4854">
          <cell r="H4854" t="str">
            <v/>
          </cell>
        </row>
        <row r="4855">
          <cell r="H4855" t="str">
            <v/>
          </cell>
        </row>
        <row r="4856">
          <cell r="H4856" t="str">
            <v/>
          </cell>
        </row>
        <row r="4857">
          <cell r="H4857" t="str">
            <v/>
          </cell>
        </row>
        <row r="4858">
          <cell r="H4858" t="str">
            <v/>
          </cell>
        </row>
        <row r="4859">
          <cell r="H4859" t="str">
            <v/>
          </cell>
        </row>
        <row r="4860">
          <cell r="H4860" t="str">
            <v/>
          </cell>
        </row>
        <row r="4861">
          <cell r="H4861" t="str">
            <v/>
          </cell>
        </row>
        <row r="4862">
          <cell r="H4862" t="str">
            <v/>
          </cell>
        </row>
        <row r="4863">
          <cell r="H4863" t="str">
            <v/>
          </cell>
        </row>
        <row r="4864">
          <cell r="H4864" t="str">
            <v/>
          </cell>
        </row>
        <row r="4865">
          <cell r="H4865" t="str">
            <v/>
          </cell>
        </row>
        <row r="4866">
          <cell r="H4866" t="str">
            <v/>
          </cell>
        </row>
        <row r="4867">
          <cell r="H4867" t="str">
            <v/>
          </cell>
        </row>
        <row r="4868">
          <cell r="H4868" t="str">
            <v/>
          </cell>
        </row>
        <row r="4869">
          <cell r="H4869" t="str">
            <v/>
          </cell>
        </row>
        <row r="4870">
          <cell r="H4870" t="str">
            <v/>
          </cell>
        </row>
        <row r="4871">
          <cell r="H4871" t="str">
            <v/>
          </cell>
        </row>
        <row r="4872">
          <cell r="H4872" t="str">
            <v/>
          </cell>
        </row>
        <row r="4873">
          <cell r="H4873" t="str">
            <v/>
          </cell>
        </row>
        <row r="4874">
          <cell r="H4874" t="str">
            <v/>
          </cell>
        </row>
        <row r="4875">
          <cell r="H4875" t="str">
            <v/>
          </cell>
        </row>
        <row r="4876">
          <cell r="H4876" t="str">
            <v/>
          </cell>
        </row>
        <row r="4877">
          <cell r="H4877" t="str">
            <v/>
          </cell>
        </row>
        <row r="4878">
          <cell r="H4878" t="str">
            <v/>
          </cell>
        </row>
        <row r="4879">
          <cell r="H4879" t="str">
            <v/>
          </cell>
        </row>
        <row r="4880">
          <cell r="H4880" t="str">
            <v/>
          </cell>
        </row>
        <row r="4881">
          <cell r="H4881" t="str">
            <v/>
          </cell>
        </row>
        <row r="4882">
          <cell r="H4882" t="str">
            <v/>
          </cell>
        </row>
        <row r="4883">
          <cell r="H4883" t="str">
            <v/>
          </cell>
        </row>
        <row r="4884">
          <cell r="H4884" t="str">
            <v/>
          </cell>
        </row>
        <row r="4885">
          <cell r="H4885" t="str">
            <v/>
          </cell>
        </row>
        <row r="4886">
          <cell r="H4886" t="str">
            <v/>
          </cell>
        </row>
        <row r="4887">
          <cell r="H4887" t="str">
            <v/>
          </cell>
        </row>
        <row r="4888">
          <cell r="H4888" t="str">
            <v/>
          </cell>
        </row>
        <row r="4889">
          <cell r="H4889" t="str">
            <v/>
          </cell>
        </row>
        <row r="4890">
          <cell r="H4890" t="str">
            <v/>
          </cell>
        </row>
        <row r="4891">
          <cell r="H4891" t="str">
            <v/>
          </cell>
        </row>
        <row r="4892">
          <cell r="H4892" t="str">
            <v/>
          </cell>
        </row>
        <row r="4893">
          <cell r="H4893" t="str">
            <v/>
          </cell>
        </row>
        <row r="4894">
          <cell r="H4894" t="str">
            <v/>
          </cell>
        </row>
        <row r="4895">
          <cell r="H4895" t="str">
            <v/>
          </cell>
        </row>
        <row r="4896">
          <cell r="H4896" t="str">
            <v/>
          </cell>
        </row>
        <row r="4897">
          <cell r="H4897" t="str">
            <v/>
          </cell>
        </row>
        <row r="4898">
          <cell r="H4898" t="str">
            <v/>
          </cell>
        </row>
        <row r="4899">
          <cell r="H4899" t="str">
            <v/>
          </cell>
        </row>
        <row r="4900">
          <cell r="H4900" t="str">
            <v/>
          </cell>
        </row>
        <row r="4901">
          <cell r="H4901" t="str">
            <v/>
          </cell>
        </row>
        <row r="4902">
          <cell r="H4902" t="str">
            <v/>
          </cell>
        </row>
        <row r="4903">
          <cell r="H4903" t="str">
            <v/>
          </cell>
        </row>
        <row r="4904">
          <cell r="H4904" t="str">
            <v/>
          </cell>
        </row>
        <row r="4905">
          <cell r="H4905" t="str">
            <v/>
          </cell>
        </row>
        <row r="4906">
          <cell r="H4906" t="str">
            <v/>
          </cell>
        </row>
        <row r="4907">
          <cell r="H4907" t="str">
            <v/>
          </cell>
        </row>
        <row r="4908">
          <cell r="H4908" t="str">
            <v/>
          </cell>
        </row>
        <row r="4909">
          <cell r="H4909" t="str">
            <v/>
          </cell>
        </row>
        <row r="4910">
          <cell r="H4910" t="str">
            <v/>
          </cell>
        </row>
        <row r="4911">
          <cell r="H4911" t="str">
            <v/>
          </cell>
        </row>
        <row r="4912">
          <cell r="H4912" t="str">
            <v/>
          </cell>
        </row>
        <row r="4913">
          <cell r="H4913" t="str">
            <v/>
          </cell>
        </row>
        <row r="4914">
          <cell r="H4914" t="str">
            <v/>
          </cell>
        </row>
        <row r="4915">
          <cell r="H4915" t="str">
            <v/>
          </cell>
        </row>
        <row r="4916">
          <cell r="H4916" t="str">
            <v/>
          </cell>
        </row>
        <row r="4917">
          <cell r="H4917" t="str">
            <v/>
          </cell>
        </row>
        <row r="4918">
          <cell r="H4918" t="str">
            <v/>
          </cell>
        </row>
        <row r="4919">
          <cell r="H4919" t="str">
            <v/>
          </cell>
        </row>
        <row r="4920">
          <cell r="H4920" t="str">
            <v/>
          </cell>
        </row>
        <row r="4921">
          <cell r="H4921" t="str">
            <v/>
          </cell>
        </row>
        <row r="4922">
          <cell r="H4922" t="str">
            <v/>
          </cell>
        </row>
        <row r="4923">
          <cell r="H4923" t="str">
            <v/>
          </cell>
        </row>
        <row r="4924">
          <cell r="H4924" t="str">
            <v/>
          </cell>
        </row>
        <row r="4925">
          <cell r="H4925" t="str">
            <v/>
          </cell>
        </row>
        <row r="4926">
          <cell r="H4926" t="str">
            <v/>
          </cell>
        </row>
        <row r="4927">
          <cell r="H4927" t="str">
            <v/>
          </cell>
        </row>
        <row r="4928">
          <cell r="H4928" t="str">
            <v/>
          </cell>
        </row>
        <row r="4929">
          <cell r="H4929" t="str">
            <v/>
          </cell>
        </row>
        <row r="4930">
          <cell r="H4930" t="str">
            <v/>
          </cell>
        </row>
        <row r="4931">
          <cell r="H4931" t="str">
            <v/>
          </cell>
        </row>
        <row r="4932">
          <cell r="H4932" t="str">
            <v/>
          </cell>
        </row>
        <row r="4933">
          <cell r="H4933" t="str">
            <v/>
          </cell>
        </row>
        <row r="4934">
          <cell r="H4934" t="str">
            <v/>
          </cell>
        </row>
        <row r="4935">
          <cell r="H4935" t="str">
            <v/>
          </cell>
        </row>
        <row r="4936">
          <cell r="H4936" t="str">
            <v/>
          </cell>
        </row>
        <row r="4937">
          <cell r="H4937" t="str">
            <v/>
          </cell>
        </row>
        <row r="4938">
          <cell r="H4938" t="str">
            <v/>
          </cell>
        </row>
        <row r="4939">
          <cell r="H4939" t="str">
            <v/>
          </cell>
        </row>
        <row r="4940">
          <cell r="H4940" t="str">
            <v/>
          </cell>
        </row>
        <row r="4941">
          <cell r="H4941" t="str">
            <v/>
          </cell>
        </row>
        <row r="4942">
          <cell r="H4942" t="str">
            <v/>
          </cell>
        </row>
        <row r="4943">
          <cell r="H4943" t="str">
            <v/>
          </cell>
        </row>
        <row r="4944">
          <cell r="H4944" t="str">
            <v/>
          </cell>
        </row>
        <row r="4945">
          <cell r="H4945" t="str">
            <v/>
          </cell>
        </row>
        <row r="4946">
          <cell r="H4946" t="str">
            <v/>
          </cell>
        </row>
        <row r="4947">
          <cell r="H4947" t="str">
            <v/>
          </cell>
        </row>
        <row r="4948">
          <cell r="H4948" t="str">
            <v/>
          </cell>
        </row>
        <row r="4949">
          <cell r="H4949" t="str">
            <v/>
          </cell>
        </row>
        <row r="4950">
          <cell r="H4950" t="str">
            <v/>
          </cell>
        </row>
        <row r="4951">
          <cell r="H4951" t="str">
            <v/>
          </cell>
        </row>
        <row r="4952">
          <cell r="H4952" t="str">
            <v/>
          </cell>
        </row>
        <row r="4953">
          <cell r="H4953" t="str">
            <v/>
          </cell>
        </row>
        <row r="4954">
          <cell r="H4954" t="str">
            <v/>
          </cell>
        </row>
        <row r="4955">
          <cell r="H4955" t="str">
            <v/>
          </cell>
        </row>
        <row r="4956">
          <cell r="H4956" t="str">
            <v/>
          </cell>
        </row>
        <row r="4957">
          <cell r="H4957" t="str">
            <v/>
          </cell>
        </row>
        <row r="4958">
          <cell r="H4958" t="str">
            <v/>
          </cell>
        </row>
        <row r="4959">
          <cell r="H4959" t="str">
            <v/>
          </cell>
        </row>
        <row r="4960">
          <cell r="H4960" t="str">
            <v/>
          </cell>
        </row>
        <row r="4961">
          <cell r="H4961" t="str">
            <v/>
          </cell>
        </row>
        <row r="4962">
          <cell r="H4962" t="str">
            <v/>
          </cell>
        </row>
        <row r="4963">
          <cell r="H4963" t="str">
            <v/>
          </cell>
        </row>
        <row r="4964">
          <cell r="H4964" t="str">
            <v/>
          </cell>
        </row>
        <row r="4965">
          <cell r="H4965" t="str">
            <v/>
          </cell>
        </row>
        <row r="4966">
          <cell r="H4966" t="str">
            <v/>
          </cell>
        </row>
        <row r="4967">
          <cell r="H4967" t="str">
            <v/>
          </cell>
        </row>
        <row r="4968">
          <cell r="H4968" t="str">
            <v/>
          </cell>
        </row>
        <row r="4969">
          <cell r="H4969" t="str">
            <v/>
          </cell>
        </row>
        <row r="4970">
          <cell r="H4970" t="str">
            <v/>
          </cell>
        </row>
        <row r="4971">
          <cell r="H4971" t="str">
            <v/>
          </cell>
        </row>
        <row r="4972">
          <cell r="H4972" t="str">
            <v/>
          </cell>
        </row>
        <row r="4973">
          <cell r="H4973" t="str">
            <v/>
          </cell>
        </row>
        <row r="4974">
          <cell r="H4974" t="str">
            <v/>
          </cell>
        </row>
        <row r="4975">
          <cell r="H4975" t="str">
            <v/>
          </cell>
        </row>
        <row r="4976">
          <cell r="H4976" t="str">
            <v/>
          </cell>
        </row>
        <row r="4977">
          <cell r="H4977" t="str">
            <v/>
          </cell>
        </row>
        <row r="4978">
          <cell r="H4978" t="str">
            <v/>
          </cell>
        </row>
        <row r="4979">
          <cell r="H4979" t="str">
            <v/>
          </cell>
        </row>
        <row r="4980">
          <cell r="H4980" t="str">
            <v/>
          </cell>
        </row>
        <row r="4981">
          <cell r="H4981" t="str">
            <v/>
          </cell>
        </row>
        <row r="4982">
          <cell r="H4982" t="str">
            <v/>
          </cell>
        </row>
        <row r="4983">
          <cell r="H4983" t="str">
            <v/>
          </cell>
        </row>
        <row r="4984">
          <cell r="H4984" t="str">
            <v/>
          </cell>
        </row>
        <row r="4985">
          <cell r="H4985" t="str">
            <v/>
          </cell>
        </row>
        <row r="4986">
          <cell r="H4986" t="str">
            <v/>
          </cell>
        </row>
        <row r="4987">
          <cell r="H4987" t="str">
            <v/>
          </cell>
        </row>
        <row r="4988">
          <cell r="H4988" t="str">
            <v/>
          </cell>
        </row>
        <row r="4989">
          <cell r="H4989" t="str">
            <v/>
          </cell>
        </row>
        <row r="4990">
          <cell r="H4990" t="str">
            <v/>
          </cell>
        </row>
        <row r="4991">
          <cell r="H4991" t="str">
            <v/>
          </cell>
        </row>
        <row r="4992">
          <cell r="H4992" t="str">
            <v/>
          </cell>
        </row>
        <row r="4993">
          <cell r="H4993" t="str">
            <v/>
          </cell>
        </row>
        <row r="4994">
          <cell r="H4994" t="str">
            <v/>
          </cell>
        </row>
        <row r="4995">
          <cell r="H4995" t="str">
            <v/>
          </cell>
        </row>
        <row r="4996">
          <cell r="H4996" t="str">
            <v/>
          </cell>
        </row>
        <row r="4997">
          <cell r="H4997" t="str">
            <v/>
          </cell>
        </row>
        <row r="4998">
          <cell r="H4998" t="str">
            <v/>
          </cell>
        </row>
        <row r="4999">
          <cell r="H4999" t="str">
            <v/>
          </cell>
        </row>
        <row r="5000">
          <cell r="H5000" t="str">
            <v/>
          </cell>
        </row>
        <row r="5001">
          <cell r="H5001" t="str">
            <v/>
          </cell>
        </row>
        <row r="5002">
          <cell r="H5002" t="str">
            <v/>
          </cell>
        </row>
        <row r="5003">
          <cell r="H5003" t="str">
            <v/>
          </cell>
        </row>
        <row r="5004">
          <cell r="H5004" t="str">
            <v/>
          </cell>
        </row>
        <row r="5005">
          <cell r="H5005" t="str">
            <v/>
          </cell>
        </row>
        <row r="5006">
          <cell r="H5006" t="str">
            <v/>
          </cell>
        </row>
        <row r="5007">
          <cell r="H5007" t="str">
            <v/>
          </cell>
        </row>
        <row r="5008">
          <cell r="H5008" t="str">
            <v/>
          </cell>
        </row>
        <row r="5009">
          <cell r="H5009" t="str">
            <v/>
          </cell>
        </row>
        <row r="5010">
          <cell r="H5010" t="str">
            <v/>
          </cell>
        </row>
        <row r="5011">
          <cell r="H5011" t="str">
            <v/>
          </cell>
        </row>
        <row r="5012">
          <cell r="H5012" t="str">
            <v/>
          </cell>
        </row>
        <row r="5013">
          <cell r="H5013" t="str">
            <v/>
          </cell>
        </row>
        <row r="5014">
          <cell r="H5014" t="str">
            <v/>
          </cell>
        </row>
        <row r="5015">
          <cell r="H5015" t="str">
            <v/>
          </cell>
        </row>
        <row r="5016">
          <cell r="H5016" t="str">
            <v/>
          </cell>
        </row>
        <row r="5017">
          <cell r="H5017" t="str">
            <v/>
          </cell>
        </row>
        <row r="5018">
          <cell r="H5018" t="str">
            <v/>
          </cell>
        </row>
        <row r="5019">
          <cell r="H5019" t="str">
            <v/>
          </cell>
        </row>
        <row r="5020">
          <cell r="H5020" t="str">
            <v/>
          </cell>
        </row>
        <row r="5021">
          <cell r="H5021" t="str">
            <v/>
          </cell>
        </row>
        <row r="5022">
          <cell r="H5022" t="str">
            <v/>
          </cell>
        </row>
        <row r="5023">
          <cell r="H5023" t="str">
            <v/>
          </cell>
        </row>
        <row r="5024">
          <cell r="H5024" t="str">
            <v/>
          </cell>
        </row>
        <row r="5025">
          <cell r="H5025" t="str">
            <v/>
          </cell>
        </row>
        <row r="5026">
          <cell r="H5026" t="str">
            <v/>
          </cell>
        </row>
        <row r="5027">
          <cell r="H5027" t="str">
            <v/>
          </cell>
        </row>
        <row r="5028">
          <cell r="H5028" t="str">
            <v/>
          </cell>
        </row>
        <row r="5029">
          <cell r="H5029" t="str">
            <v/>
          </cell>
        </row>
        <row r="5030">
          <cell r="H5030" t="str">
            <v/>
          </cell>
        </row>
        <row r="5031">
          <cell r="H5031" t="str">
            <v/>
          </cell>
        </row>
        <row r="5032">
          <cell r="H5032" t="str">
            <v/>
          </cell>
        </row>
        <row r="5033">
          <cell r="H5033" t="str">
            <v/>
          </cell>
        </row>
        <row r="5034">
          <cell r="H5034" t="str">
            <v/>
          </cell>
        </row>
        <row r="5035">
          <cell r="H5035" t="str">
            <v/>
          </cell>
        </row>
        <row r="5036">
          <cell r="H5036" t="str">
            <v/>
          </cell>
        </row>
        <row r="5037">
          <cell r="H5037" t="str">
            <v/>
          </cell>
        </row>
        <row r="5038">
          <cell r="H5038" t="str">
            <v/>
          </cell>
        </row>
        <row r="5039">
          <cell r="H5039" t="str">
            <v/>
          </cell>
        </row>
        <row r="5040">
          <cell r="H5040" t="str">
            <v/>
          </cell>
        </row>
        <row r="5041">
          <cell r="H5041" t="str">
            <v/>
          </cell>
        </row>
        <row r="5042">
          <cell r="H5042" t="str">
            <v/>
          </cell>
        </row>
        <row r="5043">
          <cell r="H5043" t="str">
            <v/>
          </cell>
        </row>
        <row r="5044">
          <cell r="H5044" t="str">
            <v/>
          </cell>
        </row>
        <row r="5045">
          <cell r="H5045" t="str">
            <v/>
          </cell>
        </row>
        <row r="5046">
          <cell r="H5046" t="str">
            <v/>
          </cell>
        </row>
        <row r="5047">
          <cell r="H5047" t="str">
            <v/>
          </cell>
        </row>
        <row r="5048">
          <cell r="H5048" t="str">
            <v/>
          </cell>
        </row>
        <row r="5049">
          <cell r="H5049" t="str">
            <v/>
          </cell>
        </row>
        <row r="5050">
          <cell r="H5050" t="str">
            <v/>
          </cell>
        </row>
        <row r="5051">
          <cell r="H5051" t="str">
            <v/>
          </cell>
        </row>
        <row r="5052">
          <cell r="H5052" t="str">
            <v/>
          </cell>
        </row>
        <row r="5053">
          <cell r="H5053" t="str">
            <v/>
          </cell>
        </row>
        <row r="5054">
          <cell r="H5054" t="str">
            <v/>
          </cell>
        </row>
        <row r="5055">
          <cell r="H5055" t="str">
            <v/>
          </cell>
        </row>
        <row r="5056">
          <cell r="H5056" t="str">
            <v/>
          </cell>
        </row>
        <row r="5057">
          <cell r="H5057" t="str">
            <v/>
          </cell>
        </row>
        <row r="5058">
          <cell r="H5058" t="str">
            <v/>
          </cell>
        </row>
        <row r="5059">
          <cell r="H5059" t="str">
            <v/>
          </cell>
        </row>
        <row r="5060">
          <cell r="H5060" t="str">
            <v/>
          </cell>
        </row>
        <row r="5061">
          <cell r="H5061" t="str">
            <v/>
          </cell>
        </row>
        <row r="5062">
          <cell r="H5062" t="str">
            <v/>
          </cell>
        </row>
        <row r="5063">
          <cell r="H5063" t="str">
            <v/>
          </cell>
        </row>
        <row r="5064">
          <cell r="H5064" t="str">
            <v/>
          </cell>
        </row>
        <row r="5065">
          <cell r="H5065" t="str">
            <v/>
          </cell>
        </row>
        <row r="5066">
          <cell r="H5066" t="str">
            <v/>
          </cell>
        </row>
        <row r="5067">
          <cell r="H5067" t="str">
            <v/>
          </cell>
        </row>
        <row r="5068">
          <cell r="H5068" t="str">
            <v/>
          </cell>
        </row>
        <row r="5069">
          <cell r="H5069" t="str">
            <v/>
          </cell>
        </row>
        <row r="5070">
          <cell r="H5070" t="str">
            <v/>
          </cell>
        </row>
        <row r="5071">
          <cell r="H5071" t="str">
            <v/>
          </cell>
        </row>
        <row r="5072">
          <cell r="H5072" t="str">
            <v/>
          </cell>
        </row>
        <row r="5073">
          <cell r="H5073" t="str">
            <v/>
          </cell>
        </row>
        <row r="5074">
          <cell r="H5074" t="str">
            <v/>
          </cell>
        </row>
        <row r="5075">
          <cell r="H5075" t="str">
            <v/>
          </cell>
        </row>
        <row r="5076">
          <cell r="H5076" t="str">
            <v/>
          </cell>
        </row>
        <row r="5077">
          <cell r="H5077" t="str">
            <v/>
          </cell>
        </row>
        <row r="5078">
          <cell r="H5078" t="str">
            <v/>
          </cell>
        </row>
        <row r="5079">
          <cell r="H5079" t="str">
            <v/>
          </cell>
        </row>
        <row r="5080">
          <cell r="H5080" t="str">
            <v/>
          </cell>
        </row>
        <row r="5081">
          <cell r="H5081" t="str">
            <v/>
          </cell>
        </row>
        <row r="5082">
          <cell r="H5082" t="str">
            <v/>
          </cell>
        </row>
        <row r="5083">
          <cell r="H5083" t="str">
            <v/>
          </cell>
        </row>
        <row r="5084">
          <cell r="H5084" t="str">
            <v/>
          </cell>
        </row>
        <row r="5085">
          <cell r="H5085" t="str">
            <v/>
          </cell>
        </row>
        <row r="5086">
          <cell r="H5086" t="str">
            <v/>
          </cell>
        </row>
        <row r="5087">
          <cell r="H5087" t="str">
            <v/>
          </cell>
        </row>
        <row r="5088">
          <cell r="H5088" t="str">
            <v/>
          </cell>
        </row>
        <row r="5089">
          <cell r="H5089" t="str">
            <v/>
          </cell>
        </row>
        <row r="5090">
          <cell r="H5090" t="str">
            <v/>
          </cell>
        </row>
        <row r="5091">
          <cell r="H5091" t="str">
            <v/>
          </cell>
        </row>
        <row r="5092">
          <cell r="H5092" t="str">
            <v/>
          </cell>
        </row>
        <row r="5093">
          <cell r="H5093" t="str">
            <v/>
          </cell>
        </row>
        <row r="5094">
          <cell r="H5094" t="str">
            <v/>
          </cell>
        </row>
        <row r="5095">
          <cell r="H5095" t="str">
            <v/>
          </cell>
        </row>
        <row r="5096">
          <cell r="H5096" t="str">
            <v/>
          </cell>
        </row>
        <row r="5097">
          <cell r="H5097" t="str">
            <v/>
          </cell>
        </row>
        <row r="5098">
          <cell r="H5098" t="str">
            <v/>
          </cell>
        </row>
        <row r="5099">
          <cell r="H5099" t="str">
            <v/>
          </cell>
        </row>
        <row r="5100">
          <cell r="H5100" t="str">
            <v/>
          </cell>
        </row>
        <row r="5101">
          <cell r="H5101" t="str">
            <v/>
          </cell>
        </row>
        <row r="5102">
          <cell r="H5102" t="str">
            <v/>
          </cell>
        </row>
        <row r="5103">
          <cell r="H5103" t="str">
            <v/>
          </cell>
        </row>
        <row r="5104">
          <cell r="H5104" t="str">
            <v/>
          </cell>
        </row>
        <row r="5105">
          <cell r="H5105" t="str">
            <v/>
          </cell>
        </row>
        <row r="5106">
          <cell r="H5106" t="str">
            <v/>
          </cell>
        </row>
        <row r="5107">
          <cell r="H5107" t="str">
            <v/>
          </cell>
        </row>
        <row r="5108">
          <cell r="H5108" t="str">
            <v/>
          </cell>
        </row>
        <row r="5109">
          <cell r="H5109" t="str">
            <v/>
          </cell>
        </row>
        <row r="5110">
          <cell r="H5110" t="str">
            <v/>
          </cell>
        </row>
        <row r="5111">
          <cell r="H5111" t="str">
            <v/>
          </cell>
        </row>
        <row r="5112">
          <cell r="H5112" t="str">
            <v/>
          </cell>
        </row>
        <row r="5113">
          <cell r="H5113" t="str">
            <v/>
          </cell>
        </row>
        <row r="5114">
          <cell r="H5114" t="str">
            <v/>
          </cell>
        </row>
        <row r="5115">
          <cell r="H5115" t="str">
            <v/>
          </cell>
        </row>
        <row r="5116">
          <cell r="H5116" t="str">
            <v/>
          </cell>
        </row>
        <row r="5117">
          <cell r="H5117" t="str">
            <v/>
          </cell>
        </row>
        <row r="5118">
          <cell r="H5118" t="str">
            <v/>
          </cell>
        </row>
        <row r="5119">
          <cell r="H5119" t="str">
            <v/>
          </cell>
        </row>
        <row r="5120">
          <cell r="H5120" t="str">
            <v/>
          </cell>
        </row>
        <row r="5121">
          <cell r="H5121" t="str">
            <v/>
          </cell>
        </row>
        <row r="5122">
          <cell r="H5122" t="str">
            <v/>
          </cell>
        </row>
        <row r="5123">
          <cell r="H5123" t="str">
            <v/>
          </cell>
        </row>
        <row r="5124">
          <cell r="H5124" t="str">
            <v/>
          </cell>
        </row>
        <row r="5125">
          <cell r="H5125" t="str">
            <v/>
          </cell>
        </row>
        <row r="5126">
          <cell r="H5126" t="str">
            <v/>
          </cell>
        </row>
        <row r="5127">
          <cell r="H5127" t="str">
            <v/>
          </cell>
        </row>
        <row r="5128">
          <cell r="H5128" t="str">
            <v/>
          </cell>
        </row>
        <row r="5129">
          <cell r="H5129" t="str">
            <v/>
          </cell>
        </row>
        <row r="5130">
          <cell r="H5130" t="str">
            <v/>
          </cell>
        </row>
        <row r="5131">
          <cell r="H5131" t="str">
            <v/>
          </cell>
        </row>
        <row r="5132">
          <cell r="H5132" t="str">
            <v/>
          </cell>
        </row>
        <row r="5133">
          <cell r="H5133" t="str">
            <v/>
          </cell>
        </row>
        <row r="5134">
          <cell r="H5134" t="str">
            <v/>
          </cell>
        </row>
        <row r="5135">
          <cell r="H5135" t="str">
            <v/>
          </cell>
        </row>
        <row r="5136">
          <cell r="H5136" t="str">
            <v/>
          </cell>
        </row>
        <row r="5137">
          <cell r="H5137" t="str">
            <v/>
          </cell>
        </row>
        <row r="5138">
          <cell r="H5138" t="str">
            <v/>
          </cell>
        </row>
        <row r="5139">
          <cell r="H5139" t="str">
            <v/>
          </cell>
        </row>
        <row r="5140">
          <cell r="H5140" t="str">
            <v/>
          </cell>
        </row>
        <row r="5141">
          <cell r="H5141" t="str">
            <v/>
          </cell>
        </row>
        <row r="5142">
          <cell r="H5142" t="str">
            <v/>
          </cell>
        </row>
        <row r="5143">
          <cell r="H5143" t="str">
            <v/>
          </cell>
        </row>
        <row r="5144">
          <cell r="H5144" t="str">
            <v/>
          </cell>
        </row>
        <row r="5145">
          <cell r="H5145" t="str">
            <v/>
          </cell>
        </row>
        <row r="5146">
          <cell r="H5146" t="str">
            <v/>
          </cell>
        </row>
        <row r="5147">
          <cell r="H5147" t="str">
            <v/>
          </cell>
        </row>
        <row r="5148">
          <cell r="H5148" t="str">
            <v/>
          </cell>
        </row>
        <row r="5149">
          <cell r="H5149" t="str">
            <v/>
          </cell>
        </row>
        <row r="5150">
          <cell r="H5150" t="str">
            <v/>
          </cell>
        </row>
        <row r="5151">
          <cell r="H5151" t="str">
            <v/>
          </cell>
        </row>
        <row r="5152">
          <cell r="H5152" t="str">
            <v/>
          </cell>
        </row>
        <row r="5153">
          <cell r="H5153" t="str">
            <v/>
          </cell>
        </row>
        <row r="5154">
          <cell r="H5154" t="str">
            <v/>
          </cell>
        </row>
        <row r="5155">
          <cell r="H5155" t="str">
            <v/>
          </cell>
        </row>
        <row r="5156">
          <cell r="H5156" t="str">
            <v/>
          </cell>
        </row>
        <row r="5157">
          <cell r="H5157" t="str">
            <v/>
          </cell>
        </row>
        <row r="5158">
          <cell r="H5158" t="str">
            <v/>
          </cell>
        </row>
        <row r="5159">
          <cell r="H5159" t="str">
            <v/>
          </cell>
        </row>
        <row r="5160">
          <cell r="H5160" t="str">
            <v/>
          </cell>
        </row>
        <row r="5161">
          <cell r="H5161" t="str">
            <v/>
          </cell>
        </row>
        <row r="5162">
          <cell r="H5162" t="str">
            <v/>
          </cell>
        </row>
        <row r="5163">
          <cell r="H5163" t="str">
            <v/>
          </cell>
        </row>
        <row r="5164">
          <cell r="H5164" t="str">
            <v/>
          </cell>
        </row>
        <row r="5165">
          <cell r="H5165" t="str">
            <v/>
          </cell>
        </row>
        <row r="5166">
          <cell r="H5166" t="str">
            <v/>
          </cell>
        </row>
        <row r="5167">
          <cell r="H5167" t="str">
            <v/>
          </cell>
        </row>
        <row r="5168">
          <cell r="H5168" t="str">
            <v/>
          </cell>
        </row>
        <row r="5169">
          <cell r="H5169" t="str">
            <v/>
          </cell>
        </row>
        <row r="5170">
          <cell r="H5170" t="str">
            <v/>
          </cell>
        </row>
        <row r="5171">
          <cell r="H5171" t="str">
            <v/>
          </cell>
        </row>
        <row r="5172">
          <cell r="H5172" t="str">
            <v/>
          </cell>
        </row>
        <row r="5173">
          <cell r="H5173" t="str">
            <v/>
          </cell>
        </row>
        <row r="5174">
          <cell r="H5174" t="str">
            <v/>
          </cell>
        </row>
        <row r="5175">
          <cell r="H5175" t="str">
            <v/>
          </cell>
        </row>
        <row r="5176">
          <cell r="H5176" t="str">
            <v/>
          </cell>
        </row>
        <row r="5177">
          <cell r="H5177" t="str">
            <v/>
          </cell>
        </row>
        <row r="5178">
          <cell r="H5178" t="str">
            <v/>
          </cell>
        </row>
        <row r="5179">
          <cell r="H5179" t="str">
            <v/>
          </cell>
        </row>
        <row r="5180">
          <cell r="H5180" t="str">
            <v/>
          </cell>
        </row>
        <row r="5181">
          <cell r="H5181" t="str">
            <v/>
          </cell>
        </row>
        <row r="5182">
          <cell r="H5182" t="str">
            <v/>
          </cell>
        </row>
        <row r="5183">
          <cell r="H5183" t="str">
            <v/>
          </cell>
        </row>
        <row r="5184">
          <cell r="H5184" t="str">
            <v/>
          </cell>
        </row>
        <row r="5185">
          <cell r="H5185" t="str">
            <v/>
          </cell>
        </row>
        <row r="5186">
          <cell r="H5186" t="str">
            <v/>
          </cell>
        </row>
        <row r="5187">
          <cell r="H5187" t="str">
            <v/>
          </cell>
        </row>
        <row r="5188">
          <cell r="H5188" t="str">
            <v/>
          </cell>
        </row>
        <row r="5189">
          <cell r="H5189" t="str">
            <v/>
          </cell>
        </row>
        <row r="5190">
          <cell r="H5190" t="str">
            <v/>
          </cell>
        </row>
        <row r="5191">
          <cell r="H5191" t="str">
            <v/>
          </cell>
        </row>
        <row r="5192">
          <cell r="H5192" t="str">
            <v/>
          </cell>
        </row>
        <row r="5193">
          <cell r="H5193" t="str">
            <v/>
          </cell>
        </row>
        <row r="5194">
          <cell r="H5194" t="str">
            <v/>
          </cell>
        </row>
        <row r="5195">
          <cell r="H5195" t="str">
            <v/>
          </cell>
        </row>
        <row r="5196">
          <cell r="H5196" t="str">
            <v/>
          </cell>
        </row>
        <row r="5197">
          <cell r="H5197" t="str">
            <v/>
          </cell>
        </row>
        <row r="5198">
          <cell r="H5198" t="str">
            <v/>
          </cell>
        </row>
        <row r="5199">
          <cell r="H5199" t="str">
            <v/>
          </cell>
        </row>
        <row r="5200">
          <cell r="H5200" t="str">
            <v/>
          </cell>
        </row>
        <row r="5201">
          <cell r="H5201" t="str">
            <v/>
          </cell>
        </row>
        <row r="5202">
          <cell r="H5202" t="str">
            <v/>
          </cell>
        </row>
        <row r="5203">
          <cell r="H5203" t="str">
            <v/>
          </cell>
        </row>
        <row r="5204">
          <cell r="H5204" t="str">
            <v/>
          </cell>
        </row>
        <row r="5205">
          <cell r="H5205" t="str">
            <v/>
          </cell>
        </row>
        <row r="5206">
          <cell r="H5206" t="str">
            <v/>
          </cell>
        </row>
        <row r="5207">
          <cell r="H5207" t="str">
            <v/>
          </cell>
        </row>
        <row r="5208">
          <cell r="H5208" t="str">
            <v/>
          </cell>
        </row>
        <row r="5209">
          <cell r="H5209" t="str">
            <v/>
          </cell>
        </row>
        <row r="5210">
          <cell r="H5210" t="str">
            <v/>
          </cell>
        </row>
        <row r="5211">
          <cell r="H5211" t="str">
            <v/>
          </cell>
        </row>
        <row r="5212">
          <cell r="H5212" t="str">
            <v/>
          </cell>
        </row>
        <row r="5213">
          <cell r="H5213" t="str">
            <v/>
          </cell>
        </row>
        <row r="5214">
          <cell r="H5214" t="str">
            <v/>
          </cell>
        </row>
        <row r="5215">
          <cell r="H5215" t="str">
            <v/>
          </cell>
        </row>
        <row r="5216">
          <cell r="H5216" t="str">
            <v/>
          </cell>
        </row>
        <row r="5217">
          <cell r="H5217" t="str">
            <v/>
          </cell>
        </row>
        <row r="5218">
          <cell r="H5218" t="str">
            <v/>
          </cell>
        </row>
        <row r="5219">
          <cell r="H5219" t="str">
            <v/>
          </cell>
        </row>
        <row r="5220">
          <cell r="H5220" t="str">
            <v/>
          </cell>
        </row>
        <row r="5221">
          <cell r="H5221" t="str">
            <v/>
          </cell>
        </row>
        <row r="5222">
          <cell r="H5222" t="str">
            <v/>
          </cell>
        </row>
        <row r="5223">
          <cell r="H5223" t="str">
            <v/>
          </cell>
        </row>
        <row r="5224">
          <cell r="H5224" t="str">
            <v/>
          </cell>
        </row>
        <row r="5225">
          <cell r="H5225" t="str">
            <v/>
          </cell>
        </row>
        <row r="5226">
          <cell r="H5226" t="str">
            <v/>
          </cell>
        </row>
        <row r="5227">
          <cell r="H5227" t="str">
            <v/>
          </cell>
        </row>
        <row r="5228">
          <cell r="H5228" t="str">
            <v/>
          </cell>
        </row>
        <row r="5229">
          <cell r="H5229" t="str">
            <v/>
          </cell>
        </row>
        <row r="5230">
          <cell r="H5230" t="str">
            <v/>
          </cell>
        </row>
        <row r="5231">
          <cell r="H5231" t="str">
            <v/>
          </cell>
        </row>
        <row r="5232">
          <cell r="H5232" t="str">
            <v/>
          </cell>
        </row>
        <row r="5233">
          <cell r="H5233" t="str">
            <v/>
          </cell>
        </row>
        <row r="5234">
          <cell r="H5234" t="str">
            <v/>
          </cell>
        </row>
        <row r="5235">
          <cell r="H5235" t="str">
            <v/>
          </cell>
        </row>
        <row r="5236">
          <cell r="H5236" t="str">
            <v/>
          </cell>
        </row>
        <row r="5237">
          <cell r="H5237" t="str">
            <v/>
          </cell>
        </row>
        <row r="5238">
          <cell r="H5238" t="str">
            <v/>
          </cell>
        </row>
        <row r="5239">
          <cell r="H5239" t="str">
            <v/>
          </cell>
        </row>
        <row r="5240">
          <cell r="H5240" t="str">
            <v/>
          </cell>
        </row>
        <row r="5241">
          <cell r="H5241" t="str">
            <v/>
          </cell>
        </row>
        <row r="5242">
          <cell r="H5242" t="str">
            <v/>
          </cell>
        </row>
        <row r="5243">
          <cell r="H5243" t="str">
            <v/>
          </cell>
        </row>
        <row r="5244">
          <cell r="H5244" t="str">
            <v/>
          </cell>
        </row>
        <row r="5245">
          <cell r="H5245" t="str">
            <v/>
          </cell>
        </row>
        <row r="5246">
          <cell r="H5246" t="str">
            <v/>
          </cell>
        </row>
        <row r="5247">
          <cell r="H5247" t="str">
            <v/>
          </cell>
        </row>
        <row r="5248">
          <cell r="H5248" t="str">
            <v/>
          </cell>
        </row>
        <row r="5249">
          <cell r="H5249" t="str">
            <v/>
          </cell>
        </row>
        <row r="5250">
          <cell r="H5250" t="str">
            <v/>
          </cell>
        </row>
        <row r="5251">
          <cell r="H5251" t="str">
            <v/>
          </cell>
        </row>
        <row r="5252">
          <cell r="H5252" t="str">
            <v/>
          </cell>
        </row>
        <row r="5253">
          <cell r="H5253" t="str">
            <v/>
          </cell>
        </row>
        <row r="5254">
          <cell r="H5254" t="str">
            <v/>
          </cell>
        </row>
        <row r="5255">
          <cell r="H5255" t="str">
            <v/>
          </cell>
        </row>
        <row r="5256">
          <cell r="H5256" t="str">
            <v/>
          </cell>
        </row>
        <row r="5257">
          <cell r="H5257" t="str">
            <v/>
          </cell>
        </row>
        <row r="5258">
          <cell r="H5258" t="str">
            <v/>
          </cell>
        </row>
        <row r="5259">
          <cell r="H5259" t="str">
            <v/>
          </cell>
        </row>
        <row r="5260">
          <cell r="H5260" t="str">
            <v/>
          </cell>
        </row>
        <row r="5261">
          <cell r="H5261" t="str">
            <v/>
          </cell>
        </row>
        <row r="5262">
          <cell r="H5262" t="str">
            <v/>
          </cell>
        </row>
        <row r="5263">
          <cell r="H5263" t="str">
            <v/>
          </cell>
        </row>
        <row r="5264">
          <cell r="H5264" t="str">
            <v/>
          </cell>
        </row>
        <row r="5265">
          <cell r="H5265" t="str">
            <v/>
          </cell>
        </row>
        <row r="5266">
          <cell r="H5266" t="str">
            <v/>
          </cell>
        </row>
        <row r="5267">
          <cell r="H5267" t="str">
            <v/>
          </cell>
        </row>
        <row r="5268">
          <cell r="H5268" t="str">
            <v/>
          </cell>
        </row>
        <row r="5269">
          <cell r="H5269" t="str">
            <v/>
          </cell>
        </row>
        <row r="5270">
          <cell r="H5270" t="str">
            <v/>
          </cell>
        </row>
        <row r="5271">
          <cell r="H5271" t="str">
            <v/>
          </cell>
        </row>
        <row r="5272">
          <cell r="H5272" t="str">
            <v/>
          </cell>
        </row>
        <row r="5273">
          <cell r="H5273" t="str">
            <v/>
          </cell>
        </row>
        <row r="5274">
          <cell r="H5274" t="str">
            <v/>
          </cell>
        </row>
        <row r="5275">
          <cell r="H5275" t="str">
            <v/>
          </cell>
        </row>
        <row r="5276">
          <cell r="H5276" t="str">
            <v/>
          </cell>
        </row>
        <row r="5277">
          <cell r="H5277" t="str">
            <v/>
          </cell>
        </row>
        <row r="5278">
          <cell r="H5278" t="str">
            <v/>
          </cell>
        </row>
        <row r="5279">
          <cell r="H5279" t="str">
            <v/>
          </cell>
        </row>
        <row r="5280">
          <cell r="H5280" t="str">
            <v/>
          </cell>
        </row>
        <row r="5281">
          <cell r="H5281" t="str">
            <v/>
          </cell>
        </row>
        <row r="5282">
          <cell r="H5282" t="str">
            <v/>
          </cell>
        </row>
        <row r="5283">
          <cell r="H5283" t="str">
            <v/>
          </cell>
        </row>
        <row r="5284">
          <cell r="H5284" t="str">
            <v/>
          </cell>
        </row>
        <row r="5285">
          <cell r="H5285" t="str">
            <v/>
          </cell>
        </row>
        <row r="5286">
          <cell r="H5286" t="str">
            <v/>
          </cell>
        </row>
        <row r="5287">
          <cell r="H5287" t="str">
            <v/>
          </cell>
        </row>
        <row r="5288">
          <cell r="H5288" t="str">
            <v/>
          </cell>
        </row>
        <row r="5289">
          <cell r="H5289" t="str">
            <v/>
          </cell>
        </row>
        <row r="5290">
          <cell r="H5290" t="str">
            <v/>
          </cell>
        </row>
        <row r="5291">
          <cell r="H5291" t="str">
            <v/>
          </cell>
        </row>
        <row r="5292">
          <cell r="H5292" t="str">
            <v/>
          </cell>
        </row>
        <row r="5293">
          <cell r="H5293" t="str">
            <v/>
          </cell>
        </row>
        <row r="5294">
          <cell r="H5294" t="str">
            <v/>
          </cell>
        </row>
        <row r="5295">
          <cell r="H5295" t="str">
            <v/>
          </cell>
        </row>
        <row r="5296">
          <cell r="H5296" t="str">
            <v/>
          </cell>
        </row>
        <row r="5297">
          <cell r="H5297" t="str">
            <v/>
          </cell>
        </row>
        <row r="5298">
          <cell r="H5298" t="str">
            <v/>
          </cell>
        </row>
        <row r="5299">
          <cell r="H5299" t="str">
            <v/>
          </cell>
        </row>
        <row r="5300">
          <cell r="H5300" t="str">
            <v/>
          </cell>
        </row>
        <row r="5301">
          <cell r="H5301" t="str">
            <v/>
          </cell>
        </row>
        <row r="5302">
          <cell r="H5302" t="str">
            <v/>
          </cell>
        </row>
        <row r="5303">
          <cell r="H5303" t="str">
            <v/>
          </cell>
        </row>
        <row r="5304">
          <cell r="H5304" t="str">
            <v/>
          </cell>
        </row>
        <row r="5305">
          <cell r="H5305" t="str">
            <v/>
          </cell>
        </row>
        <row r="5306">
          <cell r="H5306" t="str">
            <v/>
          </cell>
        </row>
        <row r="5307">
          <cell r="H5307" t="str">
            <v/>
          </cell>
        </row>
        <row r="5308">
          <cell r="H5308" t="str">
            <v/>
          </cell>
        </row>
        <row r="5309">
          <cell r="H5309" t="str">
            <v/>
          </cell>
        </row>
        <row r="5310">
          <cell r="H5310" t="str">
            <v/>
          </cell>
        </row>
        <row r="5311">
          <cell r="H5311" t="str">
            <v/>
          </cell>
        </row>
        <row r="5312">
          <cell r="H5312" t="str">
            <v/>
          </cell>
        </row>
        <row r="5313">
          <cell r="H5313" t="str">
            <v/>
          </cell>
        </row>
        <row r="5314">
          <cell r="H5314" t="str">
            <v/>
          </cell>
        </row>
        <row r="5315">
          <cell r="H5315" t="str">
            <v/>
          </cell>
        </row>
        <row r="5316">
          <cell r="H5316" t="str">
            <v/>
          </cell>
        </row>
        <row r="5317">
          <cell r="H5317" t="str">
            <v/>
          </cell>
        </row>
        <row r="5318">
          <cell r="H5318" t="str">
            <v/>
          </cell>
        </row>
        <row r="5319">
          <cell r="H5319" t="str">
            <v/>
          </cell>
        </row>
        <row r="5320">
          <cell r="H5320" t="str">
            <v/>
          </cell>
        </row>
        <row r="5321">
          <cell r="H5321" t="str">
            <v/>
          </cell>
        </row>
        <row r="5322">
          <cell r="H5322" t="str">
            <v/>
          </cell>
        </row>
        <row r="5323">
          <cell r="H5323" t="str">
            <v/>
          </cell>
        </row>
        <row r="5324">
          <cell r="H5324" t="str">
            <v/>
          </cell>
        </row>
        <row r="5325">
          <cell r="H5325" t="str">
            <v/>
          </cell>
        </row>
        <row r="5326">
          <cell r="H5326" t="str">
            <v/>
          </cell>
        </row>
        <row r="5327">
          <cell r="H5327" t="str">
            <v/>
          </cell>
        </row>
        <row r="5328">
          <cell r="H5328" t="str">
            <v/>
          </cell>
        </row>
        <row r="5329">
          <cell r="H5329" t="str">
            <v/>
          </cell>
        </row>
        <row r="5330">
          <cell r="H5330" t="str">
            <v/>
          </cell>
        </row>
        <row r="5331">
          <cell r="H5331" t="str">
            <v/>
          </cell>
        </row>
        <row r="5332">
          <cell r="H5332" t="str">
            <v/>
          </cell>
        </row>
        <row r="5333">
          <cell r="H5333" t="str">
            <v/>
          </cell>
        </row>
        <row r="5334">
          <cell r="H5334" t="str">
            <v/>
          </cell>
        </row>
        <row r="5335">
          <cell r="H5335" t="str">
            <v/>
          </cell>
        </row>
        <row r="5336">
          <cell r="H5336" t="str">
            <v/>
          </cell>
        </row>
        <row r="5337">
          <cell r="H5337" t="str">
            <v/>
          </cell>
        </row>
        <row r="5338">
          <cell r="H5338" t="str">
            <v/>
          </cell>
        </row>
        <row r="5339">
          <cell r="H5339" t="str">
            <v/>
          </cell>
        </row>
        <row r="5340">
          <cell r="H5340" t="str">
            <v/>
          </cell>
        </row>
        <row r="5341">
          <cell r="H5341" t="str">
            <v/>
          </cell>
        </row>
        <row r="5342">
          <cell r="H5342" t="str">
            <v/>
          </cell>
        </row>
        <row r="5343">
          <cell r="H5343" t="str">
            <v/>
          </cell>
        </row>
        <row r="5344">
          <cell r="H5344" t="str">
            <v/>
          </cell>
        </row>
        <row r="5345">
          <cell r="H5345" t="str">
            <v/>
          </cell>
        </row>
        <row r="5346">
          <cell r="H5346" t="str">
            <v/>
          </cell>
        </row>
        <row r="5347">
          <cell r="H5347" t="str">
            <v/>
          </cell>
        </row>
        <row r="5348">
          <cell r="H5348" t="str">
            <v/>
          </cell>
        </row>
        <row r="5349">
          <cell r="H5349" t="str">
            <v/>
          </cell>
        </row>
        <row r="5350">
          <cell r="H5350" t="str">
            <v/>
          </cell>
        </row>
        <row r="5351">
          <cell r="H5351" t="str">
            <v/>
          </cell>
        </row>
        <row r="5352">
          <cell r="H5352" t="str">
            <v/>
          </cell>
        </row>
        <row r="5353">
          <cell r="H5353" t="str">
            <v/>
          </cell>
        </row>
        <row r="5354">
          <cell r="H5354" t="str">
            <v/>
          </cell>
        </row>
        <row r="5355">
          <cell r="H5355" t="str">
            <v/>
          </cell>
        </row>
        <row r="5356">
          <cell r="H5356" t="str">
            <v/>
          </cell>
        </row>
        <row r="5357">
          <cell r="H5357" t="str">
            <v/>
          </cell>
        </row>
        <row r="5358">
          <cell r="H5358" t="str">
            <v/>
          </cell>
        </row>
        <row r="5359">
          <cell r="H5359" t="str">
            <v/>
          </cell>
        </row>
        <row r="5360">
          <cell r="H5360" t="str">
            <v/>
          </cell>
        </row>
        <row r="5361">
          <cell r="H5361" t="str">
            <v/>
          </cell>
        </row>
        <row r="5362">
          <cell r="H5362" t="str">
            <v/>
          </cell>
        </row>
        <row r="5363">
          <cell r="H5363" t="str">
            <v/>
          </cell>
        </row>
        <row r="5364">
          <cell r="H5364" t="str">
            <v/>
          </cell>
        </row>
        <row r="5365">
          <cell r="H5365" t="str">
            <v/>
          </cell>
        </row>
        <row r="5366">
          <cell r="H5366" t="str">
            <v/>
          </cell>
        </row>
        <row r="5367">
          <cell r="H5367" t="str">
            <v/>
          </cell>
        </row>
        <row r="5368">
          <cell r="H5368" t="str">
            <v/>
          </cell>
        </row>
        <row r="5369">
          <cell r="H5369" t="str">
            <v/>
          </cell>
        </row>
        <row r="5370">
          <cell r="H5370" t="str">
            <v/>
          </cell>
        </row>
        <row r="5371">
          <cell r="H5371" t="str">
            <v/>
          </cell>
        </row>
        <row r="5372">
          <cell r="H5372" t="str">
            <v/>
          </cell>
        </row>
        <row r="5373">
          <cell r="H5373" t="str">
            <v/>
          </cell>
        </row>
        <row r="5374">
          <cell r="H5374" t="str">
            <v/>
          </cell>
        </row>
        <row r="5375">
          <cell r="H5375" t="str">
            <v/>
          </cell>
        </row>
        <row r="5376">
          <cell r="H5376" t="str">
            <v/>
          </cell>
        </row>
        <row r="5377">
          <cell r="H5377" t="str">
            <v/>
          </cell>
        </row>
        <row r="5378">
          <cell r="H5378" t="str">
            <v/>
          </cell>
        </row>
        <row r="5379">
          <cell r="H5379" t="str">
            <v/>
          </cell>
        </row>
        <row r="5380">
          <cell r="H5380" t="str">
            <v/>
          </cell>
        </row>
        <row r="5381">
          <cell r="H5381" t="str">
            <v/>
          </cell>
        </row>
        <row r="5382">
          <cell r="H5382" t="str">
            <v/>
          </cell>
        </row>
        <row r="5383">
          <cell r="H5383" t="str">
            <v/>
          </cell>
        </row>
        <row r="5384">
          <cell r="H5384" t="str">
            <v/>
          </cell>
        </row>
        <row r="5385">
          <cell r="H5385" t="str">
            <v/>
          </cell>
        </row>
        <row r="5386">
          <cell r="H5386" t="str">
            <v/>
          </cell>
        </row>
        <row r="5387">
          <cell r="H5387" t="str">
            <v/>
          </cell>
        </row>
        <row r="5388">
          <cell r="H5388" t="str">
            <v/>
          </cell>
        </row>
        <row r="5389">
          <cell r="H5389" t="str">
            <v/>
          </cell>
        </row>
        <row r="5390">
          <cell r="H5390" t="str">
            <v/>
          </cell>
        </row>
        <row r="5391">
          <cell r="H5391" t="str">
            <v/>
          </cell>
        </row>
        <row r="5392">
          <cell r="H5392" t="str">
            <v/>
          </cell>
        </row>
        <row r="5393">
          <cell r="H5393" t="str">
            <v/>
          </cell>
        </row>
        <row r="5394">
          <cell r="H5394" t="str">
            <v/>
          </cell>
        </row>
        <row r="5395">
          <cell r="H5395" t="str">
            <v/>
          </cell>
        </row>
        <row r="5396">
          <cell r="H5396" t="str">
            <v/>
          </cell>
        </row>
        <row r="5397">
          <cell r="H5397" t="str">
            <v/>
          </cell>
        </row>
        <row r="5398">
          <cell r="H5398" t="str">
            <v/>
          </cell>
        </row>
        <row r="5399">
          <cell r="H5399" t="str">
            <v/>
          </cell>
        </row>
        <row r="5400">
          <cell r="H5400" t="str">
            <v/>
          </cell>
        </row>
        <row r="5401">
          <cell r="H5401" t="str">
            <v/>
          </cell>
        </row>
        <row r="5402">
          <cell r="H5402" t="str">
            <v/>
          </cell>
        </row>
        <row r="5403">
          <cell r="H5403" t="str">
            <v/>
          </cell>
        </row>
        <row r="5404">
          <cell r="H5404" t="str">
            <v/>
          </cell>
        </row>
        <row r="5405">
          <cell r="H5405" t="str">
            <v/>
          </cell>
        </row>
        <row r="5406">
          <cell r="H5406" t="str">
            <v/>
          </cell>
        </row>
        <row r="5407">
          <cell r="H5407" t="str">
            <v/>
          </cell>
        </row>
        <row r="5408">
          <cell r="H5408" t="str">
            <v/>
          </cell>
        </row>
        <row r="5409">
          <cell r="H5409" t="str">
            <v/>
          </cell>
        </row>
        <row r="5410">
          <cell r="H5410" t="str">
            <v/>
          </cell>
        </row>
        <row r="5411">
          <cell r="H5411" t="str">
            <v/>
          </cell>
        </row>
        <row r="5412">
          <cell r="H5412" t="str">
            <v/>
          </cell>
        </row>
        <row r="5413">
          <cell r="H5413" t="str">
            <v/>
          </cell>
        </row>
        <row r="5414">
          <cell r="H5414" t="str">
            <v/>
          </cell>
        </row>
        <row r="5415">
          <cell r="H5415" t="str">
            <v/>
          </cell>
        </row>
        <row r="5416">
          <cell r="H5416" t="str">
            <v/>
          </cell>
        </row>
        <row r="5417">
          <cell r="H5417" t="str">
            <v/>
          </cell>
        </row>
        <row r="5418">
          <cell r="H5418" t="str">
            <v/>
          </cell>
        </row>
        <row r="5419">
          <cell r="H5419" t="str">
            <v/>
          </cell>
        </row>
        <row r="5420">
          <cell r="H5420" t="str">
            <v/>
          </cell>
        </row>
        <row r="5421">
          <cell r="H5421" t="str">
            <v/>
          </cell>
        </row>
        <row r="5422">
          <cell r="H5422" t="str">
            <v/>
          </cell>
        </row>
        <row r="5423">
          <cell r="H5423" t="str">
            <v/>
          </cell>
        </row>
        <row r="5424">
          <cell r="H5424" t="str">
            <v/>
          </cell>
        </row>
        <row r="5425">
          <cell r="H5425" t="str">
            <v/>
          </cell>
        </row>
        <row r="5426">
          <cell r="H5426" t="str">
            <v/>
          </cell>
        </row>
        <row r="5427">
          <cell r="H5427" t="str">
            <v/>
          </cell>
        </row>
        <row r="5428">
          <cell r="H5428" t="str">
            <v/>
          </cell>
        </row>
        <row r="5429">
          <cell r="H5429" t="str">
            <v/>
          </cell>
        </row>
        <row r="5430">
          <cell r="H5430" t="str">
            <v/>
          </cell>
        </row>
        <row r="5431">
          <cell r="H5431" t="str">
            <v/>
          </cell>
        </row>
        <row r="5432">
          <cell r="H5432" t="str">
            <v/>
          </cell>
        </row>
        <row r="5433">
          <cell r="H5433" t="str">
            <v/>
          </cell>
        </row>
        <row r="5434">
          <cell r="H5434" t="str">
            <v/>
          </cell>
        </row>
        <row r="5435">
          <cell r="H5435" t="str">
            <v/>
          </cell>
        </row>
        <row r="5436">
          <cell r="H5436" t="str">
            <v/>
          </cell>
        </row>
        <row r="5437">
          <cell r="H5437" t="str">
            <v/>
          </cell>
        </row>
        <row r="5438">
          <cell r="H5438" t="str">
            <v/>
          </cell>
        </row>
        <row r="5439">
          <cell r="H5439" t="str">
            <v/>
          </cell>
        </row>
        <row r="5440">
          <cell r="H5440" t="str">
            <v/>
          </cell>
        </row>
        <row r="5441">
          <cell r="H5441" t="str">
            <v/>
          </cell>
        </row>
        <row r="5442">
          <cell r="H5442" t="str">
            <v/>
          </cell>
        </row>
        <row r="5443">
          <cell r="H5443" t="str">
            <v/>
          </cell>
        </row>
        <row r="5444">
          <cell r="H5444" t="str">
            <v/>
          </cell>
        </row>
        <row r="5445">
          <cell r="H5445" t="str">
            <v/>
          </cell>
        </row>
        <row r="5446">
          <cell r="H5446" t="str">
            <v/>
          </cell>
        </row>
        <row r="5447">
          <cell r="H5447" t="str">
            <v/>
          </cell>
        </row>
        <row r="5448">
          <cell r="H5448" t="str">
            <v/>
          </cell>
        </row>
        <row r="5449">
          <cell r="H5449" t="str">
            <v/>
          </cell>
        </row>
        <row r="5450">
          <cell r="H5450" t="str">
            <v/>
          </cell>
        </row>
        <row r="5451">
          <cell r="H5451" t="str">
            <v/>
          </cell>
        </row>
        <row r="5452">
          <cell r="H5452" t="str">
            <v/>
          </cell>
        </row>
        <row r="5453">
          <cell r="H5453" t="str">
            <v/>
          </cell>
        </row>
        <row r="5454">
          <cell r="H5454" t="str">
            <v/>
          </cell>
        </row>
        <row r="5455">
          <cell r="H5455" t="str">
            <v/>
          </cell>
        </row>
        <row r="5456">
          <cell r="H5456" t="str">
            <v/>
          </cell>
        </row>
        <row r="5457">
          <cell r="H5457" t="str">
            <v/>
          </cell>
        </row>
        <row r="5458">
          <cell r="H5458" t="str">
            <v/>
          </cell>
        </row>
        <row r="5459">
          <cell r="H5459" t="str">
            <v/>
          </cell>
        </row>
        <row r="5460">
          <cell r="H5460" t="str">
            <v/>
          </cell>
        </row>
        <row r="5461">
          <cell r="H5461" t="str">
            <v/>
          </cell>
        </row>
        <row r="5462">
          <cell r="H5462" t="str">
            <v/>
          </cell>
        </row>
        <row r="5463">
          <cell r="H5463" t="str">
            <v/>
          </cell>
        </row>
        <row r="5464">
          <cell r="H5464" t="str">
            <v/>
          </cell>
        </row>
        <row r="5465">
          <cell r="H5465" t="str">
            <v/>
          </cell>
        </row>
        <row r="5466">
          <cell r="H5466" t="str">
            <v/>
          </cell>
        </row>
        <row r="5467">
          <cell r="H5467" t="str">
            <v/>
          </cell>
        </row>
        <row r="5468">
          <cell r="H5468" t="str">
            <v/>
          </cell>
        </row>
        <row r="5469">
          <cell r="H5469" t="str">
            <v/>
          </cell>
        </row>
        <row r="5470">
          <cell r="H5470" t="str">
            <v/>
          </cell>
        </row>
        <row r="5471">
          <cell r="H5471" t="str">
            <v/>
          </cell>
        </row>
        <row r="5472">
          <cell r="H5472" t="str">
            <v/>
          </cell>
        </row>
        <row r="5473">
          <cell r="H5473" t="str">
            <v/>
          </cell>
        </row>
        <row r="5474">
          <cell r="H5474" t="str">
            <v/>
          </cell>
        </row>
        <row r="5475">
          <cell r="H5475" t="str">
            <v/>
          </cell>
        </row>
        <row r="5476">
          <cell r="H5476" t="str">
            <v/>
          </cell>
        </row>
        <row r="5477">
          <cell r="H5477" t="str">
            <v/>
          </cell>
        </row>
        <row r="5478">
          <cell r="H5478" t="str">
            <v/>
          </cell>
        </row>
        <row r="5479">
          <cell r="H5479" t="str">
            <v/>
          </cell>
        </row>
        <row r="5480">
          <cell r="H5480" t="str">
            <v/>
          </cell>
        </row>
        <row r="5481">
          <cell r="H5481" t="str">
            <v/>
          </cell>
        </row>
        <row r="5482">
          <cell r="H5482" t="str">
            <v/>
          </cell>
        </row>
        <row r="5483">
          <cell r="H5483" t="str">
            <v/>
          </cell>
        </row>
        <row r="5484">
          <cell r="H5484" t="str">
            <v/>
          </cell>
        </row>
        <row r="5485">
          <cell r="H5485" t="str">
            <v/>
          </cell>
        </row>
        <row r="5486">
          <cell r="H5486" t="str">
            <v/>
          </cell>
        </row>
        <row r="5487">
          <cell r="H5487" t="str">
            <v/>
          </cell>
        </row>
        <row r="5488">
          <cell r="H5488" t="str">
            <v/>
          </cell>
        </row>
        <row r="5489">
          <cell r="H5489" t="str">
            <v/>
          </cell>
        </row>
        <row r="5490">
          <cell r="H5490" t="str">
            <v/>
          </cell>
        </row>
        <row r="5491">
          <cell r="H5491" t="str">
            <v/>
          </cell>
        </row>
        <row r="5492">
          <cell r="H5492" t="str">
            <v/>
          </cell>
        </row>
        <row r="5493">
          <cell r="H5493" t="str">
            <v/>
          </cell>
        </row>
        <row r="5494">
          <cell r="H5494" t="str">
            <v/>
          </cell>
        </row>
        <row r="5495">
          <cell r="H5495" t="str">
            <v/>
          </cell>
        </row>
        <row r="5496">
          <cell r="H5496" t="str">
            <v/>
          </cell>
        </row>
        <row r="5497">
          <cell r="H5497" t="str">
            <v/>
          </cell>
        </row>
        <row r="5498">
          <cell r="H5498" t="str">
            <v/>
          </cell>
        </row>
        <row r="5499">
          <cell r="H5499" t="str">
            <v/>
          </cell>
        </row>
        <row r="5500">
          <cell r="H5500" t="str">
            <v/>
          </cell>
        </row>
        <row r="5501">
          <cell r="H5501" t="str">
            <v/>
          </cell>
        </row>
        <row r="5502">
          <cell r="H5502" t="str">
            <v/>
          </cell>
        </row>
        <row r="5503">
          <cell r="H5503" t="str">
            <v/>
          </cell>
        </row>
        <row r="5504">
          <cell r="H5504" t="str">
            <v/>
          </cell>
        </row>
        <row r="5505">
          <cell r="H5505" t="str">
            <v/>
          </cell>
        </row>
        <row r="5506">
          <cell r="H5506" t="str">
            <v/>
          </cell>
        </row>
        <row r="5507">
          <cell r="H5507" t="str">
            <v/>
          </cell>
        </row>
        <row r="5508">
          <cell r="H5508" t="str">
            <v/>
          </cell>
        </row>
        <row r="5509">
          <cell r="H5509" t="str">
            <v/>
          </cell>
        </row>
        <row r="5510">
          <cell r="H5510" t="str">
            <v/>
          </cell>
        </row>
        <row r="5511">
          <cell r="H5511" t="str">
            <v/>
          </cell>
        </row>
        <row r="5512">
          <cell r="H5512" t="str">
            <v/>
          </cell>
        </row>
        <row r="5513">
          <cell r="H5513" t="str">
            <v/>
          </cell>
        </row>
        <row r="5514">
          <cell r="H5514" t="str">
            <v/>
          </cell>
        </row>
        <row r="5515">
          <cell r="H5515" t="str">
            <v/>
          </cell>
        </row>
        <row r="5516">
          <cell r="H5516" t="str">
            <v/>
          </cell>
        </row>
        <row r="5517">
          <cell r="H5517" t="str">
            <v/>
          </cell>
        </row>
        <row r="5518">
          <cell r="H5518" t="str">
            <v/>
          </cell>
        </row>
        <row r="5519">
          <cell r="H5519" t="str">
            <v/>
          </cell>
        </row>
        <row r="5520">
          <cell r="H5520" t="str">
            <v/>
          </cell>
        </row>
        <row r="5521">
          <cell r="H5521" t="str">
            <v/>
          </cell>
        </row>
        <row r="5522">
          <cell r="H5522" t="str">
            <v/>
          </cell>
        </row>
        <row r="5523">
          <cell r="H5523" t="str">
            <v/>
          </cell>
        </row>
        <row r="5524">
          <cell r="H5524" t="str">
            <v/>
          </cell>
        </row>
        <row r="5525">
          <cell r="H5525" t="str">
            <v/>
          </cell>
        </row>
        <row r="5526">
          <cell r="H5526" t="str">
            <v/>
          </cell>
        </row>
        <row r="5527">
          <cell r="H5527" t="str">
            <v/>
          </cell>
        </row>
        <row r="5528">
          <cell r="H5528" t="str">
            <v/>
          </cell>
        </row>
        <row r="5529">
          <cell r="H5529" t="str">
            <v/>
          </cell>
        </row>
        <row r="5530">
          <cell r="H5530" t="str">
            <v/>
          </cell>
        </row>
        <row r="5531">
          <cell r="H5531" t="str">
            <v/>
          </cell>
        </row>
        <row r="5532">
          <cell r="H5532" t="str">
            <v/>
          </cell>
        </row>
        <row r="5533">
          <cell r="H5533" t="str">
            <v/>
          </cell>
        </row>
        <row r="5534">
          <cell r="H5534" t="str">
            <v/>
          </cell>
        </row>
        <row r="5535">
          <cell r="H5535" t="str">
            <v/>
          </cell>
        </row>
        <row r="5536">
          <cell r="H5536" t="str">
            <v/>
          </cell>
        </row>
        <row r="5537">
          <cell r="H5537" t="str">
            <v/>
          </cell>
        </row>
        <row r="5538">
          <cell r="H5538" t="str">
            <v/>
          </cell>
        </row>
        <row r="5539">
          <cell r="H5539" t="str">
            <v/>
          </cell>
        </row>
        <row r="5540">
          <cell r="H5540" t="str">
            <v/>
          </cell>
        </row>
        <row r="5541">
          <cell r="H5541" t="str">
            <v/>
          </cell>
        </row>
        <row r="5542">
          <cell r="H5542" t="str">
            <v/>
          </cell>
        </row>
        <row r="5543">
          <cell r="H5543" t="str">
            <v/>
          </cell>
        </row>
        <row r="5544">
          <cell r="H5544" t="str">
            <v/>
          </cell>
        </row>
        <row r="5545">
          <cell r="H5545" t="str">
            <v/>
          </cell>
        </row>
        <row r="5546">
          <cell r="H5546" t="str">
            <v/>
          </cell>
        </row>
        <row r="5547">
          <cell r="H5547" t="str">
            <v/>
          </cell>
        </row>
        <row r="5548">
          <cell r="H5548" t="str">
            <v/>
          </cell>
        </row>
        <row r="5549">
          <cell r="H5549" t="str">
            <v/>
          </cell>
        </row>
        <row r="5550">
          <cell r="H5550" t="str">
            <v/>
          </cell>
        </row>
        <row r="5551">
          <cell r="H5551" t="str">
            <v/>
          </cell>
        </row>
        <row r="5552">
          <cell r="H5552" t="str">
            <v/>
          </cell>
        </row>
        <row r="5553">
          <cell r="H5553" t="str">
            <v/>
          </cell>
        </row>
        <row r="5554">
          <cell r="H5554" t="str">
            <v/>
          </cell>
        </row>
        <row r="5555">
          <cell r="H5555" t="str">
            <v/>
          </cell>
        </row>
        <row r="5556">
          <cell r="H5556" t="str">
            <v/>
          </cell>
        </row>
        <row r="5557">
          <cell r="H5557" t="str">
            <v/>
          </cell>
        </row>
        <row r="5558">
          <cell r="H5558" t="str">
            <v/>
          </cell>
        </row>
        <row r="5559">
          <cell r="H5559" t="str">
            <v/>
          </cell>
        </row>
        <row r="5560">
          <cell r="H5560" t="str">
            <v/>
          </cell>
        </row>
        <row r="5561">
          <cell r="H5561" t="str">
            <v/>
          </cell>
        </row>
        <row r="5562">
          <cell r="H5562" t="str">
            <v/>
          </cell>
        </row>
        <row r="5563">
          <cell r="H5563" t="str">
            <v/>
          </cell>
        </row>
        <row r="5564">
          <cell r="H5564" t="str">
            <v/>
          </cell>
        </row>
        <row r="5565">
          <cell r="H5565" t="str">
            <v/>
          </cell>
        </row>
        <row r="5566">
          <cell r="H5566" t="str">
            <v/>
          </cell>
        </row>
        <row r="5567">
          <cell r="H5567" t="str">
            <v/>
          </cell>
        </row>
        <row r="5568">
          <cell r="H5568" t="str">
            <v/>
          </cell>
        </row>
        <row r="5569">
          <cell r="H5569" t="str">
            <v/>
          </cell>
        </row>
        <row r="5570">
          <cell r="H5570" t="str">
            <v/>
          </cell>
        </row>
        <row r="5571">
          <cell r="H5571" t="str">
            <v/>
          </cell>
        </row>
        <row r="5572">
          <cell r="H5572" t="str">
            <v/>
          </cell>
        </row>
        <row r="5573">
          <cell r="H5573" t="str">
            <v/>
          </cell>
        </row>
        <row r="5574">
          <cell r="H5574" t="str">
            <v/>
          </cell>
        </row>
        <row r="5575">
          <cell r="H5575" t="str">
            <v/>
          </cell>
        </row>
        <row r="5576">
          <cell r="H5576" t="str">
            <v/>
          </cell>
        </row>
        <row r="5577">
          <cell r="H5577" t="str">
            <v/>
          </cell>
        </row>
        <row r="5578">
          <cell r="H5578" t="str">
            <v/>
          </cell>
        </row>
        <row r="5579">
          <cell r="H5579" t="str">
            <v/>
          </cell>
        </row>
        <row r="5580">
          <cell r="H5580" t="str">
            <v/>
          </cell>
        </row>
        <row r="5581">
          <cell r="H5581" t="str">
            <v/>
          </cell>
        </row>
        <row r="5582">
          <cell r="H5582" t="str">
            <v/>
          </cell>
        </row>
        <row r="5583">
          <cell r="H5583" t="str">
            <v/>
          </cell>
        </row>
        <row r="5584">
          <cell r="H5584" t="str">
            <v/>
          </cell>
        </row>
        <row r="5585">
          <cell r="H5585" t="str">
            <v/>
          </cell>
        </row>
        <row r="5586">
          <cell r="H5586" t="str">
            <v/>
          </cell>
        </row>
        <row r="5587">
          <cell r="H5587" t="str">
            <v/>
          </cell>
        </row>
        <row r="5588">
          <cell r="H5588" t="str">
            <v/>
          </cell>
        </row>
        <row r="5589">
          <cell r="H5589" t="str">
            <v/>
          </cell>
        </row>
        <row r="5590">
          <cell r="H5590" t="str">
            <v/>
          </cell>
        </row>
        <row r="5591">
          <cell r="H5591" t="str">
            <v/>
          </cell>
        </row>
        <row r="5592">
          <cell r="H5592" t="str">
            <v/>
          </cell>
        </row>
        <row r="5593">
          <cell r="H5593" t="str">
            <v/>
          </cell>
        </row>
        <row r="5594">
          <cell r="H5594" t="str">
            <v/>
          </cell>
        </row>
        <row r="5595">
          <cell r="H5595" t="str">
            <v/>
          </cell>
        </row>
        <row r="5596">
          <cell r="H5596" t="str">
            <v/>
          </cell>
        </row>
        <row r="5597">
          <cell r="H5597" t="str">
            <v/>
          </cell>
        </row>
        <row r="5598">
          <cell r="H5598" t="str">
            <v/>
          </cell>
        </row>
        <row r="5599">
          <cell r="H5599" t="str">
            <v/>
          </cell>
        </row>
        <row r="5600">
          <cell r="H5600" t="str">
            <v/>
          </cell>
        </row>
        <row r="5601">
          <cell r="H5601" t="str">
            <v/>
          </cell>
        </row>
        <row r="5602">
          <cell r="H5602" t="str">
            <v/>
          </cell>
        </row>
        <row r="5603">
          <cell r="H5603" t="str">
            <v/>
          </cell>
        </row>
        <row r="5604">
          <cell r="H5604" t="str">
            <v/>
          </cell>
        </row>
        <row r="5605">
          <cell r="H5605" t="str">
            <v/>
          </cell>
        </row>
        <row r="5606">
          <cell r="H5606" t="str">
            <v/>
          </cell>
        </row>
        <row r="5607">
          <cell r="H5607" t="str">
            <v/>
          </cell>
        </row>
        <row r="5608">
          <cell r="H5608" t="str">
            <v/>
          </cell>
        </row>
        <row r="5609">
          <cell r="H5609" t="str">
            <v/>
          </cell>
        </row>
        <row r="5610">
          <cell r="H5610" t="str">
            <v/>
          </cell>
        </row>
        <row r="5611">
          <cell r="H5611" t="str">
            <v/>
          </cell>
        </row>
        <row r="5612">
          <cell r="H5612" t="str">
            <v/>
          </cell>
        </row>
        <row r="5613">
          <cell r="H5613" t="str">
            <v/>
          </cell>
        </row>
        <row r="5614">
          <cell r="H5614" t="str">
            <v/>
          </cell>
        </row>
        <row r="5615">
          <cell r="H5615" t="str">
            <v/>
          </cell>
        </row>
        <row r="5616">
          <cell r="H5616" t="str">
            <v/>
          </cell>
        </row>
        <row r="5617">
          <cell r="H5617" t="str">
            <v/>
          </cell>
        </row>
        <row r="5618">
          <cell r="H5618" t="str">
            <v/>
          </cell>
        </row>
        <row r="5619">
          <cell r="H5619" t="str">
            <v/>
          </cell>
        </row>
        <row r="5620">
          <cell r="H5620" t="str">
            <v/>
          </cell>
        </row>
        <row r="5621">
          <cell r="H5621" t="str">
            <v/>
          </cell>
        </row>
        <row r="5622">
          <cell r="H5622" t="str">
            <v/>
          </cell>
        </row>
        <row r="5623">
          <cell r="H5623" t="str">
            <v/>
          </cell>
        </row>
        <row r="5624">
          <cell r="H5624" t="str">
            <v/>
          </cell>
        </row>
        <row r="5625">
          <cell r="H5625" t="str">
            <v/>
          </cell>
        </row>
        <row r="5626">
          <cell r="H5626" t="str">
            <v/>
          </cell>
        </row>
        <row r="5627">
          <cell r="H5627" t="str">
            <v/>
          </cell>
        </row>
        <row r="5628">
          <cell r="H5628" t="str">
            <v/>
          </cell>
        </row>
        <row r="5629">
          <cell r="H5629" t="str">
            <v/>
          </cell>
        </row>
        <row r="5630">
          <cell r="H5630" t="str">
            <v/>
          </cell>
        </row>
        <row r="5631">
          <cell r="H5631" t="str">
            <v/>
          </cell>
        </row>
        <row r="5632">
          <cell r="H5632" t="str">
            <v/>
          </cell>
        </row>
        <row r="5633">
          <cell r="H5633" t="str">
            <v/>
          </cell>
        </row>
        <row r="5634">
          <cell r="H5634" t="str">
            <v/>
          </cell>
        </row>
        <row r="5635">
          <cell r="H5635" t="str">
            <v/>
          </cell>
        </row>
        <row r="5636">
          <cell r="H5636" t="str">
            <v/>
          </cell>
        </row>
        <row r="5637">
          <cell r="H5637" t="str">
            <v/>
          </cell>
        </row>
        <row r="5638">
          <cell r="H5638" t="str">
            <v/>
          </cell>
        </row>
        <row r="5639">
          <cell r="H5639" t="str">
            <v/>
          </cell>
        </row>
        <row r="5640">
          <cell r="H5640" t="str">
            <v/>
          </cell>
        </row>
        <row r="5641">
          <cell r="H5641" t="str">
            <v/>
          </cell>
        </row>
        <row r="5642">
          <cell r="H5642" t="str">
            <v/>
          </cell>
        </row>
        <row r="5643">
          <cell r="H5643" t="str">
            <v/>
          </cell>
        </row>
        <row r="5644">
          <cell r="H5644" t="str">
            <v/>
          </cell>
        </row>
        <row r="5645">
          <cell r="H5645" t="str">
            <v/>
          </cell>
        </row>
        <row r="5646">
          <cell r="H5646" t="str">
            <v/>
          </cell>
        </row>
        <row r="5647">
          <cell r="H5647" t="str">
            <v/>
          </cell>
        </row>
        <row r="5648">
          <cell r="H5648" t="str">
            <v/>
          </cell>
        </row>
        <row r="5649">
          <cell r="H5649" t="str">
            <v/>
          </cell>
        </row>
        <row r="5650">
          <cell r="H5650" t="str">
            <v/>
          </cell>
        </row>
        <row r="5651">
          <cell r="H5651" t="str">
            <v/>
          </cell>
        </row>
        <row r="5652">
          <cell r="H5652" t="str">
            <v/>
          </cell>
        </row>
        <row r="5653">
          <cell r="H5653" t="str">
            <v/>
          </cell>
        </row>
        <row r="5654">
          <cell r="H5654" t="str">
            <v/>
          </cell>
        </row>
        <row r="5655">
          <cell r="H5655" t="str">
            <v/>
          </cell>
        </row>
        <row r="5656">
          <cell r="H5656" t="str">
            <v/>
          </cell>
        </row>
        <row r="5657">
          <cell r="H5657" t="str">
            <v/>
          </cell>
        </row>
        <row r="5658">
          <cell r="H5658" t="str">
            <v/>
          </cell>
        </row>
        <row r="5659">
          <cell r="H5659" t="str">
            <v/>
          </cell>
        </row>
        <row r="5660">
          <cell r="H5660" t="str">
            <v/>
          </cell>
        </row>
        <row r="5661">
          <cell r="H5661" t="str">
            <v/>
          </cell>
        </row>
        <row r="5662">
          <cell r="H5662" t="str">
            <v/>
          </cell>
        </row>
        <row r="5663">
          <cell r="H5663" t="str">
            <v/>
          </cell>
        </row>
        <row r="5664">
          <cell r="H5664" t="str">
            <v/>
          </cell>
        </row>
        <row r="5665">
          <cell r="H5665" t="str">
            <v/>
          </cell>
        </row>
        <row r="5666">
          <cell r="H5666" t="str">
            <v/>
          </cell>
        </row>
        <row r="5667">
          <cell r="H5667" t="str">
            <v/>
          </cell>
        </row>
        <row r="5668">
          <cell r="H5668" t="str">
            <v/>
          </cell>
        </row>
        <row r="5669">
          <cell r="H5669" t="str">
            <v/>
          </cell>
        </row>
        <row r="5670">
          <cell r="H5670" t="str">
            <v/>
          </cell>
        </row>
        <row r="5671">
          <cell r="H5671" t="str">
            <v/>
          </cell>
        </row>
        <row r="5672">
          <cell r="H5672" t="str">
            <v/>
          </cell>
        </row>
        <row r="5673">
          <cell r="H5673" t="str">
            <v/>
          </cell>
        </row>
        <row r="5674">
          <cell r="H5674" t="str">
            <v/>
          </cell>
        </row>
        <row r="5675">
          <cell r="H5675" t="str">
            <v/>
          </cell>
        </row>
        <row r="5676">
          <cell r="H5676" t="str">
            <v/>
          </cell>
        </row>
        <row r="5677">
          <cell r="H5677" t="str">
            <v/>
          </cell>
        </row>
        <row r="5678">
          <cell r="H5678" t="str">
            <v/>
          </cell>
        </row>
        <row r="5679">
          <cell r="H5679" t="str">
            <v/>
          </cell>
        </row>
        <row r="5680">
          <cell r="H5680" t="str">
            <v/>
          </cell>
        </row>
        <row r="5681">
          <cell r="H5681" t="str">
            <v/>
          </cell>
        </row>
        <row r="5682">
          <cell r="H5682" t="str">
            <v/>
          </cell>
        </row>
        <row r="5683">
          <cell r="H5683" t="str">
            <v/>
          </cell>
        </row>
        <row r="5684">
          <cell r="H5684" t="str">
            <v/>
          </cell>
        </row>
        <row r="5685">
          <cell r="H5685" t="str">
            <v/>
          </cell>
        </row>
        <row r="5686">
          <cell r="H5686" t="str">
            <v/>
          </cell>
        </row>
        <row r="5687">
          <cell r="H5687" t="str">
            <v/>
          </cell>
        </row>
        <row r="5688">
          <cell r="H5688" t="str">
            <v/>
          </cell>
        </row>
        <row r="5689">
          <cell r="H5689" t="str">
            <v/>
          </cell>
        </row>
        <row r="5690">
          <cell r="H5690" t="str">
            <v/>
          </cell>
        </row>
        <row r="5691">
          <cell r="H5691" t="str">
            <v/>
          </cell>
        </row>
        <row r="5692">
          <cell r="H5692" t="str">
            <v/>
          </cell>
        </row>
        <row r="5693">
          <cell r="H5693" t="str">
            <v/>
          </cell>
        </row>
        <row r="5694">
          <cell r="H5694" t="str">
            <v/>
          </cell>
        </row>
        <row r="5695">
          <cell r="H5695" t="str">
            <v/>
          </cell>
        </row>
        <row r="5696">
          <cell r="H5696" t="str">
            <v/>
          </cell>
        </row>
        <row r="5697">
          <cell r="H5697" t="str">
            <v/>
          </cell>
        </row>
        <row r="5698">
          <cell r="H5698" t="str">
            <v/>
          </cell>
        </row>
        <row r="5699">
          <cell r="H5699" t="str">
            <v/>
          </cell>
        </row>
        <row r="5700">
          <cell r="H5700" t="str">
            <v/>
          </cell>
        </row>
        <row r="5701">
          <cell r="H5701" t="str">
            <v/>
          </cell>
        </row>
        <row r="5702">
          <cell r="H5702" t="str">
            <v/>
          </cell>
        </row>
        <row r="5703">
          <cell r="H5703" t="str">
            <v/>
          </cell>
        </row>
        <row r="5704">
          <cell r="H5704" t="str">
            <v/>
          </cell>
        </row>
        <row r="5705">
          <cell r="H5705" t="str">
            <v/>
          </cell>
        </row>
        <row r="5706">
          <cell r="H5706" t="str">
            <v/>
          </cell>
        </row>
        <row r="5707">
          <cell r="H5707" t="str">
            <v/>
          </cell>
        </row>
        <row r="5708">
          <cell r="H5708" t="str">
            <v/>
          </cell>
        </row>
        <row r="5709">
          <cell r="H5709" t="str">
            <v/>
          </cell>
        </row>
        <row r="5710">
          <cell r="H5710" t="str">
            <v/>
          </cell>
        </row>
        <row r="5711">
          <cell r="H5711" t="str">
            <v/>
          </cell>
        </row>
        <row r="5712">
          <cell r="H5712" t="str">
            <v/>
          </cell>
        </row>
        <row r="5713">
          <cell r="H5713" t="str">
            <v/>
          </cell>
        </row>
        <row r="5714">
          <cell r="H5714" t="str">
            <v/>
          </cell>
        </row>
        <row r="5715">
          <cell r="H5715" t="str">
            <v/>
          </cell>
        </row>
        <row r="5716">
          <cell r="H5716" t="str">
            <v/>
          </cell>
        </row>
        <row r="5717">
          <cell r="H5717" t="str">
            <v/>
          </cell>
        </row>
        <row r="5718">
          <cell r="H5718" t="str">
            <v/>
          </cell>
        </row>
        <row r="5719">
          <cell r="H5719" t="str">
            <v/>
          </cell>
        </row>
        <row r="5720">
          <cell r="H5720" t="str">
            <v/>
          </cell>
        </row>
        <row r="5721">
          <cell r="H5721" t="str">
            <v/>
          </cell>
        </row>
        <row r="5722">
          <cell r="H5722" t="str">
            <v/>
          </cell>
        </row>
        <row r="5723">
          <cell r="H5723" t="str">
            <v/>
          </cell>
        </row>
        <row r="5724">
          <cell r="H5724" t="str">
            <v/>
          </cell>
        </row>
        <row r="5725">
          <cell r="H5725" t="str">
            <v/>
          </cell>
        </row>
        <row r="5726">
          <cell r="H5726" t="str">
            <v/>
          </cell>
        </row>
        <row r="5727">
          <cell r="H5727" t="str">
            <v/>
          </cell>
        </row>
        <row r="5728">
          <cell r="H5728" t="str">
            <v/>
          </cell>
        </row>
        <row r="5729">
          <cell r="H5729" t="str">
            <v/>
          </cell>
        </row>
        <row r="5730">
          <cell r="H5730" t="str">
            <v/>
          </cell>
        </row>
        <row r="5731">
          <cell r="H5731" t="str">
            <v/>
          </cell>
        </row>
        <row r="5732">
          <cell r="H5732" t="str">
            <v/>
          </cell>
        </row>
        <row r="5733">
          <cell r="H5733" t="str">
            <v/>
          </cell>
        </row>
        <row r="5734">
          <cell r="H5734" t="str">
            <v/>
          </cell>
        </row>
        <row r="5735">
          <cell r="H5735" t="str">
            <v/>
          </cell>
        </row>
        <row r="5736">
          <cell r="H5736" t="str">
            <v/>
          </cell>
        </row>
        <row r="5737">
          <cell r="H5737" t="str">
            <v/>
          </cell>
        </row>
        <row r="5738">
          <cell r="H5738" t="str">
            <v/>
          </cell>
        </row>
        <row r="5739">
          <cell r="H5739" t="str">
            <v/>
          </cell>
        </row>
        <row r="5740">
          <cell r="H5740" t="str">
            <v/>
          </cell>
        </row>
        <row r="5741">
          <cell r="H5741" t="str">
            <v/>
          </cell>
        </row>
        <row r="5742">
          <cell r="H5742" t="str">
            <v/>
          </cell>
        </row>
        <row r="5743">
          <cell r="H5743" t="str">
            <v/>
          </cell>
        </row>
        <row r="5744">
          <cell r="H5744" t="str">
            <v/>
          </cell>
        </row>
        <row r="5745">
          <cell r="H5745" t="str">
            <v/>
          </cell>
        </row>
        <row r="5746">
          <cell r="H5746" t="str">
            <v/>
          </cell>
        </row>
        <row r="5747">
          <cell r="H5747" t="str">
            <v/>
          </cell>
        </row>
        <row r="5748">
          <cell r="H5748" t="str">
            <v/>
          </cell>
        </row>
        <row r="5749">
          <cell r="H5749" t="str">
            <v/>
          </cell>
        </row>
        <row r="5750">
          <cell r="H5750" t="str">
            <v/>
          </cell>
        </row>
        <row r="5751">
          <cell r="H5751" t="str">
            <v/>
          </cell>
        </row>
        <row r="5752">
          <cell r="H5752" t="str">
            <v/>
          </cell>
        </row>
        <row r="5753">
          <cell r="H5753" t="str">
            <v/>
          </cell>
        </row>
        <row r="5754">
          <cell r="H5754" t="str">
            <v/>
          </cell>
        </row>
        <row r="5755">
          <cell r="H5755" t="str">
            <v/>
          </cell>
        </row>
        <row r="5756">
          <cell r="H5756" t="str">
            <v/>
          </cell>
        </row>
        <row r="5757">
          <cell r="H5757" t="str">
            <v/>
          </cell>
        </row>
        <row r="5758">
          <cell r="H5758" t="str">
            <v/>
          </cell>
        </row>
        <row r="5759">
          <cell r="H5759" t="str">
            <v/>
          </cell>
        </row>
        <row r="5760">
          <cell r="H5760" t="str">
            <v/>
          </cell>
        </row>
        <row r="5761">
          <cell r="H5761" t="str">
            <v/>
          </cell>
        </row>
        <row r="5762">
          <cell r="H5762" t="str">
            <v/>
          </cell>
        </row>
        <row r="5763">
          <cell r="H5763" t="str">
            <v/>
          </cell>
        </row>
        <row r="5764">
          <cell r="H5764" t="str">
            <v/>
          </cell>
        </row>
        <row r="5765">
          <cell r="H5765" t="str">
            <v/>
          </cell>
        </row>
        <row r="5766">
          <cell r="H5766" t="str">
            <v/>
          </cell>
        </row>
        <row r="5767">
          <cell r="H5767" t="str">
            <v/>
          </cell>
        </row>
        <row r="5768">
          <cell r="H5768" t="str">
            <v/>
          </cell>
        </row>
        <row r="5769">
          <cell r="H5769" t="str">
            <v/>
          </cell>
        </row>
        <row r="5770">
          <cell r="H5770" t="str">
            <v/>
          </cell>
        </row>
        <row r="5771">
          <cell r="H5771" t="str">
            <v/>
          </cell>
        </row>
        <row r="5772">
          <cell r="H5772" t="str">
            <v/>
          </cell>
        </row>
        <row r="5773">
          <cell r="H5773" t="str">
            <v/>
          </cell>
        </row>
        <row r="5774">
          <cell r="H5774" t="str">
            <v/>
          </cell>
        </row>
        <row r="5775">
          <cell r="H5775" t="str">
            <v/>
          </cell>
        </row>
        <row r="5776">
          <cell r="H5776" t="str">
            <v/>
          </cell>
        </row>
        <row r="5777">
          <cell r="H5777" t="str">
            <v/>
          </cell>
        </row>
        <row r="5778">
          <cell r="H5778" t="str">
            <v/>
          </cell>
        </row>
        <row r="5779">
          <cell r="H5779" t="str">
            <v/>
          </cell>
        </row>
        <row r="5780">
          <cell r="H5780" t="str">
            <v/>
          </cell>
        </row>
        <row r="5781">
          <cell r="H5781" t="str">
            <v/>
          </cell>
        </row>
        <row r="5782">
          <cell r="H5782" t="str">
            <v/>
          </cell>
        </row>
        <row r="5783">
          <cell r="H5783" t="str">
            <v/>
          </cell>
        </row>
        <row r="5784">
          <cell r="H5784" t="str">
            <v/>
          </cell>
        </row>
        <row r="5785">
          <cell r="H5785" t="str">
            <v/>
          </cell>
        </row>
        <row r="5786">
          <cell r="H5786" t="str">
            <v/>
          </cell>
        </row>
        <row r="5787">
          <cell r="H5787" t="str">
            <v/>
          </cell>
        </row>
        <row r="5788">
          <cell r="H5788" t="str">
            <v/>
          </cell>
        </row>
        <row r="5789">
          <cell r="H5789" t="str">
            <v/>
          </cell>
        </row>
        <row r="5790">
          <cell r="H5790" t="str">
            <v/>
          </cell>
        </row>
        <row r="5791">
          <cell r="H5791" t="str">
            <v/>
          </cell>
        </row>
        <row r="5792">
          <cell r="H5792" t="str">
            <v/>
          </cell>
        </row>
        <row r="5793">
          <cell r="H5793" t="str">
            <v/>
          </cell>
        </row>
        <row r="5794">
          <cell r="H5794" t="str">
            <v/>
          </cell>
        </row>
        <row r="5795">
          <cell r="H5795" t="str">
            <v/>
          </cell>
        </row>
        <row r="5796">
          <cell r="H5796" t="str">
            <v/>
          </cell>
        </row>
        <row r="5797">
          <cell r="H5797" t="str">
            <v/>
          </cell>
        </row>
        <row r="5798">
          <cell r="H5798" t="str">
            <v/>
          </cell>
        </row>
        <row r="5799">
          <cell r="H5799" t="str">
            <v/>
          </cell>
        </row>
        <row r="5800">
          <cell r="H5800" t="str">
            <v/>
          </cell>
        </row>
        <row r="5801">
          <cell r="H5801" t="str">
            <v/>
          </cell>
        </row>
        <row r="5802">
          <cell r="H5802" t="str">
            <v/>
          </cell>
        </row>
        <row r="5803">
          <cell r="H5803" t="str">
            <v/>
          </cell>
        </row>
        <row r="5804">
          <cell r="H5804" t="str">
            <v/>
          </cell>
        </row>
        <row r="5805">
          <cell r="H5805" t="str">
            <v/>
          </cell>
        </row>
        <row r="5806">
          <cell r="H5806" t="str">
            <v/>
          </cell>
        </row>
        <row r="5807">
          <cell r="H5807" t="str">
            <v/>
          </cell>
        </row>
        <row r="5808">
          <cell r="H5808" t="str">
            <v/>
          </cell>
        </row>
        <row r="5809">
          <cell r="H5809" t="str">
            <v/>
          </cell>
        </row>
        <row r="5810">
          <cell r="H5810" t="str">
            <v/>
          </cell>
        </row>
        <row r="5811">
          <cell r="H5811" t="str">
            <v/>
          </cell>
        </row>
        <row r="5812">
          <cell r="H5812" t="str">
            <v/>
          </cell>
        </row>
        <row r="5813">
          <cell r="H5813" t="str">
            <v/>
          </cell>
        </row>
        <row r="5814">
          <cell r="H5814" t="str">
            <v/>
          </cell>
        </row>
        <row r="5815">
          <cell r="H5815" t="str">
            <v/>
          </cell>
        </row>
        <row r="5816">
          <cell r="H5816" t="str">
            <v/>
          </cell>
        </row>
        <row r="5817">
          <cell r="H5817" t="str">
            <v/>
          </cell>
        </row>
        <row r="5818">
          <cell r="H5818" t="str">
            <v/>
          </cell>
        </row>
        <row r="5819">
          <cell r="H5819" t="str">
            <v/>
          </cell>
        </row>
        <row r="5820">
          <cell r="H5820" t="str">
            <v/>
          </cell>
        </row>
        <row r="5821">
          <cell r="H5821" t="str">
            <v/>
          </cell>
        </row>
        <row r="5822">
          <cell r="H5822" t="str">
            <v/>
          </cell>
        </row>
        <row r="5823">
          <cell r="H5823" t="str">
            <v/>
          </cell>
        </row>
        <row r="5824">
          <cell r="H5824" t="str">
            <v/>
          </cell>
        </row>
        <row r="5825">
          <cell r="H5825" t="str">
            <v/>
          </cell>
        </row>
        <row r="5826">
          <cell r="H5826" t="str">
            <v/>
          </cell>
        </row>
        <row r="5827">
          <cell r="H5827" t="str">
            <v/>
          </cell>
        </row>
        <row r="5828">
          <cell r="H5828" t="str">
            <v/>
          </cell>
        </row>
        <row r="5829">
          <cell r="H5829" t="str">
            <v/>
          </cell>
        </row>
        <row r="5830">
          <cell r="H5830" t="str">
            <v/>
          </cell>
        </row>
        <row r="5831">
          <cell r="H5831" t="str">
            <v/>
          </cell>
        </row>
        <row r="5832">
          <cell r="H5832" t="str">
            <v/>
          </cell>
        </row>
        <row r="5833">
          <cell r="H5833" t="str">
            <v/>
          </cell>
        </row>
        <row r="5834">
          <cell r="H5834" t="str">
            <v/>
          </cell>
        </row>
        <row r="5835">
          <cell r="H5835" t="str">
            <v/>
          </cell>
        </row>
        <row r="5836">
          <cell r="H5836" t="str">
            <v/>
          </cell>
        </row>
        <row r="5837">
          <cell r="H5837" t="str">
            <v/>
          </cell>
        </row>
        <row r="5838">
          <cell r="H5838" t="str">
            <v/>
          </cell>
        </row>
        <row r="5839">
          <cell r="H5839" t="str">
            <v/>
          </cell>
        </row>
        <row r="5840">
          <cell r="H5840" t="str">
            <v/>
          </cell>
        </row>
        <row r="5841">
          <cell r="H5841" t="str">
            <v/>
          </cell>
        </row>
        <row r="5842">
          <cell r="H5842" t="str">
            <v/>
          </cell>
        </row>
        <row r="5843">
          <cell r="H5843" t="str">
            <v/>
          </cell>
        </row>
        <row r="5844">
          <cell r="H5844" t="str">
            <v/>
          </cell>
        </row>
        <row r="5845">
          <cell r="H5845" t="str">
            <v/>
          </cell>
        </row>
        <row r="5846">
          <cell r="H5846" t="str">
            <v/>
          </cell>
        </row>
        <row r="5847">
          <cell r="H5847" t="str">
            <v/>
          </cell>
        </row>
        <row r="5848">
          <cell r="H5848" t="str">
            <v/>
          </cell>
        </row>
        <row r="5849">
          <cell r="H5849" t="str">
            <v/>
          </cell>
        </row>
        <row r="5850">
          <cell r="H5850" t="str">
            <v/>
          </cell>
        </row>
        <row r="5851">
          <cell r="H5851" t="str">
            <v/>
          </cell>
        </row>
        <row r="5852">
          <cell r="H5852" t="str">
            <v/>
          </cell>
        </row>
        <row r="5853">
          <cell r="H5853" t="str">
            <v/>
          </cell>
        </row>
        <row r="5854">
          <cell r="H5854" t="str">
            <v/>
          </cell>
        </row>
        <row r="5855">
          <cell r="H5855" t="str">
            <v/>
          </cell>
        </row>
        <row r="5856">
          <cell r="H5856" t="str">
            <v/>
          </cell>
        </row>
        <row r="5857">
          <cell r="H5857" t="str">
            <v/>
          </cell>
        </row>
        <row r="5858">
          <cell r="H5858" t="str">
            <v/>
          </cell>
        </row>
        <row r="5859">
          <cell r="H5859" t="str">
            <v/>
          </cell>
        </row>
        <row r="5860">
          <cell r="H5860" t="str">
            <v/>
          </cell>
        </row>
        <row r="5861">
          <cell r="H5861" t="str">
            <v/>
          </cell>
        </row>
        <row r="5862">
          <cell r="H5862" t="str">
            <v/>
          </cell>
        </row>
        <row r="5863">
          <cell r="H5863" t="str">
            <v/>
          </cell>
        </row>
        <row r="5864">
          <cell r="H5864" t="str">
            <v/>
          </cell>
        </row>
        <row r="5865">
          <cell r="H5865" t="str">
            <v/>
          </cell>
        </row>
        <row r="5866">
          <cell r="H5866" t="str">
            <v/>
          </cell>
        </row>
        <row r="5867">
          <cell r="H5867" t="str">
            <v/>
          </cell>
        </row>
        <row r="5868">
          <cell r="H5868" t="str">
            <v/>
          </cell>
        </row>
        <row r="5869">
          <cell r="H5869" t="str">
            <v/>
          </cell>
        </row>
        <row r="5870">
          <cell r="H5870" t="str">
            <v/>
          </cell>
        </row>
        <row r="5871">
          <cell r="H5871" t="str">
            <v/>
          </cell>
        </row>
        <row r="5872">
          <cell r="H5872" t="str">
            <v/>
          </cell>
        </row>
        <row r="5873">
          <cell r="H5873" t="str">
            <v/>
          </cell>
        </row>
        <row r="5874">
          <cell r="H5874" t="str">
            <v/>
          </cell>
        </row>
        <row r="5875">
          <cell r="H5875" t="str">
            <v/>
          </cell>
        </row>
        <row r="5876">
          <cell r="H5876" t="str">
            <v/>
          </cell>
        </row>
        <row r="5877">
          <cell r="H5877" t="str">
            <v/>
          </cell>
        </row>
        <row r="5878">
          <cell r="H5878" t="str">
            <v/>
          </cell>
        </row>
        <row r="5879">
          <cell r="H5879" t="str">
            <v/>
          </cell>
        </row>
        <row r="5880">
          <cell r="H5880" t="str">
            <v/>
          </cell>
        </row>
        <row r="5881">
          <cell r="H5881" t="str">
            <v/>
          </cell>
        </row>
        <row r="5882">
          <cell r="H5882" t="str">
            <v/>
          </cell>
        </row>
        <row r="5883">
          <cell r="H5883" t="str">
            <v/>
          </cell>
        </row>
        <row r="5884">
          <cell r="H5884" t="str">
            <v/>
          </cell>
        </row>
        <row r="5885">
          <cell r="H5885" t="str">
            <v/>
          </cell>
        </row>
        <row r="5886">
          <cell r="H5886" t="str">
            <v/>
          </cell>
        </row>
        <row r="5887">
          <cell r="H5887" t="str">
            <v/>
          </cell>
        </row>
        <row r="5888">
          <cell r="H5888" t="str">
            <v/>
          </cell>
        </row>
        <row r="5889">
          <cell r="H5889" t="str">
            <v/>
          </cell>
        </row>
        <row r="5890">
          <cell r="H5890" t="str">
            <v/>
          </cell>
        </row>
        <row r="5891">
          <cell r="H5891" t="str">
            <v/>
          </cell>
        </row>
        <row r="5892">
          <cell r="H5892" t="str">
            <v/>
          </cell>
        </row>
        <row r="5893">
          <cell r="H5893" t="str">
            <v/>
          </cell>
        </row>
        <row r="5894">
          <cell r="H5894" t="str">
            <v/>
          </cell>
        </row>
        <row r="5895">
          <cell r="H5895" t="str">
            <v/>
          </cell>
        </row>
        <row r="5896">
          <cell r="H5896" t="str">
            <v/>
          </cell>
        </row>
        <row r="5897">
          <cell r="H5897" t="str">
            <v/>
          </cell>
        </row>
        <row r="5898">
          <cell r="H5898" t="str">
            <v/>
          </cell>
        </row>
        <row r="5899">
          <cell r="H5899" t="str">
            <v/>
          </cell>
        </row>
        <row r="5900">
          <cell r="H5900" t="str">
            <v/>
          </cell>
        </row>
        <row r="5901">
          <cell r="H5901" t="str">
            <v/>
          </cell>
        </row>
        <row r="5902">
          <cell r="H5902" t="str">
            <v/>
          </cell>
        </row>
        <row r="5903">
          <cell r="H5903" t="str">
            <v/>
          </cell>
        </row>
        <row r="5904">
          <cell r="H5904" t="str">
            <v/>
          </cell>
        </row>
        <row r="5905">
          <cell r="H5905" t="str">
            <v/>
          </cell>
        </row>
        <row r="5906">
          <cell r="H5906" t="str">
            <v/>
          </cell>
        </row>
        <row r="5907">
          <cell r="H5907" t="str">
            <v/>
          </cell>
        </row>
        <row r="5908">
          <cell r="H5908" t="str">
            <v/>
          </cell>
        </row>
        <row r="5909">
          <cell r="H5909" t="str">
            <v/>
          </cell>
        </row>
        <row r="5910">
          <cell r="H5910" t="str">
            <v/>
          </cell>
        </row>
        <row r="5911">
          <cell r="H5911" t="str">
            <v/>
          </cell>
        </row>
        <row r="5912">
          <cell r="H5912" t="str">
            <v/>
          </cell>
        </row>
        <row r="5913">
          <cell r="H5913" t="str">
            <v/>
          </cell>
        </row>
        <row r="5914">
          <cell r="H5914" t="str">
            <v/>
          </cell>
        </row>
        <row r="5915">
          <cell r="H5915" t="str">
            <v/>
          </cell>
        </row>
        <row r="5916">
          <cell r="H5916" t="str">
            <v/>
          </cell>
        </row>
        <row r="5917">
          <cell r="H5917" t="str">
            <v/>
          </cell>
        </row>
        <row r="5918">
          <cell r="H5918" t="str">
            <v/>
          </cell>
        </row>
        <row r="5919">
          <cell r="H5919" t="str">
            <v/>
          </cell>
        </row>
        <row r="5920">
          <cell r="H5920" t="str">
            <v/>
          </cell>
        </row>
        <row r="5921">
          <cell r="H5921" t="str">
            <v/>
          </cell>
        </row>
        <row r="5922">
          <cell r="H5922" t="str">
            <v/>
          </cell>
        </row>
        <row r="5923">
          <cell r="H5923" t="str">
            <v/>
          </cell>
        </row>
        <row r="5924">
          <cell r="H5924" t="str">
            <v/>
          </cell>
        </row>
        <row r="5925">
          <cell r="H5925" t="str">
            <v/>
          </cell>
        </row>
        <row r="5926">
          <cell r="H5926" t="str">
            <v/>
          </cell>
        </row>
        <row r="5927">
          <cell r="H5927" t="str">
            <v/>
          </cell>
        </row>
        <row r="5928">
          <cell r="H5928" t="str">
            <v/>
          </cell>
        </row>
        <row r="5929">
          <cell r="H5929" t="str">
            <v/>
          </cell>
        </row>
        <row r="5930">
          <cell r="H5930" t="str">
            <v/>
          </cell>
        </row>
        <row r="5931">
          <cell r="H5931" t="str">
            <v/>
          </cell>
        </row>
        <row r="5932">
          <cell r="H5932" t="str">
            <v/>
          </cell>
        </row>
        <row r="5933">
          <cell r="H5933" t="str">
            <v/>
          </cell>
        </row>
        <row r="5934">
          <cell r="H5934" t="str">
            <v/>
          </cell>
        </row>
        <row r="5935">
          <cell r="H5935" t="str">
            <v/>
          </cell>
        </row>
        <row r="5936">
          <cell r="H5936" t="str">
            <v/>
          </cell>
        </row>
        <row r="5937">
          <cell r="H5937" t="str">
            <v/>
          </cell>
        </row>
        <row r="5938">
          <cell r="H5938" t="str">
            <v/>
          </cell>
        </row>
        <row r="5939">
          <cell r="H5939" t="str">
            <v/>
          </cell>
        </row>
        <row r="5940">
          <cell r="H5940" t="str">
            <v/>
          </cell>
        </row>
        <row r="5941">
          <cell r="H5941" t="str">
            <v/>
          </cell>
        </row>
        <row r="5942">
          <cell r="H5942" t="str">
            <v/>
          </cell>
        </row>
        <row r="5943">
          <cell r="H5943" t="str">
            <v/>
          </cell>
        </row>
        <row r="5944">
          <cell r="H5944" t="str">
            <v/>
          </cell>
        </row>
        <row r="5945">
          <cell r="H5945" t="str">
            <v/>
          </cell>
        </row>
        <row r="5946">
          <cell r="H5946" t="str">
            <v/>
          </cell>
        </row>
        <row r="5947">
          <cell r="H5947" t="str">
            <v/>
          </cell>
        </row>
        <row r="5948">
          <cell r="H5948" t="str">
            <v/>
          </cell>
        </row>
        <row r="5949">
          <cell r="H5949" t="str">
            <v/>
          </cell>
        </row>
        <row r="5950">
          <cell r="H5950" t="str">
            <v/>
          </cell>
        </row>
        <row r="5951">
          <cell r="H5951" t="str">
            <v/>
          </cell>
        </row>
        <row r="5952">
          <cell r="H5952" t="str">
            <v/>
          </cell>
        </row>
        <row r="5953">
          <cell r="H5953" t="str">
            <v/>
          </cell>
        </row>
        <row r="5954">
          <cell r="H5954" t="str">
            <v/>
          </cell>
        </row>
        <row r="5955">
          <cell r="H5955" t="str">
            <v/>
          </cell>
        </row>
        <row r="5956">
          <cell r="H5956" t="str">
            <v/>
          </cell>
        </row>
        <row r="5957">
          <cell r="H5957" t="str">
            <v/>
          </cell>
        </row>
        <row r="5958">
          <cell r="H5958" t="str">
            <v/>
          </cell>
        </row>
        <row r="5959">
          <cell r="H5959" t="str">
            <v/>
          </cell>
        </row>
        <row r="5960">
          <cell r="H5960" t="str">
            <v/>
          </cell>
        </row>
        <row r="5961">
          <cell r="H5961" t="str">
            <v/>
          </cell>
        </row>
        <row r="5962">
          <cell r="H5962" t="str">
            <v/>
          </cell>
        </row>
        <row r="5963">
          <cell r="H5963" t="str">
            <v/>
          </cell>
        </row>
        <row r="5964">
          <cell r="H5964" t="str">
            <v/>
          </cell>
        </row>
        <row r="5965">
          <cell r="H5965" t="str">
            <v/>
          </cell>
        </row>
        <row r="5966">
          <cell r="H5966" t="str">
            <v/>
          </cell>
        </row>
        <row r="5967">
          <cell r="H5967" t="str">
            <v/>
          </cell>
        </row>
        <row r="5968">
          <cell r="H5968" t="str">
            <v/>
          </cell>
        </row>
        <row r="5969">
          <cell r="H5969" t="str">
            <v/>
          </cell>
        </row>
        <row r="5970">
          <cell r="H5970" t="str">
            <v/>
          </cell>
        </row>
        <row r="5971">
          <cell r="H5971" t="str">
            <v/>
          </cell>
        </row>
        <row r="5972">
          <cell r="H5972" t="str">
            <v/>
          </cell>
        </row>
        <row r="5973">
          <cell r="H5973" t="str">
            <v/>
          </cell>
        </row>
        <row r="5974">
          <cell r="H5974" t="str">
            <v/>
          </cell>
        </row>
        <row r="5975">
          <cell r="H5975" t="str">
            <v/>
          </cell>
        </row>
        <row r="5976">
          <cell r="H5976" t="str">
            <v/>
          </cell>
        </row>
        <row r="5977">
          <cell r="H5977" t="str">
            <v/>
          </cell>
        </row>
        <row r="5978">
          <cell r="H5978" t="str">
            <v/>
          </cell>
        </row>
        <row r="5979">
          <cell r="H5979" t="str">
            <v/>
          </cell>
        </row>
        <row r="5980">
          <cell r="H5980" t="str">
            <v/>
          </cell>
        </row>
        <row r="5981">
          <cell r="H5981" t="str">
            <v/>
          </cell>
        </row>
        <row r="5982">
          <cell r="H5982" t="str">
            <v/>
          </cell>
        </row>
        <row r="5983">
          <cell r="H5983" t="str">
            <v/>
          </cell>
        </row>
        <row r="5984">
          <cell r="H5984" t="str">
            <v/>
          </cell>
        </row>
        <row r="5985">
          <cell r="H5985" t="str">
            <v/>
          </cell>
        </row>
        <row r="5986">
          <cell r="H5986" t="str">
            <v/>
          </cell>
        </row>
        <row r="5987">
          <cell r="H5987" t="str">
            <v/>
          </cell>
        </row>
        <row r="5988">
          <cell r="H5988" t="str">
            <v/>
          </cell>
        </row>
        <row r="5989">
          <cell r="H5989" t="str">
            <v/>
          </cell>
        </row>
        <row r="5990">
          <cell r="H5990" t="str">
            <v/>
          </cell>
        </row>
        <row r="5991">
          <cell r="H5991" t="str">
            <v/>
          </cell>
        </row>
        <row r="5992">
          <cell r="H5992" t="str">
            <v/>
          </cell>
        </row>
        <row r="5993">
          <cell r="H5993" t="str">
            <v/>
          </cell>
        </row>
        <row r="5994">
          <cell r="H5994" t="str">
            <v/>
          </cell>
        </row>
        <row r="5995">
          <cell r="H5995" t="str">
            <v/>
          </cell>
        </row>
        <row r="5996">
          <cell r="H5996" t="str">
            <v/>
          </cell>
        </row>
        <row r="5997">
          <cell r="H5997" t="str">
            <v/>
          </cell>
        </row>
        <row r="5998">
          <cell r="H5998" t="str">
            <v/>
          </cell>
        </row>
        <row r="5999">
          <cell r="H5999" t="str">
            <v/>
          </cell>
        </row>
        <row r="6000">
          <cell r="H6000" t="str">
            <v/>
          </cell>
        </row>
        <row r="6001">
          <cell r="H6001" t="str">
            <v/>
          </cell>
        </row>
        <row r="6002">
          <cell r="H6002" t="str">
            <v/>
          </cell>
        </row>
        <row r="6003">
          <cell r="H6003" t="str">
            <v/>
          </cell>
        </row>
        <row r="6004">
          <cell r="H6004" t="str">
            <v/>
          </cell>
        </row>
        <row r="6005">
          <cell r="H6005" t="str">
            <v/>
          </cell>
        </row>
        <row r="6006">
          <cell r="H6006" t="str">
            <v/>
          </cell>
        </row>
        <row r="6007">
          <cell r="H6007" t="str">
            <v/>
          </cell>
        </row>
        <row r="6008">
          <cell r="H6008" t="str">
            <v/>
          </cell>
        </row>
        <row r="6009">
          <cell r="H6009" t="str">
            <v/>
          </cell>
        </row>
        <row r="6010">
          <cell r="H6010" t="str">
            <v/>
          </cell>
        </row>
        <row r="6011">
          <cell r="H6011" t="str">
            <v/>
          </cell>
        </row>
        <row r="6012">
          <cell r="H6012" t="str">
            <v/>
          </cell>
        </row>
        <row r="6013">
          <cell r="H6013" t="str">
            <v/>
          </cell>
        </row>
        <row r="6014">
          <cell r="H6014" t="str">
            <v/>
          </cell>
        </row>
        <row r="6015">
          <cell r="H6015" t="str">
            <v/>
          </cell>
        </row>
        <row r="6016">
          <cell r="H6016" t="str">
            <v/>
          </cell>
        </row>
        <row r="6017">
          <cell r="H6017" t="str">
            <v/>
          </cell>
        </row>
        <row r="6018">
          <cell r="H6018" t="str">
            <v/>
          </cell>
        </row>
        <row r="6019">
          <cell r="H6019" t="str">
            <v/>
          </cell>
        </row>
        <row r="6020">
          <cell r="H6020" t="str">
            <v/>
          </cell>
        </row>
        <row r="6021">
          <cell r="H6021" t="str">
            <v/>
          </cell>
        </row>
        <row r="6022">
          <cell r="H6022" t="str">
            <v/>
          </cell>
        </row>
        <row r="6023">
          <cell r="H6023" t="str">
            <v/>
          </cell>
        </row>
        <row r="6024">
          <cell r="H6024" t="str">
            <v/>
          </cell>
        </row>
        <row r="6025">
          <cell r="H6025" t="str">
            <v/>
          </cell>
        </row>
        <row r="6026">
          <cell r="H6026" t="str">
            <v/>
          </cell>
        </row>
        <row r="6027">
          <cell r="H6027" t="str">
            <v/>
          </cell>
        </row>
        <row r="6028">
          <cell r="H6028" t="str">
            <v/>
          </cell>
        </row>
        <row r="6029">
          <cell r="H6029" t="str">
            <v/>
          </cell>
        </row>
        <row r="6030">
          <cell r="H6030" t="str">
            <v/>
          </cell>
        </row>
        <row r="6031">
          <cell r="H6031" t="str">
            <v/>
          </cell>
        </row>
        <row r="6032">
          <cell r="H6032" t="str">
            <v/>
          </cell>
        </row>
        <row r="6033">
          <cell r="H6033" t="str">
            <v/>
          </cell>
        </row>
        <row r="6034">
          <cell r="H6034" t="str">
            <v/>
          </cell>
        </row>
        <row r="6035">
          <cell r="H6035" t="str">
            <v/>
          </cell>
        </row>
        <row r="6036">
          <cell r="H6036" t="str">
            <v/>
          </cell>
        </row>
        <row r="6037">
          <cell r="H6037" t="str">
            <v/>
          </cell>
        </row>
        <row r="6038">
          <cell r="H6038" t="str">
            <v/>
          </cell>
        </row>
        <row r="6039">
          <cell r="H6039" t="str">
            <v/>
          </cell>
        </row>
        <row r="6040">
          <cell r="H6040" t="str">
            <v/>
          </cell>
        </row>
        <row r="6041">
          <cell r="H6041" t="str">
            <v/>
          </cell>
        </row>
        <row r="6042">
          <cell r="H6042" t="str">
            <v/>
          </cell>
        </row>
        <row r="6043">
          <cell r="H6043" t="str">
            <v/>
          </cell>
        </row>
        <row r="6044">
          <cell r="H6044" t="str">
            <v/>
          </cell>
        </row>
        <row r="6045">
          <cell r="H6045" t="str">
            <v/>
          </cell>
        </row>
        <row r="6046">
          <cell r="H6046" t="str">
            <v/>
          </cell>
        </row>
        <row r="6047">
          <cell r="H6047" t="str">
            <v/>
          </cell>
        </row>
        <row r="6048">
          <cell r="H6048" t="str">
            <v/>
          </cell>
        </row>
        <row r="6049">
          <cell r="H6049" t="str">
            <v/>
          </cell>
        </row>
        <row r="6050">
          <cell r="H6050" t="str">
            <v/>
          </cell>
        </row>
        <row r="6051">
          <cell r="H6051" t="str">
            <v/>
          </cell>
        </row>
        <row r="6052">
          <cell r="H6052" t="str">
            <v/>
          </cell>
        </row>
        <row r="6053">
          <cell r="H6053" t="str">
            <v/>
          </cell>
        </row>
        <row r="6054">
          <cell r="H6054" t="str">
            <v/>
          </cell>
        </row>
        <row r="6055">
          <cell r="H6055" t="str">
            <v/>
          </cell>
        </row>
        <row r="6056">
          <cell r="H6056" t="str">
            <v/>
          </cell>
        </row>
        <row r="6057">
          <cell r="H6057" t="str">
            <v/>
          </cell>
        </row>
        <row r="6058">
          <cell r="H6058" t="str">
            <v/>
          </cell>
        </row>
        <row r="6059">
          <cell r="H6059" t="str">
            <v/>
          </cell>
        </row>
        <row r="6060">
          <cell r="H6060" t="str">
            <v/>
          </cell>
        </row>
        <row r="6061">
          <cell r="H6061" t="str">
            <v/>
          </cell>
        </row>
        <row r="6062">
          <cell r="H6062" t="str">
            <v/>
          </cell>
        </row>
        <row r="6063">
          <cell r="H6063" t="str">
            <v/>
          </cell>
        </row>
        <row r="6064">
          <cell r="H6064" t="str">
            <v/>
          </cell>
        </row>
        <row r="6065">
          <cell r="H6065" t="str">
            <v/>
          </cell>
        </row>
        <row r="6066">
          <cell r="H6066" t="str">
            <v/>
          </cell>
        </row>
        <row r="6067">
          <cell r="H6067" t="str">
            <v/>
          </cell>
        </row>
        <row r="6068">
          <cell r="H6068" t="str">
            <v/>
          </cell>
        </row>
        <row r="6069">
          <cell r="H6069" t="str">
            <v/>
          </cell>
        </row>
        <row r="6070">
          <cell r="H6070" t="str">
            <v/>
          </cell>
        </row>
        <row r="6071">
          <cell r="H6071" t="str">
            <v/>
          </cell>
        </row>
        <row r="6072">
          <cell r="H6072" t="str">
            <v/>
          </cell>
        </row>
        <row r="6073">
          <cell r="H6073" t="str">
            <v/>
          </cell>
        </row>
        <row r="6074">
          <cell r="H6074" t="str">
            <v/>
          </cell>
        </row>
        <row r="6075">
          <cell r="H6075" t="str">
            <v/>
          </cell>
        </row>
        <row r="6076">
          <cell r="H6076" t="str">
            <v/>
          </cell>
        </row>
        <row r="6077">
          <cell r="H6077" t="str">
            <v/>
          </cell>
        </row>
        <row r="6078">
          <cell r="H6078" t="str">
            <v/>
          </cell>
        </row>
        <row r="6079">
          <cell r="H6079" t="str">
            <v/>
          </cell>
        </row>
        <row r="6080">
          <cell r="H6080" t="str">
            <v/>
          </cell>
        </row>
        <row r="6081">
          <cell r="H6081" t="str">
            <v/>
          </cell>
        </row>
        <row r="6082">
          <cell r="H6082" t="str">
            <v/>
          </cell>
        </row>
        <row r="6083">
          <cell r="H6083" t="str">
            <v/>
          </cell>
        </row>
        <row r="6084">
          <cell r="H6084" t="str">
            <v/>
          </cell>
        </row>
        <row r="6085">
          <cell r="H6085" t="str">
            <v/>
          </cell>
        </row>
        <row r="6086">
          <cell r="H6086" t="str">
            <v/>
          </cell>
        </row>
        <row r="6087">
          <cell r="H6087" t="str">
            <v/>
          </cell>
        </row>
        <row r="6088">
          <cell r="H6088" t="str">
            <v/>
          </cell>
        </row>
        <row r="6089">
          <cell r="H6089" t="str">
            <v/>
          </cell>
        </row>
        <row r="6090">
          <cell r="H6090" t="str">
            <v/>
          </cell>
        </row>
        <row r="6091">
          <cell r="H6091" t="str">
            <v/>
          </cell>
        </row>
        <row r="6092">
          <cell r="H6092" t="str">
            <v/>
          </cell>
        </row>
        <row r="6093">
          <cell r="H6093" t="str">
            <v/>
          </cell>
        </row>
        <row r="6094">
          <cell r="H6094" t="str">
            <v/>
          </cell>
        </row>
        <row r="6095">
          <cell r="H6095" t="str">
            <v/>
          </cell>
        </row>
        <row r="6096">
          <cell r="H6096" t="str">
            <v/>
          </cell>
        </row>
        <row r="6097">
          <cell r="H6097" t="str">
            <v/>
          </cell>
        </row>
        <row r="6098">
          <cell r="H6098" t="str">
            <v/>
          </cell>
        </row>
        <row r="6099">
          <cell r="H6099" t="str">
            <v/>
          </cell>
        </row>
        <row r="6100">
          <cell r="H6100" t="str">
            <v/>
          </cell>
        </row>
        <row r="6101">
          <cell r="H6101" t="str">
            <v/>
          </cell>
        </row>
        <row r="6102">
          <cell r="H6102" t="str">
            <v/>
          </cell>
        </row>
        <row r="6103">
          <cell r="H6103" t="str">
            <v/>
          </cell>
        </row>
        <row r="6104">
          <cell r="H6104" t="str">
            <v/>
          </cell>
        </row>
        <row r="6105">
          <cell r="H6105" t="str">
            <v/>
          </cell>
        </row>
        <row r="6106">
          <cell r="H6106" t="str">
            <v/>
          </cell>
        </row>
        <row r="6107">
          <cell r="H6107" t="str">
            <v/>
          </cell>
        </row>
        <row r="6108">
          <cell r="H6108" t="str">
            <v/>
          </cell>
        </row>
        <row r="6109">
          <cell r="H6109" t="str">
            <v/>
          </cell>
        </row>
        <row r="6110">
          <cell r="H6110" t="str">
            <v/>
          </cell>
        </row>
        <row r="6111">
          <cell r="H6111" t="str">
            <v/>
          </cell>
        </row>
        <row r="6112">
          <cell r="H6112" t="str">
            <v/>
          </cell>
        </row>
        <row r="6113">
          <cell r="H6113" t="str">
            <v/>
          </cell>
        </row>
        <row r="6114">
          <cell r="H6114" t="str">
            <v/>
          </cell>
        </row>
        <row r="6115">
          <cell r="H6115" t="str">
            <v/>
          </cell>
        </row>
        <row r="6116">
          <cell r="H6116" t="str">
            <v/>
          </cell>
        </row>
        <row r="6117">
          <cell r="H6117" t="str">
            <v/>
          </cell>
        </row>
        <row r="6118">
          <cell r="H6118" t="str">
            <v/>
          </cell>
        </row>
        <row r="6119">
          <cell r="H6119" t="str">
            <v/>
          </cell>
        </row>
        <row r="6120">
          <cell r="H6120" t="str">
            <v/>
          </cell>
        </row>
        <row r="6121">
          <cell r="H6121" t="str">
            <v/>
          </cell>
        </row>
        <row r="6122">
          <cell r="H6122" t="str">
            <v/>
          </cell>
        </row>
        <row r="6123">
          <cell r="H6123" t="str">
            <v/>
          </cell>
        </row>
        <row r="6124">
          <cell r="H6124" t="str">
            <v/>
          </cell>
        </row>
        <row r="6125">
          <cell r="H6125" t="str">
            <v/>
          </cell>
        </row>
        <row r="6126">
          <cell r="H6126" t="str">
            <v/>
          </cell>
        </row>
        <row r="6127">
          <cell r="H6127" t="str">
            <v/>
          </cell>
        </row>
        <row r="6128">
          <cell r="H6128" t="str">
            <v/>
          </cell>
        </row>
        <row r="6129">
          <cell r="H6129" t="str">
            <v/>
          </cell>
        </row>
        <row r="6130">
          <cell r="H6130" t="str">
            <v/>
          </cell>
        </row>
        <row r="6131">
          <cell r="H6131" t="str">
            <v/>
          </cell>
        </row>
        <row r="6132">
          <cell r="H6132" t="str">
            <v/>
          </cell>
        </row>
        <row r="6133">
          <cell r="H6133" t="str">
            <v/>
          </cell>
        </row>
        <row r="6134">
          <cell r="H6134" t="str">
            <v/>
          </cell>
        </row>
        <row r="6135">
          <cell r="H6135" t="str">
            <v/>
          </cell>
        </row>
        <row r="6136">
          <cell r="H6136" t="str">
            <v/>
          </cell>
        </row>
        <row r="6137">
          <cell r="H6137" t="str">
            <v/>
          </cell>
        </row>
        <row r="6138">
          <cell r="H6138" t="str">
            <v/>
          </cell>
        </row>
        <row r="6139">
          <cell r="H6139" t="str">
            <v/>
          </cell>
        </row>
        <row r="6140">
          <cell r="H6140" t="str">
            <v/>
          </cell>
        </row>
        <row r="6141">
          <cell r="H6141" t="str">
            <v/>
          </cell>
        </row>
        <row r="6142">
          <cell r="H6142" t="str">
            <v/>
          </cell>
        </row>
        <row r="6143">
          <cell r="H6143" t="str">
            <v/>
          </cell>
        </row>
        <row r="6144">
          <cell r="H6144" t="str">
            <v/>
          </cell>
        </row>
        <row r="6145">
          <cell r="H6145" t="str">
            <v/>
          </cell>
        </row>
        <row r="6146">
          <cell r="H6146" t="str">
            <v/>
          </cell>
        </row>
        <row r="6147">
          <cell r="H6147" t="str">
            <v/>
          </cell>
        </row>
        <row r="6148">
          <cell r="H6148" t="str">
            <v/>
          </cell>
        </row>
        <row r="6149">
          <cell r="H6149" t="str">
            <v/>
          </cell>
        </row>
        <row r="6150">
          <cell r="H6150" t="str">
            <v/>
          </cell>
        </row>
        <row r="6151">
          <cell r="H6151" t="str">
            <v/>
          </cell>
        </row>
        <row r="6152">
          <cell r="H6152" t="str">
            <v/>
          </cell>
        </row>
        <row r="6153">
          <cell r="H6153" t="str">
            <v/>
          </cell>
        </row>
        <row r="6154">
          <cell r="H6154" t="str">
            <v/>
          </cell>
        </row>
        <row r="6155">
          <cell r="H6155" t="str">
            <v/>
          </cell>
        </row>
        <row r="6156">
          <cell r="H6156" t="str">
            <v/>
          </cell>
        </row>
        <row r="6157">
          <cell r="H6157" t="str">
            <v/>
          </cell>
        </row>
        <row r="6158">
          <cell r="H6158" t="str">
            <v/>
          </cell>
        </row>
        <row r="6159">
          <cell r="H6159" t="str">
            <v/>
          </cell>
        </row>
        <row r="6160">
          <cell r="H6160" t="str">
            <v/>
          </cell>
        </row>
        <row r="6161">
          <cell r="H6161" t="str">
            <v/>
          </cell>
        </row>
        <row r="6162">
          <cell r="H6162" t="str">
            <v/>
          </cell>
        </row>
        <row r="6163">
          <cell r="H6163" t="str">
            <v/>
          </cell>
        </row>
        <row r="6164">
          <cell r="H6164" t="str">
            <v/>
          </cell>
        </row>
        <row r="6165">
          <cell r="H6165" t="str">
            <v/>
          </cell>
        </row>
        <row r="6166">
          <cell r="H6166" t="str">
            <v/>
          </cell>
        </row>
        <row r="6167">
          <cell r="H6167" t="str">
            <v/>
          </cell>
        </row>
        <row r="6168">
          <cell r="H6168" t="str">
            <v/>
          </cell>
        </row>
        <row r="6169">
          <cell r="H6169" t="str">
            <v/>
          </cell>
        </row>
        <row r="6170">
          <cell r="H6170" t="str">
            <v/>
          </cell>
        </row>
        <row r="6171">
          <cell r="H6171" t="str">
            <v/>
          </cell>
        </row>
        <row r="6172">
          <cell r="H6172" t="str">
            <v/>
          </cell>
        </row>
        <row r="6173">
          <cell r="H6173" t="str">
            <v/>
          </cell>
        </row>
        <row r="6174">
          <cell r="H6174" t="str">
            <v/>
          </cell>
        </row>
        <row r="6175">
          <cell r="H6175" t="str">
            <v/>
          </cell>
        </row>
        <row r="6176">
          <cell r="H6176" t="str">
            <v/>
          </cell>
        </row>
        <row r="6177">
          <cell r="H6177" t="str">
            <v/>
          </cell>
        </row>
        <row r="6178">
          <cell r="H6178" t="str">
            <v/>
          </cell>
        </row>
        <row r="6179">
          <cell r="H6179" t="str">
            <v/>
          </cell>
        </row>
        <row r="6180">
          <cell r="H6180" t="str">
            <v/>
          </cell>
        </row>
        <row r="6181">
          <cell r="H6181" t="str">
            <v/>
          </cell>
        </row>
        <row r="6182">
          <cell r="H6182" t="str">
            <v/>
          </cell>
        </row>
        <row r="6183">
          <cell r="H6183" t="str">
            <v/>
          </cell>
        </row>
        <row r="6184">
          <cell r="H6184" t="str">
            <v/>
          </cell>
        </row>
        <row r="6185">
          <cell r="H6185" t="str">
            <v/>
          </cell>
        </row>
        <row r="6186">
          <cell r="H6186" t="str">
            <v/>
          </cell>
        </row>
        <row r="6187">
          <cell r="H6187" t="str">
            <v/>
          </cell>
        </row>
        <row r="6188">
          <cell r="H6188" t="str">
            <v/>
          </cell>
        </row>
        <row r="6189">
          <cell r="H6189" t="str">
            <v/>
          </cell>
        </row>
        <row r="6190">
          <cell r="H6190" t="str">
            <v/>
          </cell>
        </row>
        <row r="6191">
          <cell r="H6191" t="str">
            <v/>
          </cell>
        </row>
        <row r="6192">
          <cell r="H6192" t="str">
            <v/>
          </cell>
        </row>
        <row r="6193">
          <cell r="H6193" t="str">
            <v/>
          </cell>
        </row>
        <row r="6194">
          <cell r="H6194" t="str">
            <v/>
          </cell>
        </row>
        <row r="6195">
          <cell r="H6195" t="str">
            <v/>
          </cell>
        </row>
        <row r="6196">
          <cell r="H6196" t="str">
            <v/>
          </cell>
        </row>
        <row r="6197">
          <cell r="H6197" t="str">
            <v/>
          </cell>
        </row>
        <row r="6198">
          <cell r="H6198" t="str">
            <v/>
          </cell>
        </row>
        <row r="6199">
          <cell r="H6199" t="str">
            <v/>
          </cell>
        </row>
        <row r="6200">
          <cell r="H6200" t="str">
            <v/>
          </cell>
        </row>
        <row r="6201">
          <cell r="H6201" t="str">
            <v/>
          </cell>
        </row>
        <row r="6202">
          <cell r="H6202" t="str">
            <v/>
          </cell>
        </row>
        <row r="6203">
          <cell r="H6203" t="str">
            <v/>
          </cell>
        </row>
        <row r="6204">
          <cell r="H6204" t="str">
            <v/>
          </cell>
        </row>
        <row r="6205">
          <cell r="H6205" t="str">
            <v/>
          </cell>
        </row>
        <row r="6206">
          <cell r="H6206" t="str">
            <v/>
          </cell>
        </row>
        <row r="6207">
          <cell r="H6207" t="str">
            <v/>
          </cell>
        </row>
        <row r="6208">
          <cell r="H6208" t="str">
            <v/>
          </cell>
        </row>
        <row r="6209">
          <cell r="H6209" t="str">
            <v/>
          </cell>
        </row>
        <row r="6210">
          <cell r="H6210" t="str">
            <v/>
          </cell>
        </row>
        <row r="6211">
          <cell r="H6211" t="str">
            <v/>
          </cell>
        </row>
        <row r="6212">
          <cell r="H6212" t="str">
            <v/>
          </cell>
        </row>
        <row r="6213">
          <cell r="H6213" t="str">
            <v/>
          </cell>
        </row>
        <row r="6214">
          <cell r="H6214" t="str">
            <v/>
          </cell>
        </row>
        <row r="6215">
          <cell r="H6215" t="str">
            <v/>
          </cell>
        </row>
        <row r="6216">
          <cell r="H6216" t="str">
            <v/>
          </cell>
        </row>
        <row r="6217">
          <cell r="H6217" t="str">
            <v/>
          </cell>
        </row>
        <row r="6218">
          <cell r="H6218" t="str">
            <v/>
          </cell>
        </row>
        <row r="6219">
          <cell r="H6219" t="str">
            <v/>
          </cell>
        </row>
        <row r="6220">
          <cell r="H6220" t="str">
            <v/>
          </cell>
        </row>
        <row r="6221">
          <cell r="H6221" t="str">
            <v/>
          </cell>
        </row>
        <row r="6222">
          <cell r="H6222" t="str">
            <v/>
          </cell>
        </row>
        <row r="6223">
          <cell r="H6223" t="str">
            <v/>
          </cell>
        </row>
        <row r="6224">
          <cell r="H6224" t="str">
            <v/>
          </cell>
        </row>
        <row r="6225">
          <cell r="H6225" t="str">
            <v/>
          </cell>
        </row>
        <row r="6226">
          <cell r="H6226" t="str">
            <v/>
          </cell>
        </row>
        <row r="6227">
          <cell r="H6227" t="str">
            <v/>
          </cell>
        </row>
        <row r="6228">
          <cell r="H6228" t="str">
            <v/>
          </cell>
        </row>
        <row r="6229">
          <cell r="H6229" t="str">
            <v/>
          </cell>
        </row>
        <row r="6230">
          <cell r="H6230" t="str">
            <v/>
          </cell>
        </row>
        <row r="6231">
          <cell r="H6231" t="str">
            <v/>
          </cell>
        </row>
        <row r="6232">
          <cell r="H6232" t="str">
            <v/>
          </cell>
        </row>
        <row r="6233">
          <cell r="H6233" t="str">
            <v/>
          </cell>
        </row>
        <row r="6234">
          <cell r="H6234" t="str">
            <v/>
          </cell>
        </row>
        <row r="6235">
          <cell r="H6235" t="str">
            <v/>
          </cell>
        </row>
        <row r="6236">
          <cell r="H6236" t="str">
            <v/>
          </cell>
        </row>
        <row r="6237">
          <cell r="H6237" t="str">
            <v/>
          </cell>
        </row>
        <row r="6238">
          <cell r="H6238" t="str">
            <v/>
          </cell>
        </row>
        <row r="6239">
          <cell r="H6239" t="str">
            <v/>
          </cell>
        </row>
        <row r="6240">
          <cell r="H6240" t="str">
            <v/>
          </cell>
        </row>
        <row r="6241">
          <cell r="H6241" t="str">
            <v/>
          </cell>
        </row>
        <row r="6242">
          <cell r="H6242" t="str">
            <v/>
          </cell>
        </row>
        <row r="6243">
          <cell r="H6243" t="str">
            <v/>
          </cell>
        </row>
        <row r="6244">
          <cell r="H6244" t="str">
            <v/>
          </cell>
        </row>
        <row r="6245">
          <cell r="H6245" t="str">
            <v/>
          </cell>
        </row>
        <row r="6246">
          <cell r="H6246" t="str">
            <v/>
          </cell>
        </row>
        <row r="6247">
          <cell r="H6247" t="str">
            <v/>
          </cell>
        </row>
        <row r="6248">
          <cell r="H6248" t="str">
            <v/>
          </cell>
        </row>
        <row r="6249">
          <cell r="H6249" t="str">
            <v/>
          </cell>
        </row>
        <row r="6250">
          <cell r="H6250" t="str">
            <v/>
          </cell>
        </row>
        <row r="6251">
          <cell r="H6251" t="str">
            <v/>
          </cell>
        </row>
        <row r="6252">
          <cell r="H6252" t="str">
            <v/>
          </cell>
        </row>
        <row r="6253">
          <cell r="H6253" t="str">
            <v/>
          </cell>
        </row>
        <row r="6254">
          <cell r="H6254" t="str">
            <v/>
          </cell>
        </row>
        <row r="6255">
          <cell r="H6255" t="str">
            <v/>
          </cell>
        </row>
        <row r="6256">
          <cell r="H6256" t="str">
            <v/>
          </cell>
        </row>
        <row r="6257">
          <cell r="H6257" t="str">
            <v/>
          </cell>
        </row>
        <row r="6258">
          <cell r="H6258" t="str">
            <v/>
          </cell>
        </row>
        <row r="6259">
          <cell r="H6259" t="str">
            <v/>
          </cell>
        </row>
        <row r="6260">
          <cell r="H6260" t="str">
            <v/>
          </cell>
        </row>
        <row r="6261">
          <cell r="H6261" t="str">
            <v/>
          </cell>
        </row>
        <row r="6262">
          <cell r="H6262" t="str">
            <v/>
          </cell>
        </row>
        <row r="6263">
          <cell r="H6263" t="str">
            <v/>
          </cell>
        </row>
        <row r="6264">
          <cell r="H6264" t="str">
            <v/>
          </cell>
        </row>
        <row r="6265">
          <cell r="H6265" t="str">
            <v/>
          </cell>
        </row>
        <row r="6266">
          <cell r="H6266" t="str">
            <v/>
          </cell>
        </row>
        <row r="6267">
          <cell r="H6267" t="str">
            <v/>
          </cell>
        </row>
        <row r="6268">
          <cell r="H6268" t="str">
            <v/>
          </cell>
        </row>
        <row r="6269">
          <cell r="H6269" t="str">
            <v/>
          </cell>
        </row>
        <row r="6270">
          <cell r="H6270" t="str">
            <v/>
          </cell>
        </row>
        <row r="6271">
          <cell r="H6271" t="str">
            <v/>
          </cell>
        </row>
        <row r="6272">
          <cell r="H6272" t="str">
            <v/>
          </cell>
        </row>
        <row r="6273">
          <cell r="H6273" t="str">
            <v/>
          </cell>
        </row>
        <row r="6274">
          <cell r="H6274" t="str">
            <v/>
          </cell>
        </row>
        <row r="6275">
          <cell r="H6275" t="str">
            <v/>
          </cell>
        </row>
        <row r="6276">
          <cell r="H6276" t="str">
            <v/>
          </cell>
        </row>
        <row r="6277">
          <cell r="H6277" t="str">
            <v/>
          </cell>
        </row>
        <row r="6278">
          <cell r="H6278" t="str">
            <v/>
          </cell>
        </row>
        <row r="6279">
          <cell r="H6279" t="str">
            <v/>
          </cell>
        </row>
        <row r="6280">
          <cell r="H6280" t="str">
            <v/>
          </cell>
        </row>
        <row r="6281">
          <cell r="H6281" t="str">
            <v/>
          </cell>
        </row>
        <row r="6282">
          <cell r="H6282" t="str">
            <v/>
          </cell>
        </row>
        <row r="6283">
          <cell r="H6283" t="str">
            <v/>
          </cell>
        </row>
        <row r="6284">
          <cell r="H6284" t="str">
            <v/>
          </cell>
        </row>
        <row r="6285">
          <cell r="H6285" t="str">
            <v/>
          </cell>
        </row>
        <row r="6286">
          <cell r="H6286" t="str">
            <v/>
          </cell>
        </row>
        <row r="6287">
          <cell r="H6287" t="str">
            <v/>
          </cell>
        </row>
        <row r="6288">
          <cell r="H6288" t="str">
            <v/>
          </cell>
        </row>
        <row r="6289">
          <cell r="H6289" t="str">
            <v/>
          </cell>
        </row>
        <row r="6290">
          <cell r="H6290" t="str">
            <v/>
          </cell>
        </row>
        <row r="6291">
          <cell r="H6291" t="str">
            <v/>
          </cell>
        </row>
        <row r="6292">
          <cell r="H6292" t="str">
            <v/>
          </cell>
        </row>
        <row r="6293">
          <cell r="H6293" t="str">
            <v/>
          </cell>
        </row>
        <row r="6294">
          <cell r="H6294" t="str">
            <v/>
          </cell>
        </row>
        <row r="6295">
          <cell r="H6295" t="str">
            <v/>
          </cell>
        </row>
        <row r="6296">
          <cell r="H6296" t="str">
            <v/>
          </cell>
        </row>
        <row r="6297">
          <cell r="H6297" t="str">
            <v/>
          </cell>
        </row>
        <row r="6298">
          <cell r="H6298" t="str">
            <v/>
          </cell>
        </row>
        <row r="6299">
          <cell r="H6299" t="str">
            <v/>
          </cell>
        </row>
        <row r="6300">
          <cell r="H6300" t="str">
            <v/>
          </cell>
        </row>
        <row r="6301">
          <cell r="H6301" t="str">
            <v/>
          </cell>
        </row>
        <row r="6302">
          <cell r="H6302" t="str">
            <v/>
          </cell>
        </row>
        <row r="6303">
          <cell r="H6303" t="str">
            <v/>
          </cell>
        </row>
        <row r="6304">
          <cell r="H6304" t="str">
            <v/>
          </cell>
        </row>
        <row r="6305">
          <cell r="H6305" t="str">
            <v/>
          </cell>
        </row>
        <row r="6306">
          <cell r="H6306" t="str">
            <v/>
          </cell>
        </row>
        <row r="6307">
          <cell r="H6307" t="str">
            <v/>
          </cell>
        </row>
        <row r="6308">
          <cell r="H6308" t="str">
            <v/>
          </cell>
        </row>
        <row r="6309">
          <cell r="H6309" t="str">
            <v/>
          </cell>
        </row>
        <row r="6310">
          <cell r="H6310" t="str">
            <v/>
          </cell>
        </row>
        <row r="6311">
          <cell r="H6311" t="str">
            <v/>
          </cell>
        </row>
        <row r="6312">
          <cell r="H6312" t="str">
            <v/>
          </cell>
        </row>
        <row r="6313">
          <cell r="H6313" t="str">
            <v/>
          </cell>
        </row>
        <row r="6314">
          <cell r="H6314" t="str">
            <v/>
          </cell>
        </row>
        <row r="6315">
          <cell r="H6315" t="str">
            <v/>
          </cell>
        </row>
        <row r="6316">
          <cell r="H6316" t="str">
            <v/>
          </cell>
        </row>
        <row r="6317">
          <cell r="H6317" t="str">
            <v/>
          </cell>
        </row>
        <row r="6318">
          <cell r="H6318" t="str">
            <v/>
          </cell>
        </row>
        <row r="6319">
          <cell r="H6319" t="str">
            <v/>
          </cell>
        </row>
        <row r="6320">
          <cell r="H6320" t="str">
            <v/>
          </cell>
        </row>
        <row r="6321">
          <cell r="H6321" t="str">
            <v/>
          </cell>
        </row>
        <row r="6322">
          <cell r="H6322" t="str">
            <v/>
          </cell>
        </row>
        <row r="6323">
          <cell r="H6323" t="str">
            <v/>
          </cell>
        </row>
        <row r="6324">
          <cell r="H6324" t="str">
            <v/>
          </cell>
        </row>
        <row r="6325">
          <cell r="H6325" t="str">
            <v/>
          </cell>
        </row>
        <row r="6326">
          <cell r="H6326" t="str">
            <v/>
          </cell>
        </row>
        <row r="6327">
          <cell r="H6327" t="str">
            <v/>
          </cell>
        </row>
        <row r="6328">
          <cell r="H6328" t="str">
            <v/>
          </cell>
        </row>
        <row r="6329">
          <cell r="H6329" t="str">
            <v/>
          </cell>
        </row>
        <row r="6330">
          <cell r="H6330" t="str">
            <v/>
          </cell>
        </row>
        <row r="6331">
          <cell r="H6331" t="str">
            <v/>
          </cell>
        </row>
        <row r="6332">
          <cell r="H6332" t="str">
            <v/>
          </cell>
        </row>
        <row r="6333">
          <cell r="H6333" t="str">
            <v/>
          </cell>
        </row>
        <row r="6334">
          <cell r="H6334" t="str">
            <v/>
          </cell>
        </row>
        <row r="6335">
          <cell r="H6335" t="str">
            <v/>
          </cell>
        </row>
        <row r="6336">
          <cell r="H6336" t="str">
            <v/>
          </cell>
        </row>
        <row r="6337">
          <cell r="H6337" t="str">
            <v/>
          </cell>
        </row>
        <row r="6338">
          <cell r="H6338" t="str">
            <v/>
          </cell>
        </row>
        <row r="6339">
          <cell r="H6339" t="str">
            <v/>
          </cell>
        </row>
        <row r="6340">
          <cell r="H6340" t="str">
            <v/>
          </cell>
        </row>
        <row r="6341">
          <cell r="H6341" t="str">
            <v/>
          </cell>
        </row>
        <row r="6342">
          <cell r="H6342" t="str">
            <v/>
          </cell>
        </row>
        <row r="6343">
          <cell r="H6343" t="str">
            <v/>
          </cell>
        </row>
        <row r="6344">
          <cell r="H6344" t="str">
            <v/>
          </cell>
        </row>
        <row r="6345">
          <cell r="H6345" t="str">
            <v/>
          </cell>
        </row>
        <row r="6346">
          <cell r="H6346" t="str">
            <v/>
          </cell>
        </row>
        <row r="6347">
          <cell r="H6347" t="str">
            <v/>
          </cell>
        </row>
        <row r="6348">
          <cell r="H6348" t="str">
            <v/>
          </cell>
        </row>
        <row r="6349">
          <cell r="H6349" t="str">
            <v/>
          </cell>
        </row>
        <row r="6350">
          <cell r="H6350" t="str">
            <v/>
          </cell>
        </row>
        <row r="6351">
          <cell r="H6351" t="str">
            <v/>
          </cell>
        </row>
        <row r="6352">
          <cell r="H6352" t="str">
            <v/>
          </cell>
        </row>
        <row r="6353">
          <cell r="H6353" t="str">
            <v/>
          </cell>
        </row>
        <row r="6354">
          <cell r="H6354" t="str">
            <v/>
          </cell>
        </row>
        <row r="6355">
          <cell r="H6355" t="str">
            <v/>
          </cell>
        </row>
        <row r="6356">
          <cell r="H6356" t="str">
            <v/>
          </cell>
        </row>
        <row r="6357">
          <cell r="H6357" t="str">
            <v/>
          </cell>
        </row>
        <row r="6358">
          <cell r="H6358" t="str">
            <v/>
          </cell>
        </row>
        <row r="6359">
          <cell r="H6359" t="str">
            <v/>
          </cell>
        </row>
        <row r="6360">
          <cell r="H6360" t="str">
            <v/>
          </cell>
        </row>
        <row r="6361">
          <cell r="H6361" t="str">
            <v/>
          </cell>
        </row>
        <row r="6362">
          <cell r="H6362" t="str">
            <v/>
          </cell>
        </row>
        <row r="6363">
          <cell r="H6363" t="str">
            <v/>
          </cell>
        </row>
        <row r="6364">
          <cell r="H6364" t="str">
            <v/>
          </cell>
        </row>
        <row r="6365">
          <cell r="H6365" t="str">
            <v/>
          </cell>
        </row>
        <row r="6366">
          <cell r="H6366" t="str">
            <v/>
          </cell>
        </row>
        <row r="6367">
          <cell r="H6367" t="str">
            <v/>
          </cell>
        </row>
        <row r="6368">
          <cell r="H6368" t="str">
            <v/>
          </cell>
        </row>
        <row r="6369">
          <cell r="H6369" t="str">
            <v/>
          </cell>
        </row>
        <row r="6370">
          <cell r="H6370" t="str">
            <v/>
          </cell>
        </row>
        <row r="6371">
          <cell r="H6371" t="str">
            <v/>
          </cell>
        </row>
        <row r="6372">
          <cell r="H6372" t="str">
            <v/>
          </cell>
        </row>
        <row r="6373">
          <cell r="H6373" t="str">
            <v/>
          </cell>
        </row>
        <row r="6374">
          <cell r="H6374" t="str">
            <v/>
          </cell>
        </row>
        <row r="6375">
          <cell r="H6375" t="str">
            <v/>
          </cell>
        </row>
        <row r="6376">
          <cell r="H6376" t="str">
            <v/>
          </cell>
        </row>
        <row r="6377">
          <cell r="H6377" t="str">
            <v/>
          </cell>
        </row>
        <row r="6378">
          <cell r="H6378" t="str">
            <v/>
          </cell>
        </row>
        <row r="6379">
          <cell r="H6379" t="str">
            <v/>
          </cell>
        </row>
        <row r="6380">
          <cell r="H6380" t="str">
            <v/>
          </cell>
        </row>
        <row r="6381">
          <cell r="H6381" t="str">
            <v/>
          </cell>
        </row>
        <row r="6382">
          <cell r="H6382" t="str">
            <v/>
          </cell>
        </row>
        <row r="6383">
          <cell r="H6383" t="str">
            <v/>
          </cell>
        </row>
        <row r="6384">
          <cell r="H6384" t="str">
            <v/>
          </cell>
        </row>
        <row r="6385">
          <cell r="H6385" t="str">
            <v/>
          </cell>
        </row>
        <row r="6386">
          <cell r="H6386" t="str">
            <v/>
          </cell>
        </row>
        <row r="6387">
          <cell r="H6387" t="str">
            <v/>
          </cell>
        </row>
        <row r="6388">
          <cell r="H6388" t="str">
            <v/>
          </cell>
        </row>
        <row r="6389">
          <cell r="H6389" t="str">
            <v/>
          </cell>
        </row>
        <row r="6390">
          <cell r="H6390" t="str">
            <v/>
          </cell>
        </row>
        <row r="6391">
          <cell r="H6391" t="str">
            <v/>
          </cell>
        </row>
        <row r="6392">
          <cell r="H6392" t="str">
            <v/>
          </cell>
        </row>
        <row r="6393">
          <cell r="H6393" t="str">
            <v/>
          </cell>
        </row>
        <row r="6394">
          <cell r="H6394" t="str">
            <v/>
          </cell>
        </row>
        <row r="6395">
          <cell r="H6395" t="str">
            <v/>
          </cell>
        </row>
        <row r="6396">
          <cell r="H6396" t="str">
            <v/>
          </cell>
        </row>
        <row r="6397">
          <cell r="H6397" t="str">
            <v/>
          </cell>
        </row>
        <row r="6398">
          <cell r="H6398" t="str">
            <v/>
          </cell>
        </row>
        <row r="6399">
          <cell r="H6399" t="str">
            <v/>
          </cell>
        </row>
        <row r="6400">
          <cell r="H6400" t="str">
            <v/>
          </cell>
        </row>
        <row r="6401">
          <cell r="H6401" t="str">
            <v/>
          </cell>
        </row>
        <row r="6402">
          <cell r="H6402" t="str">
            <v/>
          </cell>
        </row>
        <row r="6403">
          <cell r="H6403" t="str">
            <v/>
          </cell>
        </row>
        <row r="6404">
          <cell r="H6404" t="str">
            <v/>
          </cell>
        </row>
        <row r="6405">
          <cell r="H6405" t="str">
            <v/>
          </cell>
        </row>
        <row r="6406">
          <cell r="H6406" t="str">
            <v/>
          </cell>
        </row>
        <row r="6407">
          <cell r="H6407" t="str">
            <v/>
          </cell>
        </row>
        <row r="6408">
          <cell r="H6408" t="str">
            <v/>
          </cell>
        </row>
        <row r="6409">
          <cell r="H6409" t="str">
            <v/>
          </cell>
        </row>
        <row r="6410">
          <cell r="H6410" t="str">
            <v/>
          </cell>
        </row>
        <row r="6411">
          <cell r="H6411" t="str">
            <v/>
          </cell>
        </row>
        <row r="6412">
          <cell r="H6412" t="str">
            <v/>
          </cell>
        </row>
        <row r="6413">
          <cell r="H6413" t="str">
            <v/>
          </cell>
        </row>
        <row r="6414">
          <cell r="H6414" t="str">
            <v/>
          </cell>
        </row>
        <row r="6415">
          <cell r="H6415" t="str">
            <v/>
          </cell>
        </row>
        <row r="6416">
          <cell r="H6416" t="str">
            <v/>
          </cell>
        </row>
        <row r="6417">
          <cell r="H6417" t="str">
            <v/>
          </cell>
        </row>
        <row r="6418">
          <cell r="H6418" t="str">
            <v/>
          </cell>
        </row>
        <row r="6419">
          <cell r="H6419" t="str">
            <v/>
          </cell>
        </row>
        <row r="6420">
          <cell r="H6420" t="str">
            <v/>
          </cell>
        </row>
        <row r="6421">
          <cell r="H6421" t="str">
            <v/>
          </cell>
        </row>
        <row r="6422">
          <cell r="H6422" t="str">
            <v/>
          </cell>
        </row>
        <row r="6423">
          <cell r="H6423" t="str">
            <v/>
          </cell>
        </row>
        <row r="6424">
          <cell r="H6424" t="str">
            <v/>
          </cell>
        </row>
        <row r="6425">
          <cell r="H6425" t="str">
            <v/>
          </cell>
        </row>
        <row r="6426">
          <cell r="H6426" t="str">
            <v/>
          </cell>
        </row>
        <row r="6427">
          <cell r="H6427" t="str">
            <v/>
          </cell>
        </row>
        <row r="6428">
          <cell r="H6428" t="str">
            <v/>
          </cell>
        </row>
        <row r="6429">
          <cell r="H6429" t="str">
            <v/>
          </cell>
        </row>
        <row r="6430">
          <cell r="H6430" t="str">
            <v/>
          </cell>
        </row>
        <row r="6431">
          <cell r="H6431" t="str">
            <v/>
          </cell>
        </row>
        <row r="6432">
          <cell r="H6432" t="str">
            <v/>
          </cell>
        </row>
        <row r="6433">
          <cell r="H6433" t="str">
            <v/>
          </cell>
        </row>
        <row r="6434">
          <cell r="H6434" t="str">
            <v/>
          </cell>
        </row>
        <row r="6435">
          <cell r="H6435" t="str">
            <v/>
          </cell>
        </row>
        <row r="6436">
          <cell r="H6436" t="str">
            <v/>
          </cell>
        </row>
        <row r="6437">
          <cell r="H6437" t="str">
            <v/>
          </cell>
        </row>
        <row r="6438">
          <cell r="H6438" t="str">
            <v/>
          </cell>
        </row>
        <row r="6439">
          <cell r="H6439" t="str">
            <v/>
          </cell>
        </row>
        <row r="6440">
          <cell r="H6440" t="str">
            <v/>
          </cell>
        </row>
        <row r="6441">
          <cell r="H6441" t="str">
            <v/>
          </cell>
        </row>
        <row r="6442">
          <cell r="H6442" t="str">
            <v/>
          </cell>
        </row>
        <row r="6443">
          <cell r="H6443" t="str">
            <v/>
          </cell>
        </row>
        <row r="6444">
          <cell r="H6444" t="str">
            <v/>
          </cell>
        </row>
        <row r="6445">
          <cell r="H6445" t="str">
            <v/>
          </cell>
        </row>
        <row r="6446">
          <cell r="H6446" t="str">
            <v/>
          </cell>
        </row>
        <row r="6447">
          <cell r="H6447" t="str">
            <v/>
          </cell>
        </row>
        <row r="6448">
          <cell r="H6448" t="str">
            <v/>
          </cell>
        </row>
        <row r="6449">
          <cell r="H6449" t="str">
            <v/>
          </cell>
        </row>
        <row r="6450">
          <cell r="H6450" t="str">
            <v/>
          </cell>
        </row>
        <row r="6451">
          <cell r="H6451" t="str">
            <v/>
          </cell>
        </row>
        <row r="6452">
          <cell r="H6452" t="str">
            <v/>
          </cell>
        </row>
        <row r="6453">
          <cell r="H6453" t="str">
            <v/>
          </cell>
        </row>
        <row r="6454">
          <cell r="H6454" t="str">
            <v/>
          </cell>
        </row>
        <row r="6455">
          <cell r="H6455" t="str">
            <v/>
          </cell>
        </row>
        <row r="6456">
          <cell r="H6456" t="str">
            <v/>
          </cell>
        </row>
        <row r="6457">
          <cell r="H6457" t="str">
            <v/>
          </cell>
        </row>
        <row r="6458">
          <cell r="H6458" t="str">
            <v/>
          </cell>
        </row>
        <row r="6459">
          <cell r="H6459" t="str">
            <v/>
          </cell>
        </row>
        <row r="6460">
          <cell r="H6460" t="str">
            <v/>
          </cell>
        </row>
        <row r="6461">
          <cell r="H6461" t="str">
            <v/>
          </cell>
        </row>
        <row r="6462">
          <cell r="H6462" t="str">
            <v/>
          </cell>
        </row>
        <row r="6463">
          <cell r="H6463" t="str">
            <v/>
          </cell>
        </row>
        <row r="6464">
          <cell r="H6464" t="str">
            <v/>
          </cell>
        </row>
        <row r="6465">
          <cell r="H6465" t="str">
            <v/>
          </cell>
        </row>
        <row r="6466">
          <cell r="H6466" t="str">
            <v/>
          </cell>
        </row>
        <row r="6467">
          <cell r="H6467" t="str">
            <v/>
          </cell>
        </row>
        <row r="6468">
          <cell r="H6468" t="str">
            <v/>
          </cell>
        </row>
        <row r="6469">
          <cell r="H6469" t="str">
            <v/>
          </cell>
        </row>
        <row r="6470">
          <cell r="H6470" t="str">
            <v/>
          </cell>
        </row>
        <row r="6471">
          <cell r="H6471" t="str">
            <v/>
          </cell>
        </row>
        <row r="6472">
          <cell r="H6472" t="str">
            <v/>
          </cell>
        </row>
        <row r="6473">
          <cell r="H6473" t="str">
            <v/>
          </cell>
        </row>
        <row r="6474">
          <cell r="H6474" t="str">
            <v/>
          </cell>
        </row>
        <row r="6475">
          <cell r="H6475" t="str">
            <v/>
          </cell>
        </row>
        <row r="6476">
          <cell r="H6476" t="str">
            <v/>
          </cell>
        </row>
        <row r="6477">
          <cell r="H6477" t="str">
            <v/>
          </cell>
        </row>
        <row r="6478">
          <cell r="H6478" t="str">
            <v/>
          </cell>
        </row>
        <row r="6479">
          <cell r="H6479" t="str">
            <v/>
          </cell>
        </row>
        <row r="6480">
          <cell r="H6480" t="str">
            <v/>
          </cell>
        </row>
        <row r="6481">
          <cell r="H6481" t="str">
            <v/>
          </cell>
        </row>
        <row r="6482">
          <cell r="H6482" t="str">
            <v/>
          </cell>
        </row>
        <row r="6483">
          <cell r="H6483" t="str">
            <v/>
          </cell>
        </row>
        <row r="6484">
          <cell r="H6484" t="str">
            <v/>
          </cell>
        </row>
        <row r="6485">
          <cell r="H6485" t="str">
            <v/>
          </cell>
        </row>
        <row r="6486">
          <cell r="H6486" t="str">
            <v/>
          </cell>
        </row>
        <row r="6487">
          <cell r="H6487" t="str">
            <v/>
          </cell>
        </row>
        <row r="6488">
          <cell r="H6488" t="str">
            <v/>
          </cell>
        </row>
        <row r="6489">
          <cell r="H6489" t="str">
            <v/>
          </cell>
        </row>
        <row r="6490">
          <cell r="H6490" t="str">
            <v/>
          </cell>
        </row>
        <row r="6491">
          <cell r="H6491" t="str">
            <v/>
          </cell>
        </row>
        <row r="6492">
          <cell r="H6492" t="str">
            <v/>
          </cell>
        </row>
        <row r="6493">
          <cell r="H6493" t="str">
            <v/>
          </cell>
        </row>
        <row r="6494">
          <cell r="H6494" t="str">
            <v/>
          </cell>
        </row>
        <row r="6495">
          <cell r="H6495" t="str">
            <v/>
          </cell>
        </row>
        <row r="6496">
          <cell r="H6496" t="str">
            <v/>
          </cell>
        </row>
        <row r="6497">
          <cell r="H6497" t="str">
            <v/>
          </cell>
        </row>
        <row r="6498">
          <cell r="H6498" t="str">
            <v/>
          </cell>
        </row>
        <row r="6499">
          <cell r="H6499" t="str">
            <v/>
          </cell>
        </row>
        <row r="6500">
          <cell r="H6500" t="str">
            <v/>
          </cell>
        </row>
        <row r="6501">
          <cell r="H6501" t="str">
            <v/>
          </cell>
        </row>
        <row r="6502">
          <cell r="H6502" t="str">
            <v/>
          </cell>
        </row>
        <row r="6503">
          <cell r="H6503" t="str">
            <v/>
          </cell>
        </row>
        <row r="6504">
          <cell r="H6504" t="str">
            <v/>
          </cell>
        </row>
        <row r="6505">
          <cell r="H6505" t="str">
            <v/>
          </cell>
        </row>
        <row r="6506">
          <cell r="H6506" t="str">
            <v/>
          </cell>
        </row>
        <row r="6507">
          <cell r="H6507" t="str">
            <v/>
          </cell>
        </row>
        <row r="6508">
          <cell r="H6508" t="str">
            <v/>
          </cell>
        </row>
        <row r="6509">
          <cell r="H6509" t="str">
            <v/>
          </cell>
        </row>
        <row r="6510">
          <cell r="H6510" t="str">
            <v/>
          </cell>
        </row>
        <row r="6511">
          <cell r="H6511" t="str">
            <v/>
          </cell>
        </row>
        <row r="6512">
          <cell r="H6512" t="str">
            <v/>
          </cell>
        </row>
        <row r="6513">
          <cell r="H6513" t="str">
            <v/>
          </cell>
        </row>
        <row r="6514">
          <cell r="H6514" t="str">
            <v/>
          </cell>
        </row>
        <row r="6515">
          <cell r="H6515" t="str">
            <v/>
          </cell>
        </row>
        <row r="6516">
          <cell r="H6516" t="str">
            <v/>
          </cell>
        </row>
        <row r="6517">
          <cell r="H6517" t="str">
            <v/>
          </cell>
        </row>
        <row r="6518">
          <cell r="H6518" t="str">
            <v/>
          </cell>
        </row>
        <row r="6519">
          <cell r="H6519" t="str">
            <v/>
          </cell>
        </row>
        <row r="6520">
          <cell r="H6520" t="str">
            <v/>
          </cell>
        </row>
        <row r="6521">
          <cell r="H6521" t="str">
            <v/>
          </cell>
        </row>
        <row r="6522">
          <cell r="H6522" t="str">
            <v/>
          </cell>
        </row>
        <row r="6523">
          <cell r="H6523" t="str">
            <v/>
          </cell>
        </row>
        <row r="6524">
          <cell r="H6524" t="str">
            <v/>
          </cell>
        </row>
        <row r="6525">
          <cell r="H6525" t="str">
            <v/>
          </cell>
        </row>
        <row r="6526">
          <cell r="H6526" t="str">
            <v/>
          </cell>
        </row>
        <row r="6527">
          <cell r="H6527" t="str">
            <v/>
          </cell>
        </row>
        <row r="6528">
          <cell r="H6528" t="str">
            <v/>
          </cell>
        </row>
        <row r="6529">
          <cell r="H6529" t="str">
            <v/>
          </cell>
        </row>
        <row r="6530">
          <cell r="H6530" t="str">
            <v/>
          </cell>
        </row>
        <row r="6531">
          <cell r="H6531" t="str">
            <v/>
          </cell>
        </row>
        <row r="6532">
          <cell r="H6532" t="str">
            <v/>
          </cell>
        </row>
        <row r="6533">
          <cell r="H6533" t="str">
            <v/>
          </cell>
        </row>
        <row r="6534">
          <cell r="H6534" t="str">
            <v/>
          </cell>
        </row>
        <row r="6535">
          <cell r="H6535" t="str">
            <v/>
          </cell>
        </row>
        <row r="6536">
          <cell r="H6536" t="str">
            <v/>
          </cell>
        </row>
        <row r="6537">
          <cell r="H6537" t="str">
            <v/>
          </cell>
        </row>
        <row r="6538">
          <cell r="H6538" t="str">
            <v/>
          </cell>
        </row>
        <row r="6539">
          <cell r="H6539" t="str">
            <v/>
          </cell>
        </row>
        <row r="6540">
          <cell r="H6540" t="str">
            <v/>
          </cell>
        </row>
        <row r="6541">
          <cell r="H6541" t="str">
            <v/>
          </cell>
        </row>
        <row r="6542">
          <cell r="H6542" t="str">
            <v/>
          </cell>
        </row>
        <row r="6543">
          <cell r="H6543" t="str">
            <v/>
          </cell>
        </row>
        <row r="6544">
          <cell r="H6544" t="str">
            <v/>
          </cell>
        </row>
        <row r="6545">
          <cell r="H6545" t="str">
            <v/>
          </cell>
        </row>
        <row r="6546">
          <cell r="H6546" t="str">
            <v/>
          </cell>
        </row>
        <row r="6547">
          <cell r="H6547" t="str">
            <v/>
          </cell>
        </row>
        <row r="6548">
          <cell r="H6548" t="str">
            <v/>
          </cell>
        </row>
        <row r="6549">
          <cell r="H6549" t="str">
            <v/>
          </cell>
        </row>
        <row r="6550">
          <cell r="H6550" t="str">
            <v/>
          </cell>
        </row>
        <row r="6551">
          <cell r="H6551" t="str">
            <v/>
          </cell>
        </row>
        <row r="6552">
          <cell r="H6552" t="str">
            <v/>
          </cell>
        </row>
        <row r="6553">
          <cell r="H6553" t="str">
            <v/>
          </cell>
        </row>
        <row r="6554">
          <cell r="H6554" t="str">
            <v/>
          </cell>
        </row>
        <row r="6555">
          <cell r="H6555" t="str">
            <v/>
          </cell>
        </row>
        <row r="6556">
          <cell r="H6556" t="str">
            <v/>
          </cell>
        </row>
        <row r="6557">
          <cell r="H6557" t="str">
            <v/>
          </cell>
        </row>
        <row r="6558">
          <cell r="H6558" t="str">
            <v/>
          </cell>
        </row>
        <row r="6559">
          <cell r="H6559" t="str">
            <v/>
          </cell>
        </row>
        <row r="6560">
          <cell r="H6560" t="str">
            <v/>
          </cell>
        </row>
        <row r="6561">
          <cell r="H6561" t="str">
            <v/>
          </cell>
        </row>
        <row r="6562">
          <cell r="H6562" t="str">
            <v/>
          </cell>
        </row>
        <row r="6563">
          <cell r="H6563" t="str">
            <v/>
          </cell>
        </row>
        <row r="6564">
          <cell r="H6564" t="str">
            <v/>
          </cell>
        </row>
        <row r="6565">
          <cell r="H6565" t="str">
            <v/>
          </cell>
        </row>
        <row r="6566">
          <cell r="H6566" t="str">
            <v/>
          </cell>
        </row>
        <row r="6567">
          <cell r="H6567" t="str">
            <v/>
          </cell>
        </row>
        <row r="6568">
          <cell r="H6568" t="str">
            <v/>
          </cell>
        </row>
        <row r="6569">
          <cell r="H6569" t="str">
            <v/>
          </cell>
        </row>
        <row r="6570">
          <cell r="H6570" t="str">
            <v/>
          </cell>
        </row>
        <row r="6571">
          <cell r="H6571" t="str">
            <v/>
          </cell>
        </row>
        <row r="6572">
          <cell r="H6572" t="str">
            <v/>
          </cell>
        </row>
        <row r="6573">
          <cell r="H6573" t="str">
            <v/>
          </cell>
        </row>
        <row r="6574">
          <cell r="H6574" t="str">
            <v/>
          </cell>
        </row>
        <row r="6575">
          <cell r="H6575" t="str">
            <v/>
          </cell>
        </row>
        <row r="6576">
          <cell r="H6576" t="str">
            <v/>
          </cell>
        </row>
        <row r="6577">
          <cell r="H6577" t="str">
            <v/>
          </cell>
        </row>
        <row r="6578">
          <cell r="H6578" t="str">
            <v/>
          </cell>
        </row>
        <row r="6579">
          <cell r="H6579" t="str">
            <v/>
          </cell>
        </row>
        <row r="6580">
          <cell r="H6580" t="str">
            <v/>
          </cell>
        </row>
        <row r="6581">
          <cell r="H6581" t="str">
            <v/>
          </cell>
        </row>
        <row r="6582">
          <cell r="H6582" t="str">
            <v/>
          </cell>
        </row>
        <row r="6583">
          <cell r="H6583" t="str">
            <v/>
          </cell>
        </row>
        <row r="6584">
          <cell r="H6584" t="str">
            <v/>
          </cell>
        </row>
        <row r="6585">
          <cell r="H6585" t="str">
            <v/>
          </cell>
        </row>
        <row r="6586">
          <cell r="H6586" t="str">
            <v/>
          </cell>
        </row>
        <row r="6587">
          <cell r="H6587" t="str">
            <v/>
          </cell>
        </row>
        <row r="6588">
          <cell r="H6588" t="str">
            <v/>
          </cell>
        </row>
        <row r="6589">
          <cell r="H6589" t="str">
            <v/>
          </cell>
        </row>
        <row r="6590">
          <cell r="H6590" t="str">
            <v/>
          </cell>
        </row>
        <row r="6591">
          <cell r="H6591" t="str">
            <v/>
          </cell>
        </row>
        <row r="6592">
          <cell r="H6592" t="str">
            <v/>
          </cell>
        </row>
        <row r="6593">
          <cell r="H6593" t="str">
            <v/>
          </cell>
        </row>
        <row r="6594">
          <cell r="H6594" t="str">
            <v/>
          </cell>
        </row>
        <row r="6595">
          <cell r="H6595" t="str">
            <v/>
          </cell>
        </row>
        <row r="6596">
          <cell r="H6596" t="str">
            <v/>
          </cell>
        </row>
        <row r="6597">
          <cell r="H6597" t="str">
            <v/>
          </cell>
        </row>
        <row r="6598">
          <cell r="H6598" t="str">
            <v/>
          </cell>
        </row>
        <row r="6599">
          <cell r="H6599" t="str">
            <v/>
          </cell>
        </row>
        <row r="6600">
          <cell r="H6600" t="str">
            <v/>
          </cell>
        </row>
        <row r="6601">
          <cell r="H6601" t="str">
            <v/>
          </cell>
        </row>
        <row r="6602">
          <cell r="H6602" t="str">
            <v/>
          </cell>
        </row>
        <row r="6603">
          <cell r="H6603" t="str">
            <v/>
          </cell>
        </row>
        <row r="6604">
          <cell r="H6604" t="str">
            <v/>
          </cell>
        </row>
        <row r="6605">
          <cell r="H6605" t="str">
            <v/>
          </cell>
        </row>
        <row r="6606">
          <cell r="H6606" t="str">
            <v/>
          </cell>
        </row>
        <row r="6607">
          <cell r="H6607" t="str">
            <v/>
          </cell>
        </row>
        <row r="6608">
          <cell r="H6608" t="str">
            <v/>
          </cell>
        </row>
        <row r="6609">
          <cell r="H6609" t="str">
            <v/>
          </cell>
        </row>
        <row r="6610">
          <cell r="H6610" t="str">
            <v/>
          </cell>
        </row>
        <row r="6611">
          <cell r="H6611" t="str">
            <v/>
          </cell>
        </row>
        <row r="6612">
          <cell r="H6612" t="str">
            <v/>
          </cell>
        </row>
        <row r="6613">
          <cell r="H6613" t="str">
            <v/>
          </cell>
        </row>
        <row r="6614">
          <cell r="H6614" t="str">
            <v/>
          </cell>
        </row>
        <row r="6615">
          <cell r="H6615" t="str">
            <v/>
          </cell>
        </row>
        <row r="6616">
          <cell r="H6616" t="str">
            <v/>
          </cell>
        </row>
        <row r="6617">
          <cell r="H6617" t="str">
            <v/>
          </cell>
        </row>
        <row r="6618">
          <cell r="H6618" t="str">
            <v/>
          </cell>
        </row>
        <row r="6619">
          <cell r="H6619" t="str">
            <v/>
          </cell>
        </row>
        <row r="6620">
          <cell r="H6620" t="str">
            <v/>
          </cell>
        </row>
        <row r="6621">
          <cell r="H6621" t="str">
            <v/>
          </cell>
        </row>
        <row r="6622">
          <cell r="H6622" t="str">
            <v/>
          </cell>
        </row>
        <row r="6623">
          <cell r="H6623" t="str">
            <v/>
          </cell>
        </row>
        <row r="6624">
          <cell r="H6624" t="str">
            <v/>
          </cell>
        </row>
        <row r="6625">
          <cell r="H6625" t="str">
            <v/>
          </cell>
        </row>
        <row r="6626">
          <cell r="H6626" t="str">
            <v/>
          </cell>
        </row>
        <row r="6627">
          <cell r="H6627" t="str">
            <v/>
          </cell>
        </row>
        <row r="6628">
          <cell r="H6628" t="str">
            <v/>
          </cell>
        </row>
        <row r="6629">
          <cell r="H6629" t="str">
            <v/>
          </cell>
        </row>
        <row r="6630">
          <cell r="H6630" t="str">
            <v/>
          </cell>
        </row>
        <row r="6631">
          <cell r="H6631" t="str">
            <v/>
          </cell>
        </row>
        <row r="6632">
          <cell r="H6632" t="str">
            <v/>
          </cell>
        </row>
        <row r="6633">
          <cell r="H6633" t="str">
            <v/>
          </cell>
        </row>
        <row r="6634">
          <cell r="H6634" t="str">
            <v/>
          </cell>
        </row>
        <row r="6635">
          <cell r="H6635" t="str">
            <v/>
          </cell>
        </row>
        <row r="6636">
          <cell r="H6636" t="str">
            <v/>
          </cell>
        </row>
        <row r="6637">
          <cell r="H6637" t="str">
            <v/>
          </cell>
        </row>
        <row r="6638">
          <cell r="H6638" t="str">
            <v/>
          </cell>
        </row>
        <row r="6639">
          <cell r="H6639" t="str">
            <v/>
          </cell>
        </row>
        <row r="6640">
          <cell r="H6640" t="str">
            <v/>
          </cell>
        </row>
        <row r="6641">
          <cell r="H6641" t="str">
            <v/>
          </cell>
        </row>
        <row r="6642">
          <cell r="H6642" t="str">
            <v/>
          </cell>
        </row>
        <row r="6643">
          <cell r="H6643" t="str">
            <v/>
          </cell>
        </row>
        <row r="6644">
          <cell r="H6644" t="str">
            <v/>
          </cell>
        </row>
        <row r="6645">
          <cell r="H6645" t="str">
            <v/>
          </cell>
        </row>
        <row r="6646">
          <cell r="H6646" t="str">
            <v/>
          </cell>
        </row>
        <row r="6647">
          <cell r="H6647" t="str">
            <v/>
          </cell>
        </row>
        <row r="6648">
          <cell r="H6648" t="str">
            <v/>
          </cell>
        </row>
        <row r="6649">
          <cell r="H6649" t="str">
            <v/>
          </cell>
        </row>
        <row r="6650">
          <cell r="H6650" t="str">
            <v/>
          </cell>
        </row>
        <row r="6651">
          <cell r="H6651" t="str">
            <v/>
          </cell>
        </row>
        <row r="6652">
          <cell r="H6652" t="str">
            <v/>
          </cell>
        </row>
        <row r="6653">
          <cell r="H6653" t="str">
            <v/>
          </cell>
        </row>
        <row r="6654">
          <cell r="H6654" t="str">
            <v/>
          </cell>
        </row>
        <row r="6655">
          <cell r="H6655" t="str">
            <v/>
          </cell>
        </row>
        <row r="6656">
          <cell r="H6656" t="str">
            <v/>
          </cell>
        </row>
        <row r="6657">
          <cell r="H6657" t="str">
            <v/>
          </cell>
        </row>
        <row r="6658">
          <cell r="H6658" t="str">
            <v/>
          </cell>
        </row>
        <row r="6659">
          <cell r="H6659" t="str">
            <v/>
          </cell>
        </row>
        <row r="6660">
          <cell r="H6660" t="str">
            <v/>
          </cell>
        </row>
        <row r="6661">
          <cell r="H6661" t="str">
            <v/>
          </cell>
        </row>
        <row r="6662">
          <cell r="H6662" t="str">
            <v/>
          </cell>
        </row>
        <row r="6663">
          <cell r="H6663" t="str">
            <v/>
          </cell>
        </row>
        <row r="6664">
          <cell r="H6664" t="str">
            <v/>
          </cell>
        </row>
        <row r="6665">
          <cell r="H6665" t="str">
            <v/>
          </cell>
        </row>
        <row r="6666">
          <cell r="H6666" t="str">
            <v/>
          </cell>
        </row>
        <row r="6667">
          <cell r="H6667" t="str">
            <v/>
          </cell>
        </row>
        <row r="6668">
          <cell r="H6668" t="str">
            <v/>
          </cell>
        </row>
        <row r="6669">
          <cell r="H6669" t="str">
            <v/>
          </cell>
        </row>
        <row r="6670">
          <cell r="H6670" t="str">
            <v/>
          </cell>
        </row>
        <row r="6671">
          <cell r="H6671" t="str">
            <v/>
          </cell>
        </row>
        <row r="6672">
          <cell r="H6672" t="str">
            <v/>
          </cell>
        </row>
        <row r="6673">
          <cell r="H6673" t="str">
            <v/>
          </cell>
        </row>
        <row r="6674">
          <cell r="H6674" t="str">
            <v/>
          </cell>
        </row>
        <row r="6675">
          <cell r="H6675" t="str">
            <v/>
          </cell>
        </row>
        <row r="6676">
          <cell r="H6676" t="str">
            <v/>
          </cell>
        </row>
        <row r="6677">
          <cell r="H6677" t="str">
            <v/>
          </cell>
        </row>
        <row r="6678">
          <cell r="H6678" t="str">
            <v/>
          </cell>
        </row>
        <row r="6679">
          <cell r="H6679" t="str">
            <v/>
          </cell>
        </row>
        <row r="6680">
          <cell r="H6680" t="str">
            <v/>
          </cell>
        </row>
        <row r="6681">
          <cell r="H6681" t="str">
            <v/>
          </cell>
        </row>
        <row r="6682">
          <cell r="H6682" t="str">
            <v/>
          </cell>
        </row>
        <row r="6683">
          <cell r="H6683" t="str">
            <v/>
          </cell>
        </row>
        <row r="6684">
          <cell r="H6684" t="str">
            <v/>
          </cell>
        </row>
        <row r="6685">
          <cell r="H6685" t="str">
            <v/>
          </cell>
        </row>
        <row r="6686">
          <cell r="H6686" t="str">
            <v/>
          </cell>
        </row>
        <row r="6687">
          <cell r="H6687" t="str">
            <v/>
          </cell>
        </row>
        <row r="6688">
          <cell r="H6688" t="str">
            <v/>
          </cell>
        </row>
        <row r="6689">
          <cell r="H6689" t="str">
            <v/>
          </cell>
        </row>
        <row r="6690">
          <cell r="H6690" t="str">
            <v/>
          </cell>
        </row>
        <row r="6691">
          <cell r="H6691" t="str">
            <v/>
          </cell>
        </row>
        <row r="6692">
          <cell r="H6692" t="str">
            <v/>
          </cell>
        </row>
        <row r="6693">
          <cell r="H6693" t="str">
            <v/>
          </cell>
        </row>
        <row r="6694">
          <cell r="H6694" t="str">
            <v/>
          </cell>
        </row>
        <row r="6695">
          <cell r="H6695" t="str">
            <v/>
          </cell>
        </row>
        <row r="6696">
          <cell r="H6696" t="str">
            <v/>
          </cell>
        </row>
        <row r="6697">
          <cell r="H6697" t="str">
            <v/>
          </cell>
        </row>
        <row r="6698">
          <cell r="H6698" t="str">
            <v/>
          </cell>
        </row>
        <row r="6699">
          <cell r="H6699" t="str">
            <v/>
          </cell>
        </row>
        <row r="6700">
          <cell r="H6700" t="str">
            <v/>
          </cell>
        </row>
        <row r="6701">
          <cell r="H6701" t="str">
            <v/>
          </cell>
        </row>
        <row r="6702">
          <cell r="H6702" t="str">
            <v/>
          </cell>
        </row>
        <row r="6703">
          <cell r="H6703" t="str">
            <v/>
          </cell>
        </row>
        <row r="6704">
          <cell r="H6704" t="str">
            <v/>
          </cell>
        </row>
        <row r="6705">
          <cell r="H6705" t="str">
            <v/>
          </cell>
        </row>
        <row r="6706">
          <cell r="H6706" t="str">
            <v/>
          </cell>
        </row>
        <row r="6707">
          <cell r="H6707" t="str">
            <v/>
          </cell>
        </row>
        <row r="6708">
          <cell r="H6708" t="str">
            <v/>
          </cell>
        </row>
        <row r="6709">
          <cell r="H6709" t="str">
            <v/>
          </cell>
        </row>
        <row r="6710">
          <cell r="H6710" t="str">
            <v/>
          </cell>
        </row>
        <row r="6711">
          <cell r="H6711" t="str">
            <v/>
          </cell>
        </row>
        <row r="6712">
          <cell r="H6712" t="str">
            <v/>
          </cell>
        </row>
        <row r="6713">
          <cell r="H6713" t="str">
            <v/>
          </cell>
        </row>
        <row r="6714">
          <cell r="H6714" t="str">
            <v/>
          </cell>
        </row>
        <row r="6715">
          <cell r="H6715" t="str">
            <v/>
          </cell>
        </row>
        <row r="6716">
          <cell r="H6716" t="str">
            <v/>
          </cell>
        </row>
        <row r="6717">
          <cell r="H6717" t="str">
            <v/>
          </cell>
        </row>
        <row r="6718">
          <cell r="H6718" t="str">
            <v/>
          </cell>
        </row>
        <row r="6719">
          <cell r="H6719" t="str">
            <v/>
          </cell>
        </row>
        <row r="6720">
          <cell r="H6720" t="str">
            <v/>
          </cell>
        </row>
        <row r="6721">
          <cell r="H6721" t="str">
            <v/>
          </cell>
        </row>
        <row r="6722">
          <cell r="H6722" t="str">
            <v/>
          </cell>
        </row>
        <row r="6723">
          <cell r="H6723" t="str">
            <v/>
          </cell>
        </row>
        <row r="6724">
          <cell r="H6724" t="str">
            <v/>
          </cell>
        </row>
        <row r="6725">
          <cell r="H6725" t="str">
            <v/>
          </cell>
        </row>
        <row r="6726">
          <cell r="H6726" t="str">
            <v/>
          </cell>
        </row>
        <row r="6727">
          <cell r="H6727" t="str">
            <v/>
          </cell>
        </row>
        <row r="6728">
          <cell r="H6728" t="str">
            <v/>
          </cell>
        </row>
        <row r="6729">
          <cell r="H6729" t="str">
            <v/>
          </cell>
        </row>
        <row r="6730">
          <cell r="H6730" t="str">
            <v/>
          </cell>
        </row>
        <row r="6731">
          <cell r="H6731" t="str">
            <v/>
          </cell>
        </row>
        <row r="6732">
          <cell r="H6732" t="str">
            <v/>
          </cell>
        </row>
        <row r="6733">
          <cell r="H6733" t="str">
            <v/>
          </cell>
        </row>
        <row r="6734">
          <cell r="H6734" t="str">
            <v/>
          </cell>
        </row>
        <row r="6735">
          <cell r="H6735" t="str">
            <v/>
          </cell>
        </row>
        <row r="6736">
          <cell r="H6736" t="str">
            <v/>
          </cell>
        </row>
        <row r="6737">
          <cell r="H6737" t="str">
            <v/>
          </cell>
        </row>
        <row r="6738">
          <cell r="H6738" t="str">
            <v/>
          </cell>
        </row>
        <row r="6739">
          <cell r="H6739" t="str">
            <v/>
          </cell>
        </row>
        <row r="6740">
          <cell r="H6740" t="str">
            <v/>
          </cell>
        </row>
        <row r="6741">
          <cell r="H6741" t="str">
            <v/>
          </cell>
        </row>
        <row r="6742">
          <cell r="H6742" t="str">
            <v/>
          </cell>
        </row>
        <row r="6743">
          <cell r="H6743" t="str">
            <v/>
          </cell>
        </row>
        <row r="6744">
          <cell r="H6744" t="str">
            <v/>
          </cell>
        </row>
        <row r="6745">
          <cell r="H6745" t="str">
            <v/>
          </cell>
        </row>
        <row r="6746">
          <cell r="H6746" t="str">
            <v/>
          </cell>
        </row>
        <row r="6747">
          <cell r="H6747" t="str">
            <v/>
          </cell>
        </row>
        <row r="6748">
          <cell r="H6748" t="str">
            <v/>
          </cell>
        </row>
        <row r="6749">
          <cell r="H6749" t="str">
            <v/>
          </cell>
        </row>
        <row r="6750">
          <cell r="H6750" t="str">
            <v/>
          </cell>
        </row>
        <row r="6751">
          <cell r="H6751" t="str">
            <v/>
          </cell>
        </row>
        <row r="6752">
          <cell r="H6752" t="str">
            <v/>
          </cell>
        </row>
        <row r="6753">
          <cell r="H6753" t="str">
            <v/>
          </cell>
        </row>
        <row r="6754">
          <cell r="H6754" t="str">
            <v/>
          </cell>
        </row>
        <row r="6755">
          <cell r="H6755" t="str">
            <v/>
          </cell>
        </row>
        <row r="6756">
          <cell r="H6756" t="str">
            <v/>
          </cell>
        </row>
        <row r="6757">
          <cell r="H6757" t="str">
            <v/>
          </cell>
        </row>
        <row r="6758">
          <cell r="H6758" t="str">
            <v/>
          </cell>
        </row>
        <row r="6759">
          <cell r="H6759" t="str">
            <v/>
          </cell>
        </row>
        <row r="6760">
          <cell r="H6760" t="str">
            <v/>
          </cell>
        </row>
        <row r="6761">
          <cell r="H6761" t="str">
            <v/>
          </cell>
        </row>
        <row r="6762">
          <cell r="H6762" t="str">
            <v/>
          </cell>
        </row>
        <row r="6763">
          <cell r="H6763" t="str">
            <v/>
          </cell>
        </row>
        <row r="6764">
          <cell r="H6764" t="str">
            <v/>
          </cell>
        </row>
        <row r="6765">
          <cell r="H6765" t="str">
            <v/>
          </cell>
        </row>
        <row r="6766">
          <cell r="H6766" t="str">
            <v/>
          </cell>
        </row>
        <row r="6767">
          <cell r="H6767" t="str">
            <v/>
          </cell>
        </row>
        <row r="6768">
          <cell r="H6768" t="str">
            <v/>
          </cell>
        </row>
        <row r="6769">
          <cell r="H6769" t="str">
            <v/>
          </cell>
        </row>
        <row r="6770">
          <cell r="H6770" t="str">
            <v/>
          </cell>
        </row>
        <row r="6771">
          <cell r="H6771" t="str">
            <v/>
          </cell>
        </row>
        <row r="6772">
          <cell r="H6772" t="str">
            <v/>
          </cell>
        </row>
        <row r="6773">
          <cell r="H6773" t="str">
            <v/>
          </cell>
        </row>
        <row r="6774">
          <cell r="H6774" t="str">
            <v/>
          </cell>
        </row>
        <row r="6775">
          <cell r="H6775" t="str">
            <v/>
          </cell>
        </row>
        <row r="6776">
          <cell r="H6776" t="str">
            <v/>
          </cell>
        </row>
        <row r="6777">
          <cell r="H6777" t="str">
            <v/>
          </cell>
        </row>
        <row r="6778">
          <cell r="H6778" t="str">
            <v/>
          </cell>
        </row>
        <row r="6779">
          <cell r="H6779" t="str">
            <v/>
          </cell>
        </row>
        <row r="6780">
          <cell r="H6780" t="str">
            <v/>
          </cell>
        </row>
        <row r="6781">
          <cell r="H6781" t="str">
            <v/>
          </cell>
        </row>
        <row r="6782">
          <cell r="H6782" t="str">
            <v/>
          </cell>
        </row>
        <row r="6783">
          <cell r="H6783" t="str">
            <v/>
          </cell>
        </row>
        <row r="6784">
          <cell r="H6784" t="str">
            <v/>
          </cell>
        </row>
        <row r="6785">
          <cell r="H6785" t="str">
            <v/>
          </cell>
        </row>
        <row r="6786">
          <cell r="H6786" t="str">
            <v/>
          </cell>
        </row>
        <row r="6787">
          <cell r="H6787" t="str">
            <v/>
          </cell>
        </row>
        <row r="6788">
          <cell r="H6788" t="str">
            <v/>
          </cell>
        </row>
        <row r="6789">
          <cell r="H6789" t="str">
            <v/>
          </cell>
        </row>
        <row r="6790">
          <cell r="H6790" t="str">
            <v/>
          </cell>
        </row>
        <row r="6791">
          <cell r="H6791" t="str">
            <v/>
          </cell>
        </row>
        <row r="6792">
          <cell r="H6792" t="str">
            <v/>
          </cell>
        </row>
        <row r="6793">
          <cell r="H6793" t="str">
            <v/>
          </cell>
        </row>
        <row r="6794">
          <cell r="H6794" t="str">
            <v/>
          </cell>
        </row>
        <row r="6795">
          <cell r="H6795" t="str">
            <v/>
          </cell>
        </row>
        <row r="6796">
          <cell r="H6796" t="str">
            <v/>
          </cell>
        </row>
        <row r="6797">
          <cell r="H6797" t="str">
            <v/>
          </cell>
        </row>
        <row r="6798">
          <cell r="H6798" t="str">
            <v/>
          </cell>
        </row>
        <row r="6799">
          <cell r="H6799" t="str">
            <v/>
          </cell>
        </row>
        <row r="6800">
          <cell r="H6800" t="str">
            <v/>
          </cell>
        </row>
        <row r="6801">
          <cell r="H6801" t="str">
            <v/>
          </cell>
        </row>
        <row r="6802">
          <cell r="H6802" t="str">
            <v/>
          </cell>
        </row>
        <row r="6803">
          <cell r="H6803" t="str">
            <v/>
          </cell>
        </row>
        <row r="6804">
          <cell r="H6804" t="str">
            <v/>
          </cell>
        </row>
        <row r="6805">
          <cell r="H6805" t="str">
            <v/>
          </cell>
        </row>
        <row r="6806">
          <cell r="H6806" t="str">
            <v/>
          </cell>
        </row>
        <row r="6807">
          <cell r="H6807" t="str">
            <v/>
          </cell>
        </row>
        <row r="6808">
          <cell r="H6808" t="str">
            <v/>
          </cell>
        </row>
        <row r="6809">
          <cell r="H6809" t="str">
            <v/>
          </cell>
        </row>
        <row r="6810">
          <cell r="H6810" t="str">
            <v/>
          </cell>
        </row>
        <row r="6811">
          <cell r="H6811" t="str">
            <v/>
          </cell>
        </row>
        <row r="6812">
          <cell r="H6812" t="str">
            <v/>
          </cell>
        </row>
        <row r="6813">
          <cell r="H6813" t="str">
            <v/>
          </cell>
        </row>
        <row r="6814">
          <cell r="H6814" t="str">
            <v/>
          </cell>
        </row>
        <row r="6815">
          <cell r="H6815" t="str">
            <v/>
          </cell>
        </row>
        <row r="6816">
          <cell r="H6816" t="str">
            <v/>
          </cell>
        </row>
        <row r="6817">
          <cell r="H6817" t="str">
            <v/>
          </cell>
        </row>
        <row r="6818">
          <cell r="H6818" t="str">
            <v/>
          </cell>
        </row>
        <row r="6819">
          <cell r="H6819" t="str">
            <v/>
          </cell>
        </row>
        <row r="6820">
          <cell r="H6820" t="str">
            <v/>
          </cell>
        </row>
        <row r="6821">
          <cell r="H6821" t="str">
            <v/>
          </cell>
        </row>
        <row r="6822">
          <cell r="H6822" t="str">
            <v/>
          </cell>
        </row>
        <row r="6823">
          <cell r="H6823" t="str">
            <v/>
          </cell>
        </row>
        <row r="6824">
          <cell r="H6824" t="str">
            <v/>
          </cell>
        </row>
        <row r="6825">
          <cell r="H6825" t="str">
            <v/>
          </cell>
        </row>
        <row r="6826">
          <cell r="H6826" t="str">
            <v/>
          </cell>
        </row>
        <row r="6827">
          <cell r="H6827" t="str">
            <v/>
          </cell>
        </row>
        <row r="6828">
          <cell r="H6828" t="str">
            <v/>
          </cell>
        </row>
        <row r="6829">
          <cell r="H6829" t="str">
            <v/>
          </cell>
        </row>
        <row r="6830">
          <cell r="H6830" t="str">
            <v/>
          </cell>
        </row>
        <row r="6831">
          <cell r="H6831" t="str">
            <v/>
          </cell>
        </row>
        <row r="6832">
          <cell r="H6832" t="str">
            <v/>
          </cell>
        </row>
        <row r="6833">
          <cell r="H6833" t="str">
            <v/>
          </cell>
        </row>
        <row r="6834">
          <cell r="H6834" t="str">
            <v/>
          </cell>
        </row>
        <row r="6835">
          <cell r="H6835" t="str">
            <v/>
          </cell>
        </row>
        <row r="6836">
          <cell r="H6836" t="str">
            <v/>
          </cell>
        </row>
        <row r="6837">
          <cell r="H6837" t="str">
            <v/>
          </cell>
        </row>
        <row r="6838">
          <cell r="H6838" t="str">
            <v/>
          </cell>
        </row>
        <row r="6839">
          <cell r="H6839" t="str">
            <v/>
          </cell>
        </row>
        <row r="6840">
          <cell r="H6840" t="str">
            <v/>
          </cell>
        </row>
        <row r="6841">
          <cell r="H6841" t="str">
            <v/>
          </cell>
        </row>
        <row r="6842">
          <cell r="H6842" t="str">
            <v/>
          </cell>
        </row>
        <row r="6843">
          <cell r="H6843" t="str">
            <v/>
          </cell>
        </row>
        <row r="6844">
          <cell r="H6844" t="str">
            <v/>
          </cell>
        </row>
        <row r="6845">
          <cell r="H6845" t="str">
            <v/>
          </cell>
        </row>
        <row r="6846">
          <cell r="H6846" t="str">
            <v/>
          </cell>
        </row>
        <row r="6847">
          <cell r="H6847" t="str">
            <v/>
          </cell>
        </row>
        <row r="6848">
          <cell r="H6848" t="str">
            <v/>
          </cell>
        </row>
        <row r="6849">
          <cell r="H6849" t="str">
            <v/>
          </cell>
        </row>
        <row r="6850">
          <cell r="H6850" t="str">
            <v/>
          </cell>
        </row>
        <row r="6851">
          <cell r="H6851" t="str">
            <v/>
          </cell>
        </row>
        <row r="6852">
          <cell r="H6852" t="str">
            <v/>
          </cell>
        </row>
        <row r="6853">
          <cell r="H6853" t="str">
            <v/>
          </cell>
        </row>
        <row r="6854">
          <cell r="H6854" t="str">
            <v/>
          </cell>
        </row>
        <row r="6855">
          <cell r="H6855" t="str">
            <v/>
          </cell>
        </row>
        <row r="6856">
          <cell r="H6856" t="str">
            <v/>
          </cell>
        </row>
        <row r="6857">
          <cell r="H6857" t="str">
            <v/>
          </cell>
        </row>
        <row r="6858">
          <cell r="H6858" t="str">
            <v/>
          </cell>
        </row>
        <row r="6859">
          <cell r="H6859" t="str">
            <v/>
          </cell>
        </row>
        <row r="6860">
          <cell r="H6860" t="str">
            <v/>
          </cell>
        </row>
        <row r="6861">
          <cell r="H6861" t="str">
            <v/>
          </cell>
        </row>
        <row r="6862">
          <cell r="H6862" t="str">
            <v/>
          </cell>
        </row>
        <row r="6863">
          <cell r="H6863" t="str">
            <v/>
          </cell>
        </row>
        <row r="6864">
          <cell r="H6864" t="str">
            <v/>
          </cell>
        </row>
        <row r="6865">
          <cell r="H6865" t="str">
            <v/>
          </cell>
        </row>
        <row r="6866">
          <cell r="H6866" t="str">
            <v/>
          </cell>
        </row>
        <row r="6867">
          <cell r="H6867" t="str">
            <v/>
          </cell>
        </row>
        <row r="6868">
          <cell r="H6868" t="str">
            <v/>
          </cell>
        </row>
        <row r="6869">
          <cell r="H6869" t="str">
            <v/>
          </cell>
        </row>
        <row r="6870">
          <cell r="H6870" t="str">
            <v/>
          </cell>
        </row>
        <row r="6871">
          <cell r="H6871" t="str">
            <v/>
          </cell>
        </row>
        <row r="6872">
          <cell r="H6872" t="str">
            <v/>
          </cell>
        </row>
        <row r="6873">
          <cell r="H6873" t="str">
            <v/>
          </cell>
        </row>
        <row r="6874">
          <cell r="H6874" t="str">
            <v/>
          </cell>
        </row>
        <row r="6875">
          <cell r="H6875" t="str">
            <v/>
          </cell>
        </row>
        <row r="6876">
          <cell r="H6876" t="str">
            <v/>
          </cell>
        </row>
        <row r="6877">
          <cell r="H6877" t="str">
            <v/>
          </cell>
        </row>
        <row r="6878">
          <cell r="H6878" t="str">
            <v/>
          </cell>
        </row>
        <row r="6879">
          <cell r="H6879" t="str">
            <v/>
          </cell>
        </row>
        <row r="6880">
          <cell r="H6880" t="str">
            <v/>
          </cell>
        </row>
        <row r="6881">
          <cell r="H6881" t="str">
            <v/>
          </cell>
        </row>
        <row r="6882">
          <cell r="H6882" t="str">
            <v/>
          </cell>
        </row>
        <row r="6883">
          <cell r="H6883" t="str">
            <v/>
          </cell>
        </row>
        <row r="6884">
          <cell r="H6884" t="str">
            <v/>
          </cell>
        </row>
        <row r="6885">
          <cell r="H6885" t="str">
            <v/>
          </cell>
        </row>
        <row r="6886">
          <cell r="H6886" t="str">
            <v/>
          </cell>
        </row>
        <row r="6887">
          <cell r="H6887" t="str">
            <v/>
          </cell>
        </row>
        <row r="6888">
          <cell r="H6888" t="str">
            <v/>
          </cell>
        </row>
        <row r="6889">
          <cell r="H6889" t="str">
            <v/>
          </cell>
        </row>
        <row r="6890">
          <cell r="H6890" t="str">
            <v/>
          </cell>
        </row>
        <row r="6891">
          <cell r="H6891" t="str">
            <v/>
          </cell>
        </row>
        <row r="6892">
          <cell r="H6892" t="str">
            <v/>
          </cell>
        </row>
        <row r="6893">
          <cell r="H6893" t="str">
            <v/>
          </cell>
        </row>
        <row r="6894">
          <cell r="H6894" t="str">
            <v/>
          </cell>
        </row>
        <row r="6895">
          <cell r="H6895" t="str">
            <v/>
          </cell>
        </row>
        <row r="6896">
          <cell r="H6896" t="str">
            <v/>
          </cell>
        </row>
        <row r="6897">
          <cell r="H6897" t="str">
            <v/>
          </cell>
        </row>
        <row r="6898">
          <cell r="H6898" t="str">
            <v/>
          </cell>
        </row>
        <row r="6899">
          <cell r="H6899" t="str">
            <v/>
          </cell>
        </row>
        <row r="6900">
          <cell r="H6900" t="str">
            <v/>
          </cell>
        </row>
        <row r="6901">
          <cell r="H6901" t="str">
            <v/>
          </cell>
        </row>
        <row r="6902">
          <cell r="H6902" t="str">
            <v/>
          </cell>
        </row>
        <row r="6903">
          <cell r="H6903" t="str">
            <v/>
          </cell>
        </row>
        <row r="6904">
          <cell r="H6904" t="str">
            <v/>
          </cell>
        </row>
        <row r="6905">
          <cell r="H6905" t="str">
            <v/>
          </cell>
        </row>
        <row r="6906">
          <cell r="H6906" t="str">
            <v/>
          </cell>
        </row>
        <row r="6907">
          <cell r="H6907" t="str">
            <v/>
          </cell>
        </row>
        <row r="6908">
          <cell r="H6908" t="str">
            <v/>
          </cell>
        </row>
        <row r="6909">
          <cell r="H6909" t="str">
            <v/>
          </cell>
        </row>
        <row r="6910">
          <cell r="H6910" t="str">
            <v/>
          </cell>
        </row>
        <row r="6911">
          <cell r="H6911" t="str">
            <v/>
          </cell>
        </row>
        <row r="6912">
          <cell r="H6912" t="str">
            <v/>
          </cell>
        </row>
        <row r="6913">
          <cell r="H6913" t="str">
            <v/>
          </cell>
        </row>
        <row r="6914">
          <cell r="H6914" t="str">
            <v/>
          </cell>
        </row>
        <row r="6915">
          <cell r="H6915" t="str">
            <v/>
          </cell>
        </row>
        <row r="6916">
          <cell r="H6916" t="str">
            <v/>
          </cell>
        </row>
        <row r="6917">
          <cell r="H6917" t="str">
            <v/>
          </cell>
        </row>
        <row r="6918">
          <cell r="H6918" t="str">
            <v/>
          </cell>
        </row>
        <row r="6919">
          <cell r="H6919" t="str">
            <v/>
          </cell>
        </row>
        <row r="6920">
          <cell r="H6920" t="str">
            <v/>
          </cell>
        </row>
        <row r="6921">
          <cell r="H6921" t="str">
            <v/>
          </cell>
        </row>
        <row r="6922">
          <cell r="H6922" t="str">
            <v/>
          </cell>
        </row>
        <row r="6923">
          <cell r="H6923" t="str">
            <v/>
          </cell>
        </row>
        <row r="6924">
          <cell r="H6924" t="str">
            <v/>
          </cell>
        </row>
        <row r="6925">
          <cell r="H6925" t="str">
            <v/>
          </cell>
        </row>
        <row r="6926">
          <cell r="H6926" t="str">
            <v/>
          </cell>
        </row>
        <row r="6927">
          <cell r="H6927" t="str">
            <v/>
          </cell>
        </row>
        <row r="6928">
          <cell r="H6928" t="str">
            <v/>
          </cell>
        </row>
        <row r="6929">
          <cell r="H6929" t="str">
            <v/>
          </cell>
        </row>
        <row r="6930">
          <cell r="H6930" t="str">
            <v/>
          </cell>
        </row>
        <row r="6931">
          <cell r="H6931" t="str">
            <v/>
          </cell>
        </row>
        <row r="6932">
          <cell r="H6932" t="str">
            <v/>
          </cell>
        </row>
        <row r="6933">
          <cell r="H6933" t="str">
            <v/>
          </cell>
        </row>
        <row r="6934">
          <cell r="H6934" t="str">
            <v/>
          </cell>
        </row>
        <row r="6935">
          <cell r="H6935" t="str">
            <v/>
          </cell>
        </row>
        <row r="6936">
          <cell r="H6936" t="str">
            <v/>
          </cell>
        </row>
        <row r="6937">
          <cell r="H6937" t="str">
            <v/>
          </cell>
        </row>
        <row r="6938">
          <cell r="H6938" t="str">
            <v/>
          </cell>
        </row>
        <row r="6939">
          <cell r="H6939" t="str">
            <v/>
          </cell>
        </row>
        <row r="6940">
          <cell r="H6940" t="str">
            <v/>
          </cell>
        </row>
        <row r="6941">
          <cell r="H6941" t="str">
            <v/>
          </cell>
        </row>
        <row r="6942">
          <cell r="H6942" t="str">
            <v/>
          </cell>
        </row>
        <row r="6943">
          <cell r="H6943" t="str">
            <v/>
          </cell>
        </row>
        <row r="6944">
          <cell r="H6944" t="str">
            <v/>
          </cell>
        </row>
        <row r="6945">
          <cell r="H6945" t="str">
            <v/>
          </cell>
        </row>
        <row r="6946">
          <cell r="H6946" t="str">
            <v/>
          </cell>
        </row>
        <row r="6947">
          <cell r="H6947" t="str">
            <v/>
          </cell>
        </row>
        <row r="6948">
          <cell r="H6948" t="str">
            <v/>
          </cell>
        </row>
        <row r="6949">
          <cell r="H6949" t="str">
            <v/>
          </cell>
        </row>
        <row r="6950">
          <cell r="H6950" t="str">
            <v/>
          </cell>
        </row>
        <row r="6951">
          <cell r="H6951" t="str">
            <v/>
          </cell>
        </row>
        <row r="6952">
          <cell r="H6952" t="str">
            <v/>
          </cell>
        </row>
        <row r="6953">
          <cell r="H6953" t="str">
            <v/>
          </cell>
        </row>
        <row r="6954">
          <cell r="H6954" t="str">
            <v/>
          </cell>
        </row>
        <row r="6955">
          <cell r="H6955" t="str">
            <v/>
          </cell>
        </row>
        <row r="6956">
          <cell r="H6956" t="str">
            <v/>
          </cell>
        </row>
        <row r="6957">
          <cell r="H6957" t="str">
            <v/>
          </cell>
        </row>
        <row r="6958">
          <cell r="H6958" t="str">
            <v/>
          </cell>
        </row>
        <row r="6959">
          <cell r="H6959" t="str">
            <v/>
          </cell>
        </row>
        <row r="6960">
          <cell r="H6960" t="str">
            <v/>
          </cell>
        </row>
        <row r="6961">
          <cell r="H6961" t="str">
            <v/>
          </cell>
        </row>
        <row r="6962">
          <cell r="H6962" t="str">
            <v/>
          </cell>
        </row>
        <row r="6963">
          <cell r="H6963" t="str">
            <v/>
          </cell>
        </row>
        <row r="6964">
          <cell r="H6964" t="str">
            <v/>
          </cell>
        </row>
        <row r="6965">
          <cell r="H6965" t="str">
            <v/>
          </cell>
        </row>
        <row r="6966">
          <cell r="H6966" t="str">
            <v/>
          </cell>
        </row>
        <row r="6967">
          <cell r="H6967" t="str">
            <v/>
          </cell>
        </row>
        <row r="6968">
          <cell r="H6968" t="str">
            <v/>
          </cell>
        </row>
        <row r="6969">
          <cell r="H6969" t="str">
            <v/>
          </cell>
        </row>
        <row r="6970">
          <cell r="H6970" t="str">
            <v/>
          </cell>
        </row>
        <row r="6971">
          <cell r="H6971" t="str">
            <v/>
          </cell>
        </row>
        <row r="6972">
          <cell r="H6972" t="str">
            <v/>
          </cell>
        </row>
        <row r="6973">
          <cell r="H6973" t="str">
            <v/>
          </cell>
        </row>
        <row r="6974">
          <cell r="H6974" t="str">
            <v/>
          </cell>
        </row>
        <row r="6975">
          <cell r="H6975" t="str">
            <v/>
          </cell>
        </row>
        <row r="6976">
          <cell r="H6976" t="str">
            <v/>
          </cell>
        </row>
        <row r="6977">
          <cell r="H6977" t="str">
            <v/>
          </cell>
        </row>
        <row r="6978">
          <cell r="H6978" t="str">
            <v/>
          </cell>
        </row>
        <row r="6979">
          <cell r="H6979" t="str">
            <v/>
          </cell>
        </row>
        <row r="6980">
          <cell r="H6980" t="str">
            <v/>
          </cell>
        </row>
        <row r="6981">
          <cell r="H6981" t="str">
            <v/>
          </cell>
        </row>
        <row r="6982">
          <cell r="H6982" t="str">
            <v/>
          </cell>
        </row>
        <row r="6983">
          <cell r="H6983" t="str">
            <v/>
          </cell>
        </row>
        <row r="6984">
          <cell r="H6984" t="str">
            <v/>
          </cell>
        </row>
        <row r="6985">
          <cell r="H6985" t="str">
            <v/>
          </cell>
        </row>
        <row r="6986">
          <cell r="H6986" t="str">
            <v/>
          </cell>
        </row>
        <row r="6987">
          <cell r="H6987" t="str">
            <v/>
          </cell>
        </row>
        <row r="6988">
          <cell r="H6988" t="str">
            <v/>
          </cell>
        </row>
        <row r="6989">
          <cell r="H6989" t="str">
            <v/>
          </cell>
        </row>
        <row r="6990">
          <cell r="H6990" t="str">
            <v/>
          </cell>
        </row>
        <row r="6991">
          <cell r="H6991" t="str">
            <v/>
          </cell>
        </row>
        <row r="6992">
          <cell r="H6992" t="str">
            <v/>
          </cell>
        </row>
        <row r="6993">
          <cell r="H6993" t="str">
            <v/>
          </cell>
        </row>
        <row r="6994">
          <cell r="H6994" t="str">
            <v/>
          </cell>
        </row>
        <row r="6995">
          <cell r="H6995" t="str">
            <v/>
          </cell>
        </row>
        <row r="6996">
          <cell r="H6996" t="str">
            <v/>
          </cell>
        </row>
        <row r="6997">
          <cell r="H6997" t="str">
            <v/>
          </cell>
        </row>
        <row r="6998">
          <cell r="H6998" t="str">
            <v/>
          </cell>
        </row>
        <row r="6999">
          <cell r="H6999" t="str">
            <v/>
          </cell>
        </row>
        <row r="7000">
          <cell r="H7000" t="str">
            <v/>
          </cell>
        </row>
        <row r="7001">
          <cell r="H7001" t="str">
            <v/>
          </cell>
        </row>
        <row r="7002">
          <cell r="H7002" t="str">
            <v/>
          </cell>
        </row>
        <row r="7003">
          <cell r="H7003" t="str">
            <v/>
          </cell>
        </row>
        <row r="7004">
          <cell r="H7004" t="str">
            <v/>
          </cell>
        </row>
        <row r="7005">
          <cell r="H7005" t="str">
            <v/>
          </cell>
        </row>
        <row r="7006">
          <cell r="H7006" t="str">
            <v/>
          </cell>
        </row>
        <row r="7007">
          <cell r="H7007" t="str">
            <v/>
          </cell>
        </row>
        <row r="7008">
          <cell r="H7008" t="str">
            <v/>
          </cell>
        </row>
        <row r="7009">
          <cell r="H7009" t="str">
            <v/>
          </cell>
        </row>
        <row r="7010">
          <cell r="H7010" t="str">
            <v/>
          </cell>
        </row>
        <row r="7011">
          <cell r="H7011" t="str">
            <v/>
          </cell>
        </row>
        <row r="7012">
          <cell r="H7012" t="str">
            <v/>
          </cell>
        </row>
        <row r="7013">
          <cell r="H7013" t="str">
            <v/>
          </cell>
        </row>
        <row r="7014">
          <cell r="H7014" t="str">
            <v/>
          </cell>
        </row>
        <row r="7015">
          <cell r="H7015" t="str">
            <v/>
          </cell>
        </row>
        <row r="7016">
          <cell r="H7016" t="str">
            <v/>
          </cell>
        </row>
        <row r="7017">
          <cell r="H7017" t="str">
            <v/>
          </cell>
        </row>
        <row r="7018">
          <cell r="H7018" t="str">
            <v/>
          </cell>
        </row>
        <row r="7019">
          <cell r="H7019" t="str">
            <v/>
          </cell>
        </row>
        <row r="7020">
          <cell r="H7020" t="str">
            <v/>
          </cell>
        </row>
        <row r="7021">
          <cell r="H7021" t="str">
            <v/>
          </cell>
        </row>
        <row r="7022">
          <cell r="H7022" t="str">
            <v/>
          </cell>
        </row>
        <row r="7023">
          <cell r="H7023" t="str">
            <v/>
          </cell>
        </row>
        <row r="7024">
          <cell r="H7024" t="str">
            <v/>
          </cell>
        </row>
        <row r="7025">
          <cell r="H7025" t="str">
            <v/>
          </cell>
        </row>
        <row r="7026">
          <cell r="H7026" t="str">
            <v/>
          </cell>
        </row>
        <row r="7027">
          <cell r="H7027" t="str">
            <v/>
          </cell>
        </row>
        <row r="7028">
          <cell r="H7028" t="str">
            <v/>
          </cell>
        </row>
        <row r="7029">
          <cell r="H7029" t="str">
            <v/>
          </cell>
        </row>
        <row r="7030">
          <cell r="H7030" t="str">
            <v/>
          </cell>
        </row>
        <row r="7031">
          <cell r="H7031" t="str">
            <v/>
          </cell>
        </row>
        <row r="7032">
          <cell r="H7032" t="str">
            <v/>
          </cell>
        </row>
        <row r="7033">
          <cell r="H7033" t="str">
            <v/>
          </cell>
        </row>
        <row r="7034">
          <cell r="H7034" t="str">
            <v/>
          </cell>
        </row>
        <row r="7035">
          <cell r="H7035" t="str">
            <v/>
          </cell>
        </row>
        <row r="7036">
          <cell r="H7036" t="str">
            <v/>
          </cell>
        </row>
        <row r="7037">
          <cell r="H7037" t="str">
            <v/>
          </cell>
        </row>
        <row r="7038">
          <cell r="H7038" t="str">
            <v/>
          </cell>
        </row>
        <row r="7039">
          <cell r="H7039" t="str">
            <v/>
          </cell>
        </row>
        <row r="7040">
          <cell r="H7040" t="str">
            <v/>
          </cell>
        </row>
        <row r="7041">
          <cell r="H7041" t="str">
            <v/>
          </cell>
        </row>
        <row r="7042">
          <cell r="H7042" t="str">
            <v/>
          </cell>
        </row>
        <row r="7043">
          <cell r="H7043" t="str">
            <v/>
          </cell>
        </row>
        <row r="7044">
          <cell r="H7044" t="str">
            <v/>
          </cell>
        </row>
        <row r="7045">
          <cell r="H7045" t="str">
            <v/>
          </cell>
        </row>
        <row r="7046">
          <cell r="H7046" t="str">
            <v/>
          </cell>
        </row>
        <row r="7047">
          <cell r="H7047" t="str">
            <v/>
          </cell>
        </row>
        <row r="7048">
          <cell r="H7048" t="str">
            <v/>
          </cell>
        </row>
        <row r="7049">
          <cell r="H7049" t="str">
            <v/>
          </cell>
        </row>
        <row r="7050">
          <cell r="H7050" t="str">
            <v/>
          </cell>
        </row>
        <row r="7051">
          <cell r="H7051" t="str">
            <v/>
          </cell>
        </row>
        <row r="7052">
          <cell r="H7052" t="str">
            <v/>
          </cell>
        </row>
        <row r="7053">
          <cell r="H7053" t="str">
            <v/>
          </cell>
        </row>
        <row r="7054">
          <cell r="H7054" t="str">
            <v/>
          </cell>
        </row>
        <row r="7055">
          <cell r="H7055" t="str">
            <v/>
          </cell>
        </row>
        <row r="7056">
          <cell r="H7056" t="str">
            <v/>
          </cell>
        </row>
        <row r="7057">
          <cell r="H7057" t="str">
            <v/>
          </cell>
        </row>
        <row r="7058">
          <cell r="H7058" t="str">
            <v/>
          </cell>
        </row>
        <row r="7059">
          <cell r="H7059" t="str">
            <v/>
          </cell>
        </row>
        <row r="7060">
          <cell r="H7060" t="str">
            <v/>
          </cell>
        </row>
        <row r="7061">
          <cell r="H7061" t="str">
            <v/>
          </cell>
        </row>
        <row r="7062">
          <cell r="H7062" t="str">
            <v/>
          </cell>
        </row>
        <row r="7063">
          <cell r="H7063" t="str">
            <v/>
          </cell>
        </row>
        <row r="7064">
          <cell r="H7064" t="str">
            <v/>
          </cell>
        </row>
        <row r="7065">
          <cell r="H7065" t="str">
            <v/>
          </cell>
        </row>
        <row r="7066">
          <cell r="H7066" t="str">
            <v/>
          </cell>
        </row>
        <row r="7067">
          <cell r="H7067" t="str">
            <v/>
          </cell>
        </row>
        <row r="7068">
          <cell r="H7068" t="str">
            <v/>
          </cell>
        </row>
        <row r="7069">
          <cell r="H7069" t="str">
            <v/>
          </cell>
        </row>
        <row r="7070">
          <cell r="H7070" t="str">
            <v/>
          </cell>
        </row>
        <row r="7071">
          <cell r="H7071" t="str">
            <v/>
          </cell>
        </row>
        <row r="7072">
          <cell r="H7072" t="str">
            <v/>
          </cell>
        </row>
        <row r="7073">
          <cell r="H7073" t="str">
            <v/>
          </cell>
        </row>
        <row r="7074">
          <cell r="H7074" t="str">
            <v/>
          </cell>
        </row>
        <row r="7075">
          <cell r="H7075" t="str">
            <v/>
          </cell>
        </row>
        <row r="7076">
          <cell r="H7076" t="str">
            <v/>
          </cell>
        </row>
        <row r="7077">
          <cell r="H7077" t="str">
            <v/>
          </cell>
        </row>
        <row r="7078">
          <cell r="H7078" t="str">
            <v/>
          </cell>
        </row>
        <row r="7079">
          <cell r="H7079" t="str">
            <v/>
          </cell>
        </row>
        <row r="7080">
          <cell r="H7080" t="str">
            <v/>
          </cell>
        </row>
        <row r="7081">
          <cell r="H7081" t="str">
            <v/>
          </cell>
        </row>
        <row r="7082">
          <cell r="H7082" t="str">
            <v/>
          </cell>
        </row>
        <row r="7083">
          <cell r="H7083" t="str">
            <v/>
          </cell>
        </row>
        <row r="7084">
          <cell r="H7084" t="str">
            <v/>
          </cell>
        </row>
        <row r="7085">
          <cell r="H7085" t="str">
            <v/>
          </cell>
        </row>
        <row r="7086">
          <cell r="H7086" t="str">
            <v/>
          </cell>
        </row>
        <row r="7087">
          <cell r="H7087" t="str">
            <v/>
          </cell>
        </row>
        <row r="7088">
          <cell r="H7088" t="str">
            <v/>
          </cell>
        </row>
        <row r="7089">
          <cell r="H7089" t="str">
            <v/>
          </cell>
        </row>
        <row r="7090">
          <cell r="H7090" t="str">
            <v/>
          </cell>
        </row>
        <row r="7091">
          <cell r="H7091" t="str">
            <v/>
          </cell>
        </row>
        <row r="7092">
          <cell r="H7092" t="str">
            <v/>
          </cell>
        </row>
        <row r="7093">
          <cell r="H7093" t="str">
            <v/>
          </cell>
        </row>
        <row r="7094">
          <cell r="H7094" t="str">
            <v/>
          </cell>
        </row>
        <row r="7095">
          <cell r="H7095" t="str">
            <v/>
          </cell>
        </row>
        <row r="7096">
          <cell r="H7096" t="str">
            <v/>
          </cell>
        </row>
        <row r="7097">
          <cell r="H7097" t="str">
            <v/>
          </cell>
        </row>
        <row r="7098">
          <cell r="H7098" t="str">
            <v/>
          </cell>
        </row>
        <row r="7099">
          <cell r="H7099" t="str">
            <v/>
          </cell>
        </row>
        <row r="7100">
          <cell r="H7100" t="str">
            <v/>
          </cell>
        </row>
        <row r="7101">
          <cell r="H7101" t="str">
            <v/>
          </cell>
        </row>
        <row r="7102">
          <cell r="H7102" t="str">
            <v/>
          </cell>
        </row>
        <row r="7103">
          <cell r="H7103" t="str">
            <v/>
          </cell>
        </row>
        <row r="7104">
          <cell r="H7104" t="str">
            <v/>
          </cell>
        </row>
        <row r="7105">
          <cell r="H7105" t="str">
            <v/>
          </cell>
        </row>
        <row r="7106">
          <cell r="H7106" t="str">
            <v/>
          </cell>
        </row>
        <row r="7107">
          <cell r="H7107" t="str">
            <v/>
          </cell>
        </row>
        <row r="7108">
          <cell r="H7108" t="str">
            <v/>
          </cell>
        </row>
        <row r="7109">
          <cell r="H7109" t="str">
            <v/>
          </cell>
        </row>
        <row r="7110">
          <cell r="H7110" t="str">
            <v/>
          </cell>
        </row>
        <row r="7111">
          <cell r="H7111" t="str">
            <v/>
          </cell>
        </row>
        <row r="7112">
          <cell r="H7112" t="str">
            <v/>
          </cell>
        </row>
        <row r="7113">
          <cell r="H7113" t="str">
            <v/>
          </cell>
        </row>
        <row r="7114">
          <cell r="H7114" t="str">
            <v/>
          </cell>
        </row>
        <row r="7115">
          <cell r="H7115" t="str">
            <v/>
          </cell>
        </row>
        <row r="7116">
          <cell r="H7116" t="str">
            <v/>
          </cell>
        </row>
        <row r="7117">
          <cell r="H7117" t="str">
            <v/>
          </cell>
        </row>
        <row r="7118">
          <cell r="H7118" t="str">
            <v/>
          </cell>
        </row>
        <row r="7119">
          <cell r="H7119" t="str">
            <v/>
          </cell>
        </row>
        <row r="7120">
          <cell r="H7120" t="str">
            <v/>
          </cell>
        </row>
        <row r="7121">
          <cell r="H7121" t="str">
            <v/>
          </cell>
        </row>
        <row r="7122">
          <cell r="H7122" t="str">
            <v/>
          </cell>
        </row>
        <row r="7123">
          <cell r="H7123" t="str">
            <v/>
          </cell>
        </row>
        <row r="7124">
          <cell r="H7124" t="str">
            <v/>
          </cell>
        </row>
        <row r="7125">
          <cell r="H7125" t="str">
            <v/>
          </cell>
        </row>
        <row r="7126">
          <cell r="H7126" t="str">
            <v/>
          </cell>
        </row>
        <row r="7127">
          <cell r="H7127" t="str">
            <v/>
          </cell>
        </row>
        <row r="7128">
          <cell r="H7128" t="str">
            <v/>
          </cell>
        </row>
        <row r="7129">
          <cell r="H7129" t="str">
            <v/>
          </cell>
        </row>
        <row r="7130">
          <cell r="H7130" t="str">
            <v/>
          </cell>
        </row>
        <row r="7131">
          <cell r="H7131" t="str">
            <v/>
          </cell>
        </row>
        <row r="7132">
          <cell r="H7132" t="str">
            <v/>
          </cell>
        </row>
        <row r="7133">
          <cell r="H7133" t="str">
            <v/>
          </cell>
        </row>
        <row r="7134">
          <cell r="H7134" t="str">
            <v/>
          </cell>
        </row>
        <row r="7135">
          <cell r="H7135" t="str">
            <v/>
          </cell>
        </row>
        <row r="7136">
          <cell r="H7136" t="str">
            <v/>
          </cell>
        </row>
        <row r="7137">
          <cell r="H7137" t="str">
            <v/>
          </cell>
        </row>
        <row r="7138">
          <cell r="H7138" t="str">
            <v/>
          </cell>
        </row>
        <row r="7139">
          <cell r="H7139" t="str">
            <v/>
          </cell>
        </row>
        <row r="7140">
          <cell r="H7140" t="str">
            <v/>
          </cell>
        </row>
        <row r="7141">
          <cell r="H7141" t="str">
            <v/>
          </cell>
        </row>
        <row r="7142">
          <cell r="H7142" t="str">
            <v/>
          </cell>
        </row>
        <row r="7143">
          <cell r="H7143" t="str">
            <v/>
          </cell>
        </row>
        <row r="7144">
          <cell r="H7144" t="str">
            <v/>
          </cell>
        </row>
        <row r="7145">
          <cell r="H7145" t="str">
            <v/>
          </cell>
        </row>
        <row r="7146">
          <cell r="H7146" t="str">
            <v/>
          </cell>
        </row>
        <row r="7147">
          <cell r="H7147" t="str">
            <v/>
          </cell>
        </row>
        <row r="7148">
          <cell r="H7148" t="str">
            <v/>
          </cell>
        </row>
        <row r="7149">
          <cell r="H7149" t="str">
            <v/>
          </cell>
        </row>
        <row r="7150">
          <cell r="H7150" t="str">
            <v/>
          </cell>
        </row>
        <row r="7151">
          <cell r="H7151" t="str">
            <v/>
          </cell>
        </row>
        <row r="7152">
          <cell r="H7152" t="str">
            <v/>
          </cell>
        </row>
        <row r="7153">
          <cell r="H7153" t="str">
            <v/>
          </cell>
        </row>
        <row r="7154">
          <cell r="H7154" t="str">
            <v/>
          </cell>
        </row>
        <row r="7155">
          <cell r="H7155" t="str">
            <v/>
          </cell>
        </row>
        <row r="7156">
          <cell r="H7156" t="str">
            <v/>
          </cell>
        </row>
        <row r="7157">
          <cell r="H7157" t="str">
            <v/>
          </cell>
        </row>
        <row r="7158">
          <cell r="H7158" t="str">
            <v/>
          </cell>
        </row>
        <row r="7159">
          <cell r="H7159" t="str">
            <v/>
          </cell>
        </row>
        <row r="7160">
          <cell r="H7160" t="str">
            <v/>
          </cell>
        </row>
        <row r="7161">
          <cell r="H7161" t="str">
            <v/>
          </cell>
        </row>
        <row r="7162">
          <cell r="H7162" t="str">
            <v/>
          </cell>
        </row>
        <row r="7163">
          <cell r="H7163" t="str">
            <v/>
          </cell>
        </row>
        <row r="7164">
          <cell r="H7164" t="str">
            <v/>
          </cell>
        </row>
        <row r="7165">
          <cell r="H7165" t="str">
            <v/>
          </cell>
        </row>
        <row r="7166">
          <cell r="H7166" t="str">
            <v/>
          </cell>
        </row>
        <row r="7167">
          <cell r="H7167" t="str">
            <v/>
          </cell>
        </row>
        <row r="7168">
          <cell r="H7168" t="str">
            <v/>
          </cell>
        </row>
        <row r="7169">
          <cell r="H7169" t="str">
            <v/>
          </cell>
        </row>
        <row r="7170">
          <cell r="H7170" t="str">
            <v/>
          </cell>
        </row>
        <row r="7171">
          <cell r="H7171" t="str">
            <v/>
          </cell>
        </row>
        <row r="7172">
          <cell r="H7172" t="str">
            <v/>
          </cell>
        </row>
        <row r="7173">
          <cell r="H7173" t="str">
            <v/>
          </cell>
        </row>
        <row r="7174">
          <cell r="H7174" t="str">
            <v/>
          </cell>
        </row>
        <row r="7175">
          <cell r="H7175" t="str">
            <v/>
          </cell>
        </row>
        <row r="7176">
          <cell r="H7176" t="str">
            <v/>
          </cell>
        </row>
        <row r="7177">
          <cell r="H7177" t="str">
            <v/>
          </cell>
        </row>
        <row r="7178">
          <cell r="H7178" t="str">
            <v/>
          </cell>
        </row>
        <row r="7179">
          <cell r="H7179" t="str">
            <v/>
          </cell>
        </row>
        <row r="7180">
          <cell r="H7180" t="str">
            <v/>
          </cell>
        </row>
        <row r="7181">
          <cell r="H7181" t="str">
            <v/>
          </cell>
        </row>
        <row r="7182">
          <cell r="H7182" t="str">
            <v/>
          </cell>
        </row>
        <row r="7183">
          <cell r="H7183" t="str">
            <v/>
          </cell>
        </row>
        <row r="7184">
          <cell r="H7184" t="str">
            <v/>
          </cell>
        </row>
        <row r="7185">
          <cell r="H7185" t="str">
            <v/>
          </cell>
        </row>
        <row r="7186">
          <cell r="H7186" t="str">
            <v/>
          </cell>
        </row>
        <row r="7187">
          <cell r="H7187" t="str">
            <v/>
          </cell>
        </row>
        <row r="7188">
          <cell r="H7188" t="str">
            <v/>
          </cell>
        </row>
        <row r="7189">
          <cell r="H7189" t="str">
            <v/>
          </cell>
        </row>
        <row r="7190">
          <cell r="H7190" t="str">
            <v/>
          </cell>
        </row>
        <row r="7191">
          <cell r="H7191" t="str">
            <v/>
          </cell>
        </row>
        <row r="7192">
          <cell r="H7192" t="str">
            <v/>
          </cell>
        </row>
        <row r="7193">
          <cell r="H7193" t="str">
            <v/>
          </cell>
        </row>
        <row r="7194">
          <cell r="H7194" t="str">
            <v/>
          </cell>
        </row>
        <row r="7195">
          <cell r="H7195" t="str">
            <v/>
          </cell>
        </row>
        <row r="7196">
          <cell r="H7196" t="str">
            <v/>
          </cell>
        </row>
        <row r="7197">
          <cell r="H7197" t="str">
            <v/>
          </cell>
        </row>
        <row r="7198">
          <cell r="H7198" t="str">
            <v/>
          </cell>
        </row>
        <row r="7199">
          <cell r="H7199" t="str">
            <v/>
          </cell>
        </row>
        <row r="7200">
          <cell r="H7200" t="str">
            <v/>
          </cell>
        </row>
        <row r="7201">
          <cell r="H7201" t="str">
            <v/>
          </cell>
        </row>
        <row r="7202">
          <cell r="H7202" t="str">
            <v/>
          </cell>
        </row>
        <row r="7203">
          <cell r="H7203" t="str">
            <v/>
          </cell>
        </row>
        <row r="7204">
          <cell r="H7204" t="str">
            <v/>
          </cell>
        </row>
        <row r="7205">
          <cell r="H7205" t="str">
            <v/>
          </cell>
        </row>
        <row r="7206">
          <cell r="H7206" t="str">
            <v/>
          </cell>
        </row>
        <row r="7207">
          <cell r="H7207" t="str">
            <v/>
          </cell>
        </row>
        <row r="7208">
          <cell r="H7208" t="str">
            <v/>
          </cell>
        </row>
        <row r="7209">
          <cell r="H7209" t="str">
            <v/>
          </cell>
        </row>
        <row r="7210">
          <cell r="H7210" t="str">
            <v/>
          </cell>
        </row>
        <row r="7211">
          <cell r="H7211" t="str">
            <v/>
          </cell>
        </row>
        <row r="7212">
          <cell r="H7212" t="str">
            <v/>
          </cell>
        </row>
        <row r="7213">
          <cell r="H7213" t="str">
            <v/>
          </cell>
        </row>
        <row r="7214">
          <cell r="H7214" t="str">
            <v/>
          </cell>
        </row>
        <row r="7215">
          <cell r="H7215" t="str">
            <v/>
          </cell>
        </row>
        <row r="7216">
          <cell r="H7216" t="str">
            <v/>
          </cell>
        </row>
        <row r="7217">
          <cell r="H7217" t="str">
            <v/>
          </cell>
        </row>
        <row r="7218">
          <cell r="H7218" t="str">
            <v/>
          </cell>
        </row>
        <row r="7219">
          <cell r="H7219" t="str">
            <v/>
          </cell>
        </row>
        <row r="7220">
          <cell r="H7220" t="str">
            <v/>
          </cell>
        </row>
        <row r="7221">
          <cell r="H7221" t="str">
            <v/>
          </cell>
        </row>
        <row r="7222">
          <cell r="H7222" t="str">
            <v/>
          </cell>
        </row>
        <row r="7223">
          <cell r="H7223" t="str">
            <v/>
          </cell>
        </row>
        <row r="7224">
          <cell r="H7224" t="str">
            <v/>
          </cell>
        </row>
        <row r="7225">
          <cell r="H7225" t="str">
            <v/>
          </cell>
        </row>
        <row r="7226">
          <cell r="H7226" t="str">
            <v/>
          </cell>
        </row>
        <row r="7227">
          <cell r="H7227" t="str">
            <v/>
          </cell>
        </row>
        <row r="7228">
          <cell r="H7228" t="str">
            <v/>
          </cell>
        </row>
        <row r="7229">
          <cell r="H7229" t="str">
            <v/>
          </cell>
        </row>
        <row r="7230">
          <cell r="H7230" t="str">
            <v/>
          </cell>
        </row>
        <row r="7231">
          <cell r="H7231" t="str">
            <v/>
          </cell>
        </row>
        <row r="7232">
          <cell r="H7232" t="str">
            <v/>
          </cell>
        </row>
        <row r="7233">
          <cell r="H7233" t="str">
            <v/>
          </cell>
        </row>
        <row r="7234">
          <cell r="H7234" t="str">
            <v/>
          </cell>
        </row>
        <row r="7235">
          <cell r="H7235" t="str">
            <v/>
          </cell>
        </row>
        <row r="7236">
          <cell r="H7236" t="str">
            <v/>
          </cell>
        </row>
        <row r="7237">
          <cell r="H7237" t="str">
            <v/>
          </cell>
        </row>
        <row r="7238">
          <cell r="H7238" t="str">
            <v/>
          </cell>
        </row>
        <row r="7239">
          <cell r="H7239" t="str">
            <v/>
          </cell>
        </row>
        <row r="7240">
          <cell r="H7240" t="str">
            <v/>
          </cell>
        </row>
        <row r="7241">
          <cell r="H7241" t="str">
            <v/>
          </cell>
        </row>
        <row r="7242">
          <cell r="H7242" t="str">
            <v/>
          </cell>
        </row>
        <row r="7243">
          <cell r="H7243" t="str">
            <v/>
          </cell>
        </row>
        <row r="7244">
          <cell r="H7244" t="str">
            <v/>
          </cell>
        </row>
        <row r="7245">
          <cell r="H7245" t="str">
            <v/>
          </cell>
        </row>
        <row r="7246">
          <cell r="H7246" t="str">
            <v/>
          </cell>
        </row>
        <row r="7247">
          <cell r="H7247" t="str">
            <v/>
          </cell>
        </row>
        <row r="7248">
          <cell r="H7248" t="str">
            <v/>
          </cell>
        </row>
        <row r="7249">
          <cell r="H7249" t="str">
            <v/>
          </cell>
        </row>
        <row r="7250">
          <cell r="H7250" t="str">
            <v/>
          </cell>
        </row>
        <row r="7251">
          <cell r="H7251" t="str">
            <v/>
          </cell>
        </row>
        <row r="7252">
          <cell r="H7252" t="str">
            <v/>
          </cell>
        </row>
        <row r="7253">
          <cell r="H7253" t="str">
            <v/>
          </cell>
        </row>
        <row r="7254">
          <cell r="H7254" t="str">
            <v/>
          </cell>
        </row>
        <row r="7255">
          <cell r="H7255" t="str">
            <v/>
          </cell>
        </row>
        <row r="7256">
          <cell r="H7256" t="str">
            <v/>
          </cell>
        </row>
        <row r="7257">
          <cell r="H7257" t="str">
            <v/>
          </cell>
        </row>
        <row r="7258">
          <cell r="H7258" t="str">
            <v/>
          </cell>
        </row>
        <row r="7259">
          <cell r="H7259" t="str">
            <v/>
          </cell>
        </row>
        <row r="7260">
          <cell r="H7260" t="str">
            <v/>
          </cell>
        </row>
        <row r="7261">
          <cell r="H7261" t="str">
            <v/>
          </cell>
        </row>
        <row r="7262">
          <cell r="H7262" t="str">
            <v/>
          </cell>
        </row>
        <row r="7263">
          <cell r="H7263" t="str">
            <v/>
          </cell>
        </row>
        <row r="7264">
          <cell r="H7264" t="str">
            <v/>
          </cell>
        </row>
        <row r="7265">
          <cell r="H7265" t="str">
            <v/>
          </cell>
        </row>
        <row r="7266">
          <cell r="H7266" t="str">
            <v/>
          </cell>
        </row>
        <row r="7267">
          <cell r="H7267" t="str">
            <v/>
          </cell>
        </row>
        <row r="7268">
          <cell r="H7268" t="str">
            <v/>
          </cell>
        </row>
        <row r="7269">
          <cell r="H7269" t="str">
            <v/>
          </cell>
        </row>
        <row r="7270">
          <cell r="H7270" t="str">
            <v/>
          </cell>
        </row>
        <row r="7271">
          <cell r="H7271" t="str">
            <v/>
          </cell>
        </row>
        <row r="7272">
          <cell r="H7272" t="str">
            <v/>
          </cell>
        </row>
        <row r="7273">
          <cell r="H7273" t="str">
            <v/>
          </cell>
        </row>
        <row r="7274">
          <cell r="H7274" t="str">
            <v/>
          </cell>
        </row>
        <row r="7275">
          <cell r="H7275" t="str">
            <v/>
          </cell>
        </row>
        <row r="7276">
          <cell r="H7276" t="str">
            <v/>
          </cell>
        </row>
        <row r="7277">
          <cell r="H7277" t="str">
            <v/>
          </cell>
        </row>
        <row r="7278">
          <cell r="H7278" t="str">
            <v/>
          </cell>
        </row>
        <row r="7279">
          <cell r="H7279" t="str">
            <v/>
          </cell>
        </row>
        <row r="7280">
          <cell r="H7280" t="str">
            <v/>
          </cell>
        </row>
        <row r="7281">
          <cell r="H7281" t="str">
            <v/>
          </cell>
        </row>
        <row r="7282">
          <cell r="H7282" t="str">
            <v/>
          </cell>
        </row>
        <row r="7283">
          <cell r="H7283" t="str">
            <v/>
          </cell>
        </row>
        <row r="7284">
          <cell r="H7284" t="str">
            <v/>
          </cell>
        </row>
        <row r="7285">
          <cell r="H7285" t="str">
            <v/>
          </cell>
        </row>
        <row r="7286">
          <cell r="H7286" t="str">
            <v/>
          </cell>
        </row>
        <row r="7287">
          <cell r="H7287" t="str">
            <v/>
          </cell>
        </row>
        <row r="7288">
          <cell r="H7288" t="str">
            <v/>
          </cell>
        </row>
        <row r="7289">
          <cell r="H7289" t="str">
            <v/>
          </cell>
        </row>
        <row r="7290">
          <cell r="H7290" t="str">
            <v/>
          </cell>
        </row>
        <row r="7291">
          <cell r="H7291" t="str">
            <v/>
          </cell>
        </row>
        <row r="7292">
          <cell r="H7292" t="str">
            <v/>
          </cell>
        </row>
        <row r="7293">
          <cell r="H7293" t="str">
            <v/>
          </cell>
        </row>
        <row r="7294">
          <cell r="H7294" t="str">
            <v/>
          </cell>
        </row>
        <row r="7295">
          <cell r="H7295" t="str">
            <v/>
          </cell>
        </row>
        <row r="7296">
          <cell r="H7296" t="str">
            <v/>
          </cell>
        </row>
        <row r="7297">
          <cell r="H7297" t="str">
            <v/>
          </cell>
        </row>
        <row r="7298">
          <cell r="H7298" t="str">
            <v/>
          </cell>
        </row>
        <row r="7299">
          <cell r="H7299" t="str">
            <v/>
          </cell>
        </row>
        <row r="7300">
          <cell r="H7300" t="str">
            <v/>
          </cell>
        </row>
        <row r="7301">
          <cell r="H7301" t="str">
            <v/>
          </cell>
        </row>
        <row r="7302">
          <cell r="H7302" t="str">
            <v/>
          </cell>
        </row>
        <row r="7303">
          <cell r="H7303" t="str">
            <v/>
          </cell>
        </row>
        <row r="7304">
          <cell r="H7304" t="str">
            <v/>
          </cell>
        </row>
        <row r="7305">
          <cell r="H7305" t="str">
            <v/>
          </cell>
        </row>
        <row r="7306">
          <cell r="H7306" t="str">
            <v/>
          </cell>
        </row>
        <row r="7307">
          <cell r="H7307" t="str">
            <v/>
          </cell>
        </row>
        <row r="7308">
          <cell r="H7308" t="str">
            <v/>
          </cell>
        </row>
        <row r="7309">
          <cell r="H7309" t="str">
            <v/>
          </cell>
        </row>
        <row r="7310">
          <cell r="H7310" t="str">
            <v/>
          </cell>
        </row>
        <row r="7311">
          <cell r="H7311" t="str">
            <v/>
          </cell>
        </row>
        <row r="7312">
          <cell r="H7312" t="str">
            <v/>
          </cell>
        </row>
        <row r="7313">
          <cell r="H7313" t="str">
            <v/>
          </cell>
        </row>
        <row r="7314">
          <cell r="H7314" t="str">
            <v/>
          </cell>
        </row>
        <row r="7315">
          <cell r="H7315" t="str">
            <v/>
          </cell>
        </row>
        <row r="7316">
          <cell r="H7316" t="str">
            <v/>
          </cell>
        </row>
        <row r="7317">
          <cell r="H7317" t="str">
            <v/>
          </cell>
        </row>
        <row r="7318">
          <cell r="H7318" t="str">
            <v/>
          </cell>
        </row>
        <row r="7319">
          <cell r="H7319" t="str">
            <v/>
          </cell>
        </row>
        <row r="7320">
          <cell r="H7320" t="str">
            <v/>
          </cell>
        </row>
        <row r="7321">
          <cell r="H7321" t="str">
            <v/>
          </cell>
        </row>
        <row r="7322">
          <cell r="H7322" t="str">
            <v/>
          </cell>
        </row>
        <row r="7323">
          <cell r="H7323" t="str">
            <v/>
          </cell>
        </row>
        <row r="7324">
          <cell r="H7324" t="str">
            <v/>
          </cell>
        </row>
        <row r="7325">
          <cell r="H7325" t="str">
            <v/>
          </cell>
        </row>
        <row r="7326">
          <cell r="H7326" t="str">
            <v/>
          </cell>
        </row>
        <row r="7327">
          <cell r="H7327" t="str">
            <v/>
          </cell>
        </row>
        <row r="7328">
          <cell r="H7328" t="str">
            <v/>
          </cell>
        </row>
        <row r="7329">
          <cell r="H7329" t="str">
            <v/>
          </cell>
        </row>
        <row r="7330">
          <cell r="H7330" t="str">
            <v/>
          </cell>
        </row>
        <row r="7331">
          <cell r="H7331" t="str">
            <v/>
          </cell>
        </row>
        <row r="7332">
          <cell r="H7332" t="str">
            <v/>
          </cell>
        </row>
        <row r="7333">
          <cell r="H7333" t="str">
            <v/>
          </cell>
        </row>
        <row r="7334">
          <cell r="H7334" t="str">
            <v/>
          </cell>
        </row>
        <row r="7335">
          <cell r="H7335" t="str">
            <v/>
          </cell>
        </row>
        <row r="7336">
          <cell r="H7336" t="str">
            <v/>
          </cell>
        </row>
        <row r="7337">
          <cell r="H7337" t="str">
            <v/>
          </cell>
        </row>
        <row r="7338">
          <cell r="H7338" t="str">
            <v/>
          </cell>
        </row>
        <row r="7339">
          <cell r="H7339" t="str">
            <v/>
          </cell>
        </row>
        <row r="7340">
          <cell r="H7340" t="str">
            <v/>
          </cell>
        </row>
        <row r="7341">
          <cell r="H7341" t="str">
            <v/>
          </cell>
        </row>
        <row r="7342">
          <cell r="H7342" t="str">
            <v/>
          </cell>
        </row>
        <row r="7343">
          <cell r="H7343" t="str">
            <v/>
          </cell>
        </row>
        <row r="7344">
          <cell r="H7344" t="str">
            <v/>
          </cell>
        </row>
        <row r="7345">
          <cell r="H7345" t="str">
            <v/>
          </cell>
        </row>
        <row r="7346">
          <cell r="H7346" t="str">
            <v/>
          </cell>
        </row>
        <row r="7347">
          <cell r="H7347" t="str">
            <v/>
          </cell>
        </row>
        <row r="7348">
          <cell r="H7348" t="str">
            <v/>
          </cell>
        </row>
        <row r="7349">
          <cell r="H7349" t="str">
            <v/>
          </cell>
        </row>
        <row r="7350">
          <cell r="H7350" t="str">
            <v/>
          </cell>
        </row>
        <row r="7351">
          <cell r="H7351" t="str">
            <v/>
          </cell>
        </row>
        <row r="7352">
          <cell r="H7352" t="str">
            <v/>
          </cell>
        </row>
        <row r="7353">
          <cell r="H7353" t="str">
            <v/>
          </cell>
        </row>
        <row r="7354">
          <cell r="H7354" t="str">
            <v/>
          </cell>
        </row>
        <row r="7355">
          <cell r="H7355" t="str">
            <v/>
          </cell>
        </row>
        <row r="7356">
          <cell r="H7356" t="str">
            <v/>
          </cell>
        </row>
        <row r="7357">
          <cell r="H7357" t="str">
            <v/>
          </cell>
        </row>
        <row r="7358">
          <cell r="H7358" t="str">
            <v/>
          </cell>
        </row>
        <row r="7359">
          <cell r="H7359" t="str">
            <v/>
          </cell>
        </row>
        <row r="7360">
          <cell r="H7360" t="str">
            <v/>
          </cell>
        </row>
        <row r="7361">
          <cell r="H7361" t="str">
            <v/>
          </cell>
        </row>
        <row r="7362">
          <cell r="H7362" t="str">
            <v/>
          </cell>
        </row>
        <row r="7363">
          <cell r="H7363" t="str">
            <v/>
          </cell>
        </row>
        <row r="7364">
          <cell r="H7364" t="str">
            <v/>
          </cell>
        </row>
        <row r="7365">
          <cell r="H7365" t="str">
            <v/>
          </cell>
        </row>
        <row r="7366">
          <cell r="H7366" t="str">
            <v/>
          </cell>
        </row>
        <row r="7367">
          <cell r="H7367" t="str">
            <v/>
          </cell>
        </row>
        <row r="7368">
          <cell r="H7368" t="str">
            <v/>
          </cell>
        </row>
        <row r="7369">
          <cell r="H7369" t="str">
            <v/>
          </cell>
        </row>
        <row r="7370">
          <cell r="H7370" t="str">
            <v/>
          </cell>
        </row>
        <row r="7371">
          <cell r="H7371" t="str">
            <v/>
          </cell>
        </row>
        <row r="7372">
          <cell r="H7372" t="str">
            <v/>
          </cell>
        </row>
        <row r="7373">
          <cell r="H7373" t="str">
            <v/>
          </cell>
        </row>
        <row r="7374">
          <cell r="H7374" t="str">
            <v/>
          </cell>
        </row>
        <row r="7375">
          <cell r="H7375" t="str">
            <v/>
          </cell>
        </row>
        <row r="7376">
          <cell r="H7376" t="str">
            <v/>
          </cell>
        </row>
        <row r="7377">
          <cell r="H7377" t="str">
            <v/>
          </cell>
        </row>
        <row r="7378">
          <cell r="H7378" t="str">
            <v/>
          </cell>
        </row>
        <row r="7379">
          <cell r="H7379" t="str">
            <v/>
          </cell>
        </row>
        <row r="7380">
          <cell r="H7380" t="str">
            <v/>
          </cell>
        </row>
        <row r="7381">
          <cell r="H7381" t="str">
            <v/>
          </cell>
        </row>
        <row r="7382">
          <cell r="H7382" t="str">
            <v/>
          </cell>
        </row>
        <row r="7383">
          <cell r="H7383" t="str">
            <v/>
          </cell>
        </row>
        <row r="7384">
          <cell r="H7384" t="str">
            <v/>
          </cell>
        </row>
        <row r="7385">
          <cell r="H7385" t="str">
            <v/>
          </cell>
        </row>
        <row r="7386">
          <cell r="H7386" t="str">
            <v/>
          </cell>
        </row>
        <row r="7387">
          <cell r="H7387" t="str">
            <v/>
          </cell>
        </row>
        <row r="7388">
          <cell r="H7388" t="str">
            <v/>
          </cell>
        </row>
        <row r="7389">
          <cell r="H7389" t="str">
            <v/>
          </cell>
        </row>
        <row r="7390">
          <cell r="H7390" t="str">
            <v/>
          </cell>
        </row>
        <row r="7391">
          <cell r="H7391" t="str">
            <v/>
          </cell>
        </row>
        <row r="7392">
          <cell r="H7392" t="str">
            <v/>
          </cell>
        </row>
        <row r="7393">
          <cell r="H7393" t="str">
            <v/>
          </cell>
        </row>
        <row r="7394">
          <cell r="H7394" t="str">
            <v/>
          </cell>
        </row>
        <row r="7395">
          <cell r="H7395" t="str">
            <v/>
          </cell>
        </row>
        <row r="7396">
          <cell r="H7396" t="str">
            <v/>
          </cell>
        </row>
        <row r="7397">
          <cell r="H7397" t="str">
            <v/>
          </cell>
        </row>
        <row r="7398">
          <cell r="H7398" t="str">
            <v/>
          </cell>
        </row>
        <row r="7399">
          <cell r="H7399" t="str">
            <v/>
          </cell>
        </row>
        <row r="7400">
          <cell r="H7400" t="str">
            <v/>
          </cell>
        </row>
        <row r="7401">
          <cell r="H7401" t="str">
            <v/>
          </cell>
        </row>
        <row r="7402">
          <cell r="H7402" t="str">
            <v/>
          </cell>
        </row>
        <row r="7403">
          <cell r="H7403" t="str">
            <v/>
          </cell>
        </row>
        <row r="7404">
          <cell r="H7404" t="str">
            <v/>
          </cell>
        </row>
        <row r="7405">
          <cell r="H7405" t="str">
            <v/>
          </cell>
        </row>
        <row r="7406">
          <cell r="H7406" t="str">
            <v/>
          </cell>
        </row>
        <row r="7407">
          <cell r="H7407" t="str">
            <v/>
          </cell>
        </row>
        <row r="7408">
          <cell r="H7408" t="str">
            <v/>
          </cell>
        </row>
        <row r="7409">
          <cell r="H7409" t="str">
            <v/>
          </cell>
        </row>
        <row r="7410">
          <cell r="H7410" t="str">
            <v/>
          </cell>
        </row>
        <row r="7411">
          <cell r="H7411" t="str">
            <v/>
          </cell>
        </row>
        <row r="7412">
          <cell r="H7412" t="str">
            <v/>
          </cell>
        </row>
        <row r="7413">
          <cell r="H7413" t="str">
            <v/>
          </cell>
        </row>
        <row r="7414">
          <cell r="H7414" t="str">
            <v/>
          </cell>
        </row>
        <row r="7415">
          <cell r="H7415" t="str">
            <v/>
          </cell>
        </row>
        <row r="7416">
          <cell r="H7416" t="str">
            <v/>
          </cell>
        </row>
        <row r="7417">
          <cell r="H7417" t="str">
            <v/>
          </cell>
        </row>
        <row r="7418">
          <cell r="H7418" t="str">
            <v/>
          </cell>
        </row>
        <row r="7419">
          <cell r="H7419" t="str">
            <v/>
          </cell>
        </row>
        <row r="7420">
          <cell r="H7420" t="str">
            <v/>
          </cell>
        </row>
        <row r="7421">
          <cell r="H7421" t="str">
            <v/>
          </cell>
        </row>
        <row r="7422">
          <cell r="H7422" t="str">
            <v/>
          </cell>
        </row>
        <row r="7423">
          <cell r="H7423" t="str">
            <v/>
          </cell>
        </row>
        <row r="7424">
          <cell r="H7424" t="str">
            <v/>
          </cell>
        </row>
        <row r="7425">
          <cell r="H7425" t="str">
            <v/>
          </cell>
        </row>
        <row r="7426">
          <cell r="H7426" t="str">
            <v/>
          </cell>
        </row>
        <row r="7427">
          <cell r="H7427" t="str">
            <v/>
          </cell>
        </row>
        <row r="7428">
          <cell r="H7428" t="str">
            <v/>
          </cell>
        </row>
        <row r="7429">
          <cell r="H7429" t="str">
            <v/>
          </cell>
        </row>
        <row r="7430">
          <cell r="H7430" t="str">
            <v/>
          </cell>
        </row>
        <row r="7431">
          <cell r="H7431" t="str">
            <v/>
          </cell>
        </row>
        <row r="7432">
          <cell r="H7432" t="str">
            <v/>
          </cell>
        </row>
        <row r="7433">
          <cell r="H7433" t="str">
            <v/>
          </cell>
        </row>
        <row r="7434">
          <cell r="H7434" t="str">
            <v/>
          </cell>
        </row>
        <row r="7435">
          <cell r="H7435" t="str">
            <v/>
          </cell>
        </row>
        <row r="7436">
          <cell r="H7436" t="str">
            <v/>
          </cell>
        </row>
        <row r="7437">
          <cell r="H7437" t="str">
            <v/>
          </cell>
        </row>
        <row r="7438">
          <cell r="H7438" t="str">
            <v/>
          </cell>
        </row>
        <row r="7439">
          <cell r="H7439" t="str">
            <v/>
          </cell>
        </row>
        <row r="7440">
          <cell r="H7440" t="str">
            <v/>
          </cell>
        </row>
        <row r="7441">
          <cell r="H7441" t="str">
            <v/>
          </cell>
        </row>
        <row r="7442">
          <cell r="H7442" t="str">
            <v/>
          </cell>
        </row>
        <row r="7443">
          <cell r="H7443" t="str">
            <v/>
          </cell>
        </row>
        <row r="7444">
          <cell r="H7444" t="str">
            <v/>
          </cell>
        </row>
        <row r="7445">
          <cell r="H7445" t="str">
            <v/>
          </cell>
        </row>
        <row r="7446">
          <cell r="H7446" t="str">
            <v/>
          </cell>
        </row>
        <row r="7447">
          <cell r="H7447" t="str">
            <v/>
          </cell>
        </row>
        <row r="7448">
          <cell r="H7448" t="str">
            <v/>
          </cell>
        </row>
        <row r="7449">
          <cell r="H7449" t="str">
            <v/>
          </cell>
        </row>
        <row r="7450">
          <cell r="H7450" t="str">
            <v/>
          </cell>
        </row>
        <row r="7451">
          <cell r="H7451" t="str">
            <v/>
          </cell>
        </row>
        <row r="7452">
          <cell r="H7452" t="str">
            <v/>
          </cell>
        </row>
        <row r="7453">
          <cell r="H7453" t="str">
            <v/>
          </cell>
        </row>
        <row r="7454">
          <cell r="H7454" t="str">
            <v/>
          </cell>
        </row>
        <row r="7455">
          <cell r="H7455" t="str">
            <v/>
          </cell>
        </row>
        <row r="7456">
          <cell r="H7456" t="str">
            <v/>
          </cell>
        </row>
        <row r="7457">
          <cell r="H7457" t="str">
            <v/>
          </cell>
        </row>
        <row r="7458">
          <cell r="H7458" t="str">
            <v/>
          </cell>
        </row>
        <row r="7459">
          <cell r="H7459" t="str">
            <v/>
          </cell>
        </row>
        <row r="7460">
          <cell r="H7460" t="str">
            <v/>
          </cell>
        </row>
        <row r="7461">
          <cell r="H7461" t="str">
            <v/>
          </cell>
        </row>
        <row r="7462">
          <cell r="H7462" t="str">
            <v/>
          </cell>
        </row>
        <row r="7463">
          <cell r="H7463" t="str">
            <v/>
          </cell>
        </row>
        <row r="7464">
          <cell r="H7464" t="str">
            <v/>
          </cell>
        </row>
        <row r="7465">
          <cell r="H7465" t="str">
            <v/>
          </cell>
        </row>
        <row r="7466">
          <cell r="H7466" t="str">
            <v/>
          </cell>
        </row>
        <row r="7467">
          <cell r="H7467" t="str">
            <v/>
          </cell>
        </row>
        <row r="7468">
          <cell r="H7468" t="str">
            <v/>
          </cell>
        </row>
        <row r="7469">
          <cell r="H7469" t="str">
            <v/>
          </cell>
        </row>
        <row r="7470">
          <cell r="H7470" t="str">
            <v/>
          </cell>
        </row>
        <row r="7471">
          <cell r="H7471" t="str">
            <v/>
          </cell>
        </row>
        <row r="7472">
          <cell r="H7472" t="str">
            <v/>
          </cell>
        </row>
        <row r="7473">
          <cell r="H7473" t="str">
            <v/>
          </cell>
        </row>
        <row r="7474">
          <cell r="H7474" t="str">
            <v/>
          </cell>
        </row>
        <row r="7475">
          <cell r="H7475" t="str">
            <v/>
          </cell>
        </row>
        <row r="7476">
          <cell r="H7476" t="str">
            <v/>
          </cell>
        </row>
        <row r="7477">
          <cell r="H7477" t="str">
            <v/>
          </cell>
        </row>
        <row r="7478">
          <cell r="H7478" t="str">
            <v/>
          </cell>
        </row>
        <row r="7479">
          <cell r="H7479" t="str">
            <v/>
          </cell>
        </row>
        <row r="7480">
          <cell r="H7480" t="str">
            <v/>
          </cell>
        </row>
        <row r="7481">
          <cell r="H7481" t="str">
            <v/>
          </cell>
        </row>
        <row r="7482">
          <cell r="H7482" t="str">
            <v/>
          </cell>
        </row>
        <row r="7483">
          <cell r="H7483" t="str">
            <v/>
          </cell>
        </row>
        <row r="7484">
          <cell r="H7484" t="str">
            <v/>
          </cell>
        </row>
        <row r="7485">
          <cell r="H7485" t="str">
            <v/>
          </cell>
        </row>
        <row r="7486">
          <cell r="H7486" t="str">
            <v/>
          </cell>
        </row>
        <row r="7487">
          <cell r="H7487" t="str">
            <v/>
          </cell>
        </row>
        <row r="7488">
          <cell r="H7488" t="str">
            <v/>
          </cell>
        </row>
        <row r="7489">
          <cell r="H7489" t="str">
            <v/>
          </cell>
        </row>
        <row r="7490">
          <cell r="H7490" t="str">
            <v/>
          </cell>
        </row>
        <row r="7491">
          <cell r="H7491" t="str">
            <v/>
          </cell>
        </row>
        <row r="7492">
          <cell r="H7492" t="str">
            <v/>
          </cell>
        </row>
        <row r="7493">
          <cell r="H7493" t="str">
            <v/>
          </cell>
        </row>
        <row r="7494">
          <cell r="H7494" t="str">
            <v/>
          </cell>
        </row>
        <row r="7495">
          <cell r="H7495" t="str">
            <v/>
          </cell>
        </row>
        <row r="7496">
          <cell r="H7496" t="str">
            <v/>
          </cell>
        </row>
        <row r="7497">
          <cell r="H7497" t="str">
            <v/>
          </cell>
        </row>
        <row r="7498">
          <cell r="H7498" t="str">
            <v/>
          </cell>
        </row>
        <row r="7499">
          <cell r="H7499" t="str">
            <v/>
          </cell>
        </row>
        <row r="7500">
          <cell r="H7500" t="str">
            <v/>
          </cell>
        </row>
        <row r="7501">
          <cell r="H7501" t="str">
            <v/>
          </cell>
        </row>
        <row r="7502">
          <cell r="H7502" t="str">
            <v/>
          </cell>
        </row>
        <row r="7503">
          <cell r="H7503" t="str">
            <v/>
          </cell>
        </row>
        <row r="7504">
          <cell r="H7504" t="str">
            <v/>
          </cell>
        </row>
        <row r="7505">
          <cell r="H7505" t="str">
            <v/>
          </cell>
        </row>
        <row r="7506">
          <cell r="H7506" t="str">
            <v/>
          </cell>
        </row>
        <row r="7507">
          <cell r="H7507" t="str">
            <v/>
          </cell>
        </row>
        <row r="7508">
          <cell r="H7508" t="str">
            <v/>
          </cell>
        </row>
        <row r="7509">
          <cell r="H7509" t="str">
            <v/>
          </cell>
        </row>
        <row r="7510">
          <cell r="H7510" t="str">
            <v/>
          </cell>
        </row>
        <row r="7511">
          <cell r="H7511" t="str">
            <v/>
          </cell>
        </row>
        <row r="7512">
          <cell r="H7512" t="str">
            <v/>
          </cell>
        </row>
        <row r="7513">
          <cell r="H7513" t="str">
            <v/>
          </cell>
        </row>
        <row r="7514">
          <cell r="H7514" t="str">
            <v/>
          </cell>
        </row>
        <row r="7515">
          <cell r="H7515" t="str">
            <v/>
          </cell>
        </row>
        <row r="7516">
          <cell r="H7516" t="str">
            <v/>
          </cell>
        </row>
        <row r="7517">
          <cell r="H7517" t="str">
            <v/>
          </cell>
        </row>
        <row r="7518">
          <cell r="H7518" t="str">
            <v/>
          </cell>
        </row>
        <row r="7519">
          <cell r="H7519" t="str">
            <v/>
          </cell>
        </row>
        <row r="7520">
          <cell r="H7520" t="str">
            <v/>
          </cell>
        </row>
        <row r="7521">
          <cell r="H7521" t="str">
            <v/>
          </cell>
        </row>
        <row r="7522">
          <cell r="H7522" t="str">
            <v/>
          </cell>
        </row>
        <row r="7523">
          <cell r="H7523" t="str">
            <v/>
          </cell>
        </row>
        <row r="7524">
          <cell r="H7524" t="str">
            <v/>
          </cell>
        </row>
        <row r="7525">
          <cell r="H7525" t="str">
            <v/>
          </cell>
        </row>
        <row r="7526">
          <cell r="H7526" t="str">
            <v/>
          </cell>
        </row>
        <row r="7527">
          <cell r="H7527" t="str">
            <v/>
          </cell>
        </row>
        <row r="7528">
          <cell r="H7528" t="str">
            <v/>
          </cell>
        </row>
        <row r="7529">
          <cell r="H7529" t="str">
            <v/>
          </cell>
        </row>
        <row r="7530">
          <cell r="H7530" t="str">
            <v/>
          </cell>
        </row>
        <row r="7531">
          <cell r="H7531" t="str">
            <v/>
          </cell>
        </row>
        <row r="7532">
          <cell r="H7532" t="str">
            <v/>
          </cell>
        </row>
        <row r="7533">
          <cell r="H7533" t="str">
            <v/>
          </cell>
        </row>
        <row r="7534">
          <cell r="H7534" t="str">
            <v/>
          </cell>
        </row>
        <row r="7535">
          <cell r="H7535" t="str">
            <v/>
          </cell>
        </row>
        <row r="7536">
          <cell r="H7536" t="str">
            <v/>
          </cell>
        </row>
        <row r="7537">
          <cell r="H7537" t="str">
            <v/>
          </cell>
        </row>
        <row r="7538">
          <cell r="H7538" t="str">
            <v/>
          </cell>
        </row>
        <row r="7539">
          <cell r="H7539" t="str">
            <v/>
          </cell>
        </row>
        <row r="7540">
          <cell r="H7540" t="str">
            <v/>
          </cell>
        </row>
        <row r="7541">
          <cell r="H7541" t="str">
            <v/>
          </cell>
        </row>
        <row r="7542">
          <cell r="H7542" t="str">
            <v/>
          </cell>
        </row>
        <row r="7543">
          <cell r="H7543" t="str">
            <v/>
          </cell>
        </row>
        <row r="7544">
          <cell r="H7544" t="str">
            <v/>
          </cell>
        </row>
        <row r="7545">
          <cell r="H7545" t="str">
            <v/>
          </cell>
        </row>
        <row r="7546">
          <cell r="H7546" t="str">
            <v/>
          </cell>
        </row>
        <row r="7547">
          <cell r="H7547" t="str">
            <v/>
          </cell>
        </row>
        <row r="7548">
          <cell r="H7548" t="str">
            <v/>
          </cell>
        </row>
        <row r="7549">
          <cell r="H7549" t="str">
            <v/>
          </cell>
        </row>
        <row r="7550">
          <cell r="H7550" t="str">
            <v/>
          </cell>
        </row>
        <row r="7551">
          <cell r="H7551" t="str">
            <v/>
          </cell>
        </row>
        <row r="7552">
          <cell r="H7552" t="str">
            <v/>
          </cell>
        </row>
        <row r="7553">
          <cell r="H7553" t="str">
            <v/>
          </cell>
        </row>
        <row r="7554">
          <cell r="H7554" t="str">
            <v/>
          </cell>
        </row>
        <row r="7555">
          <cell r="H7555" t="str">
            <v/>
          </cell>
        </row>
        <row r="7556">
          <cell r="H7556" t="str">
            <v/>
          </cell>
        </row>
        <row r="7557">
          <cell r="H7557" t="str">
            <v/>
          </cell>
        </row>
        <row r="7558">
          <cell r="H7558" t="str">
            <v/>
          </cell>
        </row>
        <row r="7559">
          <cell r="H7559" t="str">
            <v/>
          </cell>
        </row>
        <row r="7560">
          <cell r="H7560" t="str">
            <v/>
          </cell>
        </row>
        <row r="7561">
          <cell r="H7561" t="str">
            <v/>
          </cell>
        </row>
        <row r="7562">
          <cell r="H7562" t="str">
            <v/>
          </cell>
        </row>
        <row r="7563">
          <cell r="H7563" t="str">
            <v/>
          </cell>
        </row>
        <row r="7564">
          <cell r="H7564" t="str">
            <v/>
          </cell>
        </row>
        <row r="7565">
          <cell r="H7565" t="str">
            <v/>
          </cell>
        </row>
        <row r="7566">
          <cell r="H7566" t="str">
            <v/>
          </cell>
        </row>
        <row r="7567">
          <cell r="H7567" t="str">
            <v/>
          </cell>
        </row>
        <row r="7568">
          <cell r="H7568" t="str">
            <v/>
          </cell>
        </row>
        <row r="7569">
          <cell r="H7569" t="str">
            <v/>
          </cell>
        </row>
        <row r="7570">
          <cell r="H7570" t="str">
            <v/>
          </cell>
        </row>
        <row r="7571">
          <cell r="H7571" t="str">
            <v/>
          </cell>
        </row>
        <row r="7572">
          <cell r="H7572" t="str">
            <v/>
          </cell>
        </row>
        <row r="7573">
          <cell r="H7573" t="str">
            <v/>
          </cell>
        </row>
        <row r="7574">
          <cell r="H7574" t="str">
            <v/>
          </cell>
        </row>
        <row r="7575">
          <cell r="H7575" t="str">
            <v/>
          </cell>
        </row>
        <row r="7576">
          <cell r="H7576" t="str">
            <v/>
          </cell>
        </row>
        <row r="7577">
          <cell r="H7577" t="str">
            <v/>
          </cell>
        </row>
        <row r="7578">
          <cell r="H7578" t="str">
            <v/>
          </cell>
        </row>
        <row r="7579">
          <cell r="H7579" t="str">
            <v/>
          </cell>
        </row>
        <row r="7580">
          <cell r="H7580" t="str">
            <v/>
          </cell>
        </row>
        <row r="7581">
          <cell r="H7581" t="str">
            <v/>
          </cell>
        </row>
        <row r="7582">
          <cell r="H7582" t="str">
            <v/>
          </cell>
        </row>
        <row r="7583">
          <cell r="H7583" t="str">
            <v/>
          </cell>
        </row>
        <row r="7584">
          <cell r="H7584" t="str">
            <v/>
          </cell>
        </row>
        <row r="7585">
          <cell r="H7585" t="str">
            <v/>
          </cell>
        </row>
        <row r="7586">
          <cell r="H7586" t="str">
            <v/>
          </cell>
        </row>
        <row r="7587">
          <cell r="H7587" t="str">
            <v/>
          </cell>
        </row>
        <row r="7588">
          <cell r="H7588" t="str">
            <v/>
          </cell>
        </row>
        <row r="7589">
          <cell r="H7589" t="str">
            <v/>
          </cell>
        </row>
        <row r="7590">
          <cell r="H7590" t="str">
            <v/>
          </cell>
        </row>
        <row r="7591">
          <cell r="H7591" t="str">
            <v/>
          </cell>
        </row>
        <row r="7592">
          <cell r="H7592" t="str">
            <v/>
          </cell>
        </row>
        <row r="7593">
          <cell r="H7593" t="str">
            <v/>
          </cell>
        </row>
        <row r="7594">
          <cell r="H7594" t="str">
            <v/>
          </cell>
        </row>
        <row r="7595">
          <cell r="H7595" t="str">
            <v/>
          </cell>
        </row>
        <row r="7596">
          <cell r="H7596" t="str">
            <v/>
          </cell>
        </row>
        <row r="7597">
          <cell r="H7597" t="str">
            <v/>
          </cell>
        </row>
        <row r="7598">
          <cell r="H7598" t="str">
            <v/>
          </cell>
        </row>
        <row r="7599">
          <cell r="H7599" t="str">
            <v/>
          </cell>
        </row>
        <row r="7600">
          <cell r="H7600" t="str">
            <v/>
          </cell>
        </row>
        <row r="7601">
          <cell r="H7601" t="str">
            <v/>
          </cell>
        </row>
        <row r="7602">
          <cell r="H7602" t="str">
            <v/>
          </cell>
        </row>
        <row r="7603">
          <cell r="H7603" t="str">
            <v/>
          </cell>
        </row>
        <row r="7604">
          <cell r="H7604" t="str">
            <v/>
          </cell>
        </row>
        <row r="7605">
          <cell r="H7605" t="str">
            <v/>
          </cell>
        </row>
        <row r="7606">
          <cell r="H7606" t="str">
            <v/>
          </cell>
        </row>
        <row r="7607">
          <cell r="H7607" t="str">
            <v/>
          </cell>
        </row>
        <row r="7608">
          <cell r="H7608" t="str">
            <v/>
          </cell>
        </row>
        <row r="7609">
          <cell r="H7609" t="str">
            <v/>
          </cell>
        </row>
        <row r="7610">
          <cell r="H7610" t="str">
            <v/>
          </cell>
        </row>
        <row r="7611">
          <cell r="H7611" t="str">
            <v/>
          </cell>
        </row>
        <row r="7612">
          <cell r="H7612" t="str">
            <v/>
          </cell>
        </row>
        <row r="7613">
          <cell r="H7613" t="str">
            <v/>
          </cell>
        </row>
        <row r="7614">
          <cell r="H7614" t="str">
            <v/>
          </cell>
        </row>
        <row r="7615">
          <cell r="H7615" t="str">
            <v/>
          </cell>
        </row>
        <row r="7616">
          <cell r="H7616" t="str">
            <v/>
          </cell>
        </row>
        <row r="7617">
          <cell r="H7617" t="str">
            <v/>
          </cell>
        </row>
        <row r="7618">
          <cell r="H7618" t="str">
            <v/>
          </cell>
        </row>
        <row r="7619">
          <cell r="H7619" t="str">
            <v/>
          </cell>
        </row>
        <row r="7620">
          <cell r="H7620" t="str">
            <v/>
          </cell>
        </row>
        <row r="7621">
          <cell r="H7621" t="str">
            <v/>
          </cell>
        </row>
        <row r="7622">
          <cell r="H7622" t="str">
            <v/>
          </cell>
        </row>
        <row r="7623">
          <cell r="H7623" t="str">
            <v/>
          </cell>
        </row>
        <row r="7624">
          <cell r="H7624" t="str">
            <v/>
          </cell>
        </row>
        <row r="7625">
          <cell r="H7625" t="str">
            <v/>
          </cell>
        </row>
        <row r="7626">
          <cell r="H7626" t="str">
            <v/>
          </cell>
        </row>
        <row r="7627">
          <cell r="H7627" t="str">
            <v/>
          </cell>
        </row>
        <row r="7628">
          <cell r="H7628" t="str">
            <v/>
          </cell>
        </row>
        <row r="7629">
          <cell r="H7629" t="str">
            <v/>
          </cell>
        </row>
        <row r="7630">
          <cell r="H7630" t="str">
            <v/>
          </cell>
        </row>
        <row r="7631">
          <cell r="H7631" t="str">
            <v/>
          </cell>
        </row>
        <row r="7632">
          <cell r="H7632" t="str">
            <v/>
          </cell>
        </row>
        <row r="7633">
          <cell r="H7633" t="str">
            <v/>
          </cell>
        </row>
        <row r="7634">
          <cell r="H7634" t="str">
            <v/>
          </cell>
        </row>
        <row r="7635">
          <cell r="H7635" t="str">
            <v/>
          </cell>
        </row>
        <row r="7636">
          <cell r="H7636" t="str">
            <v/>
          </cell>
        </row>
        <row r="7637">
          <cell r="H7637" t="str">
            <v/>
          </cell>
        </row>
        <row r="7638">
          <cell r="H7638" t="str">
            <v/>
          </cell>
        </row>
        <row r="7639">
          <cell r="H7639" t="str">
            <v/>
          </cell>
        </row>
        <row r="7640">
          <cell r="H7640" t="str">
            <v/>
          </cell>
        </row>
        <row r="7641">
          <cell r="H7641" t="str">
            <v/>
          </cell>
        </row>
        <row r="7642">
          <cell r="H7642" t="str">
            <v/>
          </cell>
        </row>
        <row r="7643">
          <cell r="H7643" t="str">
            <v/>
          </cell>
        </row>
        <row r="7644">
          <cell r="H7644" t="str">
            <v/>
          </cell>
        </row>
        <row r="7645">
          <cell r="H7645" t="str">
            <v/>
          </cell>
        </row>
        <row r="7646">
          <cell r="H7646" t="str">
            <v/>
          </cell>
        </row>
        <row r="7647">
          <cell r="H7647" t="str">
            <v/>
          </cell>
        </row>
        <row r="7648">
          <cell r="H7648" t="str">
            <v/>
          </cell>
        </row>
        <row r="7649">
          <cell r="H7649" t="str">
            <v/>
          </cell>
        </row>
        <row r="7650">
          <cell r="H7650" t="str">
            <v/>
          </cell>
        </row>
        <row r="7651">
          <cell r="H7651" t="str">
            <v/>
          </cell>
        </row>
        <row r="7652">
          <cell r="H7652" t="str">
            <v/>
          </cell>
        </row>
        <row r="7653">
          <cell r="H7653" t="str">
            <v/>
          </cell>
        </row>
        <row r="7654">
          <cell r="H7654" t="str">
            <v/>
          </cell>
        </row>
        <row r="7655">
          <cell r="H7655" t="str">
            <v/>
          </cell>
        </row>
        <row r="7656">
          <cell r="H7656" t="str">
            <v/>
          </cell>
        </row>
        <row r="7657">
          <cell r="H7657" t="str">
            <v/>
          </cell>
        </row>
        <row r="7658">
          <cell r="H7658" t="str">
            <v/>
          </cell>
        </row>
        <row r="7659">
          <cell r="H7659" t="str">
            <v/>
          </cell>
        </row>
        <row r="7660">
          <cell r="H7660" t="str">
            <v/>
          </cell>
        </row>
        <row r="7661">
          <cell r="H7661" t="str">
            <v/>
          </cell>
        </row>
        <row r="7662">
          <cell r="H7662" t="str">
            <v/>
          </cell>
        </row>
        <row r="7663">
          <cell r="H7663" t="str">
            <v/>
          </cell>
        </row>
        <row r="7664">
          <cell r="H7664" t="str">
            <v/>
          </cell>
        </row>
        <row r="7665">
          <cell r="H7665" t="str">
            <v/>
          </cell>
        </row>
        <row r="7666">
          <cell r="H7666" t="str">
            <v/>
          </cell>
        </row>
        <row r="7667">
          <cell r="H7667" t="str">
            <v/>
          </cell>
        </row>
        <row r="7668">
          <cell r="H7668" t="str">
            <v/>
          </cell>
        </row>
        <row r="7669">
          <cell r="H7669" t="str">
            <v/>
          </cell>
        </row>
        <row r="7670">
          <cell r="H7670" t="str">
            <v/>
          </cell>
        </row>
        <row r="7671">
          <cell r="H7671" t="str">
            <v/>
          </cell>
        </row>
        <row r="7672">
          <cell r="H7672" t="str">
            <v/>
          </cell>
        </row>
        <row r="7673">
          <cell r="H7673" t="str">
            <v/>
          </cell>
        </row>
        <row r="7674">
          <cell r="H7674" t="str">
            <v/>
          </cell>
        </row>
        <row r="7675">
          <cell r="H7675" t="str">
            <v/>
          </cell>
        </row>
        <row r="7676">
          <cell r="H7676" t="str">
            <v/>
          </cell>
        </row>
        <row r="7677">
          <cell r="H7677" t="str">
            <v/>
          </cell>
        </row>
        <row r="7678">
          <cell r="H7678" t="str">
            <v/>
          </cell>
        </row>
        <row r="7679">
          <cell r="H7679" t="str">
            <v/>
          </cell>
        </row>
        <row r="7680">
          <cell r="H7680" t="str">
            <v/>
          </cell>
        </row>
        <row r="7681">
          <cell r="H7681" t="str">
            <v/>
          </cell>
        </row>
        <row r="7682">
          <cell r="H7682" t="str">
            <v/>
          </cell>
        </row>
        <row r="7683">
          <cell r="H7683" t="str">
            <v/>
          </cell>
        </row>
        <row r="7684">
          <cell r="H7684" t="str">
            <v/>
          </cell>
        </row>
        <row r="7685">
          <cell r="H7685" t="str">
            <v/>
          </cell>
        </row>
        <row r="7686">
          <cell r="H7686" t="str">
            <v/>
          </cell>
        </row>
        <row r="7687">
          <cell r="H7687" t="str">
            <v/>
          </cell>
        </row>
        <row r="7688">
          <cell r="H7688" t="str">
            <v/>
          </cell>
        </row>
        <row r="7689">
          <cell r="H7689" t="str">
            <v/>
          </cell>
        </row>
        <row r="7690">
          <cell r="H7690" t="str">
            <v/>
          </cell>
        </row>
        <row r="7691">
          <cell r="H7691" t="str">
            <v/>
          </cell>
        </row>
        <row r="7692">
          <cell r="H7692" t="str">
            <v/>
          </cell>
        </row>
        <row r="7693">
          <cell r="H7693" t="str">
            <v/>
          </cell>
        </row>
        <row r="7694">
          <cell r="H7694" t="str">
            <v/>
          </cell>
        </row>
        <row r="7695">
          <cell r="H7695" t="str">
            <v/>
          </cell>
        </row>
        <row r="7696">
          <cell r="H7696" t="str">
            <v/>
          </cell>
        </row>
        <row r="7697">
          <cell r="H7697" t="str">
            <v/>
          </cell>
        </row>
        <row r="7698">
          <cell r="H7698" t="str">
            <v/>
          </cell>
        </row>
        <row r="7699">
          <cell r="H7699" t="str">
            <v/>
          </cell>
        </row>
        <row r="7700">
          <cell r="H7700" t="str">
            <v/>
          </cell>
        </row>
        <row r="7701">
          <cell r="H7701" t="str">
            <v/>
          </cell>
        </row>
        <row r="7702">
          <cell r="H7702" t="str">
            <v/>
          </cell>
        </row>
        <row r="7703">
          <cell r="H7703" t="str">
            <v/>
          </cell>
        </row>
        <row r="7704">
          <cell r="H7704" t="str">
            <v/>
          </cell>
        </row>
        <row r="7705">
          <cell r="H7705" t="str">
            <v/>
          </cell>
        </row>
        <row r="7706">
          <cell r="H7706" t="str">
            <v/>
          </cell>
        </row>
        <row r="7707">
          <cell r="H7707" t="str">
            <v/>
          </cell>
        </row>
        <row r="7708">
          <cell r="H7708" t="str">
            <v/>
          </cell>
        </row>
        <row r="7709">
          <cell r="H7709" t="str">
            <v/>
          </cell>
        </row>
        <row r="7710">
          <cell r="H7710" t="str">
            <v/>
          </cell>
        </row>
        <row r="7711">
          <cell r="H7711" t="str">
            <v/>
          </cell>
        </row>
        <row r="7712">
          <cell r="H7712" t="str">
            <v/>
          </cell>
        </row>
        <row r="7713">
          <cell r="H7713" t="str">
            <v/>
          </cell>
        </row>
        <row r="7714">
          <cell r="H7714" t="str">
            <v/>
          </cell>
        </row>
        <row r="7715">
          <cell r="H7715" t="str">
            <v/>
          </cell>
        </row>
        <row r="7716">
          <cell r="H7716" t="str">
            <v/>
          </cell>
        </row>
        <row r="7717">
          <cell r="H7717" t="str">
            <v/>
          </cell>
        </row>
        <row r="7718">
          <cell r="H7718" t="str">
            <v/>
          </cell>
        </row>
        <row r="7719">
          <cell r="H7719" t="str">
            <v/>
          </cell>
        </row>
        <row r="7720">
          <cell r="H7720" t="str">
            <v/>
          </cell>
        </row>
        <row r="7721">
          <cell r="H7721" t="str">
            <v/>
          </cell>
        </row>
        <row r="7722">
          <cell r="H7722" t="str">
            <v/>
          </cell>
        </row>
        <row r="7723">
          <cell r="H7723" t="str">
            <v/>
          </cell>
        </row>
        <row r="7724">
          <cell r="H7724" t="str">
            <v/>
          </cell>
        </row>
        <row r="7725">
          <cell r="H7725" t="str">
            <v/>
          </cell>
        </row>
        <row r="7726">
          <cell r="H7726" t="str">
            <v/>
          </cell>
        </row>
        <row r="7727">
          <cell r="H7727" t="str">
            <v/>
          </cell>
        </row>
        <row r="7728">
          <cell r="H7728" t="str">
            <v/>
          </cell>
        </row>
        <row r="7729">
          <cell r="H7729" t="str">
            <v/>
          </cell>
        </row>
        <row r="7730">
          <cell r="H7730" t="str">
            <v/>
          </cell>
        </row>
        <row r="7731">
          <cell r="H7731" t="str">
            <v/>
          </cell>
        </row>
        <row r="7732">
          <cell r="H7732" t="str">
            <v/>
          </cell>
        </row>
        <row r="7733">
          <cell r="H7733" t="str">
            <v/>
          </cell>
        </row>
        <row r="7734">
          <cell r="H7734" t="str">
            <v/>
          </cell>
        </row>
        <row r="7735">
          <cell r="H7735" t="str">
            <v/>
          </cell>
        </row>
        <row r="7736">
          <cell r="H7736" t="str">
            <v/>
          </cell>
        </row>
        <row r="7737">
          <cell r="H7737" t="str">
            <v/>
          </cell>
        </row>
        <row r="7738">
          <cell r="H7738" t="str">
            <v/>
          </cell>
        </row>
        <row r="7739">
          <cell r="H7739" t="str">
            <v/>
          </cell>
        </row>
        <row r="7740">
          <cell r="H7740" t="str">
            <v/>
          </cell>
        </row>
        <row r="7741">
          <cell r="H7741" t="str">
            <v/>
          </cell>
        </row>
        <row r="7742">
          <cell r="H7742" t="str">
            <v/>
          </cell>
        </row>
        <row r="7743">
          <cell r="H7743" t="str">
            <v/>
          </cell>
        </row>
        <row r="7744">
          <cell r="H7744" t="str">
            <v/>
          </cell>
        </row>
        <row r="7745">
          <cell r="H7745" t="str">
            <v/>
          </cell>
        </row>
        <row r="7746">
          <cell r="H7746" t="str">
            <v/>
          </cell>
        </row>
        <row r="7747">
          <cell r="H7747" t="str">
            <v/>
          </cell>
        </row>
        <row r="7748">
          <cell r="H7748" t="str">
            <v/>
          </cell>
        </row>
        <row r="7749">
          <cell r="H7749" t="str">
            <v/>
          </cell>
        </row>
        <row r="7750">
          <cell r="H7750" t="str">
            <v/>
          </cell>
        </row>
        <row r="7751">
          <cell r="H7751" t="str">
            <v/>
          </cell>
        </row>
        <row r="7752">
          <cell r="H7752" t="str">
            <v/>
          </cell>
        </row>
        <row r="7753">
          <cell r="H7753" t="str">
            <v/>
          </cell>
        </row>
        <row r="7754">
          <cell r="H7754" t="str">
            <v/>
          </cell>
        </row>
        <row r="7755">
          <cell r="H7755" t="str">
            <v/>
          </cell>
        </row>
        <row r="7756">
          <cell r="H7756" t="str">
            <v/>
          </cell>
        </row>
        <row r="7757">
          <cell r="H7757" t="str">
            <v/>
          </cell>
        </row>
        <row r="7758">
          <cell r="H7758" t="str">
            <v/>
          </cell>
        </row>
        <row r="7759">
          <cell r="H7759" t="str">
            <v/>
          </cell>
        </row>
        <row r="7760">
          <cell r="H7760" t="str">
            <v/>
          </cell>
        </row>
        <row r="7761">
          <cell r="H7761" t="str">
            <v/>
          </cell>
        </row>
        <row r="7762">
          <cell r="H7762" t="str">
            <v/>
          </cell>
        </row>
        <row r="7763">
          <cell r="H7763" t="str">
            <v/>
          </cell>
        </row>
        <row r="7764">
          <cell r="H7764" t="str">
            <v/>
          </cell>
        </row>
        <row r="7765">
          <cell r="H7765" t="str">
            <v/>
          </cell>
        </row>
        <row r="7766">
          <cell r="H7766" t="str">
            <v/>
          </cell>
        </row>
        <row r="7767">
          <cell r="H7767" t="str">
            <v/>
          </cell>
        </row>
        <row r="7768">
          <cell r="H7768" t="str">
            <v/>
          </cell>
        </row>
        <row r="7769">
          <cell r="H7769" t="str">
            <v/>
          </cell>
        </row>
        <row r="7770">
          <cell r="H7770" t="str">
            <v/>
          </cell>
        </row>
        <row r="7771">
          <cell r="H7771" t="str">
            <v/>
          </cell>
        </row>
        <row r="7772">
          <cell r="H7772" t="str">
            <v/>
          </cell>
        </row>
        <row r="7773">
          <cell r="H7773" t="str">
            <v/>
          </cell>
        </row>
        <row r="7774">
          <cell r="H7774" t="str">
            <v/>
          </cell>
        </row>
        <row r="7775">
          <cell r="H7775" t="str">
            <v/>
          </cell>
        </row>
        <row r="7776">
          <cell r="H7776" t="str">
            <v/>
          </cell>
        </row>
        <row r="7777">
          <cell r="H7777" t="str">
            <v/>
          </cell>
        </row>
        <row r="7778">
          <cell r="H7778" t="str">
            <v/>
          </cell>
        </row>
        <row r="7779">
          <cell r="H7779" t="str">
            <v/>
          </cell>
        </row>
        <row r="7780">
          <cell r="H7780" t="str">
            <v/>
          </cell>
        </row>
        <row r="7781">
          <cell r="H7781" t="str">
            <v/>
          </cell>
        </row>
        <row r="7782">
          <cell r="H7782" t="str">
            <v/>
          </cell>
        </row>
        <row r="7783">
          <cell r="H7783" t="str">
            <v/>
          </cell>
        </row>
        <row r="7784">
          <cell r="H7784" t="str">
            <v/>
          </cell>
        </row>
        <row r="7785">
          <cell r="H7785" t="str">
            <v/>
          </cell>
        </row>
        <row r="7786">
          <cell r="H7786" t="str">
            <v/>
          </cell>
        </row>
        <row r="7787">
          <cell r="H7787" t="str">
            <v/>
          </cell>
        </row>
        <row r="7788">
          <cell r="H7788" t="str">
            <v/>
          </cell>
        </row>
        <row r="7789">
          <cell r="H7789" t="str">
            <v/>
          </cell>
        </row>
        <row r="7790">
          <cell r="H7790" t="str">
            <v/>
          </cell>
        </row>
        <row r="7791">
          <cell r="H7791" t="str">
            <v/>
          </cell>
        </row>
        <row r="7792">
          <cell r="H7792" t="str">
            <v/>
          </cell>
        </row>
        <row r="7793">
          <cell r="H7793" t="str">
            <v/>
          </cell>
        </row>
        <row r="7794">
          <cell r="H7794" t="str">
            <v/>
          </cell>
        </row>
        <row r="7795">
          <cell r="H7795" t="str">
            <v/>
          </cell>
        </row>
        <row r="7796">
          <cell r="H7796" t="str">
            <v/>
          </cell>
        </row>
        <row r="7797">
          <cell r="H7797" t="str">
            <v/>
          </cell>
        </row>
        <row r="7798">
          <cell r="H7798" t="str">
            <v/>
          </cell>
        </row>
        <row r="7799">
          <cell r="H7799" t="str">
            <v/>
          </cell>
        </row>
        <row r="7800">
          <cell r="H7800" t="str">
            <v/>
          </cell>
        </row>
        <row r="7801">
          <cell r="H7801" t="str">
            <v/>
          </cell>
        </row>
        <row r="7802">
          <cell r="H7802" t="str">
            <v/>
          </cell>
        </row>
        <row r="7803">
          <cell r="H7803" t="str">
            <v/>
          </cell>
        </row>
        <row r="7804">
          <cell r="H7804" t="str">
            <v/>
          </cell>
        </row>
        <row r="7805">
          <cell r="H7805" t="str">
            <v/>
          </cell>
        </row>
        <row r="7806">
          <cell r="H7806" t="str">
            <v/>
          </cell>
        </row>
        <row r="7807">
          <cell r="H7807" t="str">
            <v/>
          </cell>
        </row>
        <row r="7808">
          <cell r="H7808" t="str">
            <v/>
          </cell>
        </row>
        <row r="7809">
          <cell r="H7809" t="str">
            <v/>
          </cell>
        </row>
        <row r="7810">
          <cell r="H7810" t="str">
            <v/>
          </cell>
        </row>
        <row r="7811">
          <cell r="H7811" t="str">
            <v/>
          </cell>
        </row>
        <row r="7812">
          <cell r="H7812" t="str">
            <v/>
          </cell>
        </row>
        <row r="7813">
          <cell r="H7813" t="str">
            <v/>
          </cell>
        </row>
        <row r="7814">
          <cell r="H7814" t="str">
            <v/>
          </cell>
        </row>
        <row r="7815">
          <cell r="H7815" t="str">
            <v/>
          </cell>
        </row>
        <row r="7816">
          <cell r="H7816" t="str">
            <v/>
          </cell>
        </row>
        <row r="7817">
          <cell r="H7817" t="str">
            <v/>
          </cell>
        </row>
        <row r="7818">
          <cell r="H7818" t="str">
            <v/>
          </cell>
        </row>
        <row r="7819">
          <cell r="H7819" t="str">
            <v/>
          </cell>
        </row>
        <row r="7820">
          <cell r="H7820" t="str">
            <v/>
          </cell>
        </row>
        <row r="7821">
          <cell r="H7821" t="str">
            <v/>
          </cell>
        </row>
        <row r="7822">
          <cell r="H7822" t="str">
            <v/>
          </cell>
        </row>
        <row r="7823">
          <cell r="H7823" t="str">
            <v/>
          </cell>
        </row>
        <row r="7824">
          <cell r="H7824" t="str">
            <v/>
          </cell>
        </row>
        <row r="7825">
          <cell r="H7825" t="str">
            <v/>
          </cell>
        </row>
        <row r="7826">
          <cell r="H7826" t="str">
            <v/>
          </cell>
        </row>
        <row r="7827">
          <cell r="H7827" t="str">
            <v/>
          </cell>
        </row>
        <row r="7828">
          <cell r="H7828" t="str">
            <v/>
          </cell>
        </row>
        <row r="7829">
          <cell r="H7829" t="str">
            <v/>
          </cell>
        </row>
        <row r="7830">
          <cell r="H7830" t="str">
            <v/>
          </cell>
        </row>
        <row r="7831">
          <cell r="H7831" t="str">
            <v/>
          </cell>
        </row>
        <row r="7832">
          <cell r="H7832" t="str">
            <v/>
          </cell>
        </row>
        <row r="7833">
          <cell r="H7833" t="str">
            <v/>
          </cell>
        </row>
        <row r="7834">
          <cell r="H7834" t="str">
            <v/>
          </cell>
        </row>
        <row r="7835">
          <cell r="H7835" t="str">
            <v/>
          </cell>
        </row>
        <row r="7836">
          <cell r="H7836" t="str">
            <v/>
          </cell>
        </row>
        <row r="7837">
          <cell r="H7837" t="str">
            <v/>
          </cell>
        </row>
        <row r="7838">
          <cell r="H7838" t="str">
            <v/>
          </cell>
        </row>
        <row r="7839">
          <cell r="H7839" t="str">
            <v/>
          </cell>
        </row>
        <row r="7840">
          <cell r="H7840" t="str">
            <v/>
          </cell>
        </row>
        <row r="7841">
          <cell r="H7841" t="str">
            <v/>
          </cell>
        </row>
        <row r="7842">
          <cell r="H7842" t="str">
            <v/>
          </cell>
        </row>
        <row r="7843">
          <cell r="H7843" t="str">
            <v/>
          </cell>
        </row>
        <row r="7844">
          <cell r="H7844" t="str">
            <v/>
          </cell>
        </row>
        <row r="7845">
          <cell r="H7845" t="str">
            <v/>
          </cell>
        </row>
        <row r="7846">
          <cell r="H7846" t="str">
            <v/>
          </cell>
        </row>
        <row r="7847">
          <cell r="H7847" t="str">
            <v/>
          </cell>
        </row>
        <row r="7848">
          <cell r="H7848" t="str">
            <v/>
          </cell>
        </row>
        <row r="7849">
          <cell r="H7849" t="str">
            <v/>
          </cell>
        </row>
        <row r="7850">
          <cell r="H7850" t="str">
            <v/>
          </cell>
        </row>
        <row r="7851">
          <cell r="H7851" t="str">
            <v/>
          </cell>
        </row>
        <row r="7852">
          <cell r="H7852" t="str">
            <v/>
          </cell>
        </row>
        <row r="7853">
          <cell r="H7853" t="str">
            <v/>
          </cell>
        </row>
        <row r="7854">
          <cell r="H7854" t="str">
            <v/>
          </cell>
        </row>
        <row r="7855">
          <cell r="H7855" t="str">
            <v/>
          </cell>
        </row>
        <row r="7856">
          <cell r="H7856" t="str">
            <v/>
          </cell>
        </row>
        <row r="7857">
          <cell r="H7857" t="str">
            <v/>
          </cell>
        </row>
        <row r="7858">
          <cell r="H7858" t="str">
            <v/>
          </cell>
        </row>
        <row r="7859">
          <cell r="H7859" t="str">
            <v/>
          </cell>
        </row>
        <row r="7860">
          <cell r="H7860" t="str">
            <v/>
          </cell>
        </row>
        <row r="7861">
          <cell r="H7861" t="str">
            <v/>
          </cell>
        </row>
        <row r="7862">
          <cell r="H7862" t="str">
            <v/>
          </cell>
        </row>
        <row r="7863">
          <cell r="H7863" t="str">
            <v/>
          </cell>
        </row>
        <row r="7864">
          <cell r="H7864" t="str">
            <v/>
          </cell>
        </row>
        <row r="7865">
          <cell r="H7865" t="str">
            <v/>
          </cell>
        </row>
        <row r="7866">
          <cell r="H7866" t="str">
            <v/>
          </cell>
        </row>
        <row r="7867">
          <cell r="H7867" t="str">
            <v/>
          </cell>
        </row>
        <row r="7868">
          <cell r="H7868" t="str">
            <v/>
          </cell>
        </row>
        <row r="7869">
          <cell r="H7869" t="str">
            <v/>
          </cell>
        </row>
        <row r="7870">
          <cell r="H7870" t="str">
            <v/>
          </cell>
        </row>
        <row r="7871">
          <cell r="H7871" t="str">
            <v/>
          </cell>
        </row>
        <row r="7872">
          <cell r="H7872" t="str">
            <v/>
          </cell>
        </row>
        <row r="7873">
          <cell r="H7873" t="str">
            <v/>
          </cell>
        </row>
        <row r="7874">
          <cell r="H7874" t="str">
            <v/>
          </cell>
        </row>
        <row r="7875">
          <cell r="H7875" t="str">
            <v/>
          </cell>
        </row>
        <row r="7876">
          <cell r="H7876" t="str">
            <v/>
          </cell>
        </row>
        <row r="7877">
          <cell r="H7877" t="str">
            <v/>
          </cell>
        </row>
        <row r="7878">
          <cell r="H7878" t="str">
            <v/>
          </cell>
        </row>
        <row r="7879">
          <cell r="H7879" t="str">
            <v/>
          </cell>
        </row>
        <row r="7880">
          <cell r="H7880" t="str">
            <v/>
          </cell>
        </row>
        <row r="7881">
          <cell r="H7881" t="str">
            <v/>
          </cell>
        </row>
        <row r="7882">
          <cell r="H7882" t="str">
            <v/>
          </cell>
        </row>
        <row r="7883">
          <cell r="H7883" t="str">
            <v/>
          </cell>
        </row>
        <row r="7884">
          <cell r="H7884" t="str">
            <v/>
          </cell>
        </row>
        <row r="7885">
          <cell r="H7885" t="str">
            <v/>
          </cell>
        </row>
        <row r="7886">
          <cell r="H7886" t="str">
            <v/>
          </cell>
        </row>
        <row r="7887">
          <cell r="H7887" t="str">
            <v/>
          </cell>
        </row>
        <row r="7888">
          <cell r="H7888" t="str">
            <v/>
          </cell>
        </row>
        <row r="7889">
          <cell r="H7889" t="str">
            <v/>
          </cell>
        </row>
        <row r="7890">
          <cell r="H7890" t="str">
            <v/>
          </cell>
        </row>
        <row r="7891">
          <cell r="H7891" t="str">
            <v/>
          </cell>
        </row>
        <row r="7892">
          <cell r="H7892" t="str">
            <v/>
          </cell>
        </row>
        <row r="7893">
          <cell r="H7893" t="str">
            <v/>
          </cell>
        </row>
        <row r="7894">
          <cell r="H7894" t="str">
            <v/>
          </cell>
        </row>
        <row r="7895">
          <cell r="H7895" t="str">
            <v/>
          </cell>
        </row>
        <row r="7896">
          <cell r="H7896" t="str">
            <v/>
          </cell>
        </row>
        <row r="7897">
          <cell r="H7897" t="str">
            <v/>
          </cell>
        </row>
        <row r="7898">
          <cell r="H7898" t="str">
            <v/>
          </cell>
        </row>
        <row r="7899">
          <cell r="H7899" t="str">
            <v/>
          </cell>
        </row>
        <row r="7900">
          <cell r="H7900" t="str">
            <v/>
          </cell>
        </row>
        <row r="7901">
          <cell r="H7901" t="str">
            <v/>
          </cell>
        </row>
        <row r="7902">
          <cell r="H7902" t="str">
            <v/>
          </cell>
        </row>
        <row r="7903">
          <cell r="H7903" t="str">
            <v/>
          </cell>
        </row>
        <row r="7904">
          <cell r="H7904" t="str">
            <v/>
          </cell>
        </row>
        <row r="7905">
          <cell r="H7905" t="str">
            <v/>
          </cell>
        </row>
        <row r="7906">
          <cell r="H7906" t="str">
            <v/>
          </cell>
        </row>
        <row r="7907">
          <cell r="H7907" t="str">
            <v/>
          </cell>
        </row>
        <row r="7908">
          <cell r="H7908" t="str">
            <v/>
          </cell>
        </row>
        <row r="7909">
          <cell r="H7909" t="str">
            <v/>
          </cell>
        </row>
        <row r="7910">
          <cell r="H7910" t="str">
            <v/>
          </cell>
        </row>
        <row r="7911">
          <cell r="H7911" t="str">
            <v/>
          </cell>
        </row>
        <row r="7912">
          <cell r="H7912" t="str">
            <v/>
          </cell>
        </row>
        <row r="7913">
          <cell r="H7913" t="str">
            <v/>
          </cell>
        </row>
        <row r="7914">
          <cell r="H7914" t="str">
            <v/>
          </cell>
        </row>
        <row r="7915">
          <cell r="H7915" t="str">
            <v/>
          </cell>
        </row>
        <row r="7916">
          <cell r="H7916" t="str">
            <v/>
          </cell>
        </row>
        <row r="7917">
          <cell r="H7917" t="str">
            <v/>
          </cell>
        </row>
        <row r="7918">
          <cell r="H7918" t="str">
            <v/>
          </cell>
        </row>
        <row r="7919">
          <cell r="H7919" t="str">
            <v/>
          </cell>
        </row>
        <row r="7920">
          <cell r="H7920" t="str">
            <v/>
          </cell>
        </row>
        <row r="7921">
          <cell r="H7921" t="str">
            <v/>
          </cell>
        </row>
        <row r="7922">
          <cell r="H7922" t="str">
            <v/>
          </cell>
        </row>
        <row r="7923">
          <cell r="H7923" t="str">
            <v/>
          </cell>
        </row>
        <row r="7924">
          <cell r="H7924" t="str">
            <v/>
          </cell>
        </row>
        <row r="7925">
          <cell r="H7925" t="str">
            <v/>
          </cell>
        </row>
        <row r="7926">
          <cell r="H7926" t="str">
            <v/>
          </cell>
        </row>
        <row r="7927">
          <cell r="H7927" t="str">
            <v/>
          </cell>
        </row>
        <row r="7928">
          <cell r="H7928" t="str">
            <v/>
          </cell>
        </row>
        <row r="7929">
          <cell r="H7929" t="str">
            <v/>
          </cell>
        </row>
        <row r="7930">
          <cell r="H7930" t="str">
            <v/>
          </cell>
        </row>
        <row r="7931">
          <cell r="H7931" t="str">
            <v/>
          </cell>
        </row>
        <row r="7932">
          <cell r="H7932" t="str">
            <v/>
          </cell>
        </row>
        <row r="7933">
          <cell r="H7933" t="str">
            <v/>
          </cell>
        </row>
        <row r="7934">
          <cell r="H7934" t="str">
            <v/>
          </cell>
        </row>
        <row r="7935">
          <cell r="H7935" t="str">
            <v/>
          </cell>
        </row>
        <row r="7936">
          <cell r="H7936" t="str">
            <v/>
          </cell>
        </row>
        <row r="7937">
          <cell r="H7937" t="str">
            <v/>
          </cell>
        </row>
        <row r="7938">
          <cell r="H7938" t="str">
            <v/>
          </cell>
        </row>
        <row r="7939">
          <cell r="H7939" t="str">
            <v/>
          </cell>
        </row>
        <row r="7940">
          <cell r="H7940" t="str">
            <v/>
          </cell>
        </row>
        <row r="7941">
          <cell r="H7941" t="str">
            <v/>
          </cell>
        </row>
        <row r="7942">
          <cell r="H7942" t="str">
            <v/>
          </cell>
        </row>
        <row r="7943">
          <cell r="H7943" t="str">
            <v/>
          </cell>
        </row>
        <row r="7944">
          <cell r="H7944" t="str">
            <v/>
          </cell>
        </row>
        <row r="7945">
          <cell r="H7945" t="str">
            <v/>
          </cell>
        </row>
        <row r="7946">
          <cell r="H7946" t="str">
            <v/>
          </cell>
        </row>
        <row r="7947">
          <cell r="H7947" t="str">
            <v/>
          </cell>
        </row>
        <row r="7948">
          <cell r="H7948" t="str">
            <v/>
          </cell>
        </row>
        <row r="7949">
          <cell r="H7949" t="str">
            <v/>
          </cell>
        </row>
        <row r="7950">
          <cell r="H7950" t="str">
            <v/>
          </cell>
        </row>
        <row r="7951">
          <cell r="H7951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1.00.00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"/>
      <sheetName val="MASA MANFAAT"/>
      <sheetName val="KIB A"/>
      <sheetName val="KIB A aud"/>
      <sheetName val="KIB A EKSEKUSI baru"/>
      <sheetName val="KIB B ( + )"/>
      <sheetName val="KIB C"/>
      <sheetName val="KIB D"/>
      <sheetName val="KIB E"/>
      <sheetName val="KIB F"/>
      <sheetName val="KIB B&lt;300000"/>
      <sheetName val="Di bwh nilai kapitalisasi"/>
      <sheetName val="Sheet1"/>
      <sheetName val="KODE BARANG MASTER DISD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B2" t="str">
            <v>1.00.00</v>
          </cell>
          <cell r="C2" t="str">
            <v>GOLONGAN TANAH</v>
          </cell>
        </row>
        <row r="3">
          <cell r="B3" t="str">
            <v>1.01.00</v>
          </cell>
          <cell r="C3" t="str">
            <v>TANAH</v>
          </cell>
        </row>
        <row r="4">
          <cell r="B4" t="str">
            <v>1.01.01</v>
          </cell>
          <cell r="C4" t="str">
            <v>PERKAMPUNGAN</v>
          </cell>
          <cell r="D4">
            <v>3</v>
          </cell>
        </row>
        <row r="5">
          <cell r="B5" t="str">
            <v>1.01.02</v>
          </cell>
          <cell r="C5" t="str">
            <v>TANAH PERTANIAN</v>
          </cell>
          <cell r="D5">
            <v>3</v>
          </cell>
        </row>
        <row r="6">
          <cell r="B6" t="str">
            <v>1.01.03</v>
          </cell>
          <cell r="C6" t="str">
            <v>TANAH PERKEBUNAN</v>
          </cell>
          <cell r="D6">
            <v>3</v>
          </cell>
        </row>
        <row r="7">
          <cell r="B7" t="str">
            <v>1.01.04</v>
          </cell>
          <cell r="C7" t="str">
            <v>KEBUN CAMPURAN</v>
          </cell>
          <cell r="D7">
            <v>3</v>
          </cell>
        </row>
        <row r="8">
          <cell r="B8" t="str">
            <v>1.01.05</v>
          </cell>
          <cell r="C8" t="str">
            <v>HUTAN</v>
          </cell>
          <cell r="D8">
            <v>3</v>
          </cell>
        </row>
        <row r="9">
          <cell r="B9" t="str">
            <v>1.01.06</v>
          </cell>
          <cell r="C9" t="str">
            <v>KOLAM IKAN</v>
          </cell>
          <cell r="D9">
            <v>3</v>
          </cell>
        </row>
        <row r="10">
          <cell r="B10" t="str">
            <v>1.01.07</v>
          </cell>
          <cell r="C10" t="str">
            <v>DANAU/RAWA</v>
          </cell>
          <cell r="D10">
            <v>3</v>
          </cell>
        </row>
        <row r="11">
          <cell r="B11" t="str">
            <v>1.01.08</v>
          </cell>
          <cell r="C11" t="str">
            <v>TANAH TANDUS/RUSAK</v>
          </cell>
          <cell r="D11">
            <v>3</v>
          </cell>
        </row>
        <row r="12">
          <cell r="B12" t="str">
            <v>1.01.09</v>
          </cell>
          <cell r="C12" t="str">
            <v>ALANG-ALANG DAN PADANG RUMPUT</v>
          </cell>
          <cell r="D12">
            <v>3</v>
          </cell>
        </row>
        <row r="13">
          <cell r="B13" t="str">
            <v>1.01.10</v>
          </cell>
          <cell r="C13" t="str">
            <v>TANAH PENGGUNA LAIN</v>
          </cell>
          <cell r="D13">
            <v>3</v>
          </cell>
        </row>
        <row r="14">
          <cell r="B14" t="str">
            <v>1.01.11</v>
          </cell>
          <cell r="C14" t="str">
            <v>TANAH UNTUK BANGUNAN GEDUNG</v>
          </cell>
          <cell r="D14">
            <v>3</v>
          </cell>
        </row>
        <row r="15">
          <cell r="B15" t="str">
            <v>1.01.12</v>
          </cell>
          <cell r="C15" t="str">
            <v>TANAH PERTAMBANGAN</v>
          </cell>
          <cell r="D15">
            <v>3</v>
          </cell>
        </row>
        <row r="16">
          <cell r="B16" t="str">
            <v>1.01.13</v>
          </cell>
          <cell r="C16" t="str">
            <v>TANAH UNTUK BANGUNAN BUKAN GEDUNG</v>
          </cell>
          <cell r="D16">
            <v>3</v>
          </cell>
        </row>
        <row r="17">
          <cell r="B17" t="str">
            <v>2.00.00</v>
          </cell>
          <cell r="C17" t="str">
            <v>GOLONGAN PERALATAN DAN MESIN</v>
          </cell>
          <cell r="D17">
            <v>1</v>
          </cell>
        </row>
        <row r="18">
          <cell r="B18" t="str">
            <v>2.02.00</v>
          </cell>
          <cell r="C18" t="str">
            <v>ALAT -ALAT BESAR</v>
          </cell>
          <cell r="D18">
            <v>2</v>
          </cell>
        </row>
        <row r="19">
          <cell r="B19" t="str">
            <v>2.02.01</v>
          </cell>
          <cell r="C19" t="str">
            <v>Alat-alat Besar Darat</v>
          </cell>
          <cell r="D19">
            <v>3</v>
          </cell>
          <cell r="E19">
            <v>10</v>
          </cell>
        </row>
        <row r="20">
          <cell r="B20" t="str">
            <v>2.02.02</v>
          </cell>
          <cell r="C20" t="str">
            <v>Alat-alat Besar Apung</v>
          </cell>
          <cell r="D20">
            <v>3</v>
          </cell>
          <cell r="E20">
            <v>8</v>
          </cell>
        </row>
        <row r="21">
          <cell r="B21" t="str">
            <v>2.02.03</v>
          </cell>
          <cell r="C21" t="str">
            <v>Alat-alat Bantu</v>
          </cell>
          <cell r="D21">
            <v>3</v>
          </cell>
          <cell r="E21">
            <v>7</v>
          </cell>
        </row>
        <row r="22">
          <cell r="B22" t="str">
            <v>2.03.00</v>
          </cell>
          <cell r="C22" t="str">
            <v>ALAT- ALAT ANGKUTAN</v>
          </cell>
          <cell r="D22">
            <v>2</v>
          </cell>
        </row>
        <row r="23">
          <cell r="B23" t="str">
            <v>2.03.01</v>
          </cell>
          <cell r="C23" t="str">
            <v>Alat Angkutan Darat Bermotor</v>
          </cell>
          <cell r="D23">
            <v>3</v>
          </cell>
          <cell r="E23">
            <v>7</v>
          </cell>
        </row>
        <row r="24">
          <cell r="B24" t="str">
            <v>2.03.02</v>
          </cell>
          <cell r="C24" t="str">
            <v>Alat Angkutan Berat tak Bermotor</v>
          </cell>
          <cell r="D24">
            <v>3</v>
          </cell>
          <cell r="E24">
            <v>2</v>
          </cell>
        </row>
        <row r="25">
          <cell r="B25" t="str">
            <v>2.03.03</v>
          </cell>
          <cell r="C25" t="str">
            <v>Alat Angkut Apung Bermotor</v>
          </cell>
          <cell r="D25">
            <v>3</v>
          </cell>
          <cell r="E25">
            <v>10</v>
          </cell>
        </row>
        <row r="26">
          <cell r="B26" t="str">
            <v>2.03.04</v>
          </cell>
          <cell r="C26" t="str">
            <v>Alat Angkut Apung Tak Bermotor</v>
          </cell>
          <cell r="D26">
            <v>3</v>
          </cell>
          <cell r="E26">
            <v>3</v>
          </cell>
        </row>
        <row r="27">
          <cell r="B27" t="str">
            <v>2.04.00</v>
          </cell>
          <cell r="C27" t="str">
            <v>ALAT BENGKEL DAN ALAT UKUR</v>
          </cell>
          <cell r="D27">
            <v>2</v>
          </cell>
        </row>
        <row r="28">
          <cell r="B28" t="str">
            <v>2.04.01</v>
          </cell>
          <cell r="C28" t="str">
            <v>Alat Bengkel Bermesin</v>
          </cell>
          <cell r="D28">
            <v>3</v>
          </cell>
          <cell r="E28">
            <v>10</v>
          </cell>
        </row>
        <row r="29">
          <cell r="B29" t="str">
            <v>2.05.00</v>
          </cell>
          <cell r="C29" t="str">
            <v>ALAT PERTANIAN</v>
          </cell>
          <cell r="D29">
            <v>2</v>
          </cell>
        </row>
        <row r="30">
          <cell r="B30" t="str">
            <v>2.04.02</v>
          </cell>
          <cell r="C30" t="str">
            <v>Alat Bengkel Tak Bermesin</v>
          </cell>
          <cell r="D30">
            <v>3</v>
          </cell>
          <cell r="E30">
            <v>5</v>
          </cell>
        </row>
        <row r="31">
          <cell r="B31" t="str">
            <v>2.04.03</v>
          </cell>
          <cell r="C31" t="str">
            <v>Alat Ukur</v>
          </cell>
          <cell r="D31">
            <v>3</v>
          </cell>
          <cell r="E31">
            <v>5</v>
          </cell>
        </row>
        <row r="32">
          <cell r="B32" t="str">
            <v>2.05.01</v>
          </cell>
          <cell r="C32" t="str">
            <v>ALAT PENGOLAHAN</v>
          </cell>
          <cell r="D32">
            <v>3</v>
          </cell>
          <cell r="E32">
            <v>4</v>
          </cell>
        </row>
        <row r="33">
          <cell r="B33" t="str">
            <v>2.05.02</v>
          </cell>
          <cell r="C33" t="str">
            <v>ALAT PEMELIHARAAN TANAMAN/ALAT PENYIMPANAN</v>
          </cell>
          <cell r="D33">
            <v>3</v>
          </cell>
          <cell r="E33">
            <v>4</v>
          </cell>
        </row>
        <row r="34">
          <cell r="B34" t="str">
            <v>2.06.00</v>
          </cell>
          <cell r="C34" t="str">
            <v>ALAT KANTOR DAN RUMAH TANGGA</v>
          </cell>
          <cell r="D34">
            <v>2</v>
          </cell>
        </row>
        <row r="35">
          <cell r="B35" t="str">
            <v>2.06.01</v>
          </cell>
          <cell r="C35" t="str">
            <v>ALAT KANTOR</v>
          </cell>
          <cell r="D35">
            <v>3</v>
          </cell>
          <cell r="E35">
            <v>5</v>
          </cell>
        </row>
        <row r="36">
          <cell r="B36" t="str">
            <v>2.06.02</v>
          </cell>
          <cell r="C36" t="str">
            <v>ALAT RUMAH TANGGA</v>
          </cell>
          <cell r="D36">
            <v>3</v>
          </cell>
          <cell r="E36">
            <v>5</v>
          </cell>
        </row>
        <row r="37">
          <cell r="B37" t="str">
            <v>2.06.03</v>
          </cell>
          <cell r="C37" t="str">
            <v>KOMPUTER</v>
          </cell>
          <cell r="D37">
            <v>3</v>
          </cell>
          <cell r="E37">
            <v>4</v>
          </cell>
        </row>
        <row r="38">
          <cell r="B38" t="str">
            <v>2.06.04</v>
          </cell>
          <cell r="C38" t="str">
            <v>MEJA DAN KURSI KERJA/RAPAT PEJABAT</v>
          </cell>
          <cell r="D38">
            <v>3</v>
          </cell>
          <cell r="E38">
            <v>5</v>
          </cell>
        </row>
        <row r="39">
          <cell r="B39" t="str">
            <v>2.07.00</v>
          </cell>
          <cell r="C39" t="str">
            <v>ALAT STUDIO DAN ALAT KOMUNIKASI</v>
          </cell>
          <cell r="D39">
            <v>2</v>
          </cell>
        </row>
        <row r="40">
          <cell r="B40" t="str">
            <v>2.07.01</v>
          </cell>
          <cell r="C40" t="str">
            <v>ALAT STUDIO</v>
          </cell>
          <cell r="D40">
            <v>3</v>
          </cell>
          <cell r="E40">
            <v>5</v>
          </cell>
        </row>
        <row r="41">
          <cell r="B41" t="str">
            <v>2.07.02</v>
          </cell>
          <cell r="C41" t="str">
            <v>ALAT KOMUNIKASI</v>
          </cell>
          <cell r="D41">
            <v>3</v>
          </cell>
          <cell r="E41">
            <v>5</v>
          </cell>
        </row>
        <row r="42">
          <cell r="B42" t="str">
            <v>2.07.03</v>
          </cell>
          <cell r="C42" t="str">
            <v>PERALATAN PEMANCAR</v>
          </cell>
          <cell r="D42">
            <v>3</v>
          </cell>
          <cell r="E42">
            <v>10</v>
          </cell>
        </row>
        <row r="43">
          <cell r="B43" t="str">
            <v>2.08.00</v>
          </cell>
          <cell r="C43" t="str">
            <v>ALAT-ALAT KEDOKTERAN</v>
          </cell>
          <cell r="D43">
            <v>2</v>
          </cell>
        </row>
        <row r="44">
          <cell r="B44" t="str">
            <v>2.08.01</v>
          </cell>
          <cell r="C44" t="str">
            <v>ALAT KEDOKTERAN</v>
          </cell>
          <cell r="D44">
            <v>3</v>
          </cell>
          <cell r="E44">
            <v>5</v>
          </cell>
        </row>
        <row r="45">
          <cell r="B45" t="str">
            <v>2.08.02</v>
          </cell>
          <cell r="C45" t="str">
            <v>ALAT KESEHATAN</v>
          </cell>
          <cell r="D45">
            <v>3</v>
          </cell>
          <cell r="E45">
            <v>5</v>
          </cell>
        </row>
        <row r="46">
          <cell r="B46" t="str">
            <v>2.09.00</v>
          </cell>
          <cell r="C46" t="str">
            <v>ALAT LABORATORIM</v>
          </cell>
          <cell r="D46">
            <v>2</v>
          </cell>
        </row>
        <row r="47">
          <cell r="B47" t="str">
            <v>2.09.01</v>
          </cell>
          <cell r="C47" t="str">
            <v>UNIT UNIT LABORATORIUM</v>
          </cell>
          <cell r="D47">
            <v>3</v>
          </cell>
          <cell r="E47">
            <v>8</v>
          </cell>
        </row>
        <row r="48">
          <cell r="B48" t="str">
            <v>2.09.02</v>
          </cell>
          <cell r="C48" t="str">
            <v>ALAT PERAGA / PRAKTEK SEKOLAH</v>
          </cell>
          <cell r="D48">
            <v>3</v>
          </cell>
          <cell r="E48">
            <v>10</v>
          </cell>
        </row>
        <row r="49">
          <cell r="B49" t="str">
            <v>2.09.03</v>
          </cell>
          <cell r="C49" t="str">
            <v>UNIT ALAT LABORATORIUM KIMIA NUKLIR</v>
          </cell>
          <cell r="D49">
            <v>3</v>
          </cell>
          <cell r="E49">
            <v>15</v>
          </cell>
        </row>
        <row r="50">
          <cell r="B50" t="str">
            <v>2.09.04</v>
          </cell>
          <cell r="C50" t="str">
            <v>ALAT LABORAORIUM FISIKA NUKLIR /ELEKTRONIKA</v>
          </cell>
          <cell r="D50">
            <v>3</v>
          </cell>
          <cell r="E50">
            <v>15</v>
          </cell>
        </row>
        <row r="51">
          <cell r="B51" t="str">
            <v>2.09.05</v>
          </cell>
          <cell r="C51" t="str">
            <v>ALAT PROTEKSI RADIASI / PROTEKSI LINGKUNGAN</v>
          </cell>
          <cell r="D51">
            <v>3</v>
          </cell>
          <cell r="E51">
            <v>10</v>
          </cell>
        </row>
        <row r="52">
          <cell r="B52" t="str">
            <v>2.09.06</v>
          </cell>
          <cell r="C52" t="str">
            <v>RADIATION APPLICATION AND NON DESTRUCTIVE TESTING LABORATORY (BATAM)</v>
          </cell>
          <cell r="D52">
            <v>3</v>
          </cell>
          <cell r="E52">
            <v>10</v>
          </cell>
        </row>
        <row r="53">
          <cell r="B53" t="str">
            <v>2.09.07</v>
          </cell>
          <cell r="C53" t="str">
            <v>ALAT LABORATORIUM LINGKUNGAN HIDUP</v>
          </cell>
          <cell r="D53">
            <v>3</v>
          </cell>
          <cell r="E53">
            <v>7</v>
          </cell>
        </row>
        <row r="54">
          <cell r="B54" t="str">
            <v>2.09.08</v>
          </cell>
          <cell r="C54" t="str">
            <v>PERALATAN LABORATORIUM HIDRODINAMIKA</v>
          </cell>
          <cell r="D54">
            <v>3</v>
          </cell>
          <cell r="E54">
            <v>15</v>
          </cell>
        </row>
        <row r="55">
          <cell r="B55" t="str">
            <v>2.10.00</v>
          </cell>
          <cell r="C55" t="str">
            <v>ALAT-ALAT PERSENJATAAN/KEAMANAN</v>
          </cell>
          <cell r="D55">
            <v>2</v>
          </cell>
        </row>
        <row r="56">
          <cell r="B56" t="str">
            <v>2.10.01</v>
          </cell>
          <cell r="C56" t="str">
            <v>SENJATA API</v>
          </cell>
          <cell r="D56">
            <v>3</v>
          </cell>
          <cell r="E56">
            <v>10</v>
          </cell>
        </row>
        <row r="57">
          <cell r="B57" t="str">
            <v>2.10.02</v>
          </cell>
          <cell r="C57" t="str">
            <v>PERSENJATAAN NON SENJATA API</v>
          </cell>
          <cell r="D57">
            <v>3</v>
          </cell>
          <cell r="E57">
            <v>3</v>
          </cell>
        </row>
        <row r="58">
          <cell r="B58" t="str">
            <v>2.10.03</v>
          </cell>
          <cell r="C58" t="str">
            <v>AMUNIISI</v>
          </cell>
          <cell r="D58">
            <v>3</v>
          </cell>
        </row>
        <row r="59">
          <cell r="B59" t="str">
            <v>2.10.04</v>
          </cell>
          <cell r="C59" t="str">
            <v>SENJATA SINAR</v>
          </cell>
          <cell r="D59">
            <v>3</v>
          </cell>
        </row>
        <row r="60">
          <cell r="B60" t="str">
            <v>3.00.00</v>
          </cell>
          <cell r="C60" t="str">
            <v>GOLONGAN GEDUNG DAN BANGUNAN</v>
          </cell>
          <cell r="D60">
            <v>1</v>
          </cell>
        </row>
        <row r="61">
          <cell r="B61" t="str">
            <v>3.11.00</v>
          </cell>
          <cell r="C61" t="str">
            <v>BANGUNAN GEDUNG</v>
          </cell>
          <cell r="D61">
            <v>2</v>
          </cell>
        </row>
        <row r="62">
          <cell r="B62" t="str">
            <v>3.11.01</v>
          </cell>
          <cell r="C62" t="str">
            <v>BANGUNAN GEDUNG TEMPAT KERJA</v>
          </cell>
          <cell r="D62">
            <v>3</v>
          </cell>
          <cell r="E62">
            <v>50</v>
          </cell>
        </row>
        <row r="63">
          <cell r="B63" t="str">
            <v>3.11.02</v>
          </cell>
          <cell r="C63" t="str">
            <v>BANGUNAN GEDUNG TEMPAT TINGGAL</v>
          </cell>
          <cell r="D63">
            <v>3</v>
          </cell>
          <cell r="E63">
            <v>50</v>
          </cell>
        </row>
        <row r="64">
          <cell r="B64" t="str">
            <v>3.11.03</v>
          </cell>
          <cell r="C64" t="str">
            <v>BANGUNAN MENARA</v>
          </cell>
          <cell r="D64">
            <v>3</v>
          </cell>
          <cell r="E64">
            <v>40</v>
          </cell>
        </row>
        <row r="65">
          <cell r="B65" t="str">
            <v>3.12.00</v>
          </cell>
          <cell r="C65" t="str">
            <v>MONUMEN</v>
          </cell>
          <cell r="D65">
            <v>2</v>
          </cell>
        </row>
        <row r="66">
          <cell r="B66" t="str">
            <v>3.12.01</v>
          </cell>
          <cell r="C66" t="str">
            <v>Bangunan Bersejarah</v>
          </cell>
          <cell r="D66">
            <v>3</v>
          </cell>
          <cell r="E66">
            <v>50</v>
          </cell>
        </row>
        <row r="67">
          <cell r="B67" t="str">
            <v>3.12.02</v>
          </cell>
          <cell r="C67" t="str">
            <v>TUGU PERINGATAN</v>
          </cell>
          <cell r="D67">
            <v>3</v>
          </cell>
          <cell r="E67">
            <v>50</v>
          </cell>
        </row>
        <row r="68">
          <cell r="B68" t="str">
            <v>3.12.03</v>
          </cell>
          <cell r="C68" t="str">
            <v>CANDI</v>
          </cell>
          <cell r="D68">
            <v>3</v>
          </cell>
          <cell r="E68">
            <v>50</v>
          </cell>
        </row>
        <row r="69">
          <cell r="B69" t="str">
            <v>3.12.04</v>
          </cell>
          <cell r="C69" t="str">
            <v>MONUMEN/BANUNAN BERSEJARAH</v>
          </cell>
          <cell r="D69">
            <v>3</v>
          </cell>
          <cell r="E69">
            <v>50</v>
          </cell>
        </row>
        <row r="70">
          <cell r="B70" t="str">
            <v>3.12.07</v>
          </cell>
          <cell r="C70" t="str">
            <v>RAMBU-RAMBU</v>
          </cell>
          <cell r="D70">
            <v>3</v>
          </cell>
          <cell r="E70">
            <v>50</v>
          </cell>
        </row>
        <row r="71">
          <cell r="B71" t="str">
            <v>3.12.08</v>
          </cell>
          <cell r="C71" t="str">
            <v>RAMBU-RAMBU LALU LINTAS UDARA</v>
          </cell>
          <cell r="D71">
            <v>3</v>
          </cell>
          <cell r="E71">
            <v>50</v>
          </cell>
        </row>
        <row r="72">
          <cell r="B72" t="str">
            <v>4.00.00</v>
          </cell>
          <cell r="C72" t="str">
            <v>GOLONGAN JALAN, IRIGASI DAN JARINGAN</v>
          </cell>
          <cell r="D72">
            <v>1</v>
          </cell>
        </row>
        <row r="73">
          <cell r="B73" t="str">
            <v>4.13.00</v>
          </cell>
          <cell r="C73" t="str">
            <v>JALAN DAN JEMBATAN</v>
          </cell>
          <cell r="D73">
            <v>2</v>
          </cell>
        </row>
        <row r="74">
          <cell r="B74" t="str">
            <v>4.13.01</v>
          </cell>
          <cell r="C74" t="str">
            <v>JALAN</v>
          </cell>
          <cell r="D74">
            <v>3</v>
          </cell>
          <cell r="E74">
            <v>10</v>
          </cell>
        </row>
        <row r="75">
          <cell r="B75" t="str">
            <v>4.14.00</v>
          </cell>
          <cell r="C75" t="str">
            <v>BANGUNAN AIR/IRIGASI</v>
          </cell>
          <cell r="D75">
            <v>2</v>
          </cell>
        </row>
        <row r="76">
          <cell r="B76" t="str">
            <v>4.14.01</v>
          </cell>
          <cell r="C76" t="str">
            <v>Bangunan Air Irigasi</v>
          </cell>
          <cell r="D76">
            <v>3</v>
          </cell>
          <cell r="E76">
            <v>50</v>
          </cell>
        </row>
        <row r="77">
          <cell r="B77" t="str">
            <v>4.14.04</v>
          </cell>
          <cell r="C77" t="str">
            <v>BANGUNAN PENGAMAN SUNGAI DAN PENANGGULANGAN BENCANA ALAM</v>
          </cell>
          <cell r="D77">
            <v>3</v>
          </cell>
          <cell r="E77">
            <v>10</v>
          </cell>
        </row>
        <row r="78">
          <cell r="B78" t="str">
            <v>4.14.05</v>
          </cell>
          <cell r="C78" t="str">
            <v>BANGUNAN PENGEMBANGAN SUMBER AIR DAN AIR TNH</v>
          </cell>
          <cell r="D78">
            <v>3</v>
          </cell>
          <cell r="E78">
            <v>30</v>
          </cell>
        </row>
        <row r="79">
          <cell r="B79" t="str">
            <v>4.14.08</v>
          </cell>
          <cell r="C79" t="str">
            <v>BANGUNAN AIR</v>
          </cell>
          <cell r="D79">
            <v>3</v>
          </cell>
          <cell r="E79">
            <v>40</v>
          </cell>
        </row>
        <row r="80">
          <cell r="B80" t="str">
            <v>4.15.00</v>
          </cell>
          <cell r="C80" t="str">
            <v>INSTALASI</v>
          </cell>
          <cell r="D80">
            <v>2</v>
          </cell>
        </row>
        <row r="81">
          <cell r="B81" t="str">
            <v>4.15.01</v>
          </cell>
          <cell r="C81" t="str">
            <v>INSTALASI AIR MINUM/BERSIH</v>
          </cell>
          <cell r="D81">
            <v>3</v>
          </cell>
          <cell r="E81">
            <v>30</v>
          </cell>
        </row>
        <row r="82">
          <cell r="B82" t="str">
            <v>4.15.03</v>
          </cell>
          <cell r="C82" t="str">
            <v>INSTALASI PENGOLAHAN SAMPAH NON ORGANIK</v>
          </cell>
          <cell r="D82">
            <v>3</v>
          </cell>
          <cell r="E82">
            <v>10</v>
          </cell>
        </row>
        <row r="83">
          <cell r="B83" t="str">
            <v>4.15.04</v>
          </cell>
          <cell r="C83" t="str">
            <v>INSTALASI PENGOLAHAN BAHAN BANGUNAN</v>
          </cell>
          <cell r="D83">
            <v>3</v>
          </cell>
          <cell r="E83">
            <v>10</v>
          </cell>
        </row>
        <row r="84">
          <cell r="B84" t="str">
            <v>4.15.06</v>
          </cell>
          <cell r="C84" t="str">
            <v>INSTALASI GARDU LISTRIK</v>
          </cell>
          <cell r="D84">
            <v>3</v>
          </cell>
          <cell r="E84">
            <v>40</v>
          </cell>
        </row>
        <row r="85">
          <cell r="B85" t="str">
            <v>4.15.07</v>
          </cell>
          <cell r="C85" t="str">
            <v>INSTALASI PERTAHANAN</v>
          </cell>
          <cell r="D85">
            <v>3</v>
          </cell>
          <cell r="E85">
            <v>30</v>
          </cell>
        </row>
        <row r="86">
          <cell r="B86" t="str">
            <v>4.15.08</v>
          </cell>
          <cell r="C86" t="str">
            <v>INSTALASI GAS</v>
          </cell>
          <cell r="D86">
            <v>3</v>
          </cell>
          <cell r="E86">
            <v>30</v>
          </cell>
        </row>
        <row r="87">
          <cell r="B87" t="str">
            <v>4.15.09</v>
          </cell>
          <cell r="C87" t="str">
            <v>INSTALASI PENGAMAN</v>
          </cell>
          <cell r="D87">
            <v>3</v>
          </cell>
          <cell r="E87">
            <v>20</v>
          </cell>
        </row>
        <row r="88">
          <cell r="B88" t="str">
            <v>4.16.00</v>
          </cell>
          <cell r="C88" t="str">
            <v>JARINGAN</v>
          </cell>
          <cell r="D88">
            <v>2</v>
          </cell>
        </row>
        <row r="89">
          <cell r="B89" t="str">
            <v>4.16.02</v>
          </cell>
          <cell r="C89" t="str">
            <v>JARINGAN LISTRIK</v>
          </cell>
          <cell r="D89">
            <v>3</v>
          </cell>
          <cell r="E89">
            <v>40</v>
          </cell>
        </row>
        <row r="90">
          <cell r="B90" t="str">
            <v>4.16.03</v>
          </cell>
          <cell r="C90" t="str">
            <v>JARINGAN TELEPON</v>
          </cell>
          <cell r="D90">
            <v>3</v>
          </cell>
          <cell r="E90">
            <v>20</v>
          </cell>
        </row>
        <row r="91">
          <cell r="B91" t="str">
            <v>4.16.04</v>
          </cell>
          <cell r="C91" t="str">
            <v>JARINGAN GAS</v>
          </cell>
          <cell r="D91">
            <v>3</v>
          </cell>
          <cell r="E91">
            <v>30</v>
          </cell>
        </row>
        <row r="92">
          <cell r="B92" t="str">
            <v>5.00.00</v>
          </cell>
          <cell r="C92" t="str">
            <v>GOLONGAN ASSET TETAP LAINNYA</v>
          </cell>
          <cell r="D92">
            <v>1</v>
          </cell>
        </row>
        <row r="93">
          <cell r="B93" t="str">
            <v>5.17.00</v>
          </cell>
          <cell r="C93" t="str">
            <v>BUKU DAN PERPUSTAKAAN</v>
          </cell>
          <cell r="D93">
            <v>2</v>
          </cell>
        </row>
        <row r="94">
          <cell r="B94" t="str">
            <v>5.17.01</v>
          </cell>
          <cell r="C94" t="str">
            <v>BUKU</v>
          </cell>
          <cell r="D94">
            <v>3</v>
          </cell>
        </row>
        <row r="95">
          <cell r="B95" t="str">
            <v>5.17.03</v>
          </cell>
          <cell r="C95" t="str">
            <v>BARANG-BARANG PERPUSTAKAAN</v>
          </cell>
          <cell r="D95">
            <v>3</v>
          </cell>
        </row>
        <row r="96">
          <cell r="B96" t="str">
            <v>5.18.00</v>
          </cell>
          <cell r="C96" t="str">
            <v>BARANG BERCORAK KEBUDAYAAN</v>
          </cell>
          <cell r="D96">
            <v>2</v>
          </cell>
        </row>
        <row r="97">
          <cell r="B97" t="str">
            <v>5.18.01</v>
          </cell>
          <cell r="C97" t="str">
            <v>BARANG BERCORAK KEBUDAYAAN</v>
          </cell>
          <cell r="D97">
            <v>3</v>
          </cell>
        </row>
        <row r="98">
          <cell r="B98" t="str">
            <v>5.18.02</v>
          </cell>
          <cell r="C98" t="str">
            <v>ALAT OLAH RAGA LAINNYA</v>
          </cell>
          <cell r="D98">
            <v>3</v>
          </cell>
        </row>
        <row r="99">
          <cell r="B99" t="str">
            <v>5.19.00</v>
          </cell>
          <cell r="C99" t="str">
            <v>HEWAN DAN TERNAK SERTA TANAMAN</v>
          </cell>
          <cell r="D99">
            <v>2</v>
          </cell>
        </row>
        <row r="100">
          <cell r="B100" t="str">
            <v>5.19.01</v>
          </cell>
          <cell r="C100" t="str">
            <v>HEWAN</v>
          </cell>
          <cell r="D100">
            <v>3</v>
          </cell>
        </row>
        <row r="101">
          <cell r="B101" t="str">
            <v>6.00.00</v>
          </cell>
          <cell r="C101" t="str">
            <v>GOLONGAN KONSTRUKSI DLM PENGERJAAN</v>
          </cell>
          <cell r="D101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DUKCAPIL"/>
      <sheetName val="DINSOS"/>
      <sheetName val="DINKES"/>
      <sheetName val="ESDM"/>
      <sheetName val="DKPPO"/>
      <sheetName val="DKKP"/>
      <sheetName val="DISTAN"/>
      <sheetName val="DISKOP"/>
      <sheetName val="DISHUT"/>
      <sheetName val="DISHUB"/>
      <sheetName val="KK"/>
      <sheetName val="K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Tanah</v>
          </cell>
        </row>
        <row r="3">
          <cell r="C3" t="str">
            <v>Peralatan dan Mesin</v>
          </cell>
        </row>
        <row r="4">
          <cell r="C4" t="str">
            <v>Gedung dan Bangunan</v>
          </cell>
        </row>
        <row r="5">
          <cell r="C5" t="str">
            <v>Jalan, Irigasi dan Jaringan</v>
          </cell>
        </row>
        <row r="6">
          <cell r="C6" t="str">
            <v>Aset Tetap Lainnya</v>
          </cell>
        </row>
        <row r="7">
          <cell r="C7" t="str">
            <v>Konstruksi Dalam Pengerjaaan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N27"/>
  <sheetViews>
    <sheetView tabSelected="1" view="pageBreakPreview" zoomScale="80" zoomScaleNormal="81" zoomScaleSheetLayoutView="80" workbookViewId="0">
      <selection activeCell="E13" sqref="E13"/>
    </sheetView>
  </sheetViews>
  <sheetFormatPr baseColWidth="10" defaultColWidth="8.83203125" defaultRowHeight="15" x14ac:dyDescent="0.2"/>
  <cols>
    <col min="1" max="1" width="6.5" bestFit="1" customWidth="1"/>
    <col min="2" max="2" width="36.33203125" customWidth="1"/>
    <col min="3" max="3" width="15.5" style="42" customWidth="1"/>
    <col min="4" max="4" width="11.5" customWidth="1"/>
    <col min="5" max="5" width="13.5" customWidth="1"/>
    <col min="6" max="6" width="11.83203125" customWidth="1"/>
    <col min="7" max="7" width="22.83203125" customWidth="1"/>
    <col min="8" max="8" width="15.6640625" customWidth="1"/>
    <col min="9" max="9" width="12.33203125" customWidth="1"/>
    <col min="10" max="10" width="12.6640625" customWidth="1"/>
    <col min="11" max="11" width="19.1640625" customWidth="1"/>
    <col min="12" max="12" width="13.6640625" customWidth="1"/>
    <col min="13" max="13" width="19.5" customWidth="1"/>
    <col min="14" max="14" width="22.1640625" style="6" customWidth="1"/>
  </cols>
  <sheetData>
    <row r="1" spans="1:14" s="495" customFormat="1" ht="25" x14ac:dyDescent="0.25">
      <c r="A1" s="511" t="s">
        <v>269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1"/>
    </row>
    <row r="2" spans="1:14" s="495" customFormat="1" ht="25" x14ac:dyDescent="0.25">
      <c r="A2" s="512" t="s">
        <v>270</v>
      </c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</row>
    <row r="3" spans="1:14" s="495" customFormat="1" ht="25" x14ac:dyDescent="0.25">
      <c r="A3" s="561"/>
      <c r="B3" s="561"/>
      <c r="C3" s="561"/>
      <c r="D3" s="561"/>
      <c r="E3" s="561"/>
      <c r="F3" s="561"/>
      <c r="G3" s="561"/>
      <c r="H3" s="561"/>
      <c r="I3" s="561"/>
      <c r="J3" s="561"/>
      <c r="K3" s="561"/>
      <c r="L3" s="561"/>
      <c r="M3" s="561"/>
      <c r="N3" s="561"/>
    </row>
    <row r="4" spans="1:14" s="495" customFormat="1" ht="25" x14ac:dyDescent="0.25">
      <c r="A4" s="496"/>
      <c r="B4" s="497" t="s">
        <v>840</v>
      </c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6"/>
    </row>
    <row r="5" spans="1:14" s="495" customFormat="1" thickBot="1" x14ac:dyDescent="0.2">
      <c r="C5" s="599"/>
      <c r="N5" s="498"/>
    </row>
    <row r="6" spans="1:14" s="502" customFormat="1" ht="28.5" customHeight="1" x14ac:dyDescent="0.15">
      <c r="A6" s="781" t="s">
        <v>340</v>
      </c>
      <c r="B6" s="782" t="s">
        <v>341</v>
      </c>
      <c r="C6" s="517" t="s">
        <v>342</v>
      </c>
      <c r="D6" s="517" t="s">
        <v>343</v>
      </c>
      <c r="E6" s="521" t="s">
        <v>344</v>
      </c>
      <c r="F6" s="521" t="s">
        <v>345</v>
      </c>
      <c r="G6" s="521" t="s">
        <v>266</v>
      </c>
      <c r="H6" s="517" t="s">
        <v>346</v>
      </c>
      <c r="I6" s="517"/>
      <c r="J6" s="517"/>
      <c r="K6" s="517"/>
      <c r="L6" s="517" t="s">
        <v>352</v>
      </c>
      <c r="M6" s="791" t="s">
        <v>848</v>
      </c>
      <c r="N6" s="522" t="s">
        <v>353</v>
      </c>
    </row>
    <row r="7" spans="1:14" s="495" customFormat="1" ht="33" customHeight="1" x14ac:dyDescent="0.15">
      <c r="A7" s="783"/>
      <c r="B7" s="765"/>
      <c r="C7" s="500"/>
      <c r="D7" s="500"/>
      <c r="E7" s="525"/>
      <c r="F7" s="525"/>
      <c r="G7" s="525"/>
      <c r="H7" s="503" t="s">
        <v>347</v>
      </c>
      <c r="I7" s="503" t="s">
        <v>350</v>
      </c>
      <c r="J7" s="503"/>
      <c r="K7" s="503" t="s">
        <v>351</v>
      </c>
      <c r="L7" s="500"/>
      <c r="M7" s="792"/>
      <c r="N7" s="526"/>
    </row>
    <row r="8" spans="1:14" s="495" customFormat="1" ht="24" customHeight="1" thickBot="1" x14ac:dyDescent="0.2">
      <c r="A8" s="797"/>
      <c r="B8" s="798"/>
      <c r="C8" s="540"/>
      <c r="D8" s="540"/>
      <c r="E8" s="543"/>
      <c r="F8" s="543"/>
      <c r="G8" s="543"/>
      <c r="H8" s="542"/>
      <c r="I8" s="554" t="s">
        <v>348</v>
      </c>
      <c r="J8" s="554" t="s">
        <v>349</v>
      </c>
      <c r="K8" s="542"/>
      <c r="L8" s="540"/>
      <c r="M8" s="799"/>
      <c r="N8" s="544"/>
    </row>
    <row r="9" spans="1:14" s="495" customFormat="1" ht="24" customHeight="1" thickBot="1" x14ac:dyDescent="0.2">
      <c r="A9" s="593">
        <v>1</v>
      </c>
      <c r="B9" s="594">
        <v>2</v>
      </c>
      <c r="C9" s="594">
        <v>3</v>
      </c>
      <c r="D9" s="595">
        <v>4</v>
      </c>
      <c r="E9" s="594">
        <v>5</v>
      </c>
      <c r="F9" s="594">
        <v>6</v>
      </c>
      <c r="G9" s="594">
        <v>7</v>
      </c>
      <c r="H9" s="594">
        <v>8</v>
      </c>
      <c r="I9" s="594">
        <v>9</v>
      </c>
      <c r="J9" s="595">
        <v>10</v>
      </c>
      <c r="K9" s="594">
        <v>11</v>
      </c>
      <c r="L9" s="595">
        <v>12</v>
      </c>
      <c r="M9" s="594">
        <v>13</v>
      </c>
      <c r="N9" s="596">
        <v>14</v>
      </c>
    </row>
    <row r="10" spans="1:14" s="514" customFormat="1" ht="32" customHeight="1" thickTop="1" x14ac:dyDescent="0.2">
      <c r="A10" s="800">
        <v>1</v>
      </c>
      <c r="B10" s="801" t="s">
        <v>2</v>
      </c>
      <c r="C10" s="538"/>
      <c r="D10" s="802"/>
      <c r="E10" s="802"/>
      <c r="F10" s="802"/>
      <c r="G10" s="802"/>
      <c r="H10" s="802"/>
      <c r="I10" s="802"/>
      <c r="J10" s="802"/>
      <c r="K10" s="802"/>
      <c r="L10" s="802"/>
      <c r="M10" s="802"/>
      <c r="N10" s="803"/>
    </row>
    <row r="11" spans="1:14" s="514" customFormat="1" ht="32" customHeight="1" x14ac:dyDescent="0.2">
      <c r="A11" s="559" t="s">
        <v>3</v>
      </c>
      <c r="B11" s="650" t="s">
        <v>317</v>
      </c>
      <c r="C11" s="793"/>
      <c r="D11" s="794"/>
      <c r="E11" s="564"/>
      <c r="F11" s="564"/>
      <c r="G11" s="564"/>
      <c r="H11" s="794"/>
      <c r="I11" s="794"/>
      <c r="J11" s="794"/>
      <c r="K11" s="794"/>
      <c r="L11" s="564"/>
      <c r="M11" s="564"/>
      <c r="N11" s="654"/>
    </row>
    <row r="12" spans="1:14" s="796" customFormat="1" ht="32" customHeight="1" x14ac:dyDescent="0.2">
      <c r="A12" s="559" t="s">
        <v>4</v>
      </c>
      <c r="B12" s="650" t="s">
        <v>317</v>
      </c>
      <c r="C12" s="766"/>
      <c r="D12" s="766"/>
      <c r="E12" s="766"/>
      <c r="F12" s="766"/>
      <c r="G12" s="766"/>
      <c r="H12" s="766"/>
      <c r="I12" s="766"/>
      <c r="J12" s="766"/>
      <c r="K12" s="766"/>
      <c r="L12" s="766"/>
      <c r="M12" s="795">
        <f>SUM(M13:M15)</f>
        <v>253200000</v>
      </c>
      <c r="N12" s="654"/>
    </row>
    <row r="13" spans="1:14" s="796" customFormat="1" ht="58" customHeight="1" x14ac:dyDescent="0.2">
      <c r="A13" s="640">
        <v>1</v>
      </c>
      <c r="B13" s="768" t="s">
        <v>280</v>
      </c>
      <c r="C13" s="804" t="s">
        <v>756</v>
      </c>
      <c r="D13" s="563"/>
      <c r="E13" s="769">
        <v>1714</v>
      </c>
      <c r="F13" s="563">
        <v>2005</v>
      </c>
      <c r="G13" s="564" t="s">
        <v>836</v>
      </c>
      <c r="H13" s="564" t="s">
        <v>837</v>
      </c>
      <c r="I13" s="770">
        <v>0</v>
      </c>
      <c r="J13" s="770">
        <v>0</v>
      </c>
      <c r="K13" s="771" t="s">
        <v>339</v>
      </c>
      <c r="L13" s="563"/>
      <c r="M13" s="772">
        <v>125000000</v>
      </c>
      <c r="N13" s="784" t="s">
        <v>280</v>
      </c>
    </row>
    <row r="14" spans="1:14" s="796" customFormat="1" ht="58" customHeight="1" x14ac:dyDescent="0.2">
      <c r="A14" s="640">
        <v>2</v>
      </c>
      <c r="B14" s="768" t="s">
        <v>281</v>
      </c>
      <c r="C14" s="805" t="s">
        <v>758</v>
      </c>
      <c r="D14" s="563" t="s">
        <v>40</v>
      </c>
      <c r="E14" s="769">
        <v>5000</v>
      </c>
      <c r="F14" s="563">
        <v>2006</v>
      </c>
      <c r="G14" s="564" t="s">
        <v>336</v>
      </c>
      <c r="H14" s="564" t="s">
        <v>338</v>
      </c>
      <c r="I14" s="563" t="s">
        <v>40</v>
      </c>
      <c r="J14" s="563" t="s">
        <v>40</v>
      </c>
      <c r="K14" s="771" t="s">
        <v>339</v>
      </c>
      <c r="L14" s="563" t="s">
        <v>41</v>
      </c>
      <c r="M14" s="772">
        <v>100000000</v>
      </c>
      <c r="N14" s="784" t="s">
        <v>281</v>
      </c>
    </row>
    <row r="15" spans="1:14" s="796" customFormat="1" ht="58" customHeight="1" thickBot="1" x14ac:dyDescent="0.25">
      <c r="A15" s="641">
        <v>3</v>
      </c>
      <c r="B15" s="785" t="s">
        <v>335</v>
      </c>
      <c r="C15" s="806" t="s">
        <v>757</v>
      </c>
      <c r="D15" s="656" t="s">
        <v>40</v>
      </c>
      <c r="E15" s="786">
        <v>237</v>
      </c>
      <c r="F15" s="656">
        <v>2007</v>
      </c>
      <c r="G15" s="655" t="s">
        <v>337</v>
      </c>
      <c r="H15" s="656" t="s">
        <v>40</v>
      </c>
      <c r="I15" s="656">
        <v>2010</v>
      </c>
      <c r="J15" s="787" t="s">
        <v>293</v>
      </c>
      <c r="K15" s="788" t="s">
        <v>339</v>
      </c>
      <c r="L15" s="656" t="s">
        <v>40</v>
      </c>
      <c r="M15" s="789">
        <v>28200000</v>
      </c>
      <c r="N15" s="790" t="s">
        <v>335</v>
      </c>
    </row>
    <row r="16" spans="1:14" s="767" customFormat="1" ht="36" customHeight="1" x14ac:dyDescent="0.15">
      <c r="A16" s="773"/>
      <c r="B16" s="774"/>
      <c r="C16" s="514"/>
      <c r="D16" s="773"/>
      <c r="E16" s="775"/>
      <c r="F16" s="773"/>
      <c r="G16" s="776"/>
      <c r="H16" s="773"/>
      <c r="I16" s="773"/>
      <c r="J16" s="777"/>
      <c r="K16" s="778"/>
      <c r="L16" s="773"/>
      <c r="M16" s="779"/>
      <c r="N16" s="774"/>
    </row>
    <row r="17" spans="1:14" s="495" customFormat="1" ht="14" x14ac:dyDescent="0.15">
      <c r="C17" s="599"/>
      <c r="J17" s="668"/>
      <c r="K17" s="668"/>
      <c r="L17" s="668"/>
      <c r="M17" s="668"/>
      <c r="N17" s="498"/>
    </row>
    <row r="18" spans="1:14" s="568" customFormat="1" ht="20" customHeight="1" x14ac:dyDescent="0.2">
      <c r="A18" s="567"/>
      <c r="B18" s="569" t="s">
        <v>31</v>
      </c>
      <c r="C18" s="569"/>
      <c r="D18" s="569"/>
      <c r="E18" s="567"/>
      <c r="F18" s="567"/>
      <c r="G18" s="567"/>
      <c r="H18" s="567"/>
      <c r="I18" s="567"/>
      <c r="J18" s="569" t="s">
        <v>767</v>
      </c>
      <c r="K18" s="569"/>
      <c r="L18" s="569"/>
      <c r="M18" s="569"/>
    </row>
    <row r="19" spans="1:14" s="568" customFormat="1" ht="20" customHeight="1" x14ac:dyDescent="0.2">
      <c r="A19" s="567"/>
      <c r="B19" s="569" t="s">
        <v>607</v>
      </c>
      <c r="C19" s="569"/>
      <c r="D19" s="569"/>
      <c r="E19" s="567"/>
      <c r="F19" s="567"/>
      <c r="G19" s="567"/>
      <c r="H19" s="567"/>
      <c r="I19" s="567"/>
      <c r="J19" s="569"/>
      <c r="K19" s="569"/>
      <c r="L19" s="569"/>
      <c r="M19" s="569"/>
    </row>
    <row r="20" spans="1:14" s="568" customFormat="1" ht="20" customHeight="1" x14ac:dyDescent="0.2">
      <c r="A20" s="567"/>
      <c r="B20" s="569" t="s">
        <v>575</v>
      </c>
      <c r="C20" s="569"/>
      <c r="D20" s="569"/>
      <c r="E20" s="567"/>
      <c r="F20" s="567"/>
      <c r="G20" s="567"/>
      <c r="H20" s="567"/>
      <c r="I20" s="567"/>
      <c r="J20" s="569" t="s">
        <v>212</v>
      </c>
      <c r="K20" s="569"/>
      <c r="L20" s="569"/>
      <c r="M20" s="569"/>
    </row>
    <row r="21" spans="1:14" s="568" customFormat="1" ht="20" customHeight="1" x14ac:dyDescent="0.2">
      <c r="A21" s="567"/>
      <c r="B21" s="569"/>
      <c r="C21" s="569"/>
      <c r="D21" s="569"/>
      <c r="E21" s="572"/>
      <c r="F21" s="572"/>
      <c r="G21" s="572"/>
      <c r="H21" s="567"/>
      <c r="I21" s="567"/>
      <c r="J21" s="764"/>
      <c r="K21" s="567"/>
      <c r="L21" s="567"/>
      <c r="M21" s="567"/>
    </row>
    <row r="22" spans="1:14" s="568" customFormat="1" ht="20" customHeight="1" x14ac:dyDescent="0.2">
      <c r="A22" s="567"/>
      <c r="B22" s="567"/>
      <c r="C22" s="572"/>
      <c r="D22" s="567"/>
      <c r="E22" s="567"/>
      <c r="F22" s="567"/>
      <c r="G22" s="567"/>
      <c r="H22" s="567"/>
      <c r="I22" s="567"/>
      <c r="J22" s="764"/>
      <c r="K22" s="567"/>
      <c r="L22" s="567"/>
      <c r="M22" s="567"/>
    </row>
    <row r="23" spans="1:14" s="568" customFormat="1" ht="20" customHeight="1" x14ac:dyDescent="0.2">
      <c r="A23" s="567"/>
      <c r="B23" s="567"/>
      <c r="C23" s="572"/>
      <c r="D23" s="567"/>
      <c r="E23" s="567"/>
      <c r="F23" s="567"/>
      <c r="G23" s="567"/>
      <c r="H23" s="567"/>
      <c r="I23" s="567"/>
      <c r="J23" s="764"/>
      <c r="K23" s="567"/>
      <c r="L23" s="567"/>
      <c r="M23" s="567"/>
    </row>
    <row r="24" spans="1:14" s="568" customFormat="1" ht="20" customHeight="1" x14ac:dyDescent="0.2">
      <c r="A24" s="567"/>
      <c r="B24" s="567"/>
      <c r="C24" s="572"/>
      <c r="D24" s="567"/>
      <c r="E24" s="567"/>
      <c r="F24" s="567"/>
      <c r="G24" s="567"/>
      <c r="H24" s="567"/>
      <c r="I24" s="567"/>
      <c r="J24" s="764"/>
      <c r="K24" s="567"/>
      <c r="L24" s="567"/>
      <c r="M24" s="567"/>
    </row>
    <row r="25" spans="1:14" s="568" customFormat="1" ht="20" customHeight="1" x14ac:dyDescent="0.2">
      <c r="A25" s="567"/>
      <c r="B25" s="570" t="s">
        <v>753</v>
      </c>
      <c r="C25" s="570"/>
      <c r="D25" s="570"/>
      <c r="E25" s="571"/>
      <c r="F25" s="571"/>
      <c r="G25" s="571"/>
      <c r="H25" s="571"/>
      <c r="I25" s="571"/>
      <c r="J25" s="570" t="s">
        <v>606</v>
      </c>
      <c r="K25" s="570"/>
      <c r="L25" s="570"/>
      <c r="M25" s="570"/>
    </row>
    <row r="26" spans="1:14" s="568" customFormat="1" ht="20" customHeight="1" x14ac:dyDescent="0.2">
      <c r="A26" s="567"/>
      <c r="B26" s="569" t="s">
        <v>754</v>
      </c>
      <c r="C26" s="569"/>
      <c r="D26" s="569"/>
      <c r="E26" s="567"/>
      <c r="F26" s="567"/>
      <c r="G26" s="567"/>
      <c r="H26" s="567"/>
      <c r="I26" s="567"/>
      <c r="J26" s="569" t="s">
        <v>755</v>
      </c>
      <c r="K26" s="569"/>
      <c r="L26" s="569"/>
      <c r="M26" s="569"/>
    </row>
    <row r="27" spans="1:14" s="498" customFormat="1" ht="14" x14ac:dyDescent="0.15">
      <c r="A27" s="495"/>
      <c r="B27" s="510"/>
      <c r="C27" s="780"/>
      <c r="D27" s="510"/>
      <c r="E27" s="510"/>
      <c r="F27" s="510"/>
      <c r="G27" s="510"/>
      <c r="H27" s="510"/>
      <c r="I27" s="510"/>
      <c r="J27" s="510"/>
      <c r="K27" s="495"/>
      <c r="L27" s="495"/>
      <c r="M27" s="510"/>
    </row>
  </sheetData>
  <mergeCells count="28">
    <mergeCell ref="A1:N1"/>
    <mergeCell ref="A2:N2"/>
    <mergeCell ref="A6:A8"/>
    <mergeCell ref="B6:B8"/>
    <mergeCell ref="C6:C8"/>
    <mergeCell ref="D6:D8"/>
    <mergeCell ref="H6:K6"/>
    <mergeCell ref="N6:N8"/>
    <mergeCell ref="G6:G8"/>
    <mergeCell ref="K7:K8"/>
    <mergeCell ref="L6:L8"/>
    <mergeCell ref="H7:H8"/>
    <mergeCell ref="I7:J7"/>
    <mergeCell ref="E6:E8"/>
    <mergeCell ref="F6:F8"/>
    <mergeCell ref="M6:M8"/>
    <mergeCell ref="J20:M20"/>
    <mergeCell ref="J18:M18"/>
    <mergeCell ref="B21:D21"/>
    <mergeCell ref="B26:D26"/>
    <mergeCell ref="B19:D19"/>
    <mergeCell ref="J17:M17"/>
    <mergeCell ref="J19:M19"/>
    <mergeCell ref="J26:M26"/>
    <mergeCell ref="B18:D18"/>
    <mergeCell ref="B25:D25"/>
    <mergeCell ref="J25:M25"/>
    <mergeCell ref="B20:D20"/>
  </mergeCells>
  <printOptions horizontalCentered="1"/>
  <pageMargins left="0.53543307100000004" right="0.893700787" top="1.143700787" bottom="0.70866141732283505" header="0.39370078740157499" footer="0.39370078740157499"/>
  <pageSetup paperSize="5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R17"/>
  <sheetViews>
    <sheetView topLeftCell="A4" workbookViewId="0">
      <selection activeCell="T16" sqref="T16"/>
    </sheetView>
  </sheetViews>
  <sheetFormatPr baseColWidth="10" defaultColWidth="8.83203125" defaultRowHeight="15" x14ac:dyDescent="0.2"/>
  <cols>
    <col min="3" max="3" width="29.33203125" bestFit="1" customWidth="1"/>
    <col min="7" max="7" width="11.5" bestFit="1" customWidth="1"/>
    <col min="10" max="10" width="20" bestFit="1" customWidth="1"/>
    <col min="11" max="11" width="12.83203125" bestFit="1" customWidth="1"/>
    <col min="12" max="12" width="12.6640625" bestFit="1" customWidth="1"/>
    <col min="15" max="15" width="13.83203125" bestFit="1" customWidth="1"/>
    <col min="17" max="17" width="15.6640625" bestFit="1" customWidth="1"/>
  </cols>
  <sheetData>
    <row r="1" spans="1:16" ht="21" x14ac:dyDescent="0.25">
      <c r="A1" s="447" t="s">
        <v>271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</row>
    <row r="2" spans="1:16" ht="21" x14ac:dyDescent="0.25">
      <c r="A2" s="448" t="s">
        <v>272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</row>
    <row r="3" spans="1:16" ht="19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6"/>
      <c r="P3" s="53"/>
    </row>
    <row r="4" spans="1:16" ht="16" x14ac:dyDescent="0.2">
      <c r="A4" s="47"/>
      <c r="B4" s="47" t="s">
        <v>289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16" ht="16" thickBot="1" x14ac:dyDescent="0.25">
      <c r="A5" s="445"/>
      <c r="E5" s="445"/>
      <c r="F5" s="445"/>
      <c r="G5" s="445"/>
      <c r="H5" s="445"/>
      <c r="I5" s="445"/>
      <c r="J5" s="445"/>
      <c r="K5" s="445"/>
      <c r="L5" s="445"/>
      <c r="O5" s="55"/>
      <c r="P5" s="6"/>
    </row>
    <row r="6" spans="1:16" ht="16" thickTop="1" x14ac:dyDescent="0.2">
      <c r="A6" s="456" t="s">
        <v>340</v>
      </c>
      <c r="B6" s="449" t="s">
        <v>342</v>
      </c>
      <c r="C6" s="449" t="s">
        <v>341</v>
      </c>
      <c r="D6" s="449" t="s">
        <v>343</v>
      </c>
      <c r="E6" s="449" t="s">
        <v>422</v>
      </c>
      <c r="F6" s="449" t="s">
        <v>423</v>
      </c>
      <c r="G6" s="449" t="s">
        <v>424</v>
      </c>
      <c r="H6" s="452" t="s">
        <v>345</v>
      </c>
      <c r="I6" s="449" t="s">
        <v>349</v>
      </c>
      <c r="J6" s="449"/>
      <c r="K6" s="449"/>
      <c r="L6" s="449"/>
      <c r="M6" s="449"/>
      <c r="N6" s="449" t="s">
        <v>429</v>
      </c>
      <c r="O6" s="452" t="s">
        <v>267</v>
      </c>
      <c r="P6" s="450" t="s">
        <v>430</v>
      </c>
    </row>
    <row r="7" spans="1:16" x14ac:dyDescent="0.2">
      <c r="A7" s="457"/>
      <c r="B7" s="455"/>
      <c r="C7" s="455"/>
      <c r="D7" s="455"/>
      <c r="E7" s="455"/>
      <c r="F7" s="455"/>
      <c r="G7" s="455"/>
      <c r="H7" s="453"/>
      <c r="I7" s="454" t="s">
        <v>425</v>
      </c>
      <c r="J7" s="454" t="s">
        <v>426</v>
      </c>
      <c r="K7" s="454" t="s">
        <v>427</v>
      </c>
      <c r="L7" s="454" t="s">
        <v>428</v>
      </c>
      <c r="M7" s="454" t="s">
        <v>1</v>
      </c>
      <c r="N7" s="455"/>
      <c r="O7" s="453"/>
      <c r="P7" s="451"/>
    </row>
    <row r="8" spans="1:16" x14ac:dyDescent="0.2">
      <c r="A8" s="457"/>
      <c r="B8" s="455"/>
      <c r="C8" s="455"/>
      <c r="D8" s="455"/>
      <c r="E8" s="455"/>
      <c r="F8" s="455"/>
      <c r="G8" s="455"/>
      <c r="H8" s="453"/>
      <c r="I8" s="454"/>
      <c r="J8" s="454"/>
      <c r="K8" s="454"/>
      <c r="L8" s="454"/>
      <c r="M8" s="454"/>
      <c r="N8" s="455"/>
      <c r="O8" s="453"/>
      <c r="P8" s="451"/>
    </row>
    <row r="9" spans="1:16" x14ac:dyDescent="0.2">
      <c r="A9" s="58">
        <v>1</v>
      </c>
      <c r="B9" s="96">
        <v>2</v>
      </c>
      <c r="C9" s="96">
        <v>3</v>
      </c>
      <c r="D9" s="446">
        <v>4</v>
      </c>
      <c r="E9" s="96">
        <v>5</v>
      </c>
      <c r="F9" s="446">
        <v>6</v>
      </c>
      <c r="G9" s="96">
        <v>7</v>
      </c>
      <c r="H9" s="96">
        <v>8</v>
      </c>
      <c r="I9" s="96">
        <v>9</v>
      </c>
      <c r="J9" s="446">
        <v>10</v>
      </c>
      <c r="K9" s="96">
        <v>11</v>
      </c>
      <c r="L9" s="96">
        <v>12</v>
      </c>
      <c r="M9" s="446">
        <v>13</v>
      </c>
      <c r="N9" s="446">
        <v>14</v>
      </c>
      <c r="O9" s="96">
        <v>15</v>
      </c>
      <c r="P9" s="76">
        <v>16</v>
      </c>
    </row>
    <row r="10" spans="1:16" x14ac:dyDescent="0.2">
      <c r="A10" s="59"/>
      <c r="B10" s="36"/>
      <c r="C10" s="1"/>
      <c r="D10" s="1"/>
      <c r="E10" s="36"/>
      <c r="F10" s="36"/>
      <c r="G10" s="36"/>
      <c r="H10" s="1"/>
      <c r="I10" s="36"/>
      <c r="J10" s="36"/>
      <c r="K10" s="36"/>
      <c r="L10" s="36"/>
      <c r="M10" s="1"/>
      <c r="N10" s="1"/>
      <c r="O10" s="1"/>
      <c r="P10" s="72"/>
    </row>
    <row r="11" spans="1:16" ht="16" x14ac:dyDescent="0.2">
      <c r="A11" s="101" t="s">
        <v>5</v>
      </c>
      <c r="B11" s="21"/>
      <c r="C11" s="77" t="s">
        <v>354</v>
      </c>
      <c r="D11" s="21"/>
      <c r="E11" s="21"/>
      <c r="F11" s="21"/>
      <c r="G11" s="21"/>
      <c r="H11" s="114"/>
      <c r="I11" s="21"/>
      <c r="J11" s="21"/>
      <c r="K11" s="21"/>
      <c r="L11" s="21"/>
      <c r="M11" s="21"/>
      <c r="N11" s="114"/>
      <c r="O11" s="102">
        <f>SUM(O12,O15,O25,O31,O28,O148,O177,O184,O187,O190)</f>
        <v>275000000</v>
      </c>
      <c r="P11" s="61"/>
    </row>
    <row r="12" spans="1:16" ht="16" x14ac:dyDescent="0.2">
      <c r="A12" s="101" t="s">
        <v>6</v>
      </c>
      <c r="B12" s="21"/>
      <c r="C12" s="77" t="s">
        <v>355</v>
      </c>
      <c r="D12" s="21"/>
      <c r="E12" s="21"/>
      <c r="F12" s="21"/>
      <c r="G12" s="21"/>
      <c r="H12" s="114"/>
      <c r="I12" s="21"/>
      <c r="J12" s="21"/>
      <c r="K12" s="21"/>
      <c r="L12" s="21"/>
      <c r="M12" s="21"/>
      <c r="N12" s="114"/>
      <c r="O12" s="103"/>
      <c r="P12" s="61"/>
    </row>
    <row r="13" spans="1:16" ht="29" x14ac:dyDescent="0.2">
      <c r="A13" s="120"/>
      <c r="B13" s="34"/>
      <c r="C13" s="121" t="s">
        <v>356</v>
      </c>
      <c r="D13" s="34"/>
      <c r="E13" s="34"/>
      <c r="F13" s="34"/>
      <c r="G13" s="34"/>
      <c r="H13" s="112"/>
      <c r="I13" s="34"/>
      <c r="J13" s="34"/>
      <c r="K13" s="34"/>
      <c r="L13" s="34"/>
      <c r="M13" s="34"/>
      <c r="N13" s="112"/>
      <c r="O13" s="122"/>
      <c r="P13" s="123"/>
    </row>
    <row r="14" spans="1:16" x14ac:dyDescent="0.2">
      <c r="A14" s="120"/>
      <c r="B14" s="34"/>
      <c r="C14" s="37" t="s">
        <v>356</v>
      </c>
      <c r="D14" s="34"/>
      <c r="E14" s="34"/>
      <c r="F14" s="34"/>
      <c r="G14" s="34"/>
      <c r="H14" s="112"/>
      <c r="I14" s="34"/>
      <c r="J14" s="34"/>
      <c r="K14" s="34"/>
      <c r="L14" s="34"/>
      <c r="M14" s="34"/>
      <c r="N14" s="112"/>
      <c r="O14" s="122"/>
      <c r="P14" s="123"/>
    </row>
    <row r="15" spans="1:16" ht="16" x14ac:dyDescent="0.2">
      <c r="A15" s="124" t="s">
        <v>7</v>
      </c>
      <c r="B15" s="34"/>
      <c r="C15" s="125" t="s">
        <v>357</v>
      </c>
      <c r="D15" s="34"/>
      <c r="E15" s="34"/>
      <c r="F15" s="34"/>
      <c r="G15" s="34"/>
      <c r="H15" s="112"/>
      <c r="I15" s="34"/>
      <c r="J15" s="34"/>
      <c r="K15" s="34"/>
      <c r="L15" s="34"/>
      <c r="M15" s="34"/>
      <c r="N15" s="112"/>
      <c r="O15" s="126">
        <f>SUM(O16:O23)</f>
        <v>275000000</v>
      </c>
      <c r="P15" s="123"/>
    </row>
    <row r="16" spans="1:16" x14ac:dyDescent="0.2">
      <c r="A16" s="120">
        <v>3</v>
      </c>
      <c r="B16" s="24" t="s">
        <v>759</v>
      </c>
      <c r="C16" s="255" t="s">
        <v>34</v>
      </c>
      <c r="D16" s="130" t="s">
        <v>128</v>
      </c>
      <c r="E16" s="100" t="s">
        <v>46</v>
      </c>
      <c r="F16" s="24" t="s">
        <v>42</v>
      </c>
      <c r="G16" s="128" t="s">
        <v>555</v>
      </c>
      <c r="H16" s="24" t="s">
        <v>50</v>
      </c>
      <c r="I16" s="24"/>
      <c r="J16" s="24" t="s">
        <v>59</v>
      </c>
      <c r="K16" s="24" t="s">
        <v>60</v>
      </c>
      <c r="L16" s="24" t="s">
        <v>752</v>
      </c>
      <c r="M16" s="129"/>
      <c r="N16" s="24" t="s">
        <v>41</v>
      </c>
      <c r="O16" s="67">
        <v>110000000</v>
      </c>
      <c r="P16" s="123" t="s">
        <v>30</v>
      </c>
    </row>
    <row r="17" spans="1:18" s="6" customFormat="1" ht="20.25" customHeight="1" x14ac:dyDescent="0.2">
      <c r="A17" s="120">
        <v>4</v>
      </c>
      <c r="B17" s="24" t="s">
        <v>759</v>
      </c>
      <c r="C17" s="255" t="s">
        <v>34</v>
      </c>
      <c r="D17" s="130" t="s">
        <v>128</v>
      </c>
      <c r="E17" s="100" t="s">
        <v>48</v>
      </c>
      <c r="F17" s="24" t="s">
        <v>43</v>
      </c>
      <c r="G17" s="128" t="s">
        <v>555</v>
      </c>
      <c r="H17" s="24" t="s">
        <v>52</v>
      </c>
      <c r="I17" s="24"/>
      <c r="J17" s="24" t="s">
        <v>65</v>
      </c>
      <c r="K17" s="24" t="s">
        <v>66</v>
      </c>
      <c r="L17" s="24" t="s">
        <v>67</v>
      </c>
      <c r="M17" s="129"/>
      <c r="N17" s="24" t="s">
        <v>41</v>
      </c>
      <c r="O17" s="67">
        <v>165000000</v>
      </c>
      <c r="P17" s="123" t="s">
        <v>199</v>
      </c>
      <c r="Q17" s="6" t="s">
        <v>803</v>
      </c>
      <c r="R17" s="443">
        <f>SUM(O16:O17)</f>
        <v>275000000</v>
      </c>
    </row>
  </sheetData>
  <mergeCells count="19">
    <mergeCell ref="A1:P1"/>
    <mergeCell ref="A2:P2"/>
    <mergeCell ref="A6:A8"/>
    <mergeCell ref="B6:B8"/>
    <mergeCell ref="C6:C8"/>
    <mergeCell ref="D6:D8"/>
    <mergeCell ref="E6:E8"/>
    <mergeCell ref="F6:F8"/>
    <mergeCell ref="G6:G8"/>
    <mergeCell ref="H6:H8"/>
    <mergeCell ref="I6:M6"/>
    <mergeCell ref="N6:N8"/>
    <mergeCell ref="O6:O8"/>
    <mergeCell ref="P6:P8"/>
    <mergeCell ref="I7:I8"/>
    <mergeCell ref="J7:J8"/>
    <mergeCell ref="K7:K8"/>
    <mergeCell ref="L7:L8"/>
    <mergeCell ref="M7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P237"/>
  <sheetViews>
    <sheetView zoomScale="87" zoomScaleNormal="87" zoomScaleSheetLayoutView="70" workbookViewId="0">
      <pane ySplit="8" topLeftCell="A36" activePane="bottomLeft" state="frozen"/>
      <selection pane="bottomLeft" activeCell="E38" sqref="E38"/>
    </sheetView>
  </sheetViews>
  <sheetFormatPr baseColWidth="10" defaultColWidth="8.83203125" defaultRowHeight="15" x14ac:dyDescent="0.2"/>
  <cols>
    <col min="1" max="1" width="6.5" style="117" bestFit="1" customWidth="1"/>
    <col min="2" max="2" width="32.1640625" hidden="1" customWidth="1"/>
    <col min="3" max="3" width="23.1640625" customWidth="1"/>
    <col min="4" max="4" width="13.1640625" hidden="1" customWidth="1"/>
    <col min="5" max="5" width="36.5" customWidth="1"/>
    <col min="6" max="6" width="18.5" hidden="1" customWidth="1"/>
    <col min="7" max="7" width="13.1640625" customWidth="1"/>
    <col min="8" max="8" width="9.33203125" hidden="1" customWidth="1"/>
    <col min="9" max="9" width="11.1640625" hidden="1" customWidth="1"/>
    <col min="10" max="10" width="9.1640625" hidden="1" customWidth="1"/>
    <col min="11" max="11" width="12.83203125" hidden="1" customWidth="1"/>
    <col min="12" max="12" width="20.1640625" style="117" bestFit="1" customWidth="1"/>
    <col min="13" max="13" width="12.5" style="117" customWidth="1"/>
    <col min="14" max="14" width="16" style="117" bestFit="1" customWidth="1"/>
    <col min="15" max="15" width="12.5" style="117" customWidth="1"/>
    <col min="16" max="16" width="12" style="117" customWidth="1"/>
    <col min="17" max="17" width="23" style="117" customWidth="1"/>
    <col min="18" max="18" width="16.5" style="117" customWidth="1"/>
    <col min="19" max="19" width="11.1640625" style="117" customWidth="1"/>
    <col min="20" max="20" width="9.83203125" customWidth="1"/>
    <col min="21" max="21" width="9.5" hidden="1" customWidth="1"/>
    <col min="22" max="22" width="7.33203125" hidden="1" customWidth="1"/>
    <col min="23" max="23" width="9.1640625" hidden="1" customWidth="1"/>
    <col min="24" max="24" width="13.6640625" hidden="1" customWidth="1"/>
    <col min="25" max="25" width="21.83203125" hidden="1" customWidth="1"/>
    <col min="26" max="26" width="13.1640625" hidden="1" customWidth="1"/>
    <col min="27" max="27" width="9.1640625" hidden="1" customWidth="1"/>
    <col min="28" max="28" width="10" hidden="1" customWidth="1"/>
    <col min="29" max="32" width="9.1640625" hidden="1" customWidth="1"/>
    <col min="33" max="33" width="9" hidden="1" customWidth="1"/>
    <col min="34" max="34" width="9.1640625" hidden="1" customWidth="1"/>
    <col min="35" max="35" width="8" hidden="1" customWidth="1"/>
    <col min="36" max="36" width="5.83203125" hidden="1" customWidth="1"/>
    <col min="37" max="37" width="7.5" hidden="1" customWidth="1"/>
    <col min="38" max="38" width="13.33203125" customWidth="1"/>
    <col min="39" max="39" width="11.6640625" hidden="1" customWidth="1"/>
    <col min="40" max="40" width="7.1640625" hidden="1" customWidth="1"/>
    <col min="41" max="41" width="11.6640625" hidden="1" customWidth="1"/>
    <col min="42" max="42" width="10.6640625" hidden="1" customWidth="1"/>
    <col min="43" max="43" width="20.5" customWidth="1"/>
    <col min="44" max="44" width="10.33203125" style="39" hidden="1" customWidth="1"/>
    <col min="45" max="45" width="13.33203125" style="6" hidden="1" customWidth="1"/>
    <col min="46" max="46" width="24.1640625" style="39" hidden="1" customWidth="1"/>
    <col min="47" max="47" width="8" style="6" hidden="1" customWidth="1"/>
    <col min="48" max="48" width="10.6640625" style="6" customWidth="1"/>
    <col min="49" max="49" width="31" style="6" hidden="1" customWidth="1"/>
    <col min="50" max="50" width="8.6640625" style="6" hidden="1" customWidth="1"/>
    <col min="51" max="51" width="6.6640625" style="6" hidden="1" customWidth="1"/>
    <col min="52" max="52" width="14.1640625" style="6" hidden="1" customWidth="1"/>
    <col min="53" max="53" width="0" hidden="1" customWidth="1"/>
    <col min="54" max="54" width="9.5" hidden="1" customWidth="1"/>
    <col min="55" max="55" width="19.83203125" hidden="1" customWidth="1"/>
    <col min="56" max="56" width="44.1640625" hidden="1" customWidth="1"/>
    <col min="57" max="57" width="18.1640625" hidden="1" customWidth="1"/>
    <col min="58" max="58" width="20.5" hidden="1" customWidth="1"/>
    <col min="59" max="60" width="22.6640625" hidden="1" customWidth="1"/>
    <col min="61" max="61" width="24.33203125" hidden="1" customWidth="1"/>
    <col min="62" max="63" width="19.33203125" hidden="1" customWidth="1"/>
    <col min="64" max="64" width="15.6640625" hidden="1" customWidth="1"/>
    <col min="65" max="65" width="19" hidden="1" customWidth="1"/>
    <col min="66" max="66" width="32" customWidth="1"/>
    <col min="67" max="67" width="21.1640625" customWidth="1"/>
    <col min="68" max="68" width="17.83203125" customWidth="1"/>
  </cols>
  <sheetData>
    <row r="1" spans="1:68" ht="21" x14ac:dyDescent="0.25">
      <c r="A1" s="447" t="s">
        <v>271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447"/>
      <c r="X1" s="447"/>
      <c r="Y1" s="447"/>
      <c r="Z1" s="447"/>
      <c r="AA1" s="447"/>
      <c r="AB1" s="447"/>
      <c r="AC1" s="447"/>
      <c r="AD1" s="447"/>
      <c r="AE1" s="447"/>
      <c r="AF1" s="447"/>
      <c r="AG1" s="447"/>
      <c r="AH1" s="447"/>
      <c r="AI1" s="447"/>
      <c r="AJ1" s="447"/>
      <c r="AK1" s="447"/>
      <c r="AL1" s="447"/>
      <c r="AM1" s="447"/>
      <c r="AN1" s="447"/>
      <c r="AO1" s="447"/>
      <c r="AP1" s="447"/>
      <c r="AQ1" s="447"/>
      <c r="AR1" s="447"/>
      <c r="AS1" s="447"/>
      <c r="AT1" s="447"/>
      <c r="AU1" s="447"/>
      <c r="AV1" s="447"/>
      <c r="AW1" s="447"/>
      <c r="AX1" s="447"/>
      <c r="AY1" s="447"/>
      <c r="AZ1" s="447"/>
    </row>
    <row r="2" spans="1:68" ht="21" x14ac:dyDescent="0.25">
      <c r="A2" s="448" t="s">
        <v>272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8"/>
      <c r="AI2" s="448"/>
      <c r="AJ2" s="448"/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48"/>
      <c r="AX2" s="448"/>
      <c r="AY2" s="448"/>
      <c r="AZ2" s="448"/>
    </row>
    <row r="3" spans="1:68" ht="19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6"/>
      <c r="AR3" s="53"/>
      <c r="AS3" s="53"/>
      <c r="AT3" s="53"/>
      <c r="AU3" s="53"/>
      <c r="AV3" s="53"/>
      <c r="AW3" s="53"/>
      <c r="AX3" s="53"/>
      <c r="AY3" s="53"/>
      <c r="AZ3" s="53"/>
    </row>
    <row r="4" spans="1:68" ht="16" x14ac:dyDescent="0.2">
      <c r="A4" s="47"/>
      <c r="B4" s="47"/>
      <c r="C4" s="47" t="s">
        <v>289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68" ht="16" thickBot="1" x14ac:dyDescent="0.25">
      <c r="AQ5" s="55"/>
    </row>
    <row r="6" spans="1:68" s="3" customFormat="1" ht="28.5" customHeight="1" thickTop="1" x14ac:dyDescent="0.2">
      <c r="A6" s="456" t="s">
        <v>340</v>
      </c>
      <c r="B6" s="458" t="s">
        <v>618</v>
      </c>
      <c r="C6" s="460" t="s">
        <v>342</v>
      </c>
      <c r="D6" s="460" t="s">
        <v>619</v>
      </c>
      <c r="E6" s="460" t="s">
        <v>341</v>
      </c>
      <c r="F6" s="460" t="s">
        <v>619</v>
      </c>
      <c r="G6" s="460" t="s">
        <v>343</v>
      </c>
      <c r="H6" s="460" t="s">
        <v>620</v>
      </c>
      <c r="I6" s="460"/>
      <c r="J6" s="460"/>
      <c r="K6" s="460"/>
      <c r="L6" s="460" t="s">
        <v>422</v>
      </c>
      <c r="M6" s="460" t="s">
        <v>423</v>
      </c>
      <c r="N6" s="460" t="s">
        <v>424</v>
      </c>
      <c r="O6" s="463" t="s">
        <v>345</v>
      </c>
      <c r="P6" s="460" t="s">
        <v>349</v>
      </c>
      <c r="Q6" s="460"/>
      <c r="R6" s="460"/>
      <c r="S6" s="460"/>
      <c r="T6" s="460"/>
      <c r="U6" s="460" t="s">
        <v>621</v>
      </c>
      <c r="V6" s="460"/>
      <c r="W6" s="460"/>
      <c r="X6" s="460" t="s">
        <v>622</v>
      </c>
      <c r="Y6" s="460"/>
      <c r="Z6" s="460" t="s">
        <v>623</v>
      </c>
      <c r="AA6" s="460" t="s">
        <v>624</v>
      </c>
      <c r="AB6" s="460"/>
      <c r="AC6" s="460" t="s">
        <v>625</v>
      </c>
      <c r="AD6" s="460"/>
      <c r="AE6" s="460"/>
      <c r="AF6" s="460" t="s">
        <v>626</v>
      </c>
      <c r="AG6" s="460"/>
      <c r="AH6" s="465" t="s">
        <v>627</v>
      </c>
      <c r="AI6" s="463" t="s">
        <v>628</v>
      </c>
      <c r="AJ6" s="463" t="s">
        <v>629</v>
      </c>
      <c r="AK6" s="463" t="s">
        <v>630</v>
      </c>
      <c r="AL6" s="460" t="s">
        <v>429</v>
      </c>
      <c r="AM6" s="463" t="s">
        <v>631</v>
      </c>
      <c r="AN6" s="463" t="s">
        <v>267</v>
      </c>
      <c r="AO6" s="463"/>
      <c r="AP6" s="463"/>
      <c r="AQ6" s="463"/>
      <c r="AR6" s="481" t="s">
        <v>632</v>
      </c>
      <c r="AS6" s="481" t="s">
        <v>633</v>
      </c>
      <c r="AT6" s="481"/>
      <c r="AU6" s="481"/>
      <c r="AV6" s="482" t="s">
        <v>430</v>
      </c>
      <c r="AW6" s="484" t="s">
        <v>634</v>
      </c>
      <c r="AX6" s="487" t="s">
        <v>635</v>
      </c>
      <c r="AY6" s="487"/>
      <c r="AZ6" s="487"/>
      <c r="BC6" s="467" t="s">
        <v>636</v>
      </c>
      <c r="BD6" s="467" t="s">
        <v>637</v>
      </c>
      <c r="BE6" s="467" t="s">
        <v>638</v>
      </c>
      <c r="BF6" s="467" t="s">
        <v>639</v>
      </c>
      <c r="BG6" s="467" t="s">
        <v>640</v>
      </c>
      <c r="BH6" s="475" t="s">
        <v>641</v>
      </c>
      <c r="BI6" s="475" t="s">
        <v>642</v>
      </c>
      <c r="BJ6" s="475" t="s">
        <v>643</v>
      </c>
      <c r="BK6" s="478" t="s">
        <v>644</v>
      </c>
      <c r="BL6" s="467" t="s">
        <v>645</v>
      </c>
      <c r="BM6" s="467" t="s">
        <v>646</v>
      </c>
    </row>
    <row r="7" spans="1:68" ht="38.25" customHeight="1" x14ac:dyDescent="0.2">
      <c r="A7" s="457"/>
      <c r="B7" s="459"/>
      <c r="C7" s="461"/>
      <c r="D7" s="461"/>
      <c r="E7" s="461"/>
      <c r="F7" s="461"/>
      <c r="G7" s="461"/>
      <c r="H7" s="462" t="s">
        <v>647</v>
      </c>
      <c r="I7" s="462" t="s">
        <v>648</v>
      </c>
      <c r="J7" s="462"/>
      <c r="K7" s="462" t="s">
        <v>649</v>
      </c>
      <c r="L7" s="461"/>
      <c r="M7" s="461"/>
      <c r="N7" s="461"/>
      <c r="O7" s="464"/>
      <c r="P7" s="462" t="s">
        <v>425</v>
      </c>
      <c r="Q7" s="462" t="s">
        <v>426</v>
      </c>
      <c r="R7" s="462" t="s">
        <v>427</v>
      </c>
      <c r="S7" s="462" t="s">
        <v>428</v>
      </c>
      <c r="T7" s="462" t="s">
        <v>1</v>
      </c>
      <c r="U7" s="461" t="s">
        <v>650</v>
      </c>
      <c r="V7" s="461" t="s">
        <v>651</v>
      </c>
      <c r="W7" s="461" t="s">
        <v>652</v>
      </c>
      <c r="X7" s="462" t="s">
        <v>653</v>
      </c>
      <c r="Y7" s="462" t="s">
        <v>654</v>
      </c>
      <c r="Z7" s="461"/>
      <c r="AA7" s="461" t="s">
        <v>655</v>
      </c>
      <c r="AB7" s="461" t="s">
        <v>656</v>
      </c>
      <c r="AC7" s="461" t="s">
        <v>657</v>
      </c>
      <c r="AD7" s="461" t="s">
        <v>658</v>
      </c>
      <c r="AE7" s="461" t="s">
        <v>659</v>
      </c>
      <c r="AF7" s="462" t="s">
        <v>660</v>
      </c>
      <c r="AG7" s="462" t="s">
        <v>661</v>
      </c>
      <c r="AH7" s="466"/>
      <c r="AI7" s="464"/>
      <c r="AJ7" s="464"/>
      <c r="AK7" s="464"/>
      <c r="AL7" s="461"/>
      <c r="AM7" s="464"/>
      <c r="AN7" s="464"/>
      <c r="AO7" s="464"/>
      <c r="AP7" s="464"/>
      <c r="AQ7" s="464"/>
      <c r="AR7" s="470"/>
      <c r="AS7" s="470" t="s">
        <v>662</v>
      </c>
      <c r="AT7" s="471" t="s">
        <v>663</v>
      </c>
      <c r="AU7" s="471" t="s">
        <v>664</v>
      </c>
      <c r="AV7" s="483"/>
      <c r="AW7" s="485"/>
      <c r="AX7" s="472" t="s">
        <v>665</v>
      </c>
      <c r="AY7" s="473" t="s">
        <v>666</v>
      </c>
      <c r="AZ7" s="474"/>
      <c r="BC7" s="468"/>
      <c r="BD7" s="468"/>
      <c r="BE7" s="468"/>
      <c r="BF7" s="468"/>
      <c r="BG7" s="468"/>
      <c r="BH7" s="476"/>
      <c r="BI7" s="476"/>
      <c r="BJ7" s="476"/>
      <c r="BK7" s="479"/>
      <c r="BL7" s="468"/>
      <c r="BM7" s="468"/>
    </row>
    <row r="8" spans="1:68" ht="16" x14ac:dyDescent="0.2">
      <c r="A8" s="457"/>
      <c r="B8" s="459"/>
      <c r="C8" s="461"/>
      <c r="D8" s="461"/>
      <c r="E8" s="461"/>
      <c r="F8" s="461"/>
      <c r="G8" s="461"/>
      <c r="H8" s="462"/>
      <c r="I8" s="160" t="s">
        <v>653</v>
      </c>
      <c r="J8" s="160" t="s">
        <v>654</v>
      </c>
      <c r="K8" s="462"/>
      <c r="L8" s="461"/>
      <c r="M8" s="461"/>
      <c r="N8" s="461"/>
      <c r="O8" s="464"/>
      <c r="P8" s="462"/>
      <c r="Q8" s="462"/>
      <c r="R8" s="462"/>
      <c r="S8" s="462"/>
      <c r="T8" s="462"/>
      <c r="U8" s="461"/>
      <c r="V8" s="461"/>
      <c r="W8" s="461"/>
      <c r="X8" s="462"/>
      <c r="Y8" s="462"/>
      <c r="Z8" s="461"/>
      <c r="AA8" s="461"/>
      <c r="AB8" s="461"/>
      <c r="AC8" s="461"/>
      <c r="AD8" s="461"/>
      <c r="AE8" s="461"/>
      <c r="AF8" s="462"/>
      <c r="AG8" s="462"/>
      <c r="AH8" s="466"/>
      <c r="AI8" s="464"/>
      <c r="AJ8" s="464"/>
      <c r="AK8" s="464"/>
      <c r="AL8" s="461"/>
      <c r="AM8" s="464"/>
      <c r="AN8" s="464"/>
      <c r="AO8" s="464"/>
      <c r="AP8" s="464"/>
      <c r="AQ8" s="464"/>
      <c r="AR8" s="470"/>
      <c r="AS8" s="470"/>
      <c r="AT8" s="471"/>
      <c r="AU8" s="471"/>
      <c r="AV8" s="483"/>
      <c r="AW8" s="486"/>
      <c r="AX8" s="472"/>
      <c r="AY8" s="161" t="s">
        <v>667</v>
      </c>
      <c r="AZ8" s="4" t="s">
        <v>668</v>
      </c>
      <c r="BC8" s="469"/>
      <c r="BD8" s="469"/>
      <c r="BE8" s="469"/>
      <c r="BF8" s="469"/>
      <c r="BG8" s="469"/>
      <c r="BH8" s="477"/>
      <c r="BI8" s="477"/>
      <c r="BJ8" s="477"/>
      <c r="BK8" s="480"/>
      <c r="BL8" s="469"/>
      <c r="BM8" s="469"/>
    </row>
    <row r="9" spans="1:68" x14ac:dyDescent="0.2">
      <c r="A9" s="58">
        <v>1</v>
      </c>
      <c r="B9" s="113">
        <v>2</v>
      </c>
      <c r="C9" s="96">
        <v>2</v>
      </c>
      <c r="D9" s="96"/>
      <c r="E9" s="96">
        <v>3</v>
      </c>
      <c r="F9" s="96">
        <v>4</v>
      </c>
      <c r="G9" s="113">
        <v>4</v>
      </c>
      <c r="H9" s="96">
        <v>6</v>
      </c>
      <c r="I9" s="96">
        <v>7</v>
      </c>
      <c r="J9" s="113">
        <v>8</v>
      </c>
      <c r="K9" s="96">
        <v>9</v>
      </c>
      <c r="L9" s="96">
        <v>5</v>
      </c>
      <c r="M9" s="113">
        <v>6</v>
      </c>
      <c r="N9" s="96">
        <v>7</v>
      </c>
      <c r="O9" s="96">
        <v>8</v>
      </c>
      <c r="P9" s="96">
        <v>9</v>
      </c>
      <c r="Q9" s="113">
        <v>10</v>
      </c>
      <c r="R9" s="96">
        <v>11</v>
      </c>
      <c r="S9" s="96">
        <v>12</v>
      </c>
      <c r="T9" s="113">
        <v>13</v>
      </c>
      <c r="U9" s="96">
        <v>18</v>
      </c>
      <c r="V9" s="96">
        <v>19</v>
      </c>
      <c r="W9" s="113">
        <v>20</v>
      </c>
      <c r="X9" s="96">
        <v>21</v>
      </c>
      <c r="Y9" s="96">
        <v>22</v>
      </c>
      <c r="Z9" s="113">
        <v>23</v>
      </c>
      <c r="AA9" s="96">
        <v>24</v>
      </c>
      <c r="AB9" s="96">
        <v>25</v>
      </c>
      <c r="AC9" s="113">
        <v>26</v>
      </c>
      <c r="AD9" s="96">
        <v>27</v>
      </c>
      <c r="AE9" s="96">
        <v>28</v>
      </c>
      <c r="AF9" s="113">
        <v>29</v>
      </c>
      <c r="AG9" s="96">
        <v>30</v>
      </c>
      <c r="AH9" s="96">
        <v>31</v>
      </c>
      <c r="AI9" s="113">
        <v>32</v>
      </c>
      <c r="AJ9" s="96">
        <v>33</v>
      </c>
      <c r="AK9" s="96">
        <v>34</v>
      </c>
      <c r="AL9" s="113">
        <v>14</v>
      </c>
      <c r="AM9" s="96">
        <v>36</v>
      </c>
      <c r="AN9" s="96">
        <v>37</v>
      </c>
      <c r="AO9" s="113">
        <v>38</v>
      </c>
      <c r="AP9" s="96">
        <v>39</v>
      </c>
      <c r="AQ9" s="96">
        <v>15</v>
      </c>
      <c r="AR9" s="153">
        <v>41</v>
      </c>
      <c r="AS9" s="97">
        <v>42</v>
      </c>
      <c r="AT9" s="97">
        <v>43</v>
      </c>
      <c r="AU9" s="153">
        <v>44</v>
      </c>
      <c r="AV9" s="76">
        <v>16</v>
      </c>
      <c r="AW9" s="162">
        <v>45</v>
      </c>
      <c r="AX9" s="163">
        <v>46</v>
      </c>
      <c r="AY9" s="164">
        <v>47</v>
      </c>
      <c r="AZ9" s="163">
        <v>48</v>
      </c>
      <c r="BC9" s="1"/>
      <c r="BD9" s="1"/>
      <c r="BE9" s="1"/>
      <c r="BF9" s="1"/>
      <c r="BG9" s="1"/>
      <c r="BH9" s="1"/>
      <c r="BI9" s="1"/>
      <c r="BJ9" s="1"/>
      <c r="BK9" s="165"/>
      <c r="BL9" s="1"/>
      <c r="BM9" s="1"/>
    </row>
    <row r="10" spans="1:68" ht="15" customHeight="1" x14ac:dyDescent="0.2">
      <c r="A10" s="166"/>
      <c r="B10" s="167"/>
      <c r="C10" s="36"/>
      <c r="D10" s="36"/>
      <c r="E10" s="1"/>
      <c r="F10" s="1"/>
      <c r="G10" s="1"/>
      <c r="H10" s="1"/>
      <c r="I10" s="1"/>
      <c r="J10" s="1"/>
      <c r="K10" s="1"/>
      <c r="L10" s="36"/>
      <c r="M10" s="36"/>
      <c r="N10" s="36"/>
      <c r="O10" s="1"/>
      <c r="P10" s="36"/>
      <c r="Q10" s="36"/>
      <c r="R10" s="36"/>
      <c r="S10" s="36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68"/>
      <c r="AS10" s="31"/>
      <c r="AT10" s="168"/>
      <c r="AU10" s="31"/>
      <c r="AV10" s="72"/>
      <c r="AW10" s="169"/>
      <c r="AX10" s="31"/>
      <c r="AY10" s="31"/>
      <c r="AZ10" s="31"/>
      <c r="BC10" s="170"/>
      <c r="BD10" s="170"/>
      <c r="BE10" s="170"/>
      <c r="BF10" s="170"/>
      <c r="BG10" s="170"/>
      <c r="BH10" s="170"/>
      <c r="BI10" s="170"/>
      <c r="BJ10" s="170"/>
      <c r="BK10" s="171"/>
      <c r="BL10" s="170"/>
      <c r="BM10" s="170"/>
    </row>
    <row r="11" spans="1:68" ht="25.5" customHeight="1" x14ac:dyDescent="0.2">
      <c r="A11" s="101" t="s">
        <v>5</v>
      </c>
      <c r="B11" s="172" t="s">
        <v>669</v>
      </c>
      <c r="C11" s="21"/>
      <c r="D11" s="21"/>
      <c r="E11" s="77" t="s">
        <v>354</v>
      </c>
      <c r="F11" s="21"/>
      <c r="G11" s="21"/>
      <c r="H11" s="21"/>
      <c r="I11" s="21"/>
      <c r="J11" s="21"/>
      <c r="K11" s="21"/>
      <c r="L11" s="21"/>
      <c r="M11" s="21"/>
      <c r="N11" s="21"/>
      <c r="O11" s="173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173"/>
      <c r="AL11" s="173"/>
      <c r="AM11" s="173"/>
      <c r="AN11" s="21"/>
      <c r="AO11" s="21"/>
      <c r="AP11" s="21"/>
      <c r="AQ11" s="102">
        <f>SUM(AQ12,AQ15,AQ27,AQ34,AQ31,AQ160,AQ204,AQ211,AQ214,AQ217)</f>
        <v>3161511109.7249041</v>
      </c>
      <c r="AR11" s="21"/>
      <c r="AS11" s="21"/>
      <c r="AT11" s="21"/>
      <c r="AU11" s="21"/>
      <c r="AV11" s="61"/>
      <c r="AW11" s="174"/>
      <c r="AX11" s="32"/>
      <c r="AY11" s="32"/>
      <c r="AZ11" s="32"/>
      <c r="BB11" s="175" t="str">
        <f>IF(AQ11&lt;300000,AQ11,"0")</f>
        <v>0</v>
      </c>
      <c r="BC11" s="176"/>
      <c r="BD11" s="176"/>
      <c r="BE11" s="176"/>
      <c r="BF11" s="176"/>
      <c r="BG11" s="176"/>
      <c r="BH11" s="177">
        <f>BH15+BH27+BH34+BH160+BH204</f>
        <v>1011543208.4311411</v>
      </c>
      <c r="BI11" s="177">
        <f>BI15+BI27+BI34+BI160+BI204</f>
        <v>215075290.23299587</v>
      </c>
      <c r="BJ11" s="177">
        <f>BJ15+BJ27+BJ34+BJ160+BJ204</f>
        <v>178670743.23299587</v>
      </c>
      <c r="BK11" s="178">
        <f>BK15+BK27+BK34+BK160+BK204</f>
        <v>164462910.46156728</v>
      </c>
      <c r="BL11" s="179"/>
      <c r="BM11" s="177">
        <f>BM15+BM27+BM34+BM160+BM204</f>
        <v>1052728957.3662041</v>
      </c>
      <c r="BN11" s="55"/>
      <c r="BO11" s="55"/>
    </row>
    <row r="12" spans="1:68" ht="21.75" customHeight="1" x14ac:dyDescent="0.2">
      <c r="A12" s="101" t="s">
        <v>6</v>
      </c>
      <c r="B12" s="180" t="s">
        <v>670</v>
      </c>
      <c r="C12" s="21"/>
      <c r="D12" s="21"/>
      <c r="E12" s="77" t="s">
        <v>355</v>
      </c>
      <c r="F12" s="21"/>
      <c r="G12" s="21"/>
      <c r="H12" s="21"/>
      <c r="I12" s="21"/>
      <c r="J12" s="21"/>
      <c r="K12" s="21"/>
      <c r="L12" s="21"/>
      <c r="M12" s="21"/>
      <c r="N12" s="21"/>
      <c r="O12" s="173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173"/>
      <c r="AL12" s="173"/>
      <c r="AM12" s="173"/>
      <c r="AN12" s="21"/>
      <c r="AO12" s="21"/>
      <c r="AP12" s="21"/>
      <c r="AQ12" s="103"/>
      <c r="AR12" s="21"/>
      <c r="AS12" s="21"/>
      <c r="AT12" s="21"/>
      <c r="AU12" s="21"/>
      <c r="AV12" s="61"/>
      <c r="AW12" s="174"/>
      <c r="AX12" s="32"/>
      <c r="AY12" s="32"/>
      <c r="AZ12" s="32"/>
      <c r="BB12" s="175">
        <f t="shared" ref="BB12:BB75" si="0">IF(AQ12&lt;300000,AQ12,"0")</f>
        <v>0</v>
      </c>
      <c r="BC12" s="176"/>
      <c r="BD12" s="176"/>
      <c r="BE12" s="176"/>
      <c r="BF12" s="176"/>
      <c r="BG12" s="176"/>
      <c r="BH12" s="176"/>
      <c r="BI12" s="176"/>
      <c r="BJ12" s="176"/>
      <c r="BK12" s="181"/>
      <c r="BL12" s="176"/>
      <c r="BM12" s="176"/>
      <c r="BN12" s="182"/>
    </row>
    <row r="13" spans="1:68" ht="16.5" customHeight="1" x14ac:dyDescent="0.2">
      <c r="A13" s="183"/>
      <c r="B13" s="180" t="s">
        <v>671</v>
      </c>
      <c r="C13" s="21"/>
      <c r="D13" s="21"/>
      <c r="E13" s="184" t="s">
        <v>356</v>
      </c>
      <c r="F13" s="21"/>
      <c r="G13" s="21"/>
      <c r="H13" s="21"/>
      <c r="I13" s="21"/>
      <c r="J13" s="21"/>
      <c r="K13" s="21"/>
      <c r="L13" s="21"/>
      <c r="M13" s="21"/>
      <c r="N13" s="21"/>
      <c r="O13" s="173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173"/>
      <c r="AL13" s="173"/>
      <c r="AM13" s="173"/>
      <c r="AN13" s="21"/>
      <c r="AO13" s="21"/>
      <c r="AP13" s="21"/>
      <c r="AQ13" s="103"/>
      <c r="AR13" s="21"/>
      <c r="AS13" s="21"/>
      <c r="AT13" s="21"/>
      <c r="AU13" s="21"/>
      <c r="AV13" s="61"/>
      <c r="AW13" s="174"/>
      <c r="AX13" s="32"/>
      <c r="AY13" s="32"/>
      <c r="AZ13" s="32"/>
      <c r="BB13" s="175">
        <f t="shared" si="0"/>
        <v>0</v>
      </c>
      <c r="BC13" s="176"/>
      <c r="BD13" s="176"/>
      <c r="BE13" s="176"/>
      <c r="BF13" s="176"/>
      <c r="BG13" s="176"/>
      <c r="BH13" s="176"/>
      <c r="BI13" s="176"/>
      <c r="BJ13" s="176"/>
      <c r="BK13" s="181"/>
      <c r="BL13" s="176"/>
      <c r="BM13" s="176"/>
      <c r="BN13" s="182"/>
    </row>
    <row r="14" spans="1:68" x14ac:dyDescent="0.2">
      <c r="A14" s="183"/>
      <c r="B14" s="180"/>
      <c r="C14" s="21"/>
      <c r="D14" s="21"/>
      <c r="E14" s="185" t="s">
        <v>356</v>
      </c>
      <c r="F14" s="21"/>
      <c r="G14" s="21"/>
      <c r="H14" s="21"/>
      <c r="I14" s="21"/>
      <c r="J14" s="21"/>
      <c r="K14" s="21"/>
      <c r="L14" s="21"/>
      <c r="M14" s="21"/>
      <c r="N14" s="21"/>
      <c r="O14" s="173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173"/>
      <c r="AL14" s="173"/>
      <c r="AM14" s="173"/>
      <c r="AN14" s="21"/>
      <c r="AO14" s="21"/>
      <c r="AP14" s="21"/>
      <c r="AQ14" s="103"/>
      <c r="AR14" s="21"/>
      <c r="AS14" s="21"/>
      <c r="AT14" s="21"/>
      <c r="AU14" s="21"/>
      <c r="AV14" s="61"/>
      <c r="AW14" s="174"/>
      <c r="AX14" s="32"/>
      <c r="AY14" s="32"/>
      <c r="AZ14" s="32"/>
      <c r="BB14" s="175">
        <f t="shared" si="0"/>
        <v>0</v>
      </c>
      <c r="BC14" s="176"/>
      <c r="BD14" s="176"/>
      <c r="BE14" s="176"/>
      <c r="BF14" s="176"/>
      <c r="BG14" s="176"/>
      <c r="BH14" s="176"/>
      <c r="BI14" s="176"/>
      <c r="BJ14" s="176"/>
      <c r="BK14" s="181"/>
      <c r="BL14" s="176"/>
      <c r="BM14" s="176"/>
      <c r="BN14" s="182"/>
    </row>
    <row r="15" spans="1:68" ht="21" customHeight="1" x14ac:dyDescent="0.2">
      <c r="A15" s="101" t="s">
        <v>7</v>
      </c>
      <c r="B15" s="180" t="s">
        <v>672</v>
      </c>
      <c r="C15" s="21"/>
      <c r="D15" s="21"/>
      <c r="E15" s="77" t="s">
        <v>357</v>
      </c>
      <c r="F15" s="21"/>
      <c r="G15" s="21"/>
      <c r="H15" s="21"/>
      <c r="I15" s="21"/>
      <c r="J15" s="21"/>
      <c r="K15" s="21"/>
      <c r="L15" s="21"/>
      <c r="M15" s="21"/>
      <c r="N15" s="21"/>
      <c r="O15" s="173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73"/>
      <c r="AL15" s="173"/>
      <c r="AM15" s="173"/>
      <c r="AN15" s="21"/>
      <c r="AO15" s="21"/>
      <c r="AP15" s="21"/>
      <c r="AQ15" s="102">
        <f>SUM(AQ16:AQ25)</f>
        <v>779042000</v>
      </c>
      <c r="AR15" s="21"/>
      <c r="AS15" s="21"/>
      <c r="AT15" s="21"/>
      <c r="AU15" s="21"/>
      <c r="AV15" s="61"/>
      <c r="AW15" s="186"/>
      <c r="AX15" s="187"/>
      <c r="AY15" s="187"/>
      <c r="AZ15" s="187"/>
      <c r="BB15" s="175" t="str">
        <f t="shared" si="0"/>
        <v>0</v>
      </c>
      <c r="BC15" s="176"/>
      <c r="BD15" s="176"/>
      <c r="BE15" s="176"/>
      <c r="BF15" s="176"/>
      <c r="BG15" s="176"/>
      <c r="BH15" s="177">
        <f>SUM(BH16:BH24)</f>
        <v>495650369</v>
      </c>
      <c r="BI15" s="177">
        <f>SUM(BI16:BI24)</f>
        <v>29172568</v>
      </c>
      <c r="BJ15" s="177">
        <f>SUM(BJ16:BJ24)</f>
        <v>16877998</v>
      </c>
      <c r="BK15" s="178">
        <f>SUM(BK16:BK24)</f>
        <v>19035139.428571429</v>
      </c>
      <c r="BL15" s="179"/>
      <c r="BM15" s="177">
        <f>SUM(BM16:BM24)</f>
        <v>121705925.57142857</v>
      </c>
      <c r="BN15" s="188"/>
      <c r="BO15" s="182"/>
      <c r="BP15" s="189">
        <v>96600000</v>
      </c>
    </row>
    <row r="16" spans="1:68" ht="20.25" customHeight="1" x14ac:dyDescent="0.2">
      <c r="A16" s="183">
        <v>1</v>
      </c>
      <c r="B16" s="180" t="s">
        <v>671</v>
      </c>
      <c r="C16" s="16" t="s">
        <v>719</v>
      </c>
      <c r="D16" s="16" t="str">
        <f>MID(C16,2,18)</f>
        <v>2.03.01.05.01</v>
      </c>
      <c r="E16" s="14" t="s">
        <v>33</v>
      </c>
      <c r="F16" s="16" t="s">
        <v>35</v>
      </c>
      <c r="G16" s="35" t="s">
        <v>128</v>
      </c>
      <c r="H16" s="21"/>
      <c r="I16" s="21"/>
      <c r="J16" s="21"/>
      <c r="K16" s="21"/>
      <c r="L16" s="190" t="s">
        <v>44</v>
      </c>
      <c r="M16" s="16" t="s">
        <v>37</v>
      </c>
      <c r="N16" s="9" t="s">
        <v>555</v>
      </c>
      <c r="O16" s="16" t="s">
        <v>39</v>
      </c>
      <c r="P16" s="15"/>
      <c r="Q16" s="191" t="s">
        <v>53</v>
      </c>
      <c r="R16" s="16" t="s">
        <v>54</v>
      </c>
      <c r="S16" s="16" t="s">
        <v>55</v>
      </c>
      <c r="T16" s="192"/>
      <c r="U16" s="16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73"/>
      <c r="AL16" s="16" t="s">
        <v>41</v>
      </c>
      <c r="AM16" s="16" t="s">
        <v>39</v>
      </c>
      <c r="AN16" s="21"/>
      <c r="AO16" s="21"/>
      <c r="AP16" s="21"/>
      <c r="AQ16" s="67">
        <v>3500000</v>
      </c>
      <c r="AR16" s="21" t="s">
        <v>30</v>
      </c>
      <c r="AS16" s="21"/>
      <c r="AT16" s="21" t="s">
        <v>673</v>
      </c>
      <c r="AU16" s="21" t="s">
        <v>674</v>
      </c>
      <c r="AV16" s="61" t="s">
        <v>30</v>
      </c>
      <c r="AW16" s="186" t="s">
        <v>214</v>
      </c>
      <c r="AX16" s="187"/>
      <c r="AY16" s="187"/>
      <c r="AZ16" s="187"/>
      <c r="BB16" s="175" t="str">
        <f t="shared" si="0"/>
        <v>0</v>
      </c>
      <c r="BC16" s="176" t="str">
        <f t="shared" ref="BC16:BC79" si="1">MID(C16,2,7)</f>
        <v>2.03.01</v>
      </c>
      <c r="BD16" s="176" t="str">
        <f t="shared" ref="BD16:BD24" si="2">VLOOKUP(BC16,kelompok,2,0)</f>
        <v>Alat Angkutan Darat Bermotor</v>
      </c>
      <c r="BE16" s="193">
        <f t="shared" ref="BE16:BE24" si="3">VLOOKUP(BC16,MASAMANFAAT,4,0)</f>
        <v>7</v>
      </c>
      <c r="BF16" s="194">
        <f>(AQ16-10)/BE16</f>
        <v>499998.57142857142</v>
      </c>
      <c r="BG16" s="193">
        <f>2013-BL16</f>
        <v>13</v>
      </c>
      <c r="BH16" s="195">
        <f>IF(BG16&gt;BE16,AQ16-10,BF16*BG16)</f>
        <v>3499990</v>
      </c>
      <c r="BI16" s="194">
        <f>IF(AQ16-10=BH16,0,BF16)</f>
        <v>0</v>
      </c>
      <c r="BJ16" s="194">
        <f>IF(AQ16-10=BH16+BI16,0,BF16)</f>
        <v>0</v>
      </c>
      <c r="BK16" s="196">
        <f t="shared" ref="BK16:BK24" si="4">IF(AQ16-10=BH16+BI16+BJ16,0,BF16)</f>
        <v>0</v>
      </c>
      <c r="BL16" s="193" t="str">
        <f t="shared" ref="BL16:BL25" si="5">O16</f>
        <v>2000</v>
      </c>
      <c r="BM16" s="197">
        <f>AQ16-(BH16+BI16+BJ16+BK16)</f>
        <v>10</v>
      </c>
    </row>
    <row r="17" spans="1:67" ht="20.25" customHeight="1" x14ac:dyDescent="0.2">
      <c r="A17" s="183">
        <v>2</v>
      </c>
      <c r="B17" s="180"/>
      <c r="C17" s="15" t="s">
        <v>719</v>
      </c>
      <c r="D17" s="16" t="str">
        <f t="shared" ref="D17:D80" si="6">MID(C17,2,18)</f>
        <v>2.03.01.05.01</v>
      </c>
      <c r="E17" s="198" t="s">
        <v>33</v>
      </c>
      <c r="F17" s="15" t="s">
        <v>35</v>
      </c>
      <c r="G17" s="35" t="s">
        <v>128</v>
      </c>
      <c r="H17" s="21"/>
      <c r="I17" s="21"/>
      <c r="J17" s="21"/>
      <c r="K17" s="21"/>
      <c r="L17" s="199" t="s">
        <v>45</v>
      </c>
      <c r="M17" s="15" t="s">
        <v>38</v>
      </c>
      <c r="N17" s="9" t="s">
        <v>555</v>
      </c>
      <c r="O17" s="15" t="s">
        <v>49</v>
      </c>
      <c r="P17" s="15"/>
      <c r="Q17" s="15" t="s">
        <v>56</v>
      </c>
      <c r="R17" s="15" t="s">
        <v>57</v>
      </c>
      <c r="S17" s="15" t="s">
        <v>58</v>
      </c>
      <c r="T17" s="192"/>
      <c r="U17" s="15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173"/>
      <c r="AL17" s="15" t="s">
        <v>41</v>
      </c>
      <c r="AM17" s="15" t="s">
        <v>49</v>
      </c>
      <c r="AN17" s="21"/>
      <c r="AO17" s="21"/>
      <c r="AP17" s="21"/>
      <c r="AQ17" s="67">
        <v>4000000</v>
      </c>
      <c r="AR17" s="21" t="s">
        <v>30</v>
      </c>
      <c r="AS17" s="21"/>
      <c r="AT17" s="21" t="s">
        <v>675</v>
      </c>
      <c r="AU17" s="21" t="s">
        <v>674</v>
      </c>
      <c r="AV17" s="61" t="s">
        <v>30</v>
      </c>
      <c r="AW17" s="186" t="s">
        <v>222</v>
      </c>
      <c r="AX17" s="187"/>
      <c r="AY17" s="187"/>
      <c r="AZ17" s="187"/>
      <c r="BB17" s="175" t="str">
        <f t="shared" si="0"/>
        <v>0</v>
      </c>
      <c r="BC17" s="176" t="str">
        <f t="shared" si="1"/>
        <v>2.03.01</v>
      </c>
      <c r="BD17" s="176" t="str">
        <f t="shared" si="2"/>
        <v>Alat Angkutan Darat Bermotor</v>
      </c>
      <c r="BE17" s="193">
        <f t="shared" si="3"/>
        <v>7</v>
      </c>
      <c r="BF17" s="194">
        <f t="shared" ref="BF17:BF80" si="7">(AQ17-10)/BE17</f>
        <v>571427.14285714284</v>
      </c>
      <c r="BG17" s="193">
        <f t="shared" ref="BG17:BG22" si="8">2013-BL17</f>
        <v>12</v>
      </c>
      <c r="BH17" s="195">
        <f t="shared" ref="BH17:BH23" si="9">IF(BG17&gt;BE17,AQ17-10,BF17*BG17)</f>
        <v>3999990</v>
      </c>
      <c r="BI17" s="194">
        <f t="shared" ref="BI17:BI23" si="10">IF(AQ17-10=BH17,0,BF17)</f>
        <v>0</v>
      </c>
      <c r="BJ17" s="194">
        <f t="shared" ref="BJ17:BJ23" si="11">IF(AQ17-10=BH17+BI17,0,BF17)</f>
        <v>0</v>
      </c>
      <c r="BK17" s="196">
        <f t="shared" si="4"/>
        <v>0</v>
      </c>
      <c r="BL17" s="193" t="str">
        <f t="shared" si="5"/>
        <v>2001</v>
      </c>
      <c r="BM17" s="197">
        <f t="shared" ref="BM17:BM23" si="12">AQ17-(BH17+BI17+BJ17+BK17)</f>
        <v>10</v>
      </c>
    </row>
    <row r="18" spans="1:67" ht="20.25" customHeight="1" x14ac:dyDescent="0.2">
      <c r="A18" s="183">
        <v>3</v>
      </c>
      <c r="B18" s="180"/>
      <c r="C18" s="15" t="s">
        <v>720</v>
      </c>
      <c r="D18" s="16" t="str">
        <f t="shared" si="6"/>
        <v>2.03.01.01.04</v>
      </c>
      <c r="E18" s="198" t="s">
        <v>34</v>
      </c>
      <c r="F18" s="15" t="s">
        <v>36</v>
      </c>
      <c r="G18" s="35" t="s">
        <v>128</v>
      </c>
      <c r="H18" s="21"/>
      <c r="I18" s="21"/>
      <c r="J18" s="21"/>
      <c r="K18" s="21"/>
      <c r="L18" s="199" t="s">
        <v>46</v>
      </c>
      <c r="M18" s="15" t="s">
        <v>42</v>
      </c>
      <c r="N18" s="9" t="s">
        <v>555</v>
      </c>
      <c r="O18" s="15" t="s">
        <v>50</v>
      </c>
      <c r="P18" s="15"/>
      <c r="Q18" s="15" t="s">
        <v>59</v>
      </c>
      <c r="R18" s="15" t="s">
        <v>60</v>
      </c>
      <c r="S18" s="15" t="s">
        <v>61</v>
      </c>
      <c r="T18" s="192"/>
      <c r="U18" s="15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173"/>
      <c r="AL18" s="15" t="s">
        <v>41</v>
      </c>
      <c r="AM18" s="15" t="s">
        <v>50</v>
      </c>
      <c r="AN18" s="21"/>
      <c r="AO18" s="21"/>
      <c r="AP18" s="21"/>
      <c r="AQ18" s="67">
        <v>110000000</v>
      </c>
      <c r="AR18" s="21" t="s">
        <v>30</v>
      </c>
      <c r="AS18" s="21"/>
      <c r="AT18" s="21" t="s">
        <v>673</v>
      </c>
      <c r="AU18" s="21" t="s">
        <v>674</v>
      </c>
      <c r="AV18" s="61" t="s">
        <v>30</v>
      </c>
      <c r="AW18" s="186" t="s">
        <v>215</v>
      </c>
      <c r="AX18" s="187"/>
      <c r="AY18" s="187"/>
      <c r="AZ18" s="187"/>
      <c r="BB18" s="175" t="str">
        <f t="shared" si="0"/>
        <v>0</v>
      </c>
      <c r="BC18" s="176" t="str">
        <f t="shared" si="1"/>
        <v>2.03.01</v>
      </c>
      <c r="BD18" s="176" t="str">
        <f t="shared" si="2"/>
        <v>Alat Angkutan Darat Bermotor</v>
      </c>
      <c r="BE18" s="193">
        <f t="shared" si="3"/>
        <v>7</v>
      </c>
      <c r="BF18" s="194">
        <f t="shared" si="7"/>
        <v>15714284.285714285</v>
      </c>
      <c r="BG18" s="193">
        <f t="shared" si="8"/>
        <v>11</v>
      </c>
      <c r="BH18" s="195">
        <f t="shared" si="9"/>
        <v>109999990</v>
      </c>
      <c r="BI18" s="194">
        <f t="shared" si="10"/>
        <v>0</v>
      </c>
      <c r="BJ18" s="194">
        <f t="shared" si="11"/>
        <v>0</v>
      </c>
      <c r="BK18" s="196">
        <f t="shared" si="4"/>
        <v>0</v>
      </c>
      <c r="BL18" s="193" t="str">
        <f t="shared" si="5"/>
        <v>2002</v>
      </c>
      <c r="BM18" s="197">
        <f t="shared" si="12"/>
        <v>10</v>
      </c>
    </row>
    <row r="19" spans="1:67" ht="20.25" customHeight="1" x14ac:dyDescent="0.2">
      <c r="A19" s="183">
        <v>4</v>
      </c>
      <c r="B19" s="180"/>
      <c r="C19" s="16" t="s">
        <v>720</v>
      </c>
      <c r="D19" s="16" t="str">
        <f t="shared" si="6"/>
        <v>2.03.01.01.04</v>
      </c>
      <c r="E19" s="14" t="s">
        <v>34</v>
      </c>
      <c r="F19" s="16" t="s">
        <v>36</v>
      </c>
      <c r="G19" s="35" t="s">
        <v>128</v>
      </c>
      <c r="H19" s="21"/>
      <c r="I19" s="21"/>
      <c r="J19" s="21"/>
      <c r="K19" s="21"/>
      <c r="L19" s="190" t="s">
        <v>47</v>
      </c>
      <c r="M19" s="16" t="s">
        <v>42</v>
      </c>
      <c r="N19" s="9" t="s">
        <v>555</v>
      </c>
      <c r="O19" s="16" t="s">
        <v>51</v>
      </c>
      <c r="P19" s="15"/>
      <c r="Q19" s="16" t="s">
        <v>62</v>
      </c>
      <c r="R19" s="16" t="s">
        <v>63</v>
      </c>
      <c r="S19" s="16" t="s">
        <v>64</v>
      </c>
      <c r="T19" s="192"/>
      <c r="U19" s="16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173"/>
      <c r="AL19" s="16" t="s">
        <v>41</v>
      </c>
      <c r="AM19" s="16" t="s">
        <v>51</v>
      </c>
      <c r="AN19" s="21"/>
      <c r="AO19" s="21"/>
      <c r="AP19" s="21"/>
      <c r="AQ19" s="67">
        <v>130000000</v>
      </c>
      <c r="AR19" s="21"/>
      <c r="AS19" s="21"/>
      <c r="AT19" s="21"/>
      <c r="AU19" s="21"/>
      <c r="AV19" s="61"/>
      <c r="AW19" s="200" t="s">
        <v>242</v>
      </c>
      <c r="AX19" s="187"/>
      <c r="AY19" s="187"/>
      <c r="AZ19" s="187"/>
      <c r="BB19" s="175" t="str">
        <f t="shared" si="0"/>
        <v>0</v>
      </c>
      <c r="BC19" s="176" t="str">
        <f t="shared" si="1"/>
        <v>2.03.01</v>
      </c>
      <c r="BD19" s="176" t="str">
        <f t="shared" si="2"/>
        <v>Alat Angkutan Darat Bermotor</v>
      </c>
      <c r="BE19" s="193">
        <f t="shared" si="3"/>
        <v>7</v>
      </c>
      <c r="BF19" s="194">
        <f t="shared" si="7"/>
        <v>18571427.142857142</v>
      </c>
      <c r="BG19" s="193">
        <f t="shared" si="8"/>
        <v>9</v>
      </c>
      <c r="BH19" s="195">
        <f t="shared" si="9"/>
        <v>129999990</v>
      </c>
      <c r="BI19" s="194">
        <f t="shared" si="10"/>
        <v>0</v>
      </c>
      <c r="BJ19" s="194">
        <f t="shared" si="11"/>
        <v>0</v>
      </c>
      <c r="BK19" s="196">
        <f t="shared" si="4"/>
        <v>0</v>
      </c>
      <c r="BL19" s="193" t="str">
        <f t="shared" si="5"/>
        <v>2004</v>
      </c>
      <c r="BM19" s="197">
        <f t="shared" si="12"/>
        <v>10</v>
      </c>
    </row>
    <row r="20" spans="1:67" ht="20.25" customHeight="1" x14ac:dyDescent="0.2">
      <c r="A20" s="183">
        <v>5</v>
      </c>
      <c r="B20" s="180"/>
      <c r="C20" s="15" t="s">
        <v>720</v>
      </c>
      <c r="D20" s="16" t="str">
        <f t="shared" si="6"/>
        <v>2.03.01.01.04</v>
      </c>
      <c r="E20" s="198" t="s">
        <v>34</v>
      </c>
      <c r="F20" s="15" t="s">
        <v>36</v>
      </c>
      <c r="G20" s="35" t="s">
        <v>128</v>
      </c>
      <c r="H20" s="21"/>
      <c r="I20" s="21"/>
      <c r="J20" s="21"/>
      <c r="K20" s="21"/>
      <c r="L20" s="199" t="s">
        <v>48</v>
      </c>
      <c r="M20" s="15" t="s">
        <v>43</v>
      </c>
      <c r="N20" s="9" t="s">
        <v>555</v>
      </c>
      <c r="O20" s="15" t="s">
        <v>52</v>
      </c>
      <c r="P20" s="15"/>
      <c r="Q20" s="15" t="s">
        <v>65</v>
      </c>
      <c r="R20" s="15" t="s">
        <v>66</v>
      </c>
      <c r="S20" s="15" t="s">
        <v>67</v>
      </c>
      <c r="T20" s="192"/>
      <c r="U20" s="15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173"/>
      <c r="AL20" s="15" t="s">
        <v>41</v>
      </c>
      <c r="AM20" s="15" t="s">
        <v>52</v>
      </c>
      <c r="AN20" s="21"/>
      <c r="AO20" s="21"/>
      <c r="AP20" s="21"/>
      <c r="AQ20" s="67">
        <v>165000000</v>
      </c>
      <c r="AR20" s="21" t="s">
        <v>199</v>
      </c>
      <c r="AS20" s="21"/>
      <c r="AT20" s="21" t="s">
        <v>676</v>
      </c>
      <c r="AU20" s="21" t="s">
        <v>674</v>
      </c>
      <c r="AV20" s="61" t="s">
        <v>199</v>
      </c>
      <c r="AW20" s="186"/>
      <c r="AX20" s="187"/>
      <c r="AY20" s="187"/>
      <c r="AZ20" s="187"/>
      <c r="BB20" s="175" t="str">
        <f t="shared" si="0"/>
        <v>0</v>
      </c>
      <c r="BC20" s="176" t="str">
        <f t="shared" si="1"/>
        <v>2.03.01</v>
      </c>
      <c r="BD20" s="176" t="str">
        <f t="shared" si="2"/>
        <v>Alat Angkutan Darat Bermotor</v>
      </c>
      <c r="BE20" s="193">
        <f t="shared" si="3"/>
        <v>7</v>
      </c>
      <c r="BF20" s="194">
        <f t="shared" si="7"/>
        <v>23571427.142857142</v>
      </c>
      <c r="BG20" s="193">
        <f t="shared" si="8"/>
        <v>7</v>
      </c>
      <c r="BH20" s="195">
        <f t="shared" si="9"/>
        <v>164999990</v>
      </c>
      <c r="BI20" s="194">
        <f t="shared" si="10"/>
        <v>0</v>
      </c>
      <c r="BJ20" s="194">
        <f t="shared" si="11"/>
        <v>0</v>
      </c>
      <c r="BK20" s="196">
        <f t="shared" si="4"/>
        <v>0</v>
      </c>
      <c r="BL20" s="193" t="str">
        <f t="shared" si="5"/>
        <v>2006</v>
      </c>
      <c r="BM20" s="197">
        <f t="shared" si="12"/>
        <v>10</v>
      </c>
    </row>
    <row r="21" spans="1:67" ht="21" customHeight="1" x14ac:dyDescent="0.2">
      <c r="A21" s="183">
        <v>6</v>
      </c>
      <c r="B21" s="180"/>
      <c r="C21" s="16" t="s">
        <v>328</v>
      </c>
      <c r="D21" s="16" t="str">
        <f t="shared" si="6"/>
        <v>2.03.01.00.00</v>
      </c>
      <c r="E21" s="20" t="s">
        <v>563</v>
      </c>
      <c r="F21" s="16"/>
      <c r="G21" s="15"/>
      <c r="H21" s="21"/>
      <c r="I21" s="21"/>
      <c r="J21" s="21"/>
      <c r="K21" s="21"/>
      <c r="L21" s="201" t="s">
        <v>356</v>
      </c>
      <c r="M21" s="10"/>
      <c r="N21" s="9" t="s">
        <v>555</v>
      </c>
      <c r="O21" s="16">
        <v>2007</v>
      </c>
      <c r="P21" s="15"/>
      <c r="Q21" s="192"/>
      <c r="R21" s="192"/>
      <c r="S21" s="192"/>
      <c r="T21" s="192"/>
      <c r="U21" s="17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73"/>
      <c r="AL21" s="16" t="s">
        <v>41</v>
      </c>
      <c r="AM21" s="16">
        <v>2007</v>
      </c>
      <c r="AN21" s="21"/>
      <c r="AO21" s="21"/>
      <c r="AP21" s="21"/>
      <c r="AQ21" s="115">
        <v>86062000</v>
      </c>
      <c r="AR21" s="21"/>
      <c r="AS21" s="21"/>
      <c r="AT21" s="21"/>
      <c r="AU21" s="21"/>
      <c r="AV21" s="61"/>
      <c r="AW21" s="202"/>
      <c r="AX21" s="32"/>
      <c r="AY21" s="32"/>
      <c r="AZ21" s="32"/>
      <c r="BB21" s="175" t="str">
        <f t="shared" si="0"/>
        <v>0</v>
      </c>
      <c r="BC21" s="176" t="str">
        <f t="shared" si="1"/>
        <v>2.03.01</v>
      </c>
      <c r="BD21" s="176" t="str">
        <f t="shared" si="2"/>
        <v>Alat Angkutan Darat Bermotor</v>
      </c>
      <c r="BE21" s="193">
        <f t="shared" si="3"/>
        <v>7</v>
      </c>
      <c r="BF21" s="194">
        <f t="shared" si="7"/>
        <v>12294570</v>
      </c>
      <c r="BG21" s="193">
        <f t="shared" si="8"/>
        <v>6</v>
      </c>
      <c r="BH21" s="195">
        <f t="shared" si="9"/>
        <v>73767420</v>
      </c>
      <c r="BI21" s="203">
        <f t="shared" si="10"/>
        <v>12294570</v>
      </c>
      <c r="BJ21" s="203">
        <f t="shared" si="11"/>
        <v>0</v>
      </c>
      <c r="BK21" s="196">
        <f t="shared" si="4"/>
        <v>0</v>
      </c>
      <c r="BL21" s="193">
        <f t="shared" si="5"/>
        <v>2007</v>
      </c>
      <c r="BM21" s="204">
        <f t="shared" si="12"/>
        <v>10</v>
      </c>
    </row>
    <row r="22" spans="1:67" ht="16" x14ac:dyDescent="0.2">
      <c r="A22" s="183">
        <v>7</v>
      </c>
      <c r="B22" s="180"/>
      <c r="C22" s="21" t="s">
        <v>248</v>
      </c>
      <c r="D22" s="16" t="str">
        <f t="shared" si="6"/>
        <v>2.03.03.02.07</v>
      </c>
      <c r="E22" s="65" t="s">
        <v>358</v>
      </c>
      <c r="F22" s="21" t="s">
        <v>248</v>
      </c>
      <c r="G22" s="35" t="s">
        <v>190</v>
      </c>
      <c r="H22" s="21"/>
      <c r="I22" s="21"/>
      <c r="J22" s="21"/>
      <c r="K22" s="21"/>
      <c r="L22" s="201" t="s">
        <v>356</v>
      </c>
      <c r="M22" s="10"/>
      <c r="N22" s="205" t="s">
        <v>154</v>
      </c>
      <c r="O22" s="17">
        <v>2012</v>
      </c>
      <c r="P22" s="15"/>
      <c r="Q22" s="192"/>
      <c r="R22" s="192"/>
      <c r="S22" s="192"/>
      <c r="T22" s="192"/>
      <c r="U22" s="17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173"/>
      <c r="AL22" s="16" t="s">
        <v>41</v>
      </c>
      <c r="AM22" s="17">
        <v>2012</v>
      </c>
      <c r="AN22" s="21"/>
      <c r="AO22" s="21"/>
      <c r="AP22" s="21"/>
      <c r="AQ22" s="115">
        <v>93830000</v>
      </c>
      <c r="AR22" s="21" t="s">
        <v>30</v>
      </c>
      <c r="AS22" s="21"/>
      <c r="AT22" s="21" t="s">
        <v>676</v>
      </c>
      <c r="AU22" s="21" t="s">
        <v>674</v>
      </c>
      <c r="AV22" s="61" t="s">
        <v>30</v>
      </c>
      <c r="AW22" s="202"/>
      <c r="AX22" s="32"/>
      <c r="AY22" s="32"/>
      <c r="AZ22" s="32"/>
      <c r="BB22" s="175" t="str">
        <f t="shared" si="0"/>
        <v>0</v>
      </c>
      <c r="BC22" s="176" t="str">
        <f t="shared" si="1"/>
        <v>2.03.03</v>
      </c>
      <c r="BD22" s="176" t="str">
        <f t="shared" si="2"/>
        <v>Alat Angkut Apung Bermotor</v>
      </c>
      <c r="BE22" s="193">
        <f t="shared" si="3"/>
        <v>10</v>
      </c>
      <c r="BF22" s="194">
        <f t="shared" si="7"/>
        <v>9382999</v>
      </c>
      <c r="BG22" s="193">
        <f t="shared" si="8"/>
        <v>1</v>
      </c>
      <c r="BH22" s="195">
        <f t="shared" si="9"/>
        <v>9382999</v>
      </c>
      <c r="BI22" s="194">
        <f t="shared" si="10"/>
        <v>9382999</v>
      </c>
      <c r="BJ22" s="194">
        <f t="shared" si="11"/>
        <v>9382999</v>
      </c>
      <c r="BK22" s="196">
        <f t="shared" si="4"/>
        <v>9382999</v>
      </c>
      <c r="BL22" s="193">
        <f t="shared" si="5"/>
        <v>2012</v>
      </c>
      <c r="BM22" s="197">
        <f t="shared" si="12"/>
        <v>56298004</v>
      </c>
      <c r="BN22" s="182"/>
    </row>
    <row r="23" spans="1:67" ht="16" x14ac:dyDescent="0.2">
      <c r="A23" s="183">
        <v>8</v>
      </c>
      <c r="B23" s="180"/>
      <c r="C23" s="21" t="s">
        <v>248</v>
      </c>
      <c r="D23" s="16" t="str">
        <f t="shared" si="6"/>
        <v>2.03.03.02.07</v>
      </c>
      <c r="E23" s="65" t="s">
        <v>358</v>
      </c>
      <c r="F23" s="21"/>
      <c r="G23" s="35" t="s">
        <v>128</v>
      </c>
      <c r="H23" s="21"/>
      <c r="I23" s="21"/>
      <c r="J23" s="21"/>
      <c r="K23" s="21"/>
      <c r="L23" s="201" t="s">
        <v>356</v>
      </c>
      <c r="M23" s="10"/>
      <c r="N23" s="205" t="s">
        <v>154</v>
      </c>
      <c r="O23" s="17">
        <v>2014</v>
      </c>
      <c r="P23" s="15"/>
      <c r="Q23" s="192"/>
      <c r="R23" s="192"/>
      <c r="S23" s="192"/>
      <c r="T23" s="192"/>
      <c r="U23" s="17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173"/>
      <c r="AL23" s="16" t="s">
        <v>41</v>
      </c>
      <c r="AM23" s="17"/>
      <c r="AN23" s="21"/>
      <c r="AO23" s="21"/>
      <c r="AP23" s="21"/>
      <c r="AQ23" s="115">
        <v>74950000</v>
      </c>
      <c r="AR23" s="21"/>
      <c r="AS23" s="21"/>
      <c r="AT23" s="21"/>
      <c r="AU23" s="21"/>
      <c r="AV23" s="61"/>
      <c r="AW23" s="202"/>
      <c r="AX23" s="32"/>
      <c r="AY23" s="32"/>
      <c r="AZ23" s="32"/>
      <c r="BB23" s="175" t="str">
        <f t="shared" si="0"/>
        <v>0</v>
      </c>
      <c r="BC23" s="176" t="str">
        <f t="shared" si="1"/>
        <v>2.03.03</v>
      </c>
      <c r="BD23" s="176" t="str">
        <f t="shared" si="2"/>
        <v>Alat Angkut Apung Bermotor</v>
      </c>
      <c r="BE23" s="193">
        <f t="shared" si="3"/>
        <v>10</v>
      </c>
      <c r="BF23" s="194">
        <f t="shared" si="7"/>
        <v>7494999</v>
      </c>
      <c r="BG23" s="193">
        <v>0</v>
      </c>
      <c r="BH23" s="195">
        <f t="shared" si="9"/>
        <v>0</v>
      </c>
      <c r="BI23" s="194">
        <f t="shared" si="10"/>
        <v>7494999</v>
      </c>
      <c r="BJ23" s="194">
        <f t="shared" si="11"/>
        <v>7494999</v>
      </c>
      <c r="BK23" s="196">
        <f t="shared" si="4"/>
        <v>7494999</v>
      </c>
      <c r="BL23" s="193">
        <f t="shared" si="5"/>
        <v>2014</v>
      </c>
      <c r="BM23" s="197">
        <f t="shared" si="12"/>
        <v>52465003</v>
      </c>
    </row>
    <row r="24" spans="1:67" ht="16" x14ac:dyDescent="0.2">
      <c r="A24" s="183">
        <v>9</v>
      </c>
      <c r="B24" s="180"/>
      <c r="C24" s="16" t="s">
        <v>328</v>
      </c>
      <c r="D24" s="16" t="str">
        <f t="shared" si="6"/>
        <v>2.03.01.00.00</v>
      </c>
      <c r="E24" s="65" t="s">
        <v>359</v>
      </c>
      <c r="F24" s="21"/>
      <c r="G24" s="35" t="s">
        <v>128</v>
      </c>
      <c r="H24" s="21"/>
      <c r="I24" s="21"/>
      <c r="J24" s="21"/>
      <c r="K24" s="21"/>
      <c r="L24" s="201" t="s">
        <v>356</v>
      </c>
      <c r="M24" s="10"/>
      <c r="N24" s="205" t="s">
        <v>555</v>
      </c>
      <c r="O24" s="17">
        <v>2015</v>
      </c>
      <c r="P24" s="15"/>
      <c r="Q24" s="192"/>
      <c r="R24" s="192"/>
      <c r="S24" s="192"/>
      <c r="T24" s="192"/>
      <c r="U24" s="17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73"/>
      <c r="AL24" s="16" t="s">
        <v>41</v>
      </c>
      <c r="AM24" s="17"/>
      <c r="AN24" s="21"/>
      <c r="AO24" s="21"/>
      <c r="AP24" s="21"/>
      <c r="AQ24" s="115">
        <v>15100000</v>
      </c>
      <c r="AR24" s="21"/>
      <c r="AS24" s="21"/>
      <c r="AT24" s="21"/>
      <c r="AU24" s="21"/>
      <c r="AV24" s="61"/>
      <c r="AW24" s="202"/>
      <c r="AX24" s="32"/>
      <c r="AY24" s="32"/>
      <c r="AZ24" s="32"/>
      <c r="BB24" s="175" t="str">
        <f t="shared" si="0"/>
        <v>0</v>
      </c>
      <c r="BC24" s="176" t="str">
        <f t="shared" si="1"/>
        <v>2.03.01</v>
      </c>
      <c r="BD24" s="176" t="str">
        <f t="shared" si="2"/>
        <v>Alat Angkutan Darat Bermotor</v>
      </c>
      <c r="BE24" s="193">
        <f t="shared" si="3"/>
        <v>7</v>
      </c>
      <c r="BF24" s="194">
        <f t="shared" si="7"/>
        <v>2157141.4285714286</v>
      </c>
      <c r="BG24" s="193"/>
      <c r="BH24" s="195"/>
      <c r="BI24" s="194"/>
      <c r="BJ24" s="194"/>
      <c r="BK24" s="196">
        <f t="shared" si="4"/>
        <v>2157141.4285714286</v>
      </c>
      <c r="BL24" s="193">
        <f t="shared" si="5"/>
        <v>2015</v>
      </c>
      <c r="BM24" s="197">
        <f>AQ24-(BH24+BI24+BJ24+BK24)</f>
        <v>12942858.571428571</v>
      </c>
      <c r="BN24" s="206"/>
    </row>
    <row r="25" spans="1:67" ht="16" x14ac:dyDescent="0.2">
      <c r="A25" s="183">
        <v>10</v>
      </c>
      <c r="B25" s="180"/>
      <c r="C25" s="21" t="s">
        <v>248</v>
      </c>
      <c r="D25" s="16" t="str">
        <f t="shared" si="6"/>
        <v>2.03.03.02.07</v>
      </c>
      <c r="E25" s="198" t="s">
        <v>591</v>
      </c>
      <c r="F25" s="15"/>
      <c r="G25" s="35" t="s">
        <v>128</v>
      </c>
      <c r="H25" s="21"/>
      <c r="I25" s="21"/>
      <c r="J25" s="21"/>
      <c r="K25" s="21"/>
      <c r="L25" s="11" t="s">
        <v>356</v>
      </c>
      <c r="M25" s="15"/>
      <c r="N25" s="205" t="s">
        <v>555</v>
      </c>
      <c r="O25" s="15">
        <v>2017</v>
      </c>
      <c r="P25" s="15"/>
      <c r="Q25" s="15"/>
      <c r="R25" s="15"/>
      <c r="S25" s="15"/>
      <c r="T25" s="16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73"/>
      <c r="AL25" s="16" t="s">
        <v>41</v>
      </c>
      <c r="AM25" s="15"/>
      <c r="AN25" s="21"/>
      <c r="AO25" s="21"/>
      <c r="AP25" s="21"/>
      <c r="AQ25" s="116">
        <v>96600000</v>
      </c>
      <c r="AR25" s="21"/>
      <c r="AS25" s="21"/>
      <c r="AT25" s="21"/>
      <c r="AU25" s="21"/>
      <c r="AV25" s="61"/>
      <c r="AW25" s="174"/>
      <c r="AX25" s="32"/>
      <c r="AY25" s="32"/>
      <c r="AZ25" s="32"/>
      <c r="BB25" s="175" t="str">
        <f t="shared" si="0"/>
        <v>0</v>
      </c>
      <c r="BC25" s="176" t="str">
        <f t="shared" si="1"/>
        <v>2.03.03</v>
      </c>
      <c r="BD25" s="176"/>
      <c r="BE25" s="193"/>
      <c r="BF25" s="194"/>
      <c r="BG25" s="193"/>
      <c r="BH25" s="195"/>
      <c r="BI25" s="194"/>
      <c r="BJ25" s="194"/>
      <c r="BK25" s="196"/>
      <c r="BL25" s="193">
        <f t="shared" si="5"/>
        <v>2017</v>
      </c>
      <c r="BM25" s="197"/>
    </row>
    <row r="26" spans="1:67" x14ac:dyDescent="0.2">
      <c r="A26" s="183"/>
      <c r="B26" s="180"/>
      <c r="C26" s="15"/>
      <c r="D26" s="16" t="str">
        <f t="shared" si="6"/>
        <v/>
      </c>
      <c r="E26" s="198" t="s">
        <v>356</v>
      </c>
      <c r="F26" s="15"/>
      <c r="G26" s="15"/>
      <c r="H26" s="21"/>
      <c r="I26" s="21"/>
      <c r="J26" s="21"/>
      <c r="K26" s="21"/>
      <c r="L26" s="11" t="s">
        <v>356</v>
      </c>
      <c r="M26" s="15"/>
      <c r="N26" s="9"/>
      <c r="O26" s="15"/>
      <c r="P26" s="15"/>
      <c r="Q26" s="15"/>
      <c r="R26" s="15"/>
      <c r="S26" s="15"/>
      <c r="T26" s="16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173"/>
      <c r="AL26" s="15"/>
      <c r="AM26" s="15"/>
      <c r="AN26" s="21"/>
      <c r="AO26" s="21"/>
      <c r="AP26" s="21"/>
      <c r="AQ26" s="207"/>
      <c r="AR26" s="21"/>
      <c r="AS26" s="21"/>
      <c r="AT26" s="21"/>
      <c r="AU26" s="21"/>
      <c r="AV26" s="61"/>
      <c r="AW26" s="174"/>
      <c r="AX26" s="32"/>
      <c r="AY26" s="32"/>
      <c r="AZ26" s="32"/>
      <c r="BB26" s="175">
        <f t="shared" si="0"/>
        <v>0</v>
      </c>
      <c r="BC26" s="176" t="str">
        <f t="shared" si="1"/>
        <v/>
      </c>
      <c r="BD26" s="176"/>
      <c r="BE26" s="193"/>
      <c r="BF26" s="194"/>
      <c r="BG26" s="193"/>
      <c r="BH26" s="195"/>
      <c r="BI26" s="194"/>
      <c r="BJ26" s="194"/>
      <c r="BK26" s="196"/>
      <c r="BL26" s="193"/>
      <c r="BM26" s="197"/>
    </row>
    <row r="27" spans="1:67" ht="24.75" customHeight="1" x14ac:dyDescent="0.2">
      <c r="A27" s="208" t="s">
        <v>8</v>
      </c>
      <c r="B27" s="209" t="s">
        <v>677</v>
      </c>
      <c r="C27" s="15"/>
      <c r="D27" s="16" t="str">
        <f t="shared" si="6"/>
        <v/>
      </c>
      <c r="E27" s="77" t="s">
        <v>360</v>
      </c>
      <c r="F27" s="15"/>
      <c r="G27" s="15"/>
      <c r="H27" s="33"/>
      <c r="I27" s="33"/>
      <c r="J27" s="33"/>
      <c r="K27" s="33"/>
      <c r="L27" s="11" t="s">
        <v>356</v>
      </c>
      <c r="M27" s="15"/>
      <c r="N27" s="9"/>
      <c r="O27" s="15"/>
      <c r="P27" s="15"/>
      <c r="Q27" s="15"/>
      <c r="R27" s="15"/>
      <c r="S27" s="15"/>
      <c r="T27" s="16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210"/>
      <c r="AL27" s="15"/>
      <c r="AM27" s="15"/>
      <c r="AN27" s="33"/>
      <c r="AO27" s="33"/>
      <c r="AP27" s="33"/>
      <c r="AQ27" s="66">
        <f>AQ28</f>
        <v>240000</v>
      </c>
      <c r="AR27" s="187"/>
      <c r="AS27" s="187"/>
      <c r="AT27" s="187"/>
      <c r="AU27" s="187"/>
      <c r="AV27" s="61"/>
      <c r="AW27" s="174"/>
      <c r="AX27" s="32"/>
      <c r="AY27" s="32"/>
      <c r="AZ27" s="32"/>
      <c r="BB27" s="175">
        <v>0</v>
      </c>
      <c r="BC27" s="176" t="str">
        <f t="shared" si="1"/>
        <v/>
      </c>
      <c r="BD27" s="176"/>
      <c r="BE27" s="193"/>
      <c r="BF27" s="194"/>
      <c r="BG27" s="193"/>
      <c r="BH27" s="211">
        <f>BH28</f>
        <v>167993</v>
      </c>
      <c r="BI27" s="212">
        <f>BI28</f>
        <v>23999</v>
      </c>
      <c r="BJ27" s="212">
        <f>BJ28</f>
        <v>23999</v>
      </c>
      <c r="BK27" s="213">
        <f>BK28</f>
        <v>23999</v>
      </c>
      <c r="BL27" s="214"/>
      <c r="BM27" s="177">
        <f>BM28</f>
        <v>10</v>
      </c>
      <c r="BN27" s="215"/>
      <c r="BO27" s="182"/>
    </row>
    <row r="28" spans="1:67" s="224" customFormat="1" ht="21.75" customHeight="1" x14ac:dyDescent="0.2">
      <c r="A28" s="216">
        <v>1</v>
      </c>
      <c r="B28" s="209" t="s">
        <v>671</v>
      </c>
      <c r="C28" s="217" t="s">
        <v>721</v>
      </c>
      <c r="D28" s="16" t="str">
        <f t="shared" si="6"/>
        <v>2.04.01.03.05</v>
      </c>
      <c r="E28" s="218" t="s">
        <v>68</v>
      </c>
      <c r="F28" s="24" t="s">
        <v>69</v>
      </c>
      <c r="G28" s="356" t="s">
        <v>128</v>
      </c>
      <c r="H28" s="34"/>
      <c r="I28" s="34"/>
      <c r="J28" s="34"/>
      <c r="K28" s="34"/>
      <c r="L28" s="220" t="s">
        <v>356</v>
      </c>
      <c r="M28" s="219"/>
      <c r="N28" s="220" t="s">
        <v>555</v>
      </c>
      <c r="O28" s="217" t="s">
        <v>52</v>
      </c>
      <c r="P28" s="219"/>
      <c r="Q28" s="219"/>
      <c r="R28" s="219"/>
      <c r="S28" s="219"/>
      <c r="T28" s="219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221"/>
      <c r="AL28" s="217" t="s">
        <v>41</v>
      </c>
      <c r="AM28" s="24" t="s">
        <v>52</v>
      </c>
      <c r="AN28" s="34"/>
      <c r="AO28" s="34"/>
      <c r="AP28" s="34"/>
      <c r="AQ28" s="222">
        <v>240000</v>
      </c>
      <c r="AR28" s="187" t="s">
        <v>30</v>
      </c>
      <c r="AS28" s="187"/>
      <c r="AT28" s="187" t="s">
        <v>676</v>
      </c>
      <c r="AU28" s="187" t="s">
        <v>674</v>
      </c>
      <c r="AV28" s="223" t="s">
        <v>30</v>
      </c>
      <c r="AW28" s="174"/>
      <c r="AX28" s="32"/>
      <c r="AY28" s="32"/>
      <c r="AZ28" s="32"/>
      <c r="BA28" t="s">
        <v>678</v>
      </c>
      <c r="BB28" s="175">
        <f t="shared" si="0"/>
        <v>240000</v>
      </c>
      <c r="BC28" s="176" t="str">
        <f t="shared" si="1"/>
        <v>2.04.01</v>
      </c>
      <c r="BD28" s="176" t="str">
        <f>VLOOKUP(BC28,kelompok,2,0)</f>
        <v>Alat Bengkel Bermesin</v>
      </c>
      <c r="BE28" s="193">
        <f>VLOOKUP(BC28,MASAMANFAAT,4,0)</f>
        <v>10</v>
      </c>
      <c r="BF28" s="194">
        <f t="shared" si="7"/>
        <v>23999</v>
      </c>
      <c r="BG28" s="193">
        <f>2013-BL28</f>
        <v>7</v>
      </c>
      <c r="BH28" s="195">
        <f t="shared" ref="BH28:BH91" si="13">IF(BG28&gt;BE28,AQ28-10,BF28*BG28)</f>
        <v>167993</v>
      </c>
      <c r="BI28" s="194">
        <f t="shared" ref="BI28:BI91" si="14">IF(AQ28-10=BH28,0,BF28)</f>
        <v>23999</v>
      </c>
      <c r="BJ28" s="194">
        <f t="shared" ref="BJ28:BJ91" si="15">IF(AQ28-10=BH28+BI28,0,BF28)</f>
        <v>23999</v>
      </c>
      <c r="BK28" s="196">
        <f>IF(AQ28-10=BH28+BI28+BJ28,0,BF28)</f>
        <v>23999</v>
      </c>
      <c r="BL28" s="193" t="str">
        <f t="shared" ref="BL28:BL91" si="16">O28</f>
        <v>2006</v>
      </c>
      <c r="BM28" s="197">
        <f t="shared" ref="BM28:BM91" si="17">AQ28-(BH28+BI28+BJ28+BK28)</f>
        <v>10</v>
      </c>
      <c r="BN28" s="224" t="s">
        <v>679</v>
      </c>
    </row>
    <row r="29" spans="1:67" x14ac:dyDescent="0.2">
      <c r="A29" s="183"/>
      <c r="B29" s="180"/>
      <c r="C29" s="15"/>
      <c r="D29" s="16" t="str">
        <f t="shared" si="6"/>
        <v/>
      </c>
      <c r="E29" s="198" t="s">
        <v>356</v>
      </c>
      <c r="F29" s="15"/>
      <c r="G29" s="15"/>
      <c r="H29" s="21"/>
      <c r="I29" s="21"/>
      <c r="J29" s="21"/>
      <c r="K29" s="21"/>
      <c r="L29" s="11" t="s">
        <v>356</v>
      </c>
      <c r="M29" s="15"/>
      <c r="N29" s="9"/>
      <c r="O29" s="15"/>
      <c r="P29" s="15"/>
      <c r="Q29" s="15"/>
      <c r="R29" s="15"/>
      <c r="S29" s="15"/>
      <c r="T29" s="16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173"/>
      <c r="AL29" s="15"/>
      <c r="AM29" s="15"/>
      <c r="AN29" s="21"/>
      <c r="AO29" s="21"/>
      <c r="AP29" s="21"/>
      <c r="AQ29" s="207"/>
      <c r="AR29" s="21"/>
      <c r="AS29" s="21"/>
      <c r="AT29" s="21"/>
      <c r="AU29" s="21"/>
      <c r="AV29" s="61"/>
      <c r="AW29" s="174"/>
      <c r="AX29" s="32"/>
      <c r="AY29" s="32"/>
      <c r="AZ29" s="32"/>
      <c r="BB29" s="175">
        <f t="shared" si="0"/>
        <v>0</v>
      </c>
      <c r="BC29" s="176" t="str">
        <f t="shared" si="1"/>
        <v/>
      </c>
      <c r="BD29" s="176"/>
      <c r="BE29" s="193"/>
      <c r="BF29" s="194"/>
      <c r="BG29" s="193"/>
      <c r="BH29" s="195"/>
      <c r="BI29" s="194"/>
      <c r="BJ29" s="194"/>
      <c r="BK29" s="196"/>
      <c r="BL29" s="193"/>
      <c r="BM29" s="197"/>
    </row>
    <row r="30" spans="1:67" x14ac:dyDescent="0.2">
      <c r="A30" s="183"/>
      <c r="B30" s="180"/>
      <c r="C30" s="21"/>
      <c r="D30" s="16" t="str">
        <f t="shared" si="6"/>
        <v/>
      </c>
      <c r="E30" s="185" t="s">
        <v>356</v>
      </c>
      <c r="F30" s="21"/>
      <c r="G30" s="21"/>
      <c r="H30" s="21"/>
      <c r="I30" s="21"/>
      <c r="J30" s="21"/>
      <c r="K30" s="21"/>
      <c r="L30" s="225" t="s">
        <v>356</v>
      </c>
      <c r="M30" s="21"/>
      <c r="N30" s="225"/>
      <c r="O30" s="173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26"/>
      <c r="AL30" s="173"/>
      <c r="AM30" s="173"/>
      <c r="AN30" s="21"/>
      <c r="AO30" s="21"/>
      <c r="AP30" s="21"/>
      <c r="AQ30" s="103"/>
      <c r="AR30" s="21"/>
      <c r="AS30" s="21"/>
      <c r="AT30" s="21"/>
      <c r="AU30" s="21"/>
      <c r="AV30" s="61"/>
      <c r="AW30" s="174"/>
      <c r="AX30" s="32"/>
      <c r="AY30" s="32"/>
      <c r="AZ30" s="32"/>
      <c r="BB30" s="175">
        <f t="shared" si="0"/>
        <v>0</v>
      </c>
      <c r="BC30" s="176" t="str">
        <f t="shared" si="1"/>
        <v/>
      </c>
      <c r="BD30" s="176"/>
      <c r="BE30" s="193"/>
      <c r="BF30" s="194"/>
      <c r="BG30" s="193"/>
      <c r="BH30" s="195"/>
      <c r="BI30" s="194"/>
      <c r="BJ30" s="194"/>
      <c r="BK30" s="196"/>
      <c r="BL30" s="193"/>
      <c r="BM30" s="197"/>
    </row>
    <row r="31" spans="1:67" ht="16" x14ac:dyDescent="0.2">
      <c r="A31" s="101" t="s">
        <v>9</v>
      </c>
      <c r="B31" s="180" t="s">
        <v>680</v>
      </c>
      <c r="C31" s="21"/>
      <c r="D31" s="16" t="str">
        <f t="shared" si="6"/>
        <v/>
      </c>
      <c r="E31" s="77" t="s">
        <v>361</v>
      </c>
      <c r="F31" s="21"/>
      <c r="G31" s="21"/>
      <c r="H31" s="21"/>
      <c r="I31" s="21"/>
      <c r="J31" s="21"/>
      <c r="K31" s="21"/>
      <c r="L31" s="225" t="s">
        <v>356</v>
      </c>
      <c r="M31" s="21"/>
      <c r="N31" s="225"/>
      <c r="O31" s="173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173"/>
      <c r="AM31" s="173"/>
      <c r="AN31" s="21"/>
      <c r="AO31" s="21"/>
      <c r="AP31" s="21"/>
      <c r="AQ31" s="227">
        <v>0</v>
      </c>
      <c r="AR31" s="21"/>
      <c r="AS31" s="21"/>
      <c r="AT31" s="21"/>
      <c r="AU31" s="21"/>
      <c r="AV31" s="61"/>
      <c r="AW31" s="174"/>
      <c r="AX31" s="32"/>
      <c r="AY31" s="32"/>
      <c r="AZ31" s="32"/>
      <c r="BB31" s="175">
        <f t="shared" si="0"/>
        <v>0</v>
      </c>
      <c r="BC31" s="176" t="str">
        <f t="shared" si="1"/>
        <v/>
      </c>
      <c r="BD31" s="176"/>
      <c r="BE31" s="193"/>
      <c r="BF31" s="194"/>
      <c r="BG31" s="193"/>
      <c r="BH31" s="195"/>
      <c r="BI31" s="194"/>
      <c r="BJ31" s="194"/>
      <c r="BK31" s="196"/>
      <c r="BL31" s="193"/>
      <c r="BM31" s="197"/>
    </row>
    <row r="32" spans="1:67" ht="15" customHeight="1" x14ac:dyDescent="0.2">
      <c r="A32" s="183"/>
      <c r="B32" s="180" t="s">
        <v>671</v>
      </c>
      <c r="C32" s="21"/>
      <c r="D32" s="16" t="str">
        <f t="shared" si="6"/>
        <v/>
      </c>
      <c r="E32" s="184" t="s">
        <v>356</v>
      </c>
      <c r="F32" s="21"/>
      <c r="G32" s="21"/>
      <c r="H32" s="21"/>
      <c r="I32" s="21"/>
      <c r="J32" s="21"/>
      <c r="K32" s="21"/>
      <c r="L32" s="225" t="s">
        <v>356</v>
      </c>
      <c r="M32" s="21"/>
      <c r="N32" s="225"/>
      <c r="O32" s="173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173"/>
      <c r="AM32" s="173"/>
      <c r="AN32" s="21"/>
      <c r="AO32" s="21"/>
      <c r="AP32" s="21"/>
      <c r="AQ32" s="103"/>
      <c r="AR32" s="21"/>
      <c r="AS32" s="21"/>
      <c r="AT32" s="21"/>
      <c r="AU32" s="21"/>
      <c r="AV32" s="61"/>
      <c r="AW32" s="174"/>
      <c r="AX32" s="32"/>
      <c r="AY32" s="32"/>
      <c r="AZ32" s="32"/>
      <c r="BB32" s="175">
        <f t="shared" si="0"/>
        <v>0</v>
      </c>
      <c r="BC32" s="176" t="str">
        <f t="shared" si="1"/>
        <v/>
      </c>
      <c r="BD32" s="176"/>
      <c r="BE32" s="193"/>
      <c r="BF32" s="194"/>
      <c r="BG32" s="193"/>
      <c r="BH32" s="195"/>
      <c r="BI32" s="194"/>
      <c r="BJ32" s="194"/>
      <c r="BK32" s="196"/>
      <c r="BL32" s="193"/>
      <c r="BM32" s="197"/>
    </row>
    <row r="33" spans="1:67" ht="20.25" customHeight="1" x14ac:dyDescent="0.2">
      <c r="A33" s="183"/>
      <c r="B33" s="180"/>
      <c r="C33" s="21"/>
      <c r="D33" s="16" t="str">
        <f t="shared" si="6"/>
        <v/>
      </c>
      <c r="E33" s="185" t="s">
        <v>356</v>
      </c>
      <c r="F33" s="21"/>
      <c r="G33" s="21"/>
      <c r="H33" s="21"/>
      <c r="I33" s="21"/>
      <c r="J33" s="21"/>
      <c r="K33" s="21"/>
      <c r="L33" s="225" t="s">
        <v>356</v>
      </c>
      <c r="M33" s="21"/>
      <c r="N33" s="225"/>
      <c r="O33" s="173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173"/>
      <c r="AM33" s="173"/>
      <c r="AN33" s="21"/>
      <c r="AO33" s="21"/>
      <c r="AP33" s="21"/>
      <c r="AQ33" s="103"/>
      <c r="AR33" s="21"/>
      <c r="AS33" s="21"/>
      <c r="AT33" s="21"/>
      <c r="AU33" s="21"/>
      <c r="AV33" s="61"/>
      <c r="AW33" s="174"/>
      <c r="AX33" s="32"/>
      <c r="AY33" s="32"/>
      <c r="AZ33" s="32"/>
      <c r="BB33" s="175">
        <f t="shared" si="0"/>
        <v>0</v>
      </c>
      <c r="BC33" s="176" t="str">
        <f t="shared" si="1"/>
        <v/>
      </c>
      <c r="BD33" s="176"/>
      <c r="BE33" s="193"/>
      <c r="BF33" s="194"/>
      <c r="BG33" s="193"/>
      <c r="BH33" s="195"/>
      <c r="BI33" s="194"/>
      <c r="BJ33" s="194"/>
      <c r="BK33" s="196"/>
      <c r="BL33" s="193"/>
      <c r="BM33" s="197"/>
    </row>
    <row r="34" spans="1:67" s="38" customFormat="1" ht="16" x14ac:dyDescent="0.2">
      <c r="A34" s="101" t="s">
        <v>10</v>
      </c>
      <c r="B34" s="180" t="s">
        <v>681</v>
      </c>
      <c r="C34" s="21"/>
      <c r="D34" s="16" t="str">
        <f t="shared" si="6"/>
        <v/>
      </c>
      <c r="E34" s="77" t="s">
        <v>362</v>
      </c>
      <c r="F34" s="21"/>
      <c r="G34" s="21"/>
      <c r="H34" s="21"/>
      <c r="I34" s="21"/>
      <c r="J34" s="21"/>
      <c r="K34" s="21"/>
      <c r="L34" s="225" t="s">
        <v>356</v>
      </c>
      <c r="M34" s="21"/>
      <c r="N34" s="225"/>
      <c r="O34" s="173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173"/>
      <c r="AM34" s="173"/>
      <c r="AN34" s="21"/>
      <c r="AO34" s="21"/>
      <c r="AP34" s="21"/>
      <c r="AQ34" s="102">
        <f>SUBTOTAL(9,AQ35:AQ158)</f>
        <v>729231702.99571633</v>
      </c>
      <c r="AR34" s="21"/>
      <c r="AS34" s="21"/>
      <c r="AT34" s="21"/>
      <c r="AU34" s="21"/>
      <c r="AV34" s="61"/>
      <c r="AW34" s="228"/>
      <c r="AX34" s="229"/>
      <c r="AY34" s="229"/>
      <c r="AZ34" s="229"/>
      <c r="BB34" s="175" t="str">
        <f t="shared" si="0"/>
        <v>0</v>
      </c>
      <c r="BC34" s="176" t="str">
        <f t="shared" si="1"/>
        <v/>
      </c>
      <c r="BD34" s="176"/>
      <c r="BE34" s="193"/>
      <c r="BF34" s="194"/>
      <c r="BG34" s="193"/>
      <c r="BH34" s="211">
        <f>SUM(BH35:BH157)</f>
        <v>345922500.68000001</v>
      </c>
      <c r="BI34" s="230">
        <f>SUM(BI35:BI157)</f>
        <v>100589272.34102586</v>
      </c>
      <c r="BJ34" s="230">
        <f>SUM(BJ35:BJ157)</f>
        <v>92189283.341025859</v>
      </c>
      <c r="BK34" s="231">
        <f>SUM(BK35:BK157)</f>
        <v>72489305.341025859</v>
      </c>
      <c r="BL34" s="214"/>
      <c r="BM34" s="232">
        <f>SUM(BM35:BM157)</f>
        <v>73161341.292638764</v>
      </c>
      <c r="BN34" s="233"/>
      <c r="BO34" s="234"/>
    </row>
    <row r="35" spans="1:67" ht="19.5" customHeight="1" x14ac:dyDescent="0.2">
      <c r="A35" s="183">
        <v>1</v>
      </c>
      <c r="B35" s="180" t="s">
        <v>671</v>
      </c>
      <c r="C35" s="10" t="s">
        <v>722</v>
      </c>
      <c r="D35" s="16" t="str">
        <f t="shared" si="6"/>
        <v>2.06.02.01.28</v>
      </c>
      <c r="E35" s="19" t="s">
        <v>70</v>
      </c>
      <c r="F35" s="10" t="s">
        <v>95</v>
      </c>
      <c r="G35" s="35" t="s">
        <v>128</v>
      </c>
      <c r="H35" s="21"/>
      <c r="I35" s="21"/>
      <c r="J35" s="21"/>
      <c r="K35" s="21"/>
      <c r="L35" s="9" t="s">
        <v>130</v>
      </c>
      <c r="M35" s="10"/>
      <c r="N35" s="9" t="s">
        <v>153</v>
      </c>
      <c r="O35" s="10">
        <v>2001</v>
      </c>
      <c r="P35" s="192"/>
      <c r="Q35" s="192"/>
      <c r="R35" s="192"/>
      <c r="S35" s="192"/>
      <c r="T35" s="192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16" t="s">
        <v>41</v>
      </c>
      <c r="AM35" s="10">
        <v>2001</v>
      </c>
      <c r="AN35" s="21"/>
      <c r="AO35" s="21"/>
      <c r="AP35" s="21"/>
      <c r="AQ35" s="68">
        <v>2275000</v>
      </c>
      <c r="AR35" s="21" t="s">
        <v>30</v>
      </c>
      <c r="AS35" s="21"/>
      <c r="AT35" s="21" t="s">
        <v>676</v>
      </c>
      <c r="AU35" s="21" t="s">
        <v>674</v>
      </c>
      <c r="AV35" s="61" t="s">
        <v>30</v>
      </c>
      <c r="AW35" s="186" t="s">
        <v>216</v>
      </c>
      <c r="AX35" s="187"/>
      <c r="AY35" s="187"/>
      <c r="AZ35" s="187"/>
      <c r="BB35" s="175" t="str">
        <f t="shared" si="0"/>
        <v>0</v>
      </c>
      <c r="BC35" s="176" t="str">
        <f t="shared" si="1"/>
        <v>2.06.02</v>
      </c>
      <c r="BD35" s="176" t="str">
        <f t="shared" ref="BD35:BD98" si="18">VLOOKUP(BC35,kelompok,2,0)</f>
        <v>ALAT RUMAH TANGGA</v>
      </c>
      <c r="BE35" s="193">
        <f t="shared" ref="BE35:BE98" si="19">VLOOKUP(BC35,MASAMANFAAT,4,0)</f>
        <v>5</v>
      </c>
      <c r="BF35" s="194">
        <f t="shared" si="7"/>
        <v>454998</v>
      </c>
      <c r="BG35" s="193">
        <f>2013-BL35</f>
        <v>12</v>
      </c>
      <c r="BH35" s="195">
        <f t="shared" si="13"/>
        <v>2274990</v>
      </c>
      <c r="BI35" s="194">
        <f t="shared" si="14"/>
        <v>0</v>
      </c>
      <c r="BJ35" s="194">
        <f t="shared" si="15"/>
        <v>0</v>
      </c>
      <c r="BK35" s="196">
        <f t="shared" ref="BK35:BK98" si="20">IF(AQ35-10=BH35+BI35+BJ35,0,BF35)</f>
        <v>0</v>
      </c>
      <c r="BL35" s="193">
        <f t="shared" si="16"/>
        <v>2001</v>
      </c>
      <c r="BM35" s="197">
        <f t="shared" si="17"/>
        <v>10</v>
      </c>
    </row>
    <row r="36" spans="1:67" ht="19.5" customHeight="1" thickBot="1" x14ac:dyDescent="0.25">
      <c r="A36" s="235">
        <v>2</v>
      </c>
      <c r="B36" s="236"/>
      <c r="C36" s="237" t="s">
        <v>723</v>
      </c>
      <c r="D36" s="238" t="str">
        <f t="shared" si="6"/>
        <v>2.06.01.04.06</v>
      </c>
      <c r="E36" s="239" t="s">
        <v>72</v>
      </c>
      <c r="F36" s="237" t="s">
        <v>97</v>
      </c>
      <c r="G36" s="35" t="s">
        <v>128</v>
      </c>
      <c r="H36" s="240"/>
      <c r="I36" s="240"/>
      <c r="J36" s="240"/>
      <c r="K36" s="240"/>
      <c r="L36" s="241" t="s">
        <v>131</v>
      </c>
      <c r="M36" s="237"/>
      <c r="N36" s="241" t="s">
        <v>155</v>
      </c>
      <c r="O36" s="237">
        <v>2001</v>
      </c>
      <c r="P36" s="242"/>
      <c r="Q36" s="242"/>
      <c r="R36" s="242"/>
      <c r="S36" s="242"/>
      <c r="T36" s="242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38" t="s">
        <v>41</v>
      </c>
      <c r="AM36" s="237">
        <v>2001</v>
      </c>
      <c r="AN36" s="240"/>
      <c r="AO36" s="240"/>
      <c r="AP36" s="240"/>
      <c r="AQ36" s="243">
        <v>5250000</v>
      </c>
      <c r="AR36" s="240" t="s">
        <v>30</v>
      </c>
      <c r="AS36" s="240"/>
      <c r="AT36" s="240" t="s">
        <v>682</v>
      </c>
      <c r="AU36" s="240" t="s">
        <v>674</v>
      </c>
      <c r="AV36" s="244" t="s">
        <v>30</v>
      </c>
      <c r="AW36" s="186"/>
      <c r="AX36" s="187"/>
      <c r="AY36" s="187"/>
      <c r="AZ36" s="187"/>
      <c r="BB36" s="175" t="str">
        <f t="shared" si="0"/>
        <v>0</v>
      </c>
      <c r="BC36" s="176" t="str">
        <f t="shared" si="1"/>
        <v>2.06.01</v>
      </c>
      <c r="BD36" s="176" t="str">
        <f t="shared" si="18"/>
        <v>ALAT KANTOR</v>
      </c>
      <c r="BE36" s="193">
        <f t="shared" si="19"/>
        <v>5</v>
      </c>
      <c r="BF36" s="194">
        <f t="shared" si="7"/>
        <v>1049998</v>
      </c>
      <c r="BG36" s="193">
        <f t="shared" ref="BG36:BG99" si="21">2013-BL36</f>
        <v>12</v>
      </c>
      <c r="BH36" s="195">
        <f t="shared" si="13"/>
        <v>5249990</v>
      </c>
      <c r="BI36" s="194">
        <f t="shared" si="14"/>
        <v>0</v>
      </c>
      <c r="BJ36" s="194">
        <f t="shared" si="15"/>
        <v>0</v>
      </c>
      <c r="BK36" s="196">
        <f t="shared" si="20"/>
        <v>0</v>
      </c>
      <c r="BL36" s="193">
        <f t="shared" si="16"/>
        <v>2001</v>
      </c>
      <c r="BM36" s="197">
        <f t="shared" si="17"/>
        <v>10</v>
      </c>
    </row>
    <row r="37" spans="1:67" ht="19.5" customHeight="1" thickTop="1" x14ac:dyDescent="0.2">
      <c r="A37" s="183">
        <v>3</v>
      </c>
      <c r="B37" s="245"/>
      <c r="C37" s="246" t="s">
        <v>724</v>
      </c>
      <c r="D37" s="247" t="str">
        <f t="shared" si="6"/>
        <v>2.06.01.04.15</v>
      </c>
      <c r="E37" s="248" t="s">
        <v>74</v>
      </c>
      <c r="F37" s="246" t="s">
        <v>99</v>
      </c>
      <c r="G37" s="35" t="s">
        <v>128</v>
      </c>
      <c r="H37" s="249"/>
      <c r="I37" s="249"/>
      <c r="J37" s="249"/>
      <c r="K37" s="249"/>
      <c r="L37" s="250" t="s">
        <v>130</v>
      </c>
      <c r="M37" s="246"/>
      <c r="N37" s="250" t="s">
        <v>156</v>
      </c>
      <c r="O37" s="246">
        <v>2003</v>
      </c>
      <c r="P37" s="251"/>
      <c r="Q37" s="251"/>
      <c r="R37" s="251"/>
      <c r="S37" s="251"/>
      <c r="T37" s="251"/>
      <c r="U37" s="249"/>
      <c r="V37" s="249"/>
      <c r="W37" s="249"/>
      <c r="X37" s="249"/>
      <c r="Y37" s="249"/>
      <c r="Z37" s="249"/>
      <c r="AA37" s="249"/>
      <c r="AB37" s="249"/>
      <c r="AC37" s="249"/>
      <c r="AD37" s="249"/>
      <c r="AE37" s="249"/>
      <c r="AF37" s="249"/>
      <c r="AG37" s="249"/>
      <c r="AH37" s="249"/>
      <c r="AI37" s="249"/>
      <c r="AJ37" s="249"/>
      <c r="AK37" s="249"/>
      <c r="AL37" s="247" t="s">
        <v>41</v>
      </c>
      <c r="AM37" s="246">
        <v>2003</v>
      </c>
      <c r="AN37" s="249"/>
      <c r="AO37" s="249"/>
      <c r="AP37" s="249"/>
      <c r="AQ37" s="252">
        <v>1260000</v>
      </c>
      <c r="AR37" s="249" t="s">
        <v>30</v>
      </c>
      <c r="AS37" s="249"/>
      <c r="AT37" s="249" t="s">
        <v>683</v>
      </c>
      <c r="AU37" s="249" t="s">
        <v>674</v>
      </c>
      <c r="AV37" s="253" t="s">
        <v>30</v>
      </c>
      <c r="AW37" s="186"/>
      <c r="AX37" s="187"/>
      <c r="AY37" s="187"/>
      <c r="AZ37" s="187"/>
      <c r="BB37" s="175" t="str">
        <f t="shared" si="0"/>
        <v>0</v>
      </c>
      <c r="BC37" s="176" t="str">
        <f t="shared" si="1"/>
        <v>2.06.01</v>
      </c>
      <c r="BD37" s="176" t="str">
        <f t="shared" si="18"/>
        <v>ALAT KANTOR</v>
      </c>
      <c r="BE37" s="193">
        <f t="shared" si="19"/>
        <v>5</v>
      </c>
      <c r="BF37" s="194">
        <f t="shared" si="7"/>
        <v>251998</v>
      </c>
      <c r="BG37" s="193">
        <f t="shared" si="21"/>
        <v>10</v>
      </c>
      <c r="BH37" s="195">
        <f t="shared" si="13"/>
        <v>1259990</v>
      </c>
      <c r="BI37" s="194">
        <f t="shared" si="14"/>
        <v>0</v>
      </c>
      <c r="BJ37" s="194">
        <f t="shared" si="15"/>
        <v>0</v>
      </c>
      <c r="BK37" s="196">
        <f t="shared" si="20"/>
        <v>0</v>
      </c>
      <c r="BL37" s="193">
        <f t="shared" si="16"/>
        <v>2003</v>
      </c>
      <c r="BM37" s="197">
        <f t="shared" si="17"/>
        <v>10</v>
      </c>
    </row>
    <row r="38" spans="1:67" s="224" customFormat="1" ht="19.5" customHeight="1" thickBot="1" x14ac:dyDescent="0.25">
      <c r="A38" s="254">
        <v>4</v>
      </c>
      <c r="B38" s="180"/>
      <c r="C38" s="217" t="s">
        <v>725</v>
      </c>
      <c r="D38" s="16" t="str">
        <f t="shared" si="6"/>
        <v>2.06.01.05.62</v>
      </c>
      <c r="E38" s="255" t="s">
        <v>73</v>
      </c>
      <c r="F38" s="10" t="s">
        <v>98</v>
      </c>
      <c r="G38" s="356" t="s">
        <v>128</v>
      </c>
      <c r="H38" s="21"/>
      <c r="I38" s="21"/>
      <c r="J38" s="21"/>
      <c r="K38" s="21"/>
      <c r="L38" s="256" t="s">
        <v>684</v>
      </c>
      <c r="M38" s="217"/>
      <c r="N38" s="256" t="s">
        <v>158</v>
      </c>
      <c r="O38" s="217">
        <v>2003</v>
      </c>
      <c r="P38" s="257"/>
      <c r="Q38" s="257"/>
      <c r="R38" s="257"/>
      <c r="S38" s="257"/>
      <c r="T38" s="257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58" t="s">
        <v>41</v>
      </c>
      <c r="AM38" s="10">
        <v>2003</v>
      </c>
      <c r="AN38" s="21"/>
      <c r="AO38" s="21"/>
      <c r="AP38" s="21"/>
      <c r="AQ38" s="222">
        <v>300000</v>
      </c>
      <c r="AR38" s="21" t="s">
        <v>30</v>
      </c>
      <c r="AS38" s="21"/>
      <c r="AT38" s="21" t="s">
        <v>682</v>
      </c>
      <c r="AU38" s="21" t="s">
        <v>674</v>
      </c>
      <c r="AV38" s="223" t="s">
        <v>30</v>
      </c>
      <c r="AW38" s="186"/>
      <c r="AX38" s="187"/>
      <c r="AY38" s="187"/>
      <c r="AZ38" s="187"/>
      <c r="BA38" t="s">
        <v>678</v>
      </c>
      <c r="BB38" s="175" t="str">
        <f t="shared" si="0"/>
        <v>0</v>
      </c>
      <c r="BC38" s="176" t="str">
        <f t="shared" si="1"/>
        <v>2.06.01</v>
      </c>
      <c r="BD38" s="176" t="str">
        <f t="shared" si="18"/>
        <v>ALAT KANTOR</v>
      </c>
      <c r="BE38" s="193">
        <f t="shared" si="19"/>
        <v>5</v>
      </c>
      <c r="BF38" s="194">
        <f t="shared" si="7"/>
        <v>59998</v>
      </c>
      <c r="BG38" s="193">
        <f t="shared" si="21"/>
        <v>10</v>
      </c>
      <c r="BH38" s="195">
        <f t="shared" si="13"/>
        <v>299990</v>
      </c>
      <c r="BI38" s="194">
        <f t="shared" si="14"/>
        <v>0</v>
      </c>
      <c r="BJ38" s="194">
        <f t="shared" si="15"/>
        <v>0</v>
      </c>
      <c r="BK38" s="196">
        <f t="shared" si="20"/>
        <v>0</v>
      </c>
      <c r="BL38" s="193">
        <f t="shared" si="16"/>
        <v>2003</v>
      </c>
      <c r="BM38" s="197">
        <f t="shared" si="17"/>
        <v>10</v>
      </c>
      <c r="BN38" s="224" t="s">
        <v>679</v>
      </c>
    </row>
    <row r="39" spans="1:67" ht="19.5" customHeight="1" thickTop="1" x14ac:dyDescent="0.2">
      <c r="A39" s="183">
        <v>5</v>
      </c>
      <c r="B39" s="180"/>
      <c r="C39" s="10" t="s">
        <v>726</v>
      </c>
      <c r="D39" s="16" t="str">
        <f t="shared" si="6"/>
        <v>2.06.01.04.25</v>
      </c>
      <c r="E39" s="19" t="s">
        <v>75</v>
      </c>
      <c r="F39" s="10" t="s">
        <v>100</v>
      </c>
      <c r="G39" s="35" t="s">
        <v>128</v>
      </c>
      <c r="H39" s="21"/>
      <c r="I39" s="21"/>
      <c r="J39" s="21"/>
      <c r="K39" s="21"/>
      <c r="L39" s="9" t="s">
        <v>132</v>
      </c>
      <c r="M39" s="10"/>
      <c r="N39" s="9" t="s">
        <v>157</v>
      </c>
      <c r="O39" s="10">
        <v>2003</v>
      </c>
      <c r="P39" s="192"/>
      <c r="Q39" s="192"/>
      <c r="R39" s="192"/>
      <c r="S39" s="192"/>
      <c r="T39" s="192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16" t="s">
        <v>41</v>
      </c>
      <c r="AM39" s="10">
        <v>2003</v>
      </c>
      <c r="AN39" s="21"/>
      <c r="AO39" s="21"/>
      <c r="AP39" s="21"/>
      <c r="AQ39" s="68">
        <v>1040000</v>
      </c>
      <c r="AR39" s="21" t="s">
        <v>30</v>
      </c>
      <c r="AS39" s="21"/>
      <c r="AT39" s="21" t="s">
        <v>685</v>
      </c>
      <c r="AU39" s="21" t="s">
        <v>674</v>
      </c>
      <c r="AV39" s="61" t="s">
        <v>30</v>
      </c>
      <c r="AW39" s="186"/>
      <c r="AX39" s="187"/>
      <c r="AY39" s="187"/>
      <c r="AZ39" s="187"/>
      <c r="BB39" s="175" t="str">
        <f t="shared" si="0"/>
        <v>0</v>
      </c>
      <c r="BC39" s="176" t="str">
        <f t="shared" si="1"/>
        <v>2.06.01</v>
      </c>
      <c r="BD39" s="176" t="str">
        <f t="shared" si="18"/>
        <v>ALAT KANTOR</v>
      </c>
      <c r="BE39" s="193">
        <f t="shared" si="19"/>
        <v>5</v>
      </c>
      <c r="BF39" s="194">
        <f t="shared" si="7"/>
        <v>207998</v>
      </c>
      <c r="BG39" s="193">
        <f t="shared" si="21"/>
        <v>10</v>
      </c>
      <c r="BH39" s="195">
        <f t="shared" si="13"/>
        <v>1039990</v>
      </c>
      <c r="BI39" s="194">
        <f t="shared" si="14"/>
        <v>0</v>
      </c>
      <c r="BJ39" s="194">
        <f t="shared" si="15"/>
        <v>0</v>
      </c>
      <c r="BK39" s="196">
        <f t="shared" si="20"/>
        <v>0</v>
      </c>
      <c r="BL39" s="193">
        <f t="shared" si="16"/>
        <v>2003</v>
      </c>
      <c r="BM39" s="197">
        <f t="shared" si="17"/>
        <v>10</v>
      </c>
    </row>
    <row r="40" spans="1:67" s="224" customFormat="1" ht="19.5" customHeight="1" x14ac:dyDescent="0.2">
      <c r="A40" s="216">
        <v>6</v>
      </c>
      <c r="B40" s="180"/>
      <c r="C40" s="217" t="s">
        <v>734</v>
      </c>
      <c r="D40" s="16" t="str">
        <f t="shared" si="6"/>
        <v>2.06.02.06.02</v>
      </c>
      <c r="E40" s="255" t="s">
        <v>76</v>
      </c>
      <c r="F40" s="10" t="s">
        <v>101</v>
      </c>
      <c r="G40" s="356" t="s">
        <v>128</v>
      </c>
      <c r="H40" s="21"/>
      <c r="I40" s="21"/>
      <c r="J40" s="21"/>
      <c r="K40" s="21"/>
      <c r="L40" s="256" t="s">
        <v>686</v>
      </c>
      <c r="M40" s="217"/>
      <c r="N40" s="256" t="s">
        <v>157</v>
      </c>
      <c r="O40" s="217">
        <v>2003</v>
      </c>
      <c r="P40" s="257"/>
      <c r="Q40" s="257"/>
      <c r="R40" s="257"/>
      <c r="S40" s="257"/>
      <c r="T40" s="257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58" t="s">
        <v>41</v>
      </c>
      <c r="AM40" s="10">
        <v>2003</v>
      </c>
      <c r="AN40" s="21"/>
      <c r="AO40" s="21"/>
      <c r="AP40" s="21"/>
      <c r="AQ40" s="222">
        <v>280000</v>
      </c>
      <c r="AR40" s="21" t="s">
        <v>199</v>
      </c>
      <c r="AS40" s="21"/>
      <c r="AT40" s="21" t="s">
        <v>687</v>
      </c>
      <c r="AU40" s="21" t="s">
        <v>674</v>
      </c>
      <c r="AV40" s="223" t="s">
        <v>199</v>
      </c>
      <c r="AW40" s="186"/>
      <c r="AX40" s="187"/>
      <c r="AY40" s="187"/>
      <c r="AZ40" s="187"/>
      <c r="BA40" t="s">
        <v>678</v>
      </c>
      <c r="BB40" s="175">
        <f t="shared" si="0"/>
        <v>280000</v>
      </c>
      <c r="BC40" s="176" t="str">
        <f t="shared" si="1"/>
        <v>2.06.02</v>
      </c>
      <c r="BD40" s="176" t="str">
        <f t="shared" si="18"/>
        <v>ALAT RUMAH TANGGA</v>
      </c>
      <c r="BE40" s="193">
        <f t="shared" si="19"/>
        <v>5</v>
      </c>
      <c r="BF40" s="194">
        <f t="shared" si="7"/>
        <v>55998</v>
      </c>
      <c r="BG40" s="193">
        <f t="shared" si="21"/>
        <v>10</v>
      </c>
      <c r="BH40" s="195">
        <f t="shared" si="13"/>
        <v>279990</v>
      </c>
      <c r="BI40" s="194">
        <f t="shared" si="14"/>
        <v>0</v>
      </c>
      <c r="BJ40" s="194">
        <f t="shared" si="15"/>
        <v>0</v>
      </c>
      <c r="BK40" s="196">
        <f t="shared" si="20"/>
        <v>0</v>
      </c>
      <c r="BL40" s="193">
        <f t="shared" si="16"/>
        <v>2003</v>
      </c>
      <c r="BM40" s="197">
        <f t="shared" si="17"/>
        <v>10</v>
      </c>
      <c r="BN40" s="224" t="s">
        <v>679</v>
      </c>
    </row>
    <row r="41" spans="1:67" s="224" customFormat="1" ht="19.5" customHeight="1" thickBot="1" x14ac:dyDescent="0.25">
      <c r="A41" s="254">
        <v>7</v>
      </c>
      <c r="B41" s="180"/>
      <c r="C41" s="217" t="s">
        <v>725</v>
      </c>
      <c r="D41" s="16" t="str">
        <f t="shared" si="6"/>
        <v>2.06.01.05.62</v>
      </c>
      <c r="E41" s="255" t="s">
        <v>73</v>
      </c>
      <c r="F41" s="10" t="s">
        <v>98</v>
      </c>
      <c r="G41" s="356" t="s">
        <v>128</v>
      </c>
      <c r="H41" s="21"/>
      <c r="I41" s="21"/>
      <c r="J41" s="21"/>
      <c r="K41" s="21"/>
      <c r="L41" s="256" t="s">
        <v>130</v>
      </c>
      <c r="M41" s="217"/>
      <c r="N41" s="256" t="s">
        <v>154</v>
      </c>
      <c r="O41" s="217">
        <v>2004</v>
      </c>
      <c r="P41" s="257"/>
      <c r="Q41" s="257"/>
      <c r="R41" s="257"/>
      <c r="S41" s="257"/>
      <c r="T41" s="257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58" t="s">
        <v>41</v>
      </c>
      <c r="AM41" s="10">
        <v>2004</v>
      </c>
      <c r="AN41" s="21"/>
      <c r="AO41" s="21"/>
      <c r="AP41" s="21"/>
      <c r="AQ41" s="222">
        <v>280000</v>
      </c>
      <c r="AR41" s="21" t="s">
        <v>199</v>
      </c>
      <c r="AS41" s="21"/>
      <c r="AT41" s="21" t="s">
        <v>683</v>
      </c>
      <c r="AU41" s="21" t="s">
        <v>674</v>
      </c>
      <c r="AV41" s="223" t="s">
        <v>199</v>
      </c>
      <c r="AW41" s="186" t="s">
        <v>217</v>
      </c>
      <c r="AX41" s="187"/>
      <c r="AY41" s="187"/>
      <c r="AZ41" s="187"/>
      <c r="BA41" t="s">
        <v>678</v>
      </c>
      <c r="BB41" s="175">
        <f t="shared" si="0"/>
        <v>280000</v>
      </c>
      <c r="BC41" s="176" t="str">
        <f t="shared" si="1"/>
        <v>2.06.01</v>
      </c>
      <c r="BD41" s="176" t="str">
        <f t="shared" si="18"/>
        <v>ALAT KANTOR</v>
      </c>
      <c r="BE41" s="193">
        <f t="shared" si="19"/>
        <v>5</v>
      </c>
      <c r="BF41" s="194">
        <f t="shared" si="7"/>
        <v>55998</v>
      </c>
      <c r="BG41" s="193">
        <f t="shared" si="21"/>
        <v>9</v>
      </c>
      <c r="BH41" s="195">
        <f t="shared" si="13"/>
        <v>279990</v>
      </c>
      <c r="BI41" s="194">
        <f t="shared" si="14"/>
        <v>0</v>
      </c>
      <c r="BJ41" s="194">
        <f t="shared" si="15"/>
        <v>0</v>
      </c>
      <c r="BK41" s="196">
        <f t="shared" si="20"/>
        <v>0</v>
      </c>
      <c r="BL41" s="193">
        <f t="shared" si="16"/>
        <v>2004</v>
      </c>
      <c r="BM41" s="197">
        <f t="shared" si="17"/>
        <v>10</v>
      </c>
      <c r="BN41" s="224" t="s">
        <v>679</v>
      </c>
    </row>
    <row r="42" spans="1:67" ht="19.5" customHeight="1" thickTop="1" x14ac:dyDescent="0.2">
      <c r="A42" s="183">
        <v>8</v>
      </c>
      <c r="B42" s="180"/>
      <c r="C42" s="10" t="s">
        <v>735</v>
      </c>
      <c r="D42" s="16" t="str">
        <f t="shared" si="6"/>
        <v>2.06.02.04.02</v>
      </c>
      <c r="E42" s="19" t="s">
        <v>81</v>
      </c>
      <c r="F42" s="10" t="s">
        <v>106</v>
      </c>
      <c r="G42" s="35" t="s">
        <v>128</v>
      </c>
      <c r="H42" s="21"/>
      <c r="I42" s="21"/>
      <c r="J42" s="21"/>
      <c r="K42" s="21"/>
      <c r="L42" s="9" t="s">
        <v>134</v>
      </c>
      <c r="M42" s="10"/>
      <c r="N42" s="9" t="s">
        <v>160</v>
      </c>
      <c r="O42" s="10">
        <v>2005</v>
      </c>
      <c r="P42" s="192"/>
      <c r="Q42" s="192"/>
      <c r="R42" s="192"/>
      <c r="S42" s="192"/>
      <c r="T42" s="192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16" t="s">
        <v>41</v>
      </c>
      <c r="AM42" s="10">
        <v>2005</v>
      </c>
      <c r="AN42" s="21"/>
      <c r="AO42" s="21"/>
      <c r="AP42" s="21"/>
      <c r="AQ42" s="68">
        <v>1750000</v>
      </c>
      <c r="AR42" s="21" t="s">
        <v>30</v>
      </c>
      <c r="AS42" s="21"/>
      <c r="AT42" s="21" t="s">
        <v>688</v>
      </c>
      <c r="AU42" s="21" t="s">
        <v>674</v>
      </c>
      <c r="AV42" s="61" t="s">
        <v>30</v>
      </c>
      <c r="AW42" s="186"/>
      <c r="AX42" s="187"/>
      <c r="AY42" s="187"/>
      <c r="AZ42" s="187"/>
      <c r="BB42" s="175" t="str">
        <f t="shared" si="0"/>
        <v>0</v>
      </c>
      <c r="BC42" s="176" t="str">
        <f t="shared" si="1"/>
        <v>2.06.02</v>
      </c>
      <c r="BD42" s="176" t="str">
        <f t="shared" si="18"/>
        <v>ALAT RUMAH TANGGA</v>
      </c>
      <c r="BE42" s="193">
        <f t="shared" si="19"/>
        <v>5</v>
      </c>
      <c r="BF42" s="194">
        <f t="shared" si="7"/>
        <v>349998</v>
      </c>
      <c r="BG42" s="193">
        <f t="shared" si="21"/>
        <v>8</v>
      </c>
      <c r="BH42" s="195">
        <f t="shared" si="13"/>
        <v>1749990</v>
      </c>
      <c r="BI42" s="194">
        <f t="shared" si="14"/>
        <v>0</v>
      </c>
      <c r="BJ42" s="194">
        <f t="shared" si="15"/>
        <v>0</v>
      </c>
      <c r="BK42" s="196">
        <f t="shared" si="20"/>
        <v>0</v>
      </c>
      <c r="BL42" s="193">
        <f t="shared" si="16"/>
        <v>2005</v>
      </c>
      <c r="BM42" s="197">
        <f t="shared" si="17"/>
        <v>10</v>
      </c>
    </row>
    <row r="43" spans="1:67" ht="19.5" customHeight="1" x14ac:dyDescent="0.2">
      <c r="A43" s="183">
        <v>9</v>
      </c>
      <c r="B43" s="180"/>
      <c r="C43" s="10" t="s">
        <v>726</v>
      </c>
      <c r="D43" s="16" t="str">
        <f t="shared" si="6"/>
        <v>2.06.01.04.25</v>
      </c>
      <c r="E43" s="19" t="s">
        <v>75</v>
      </c>
      <c r="F43" s="10" t="s">
        <v>100</v>
      </c>
      <c r="G43" s="35" t="s">
        <v>128</v>
      </c>
      <c r="H43" s="21"/>
      <c r="I43" s="21"/>
      <c r="J43" s="21"/>
      <c r="K43" s="21"/>
      <c r="L43" s="9" t="s">
        <v>133</v>
      </c>
      <c r="M43" s="10"/>
      <c r="N43" s="9" t="s">
        <v>157</v>
      </c>
      <c r="O43" s="10">
        <v>2005</v>
      </c>
      <c r="P43" s="192"/>
      <c r="Q43" s="192"/>
      <c r="R43" s="192"/>
      <c r="S43" s="192"/>
      <c r="T43" s="192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16" t="s">
        <v>41</v>
      </c>
      <c r="AM43" s="10">
        <v>2005</v>
      </c>
      <c r="AN43" s="21"/>
      <c r="AO43" s="21"/>
      <c r="AP43" s="21"/>
      <c r="AQ43" s="68">
        <v>910000</v>
      </c>
      <c r="AR43" s="21" t="s">
        <v>199</v>
      </c>
      <c r="AS43" s="21"/>
      <c r="AT43" s="21" t="s">
        <v>673</v>
      </c>
      <c r="AU43" s="21" t="s">
        <v>674</v>
      </c>
      <c r="AV43" s="61" t="s">
        <v>199</v>
      </c>
      <c r="AW43" s="186" t="s">
        <v>225</v>
      </c>
      <c r="AX43" s="187"/>
      <c r="AY43" s="187"/>
      <c r="AZ43" s="187"/>
      <c r="BB43" s="175" t="str">
        <f t="shared" si="0"/>
        <v>0</v>
      </c>
      <c r="BC43" s="176" t="str">
        <f t="shared" si="1"/>
        <v>2.06.01</v>
      </c>
      <c r="BD43" s="176" t="str">
        <f t="shared" si="18"/>
        <v>ALAT KANTOR</v>
      </c>
      <c r="BE43" s="193">
        <f t="shared" si="19"/>
        <v>5</v>
      </c>
      <c r="BF43" s="194">
        <f t="shared" si="7"/>
        <v>181998</v>
      </c>
      <c r="BG43" s="193">
        <f t="shared" si="21"/>
        <v>8</v>
      </c>
      <c r="BH43" s="195">
        <f t="shared" si="13"/>
        <v>909990</v>
      </c>
      <c r="BI43" s="194">
        <f t="shared" si="14"/>
        <v>0</v>
      </c>
      <c r="BJ43" s="194">
        <f t="shared" si="15"/>
        <v>0</v>
      </c>
      <c r="BK43" s="196">
        <f t="shared" si="20"/>
        <v>0</v>
      </c>
      <c r="BL43" s="193">
        <f t="shared" si="16"/>
        <v>2005</v>
      </c>
      <c r="BM43" s="197">
        <f t="shared" si="17"/>
        <v>10</v>
      </c>
    </row>
    <row r="44" spans="1:67" ht="19.5" customHeight="1" x14ac:dyDescent="0.2">
      <c r="A44" s="183">
        <v>10</v>
      </c>
      <c r="B44" s="180"/>
      <c r="C44" s="10" t="s">
        <v>735</v>
      </c>
      <c r="D44" s="16" t="str">
        <f t="shared" si="6"/>
        <v>2.06.02.04.02</v>
      </c>
      <c r="E44" s="19" t="s">
        <v>81</v>
      </c>
      <c r="F44" s="10" t="s">
        <v>106</v>
      </c>
      <c r="G44" s="35" t="s">
        <v>128</v>
      </c>
      <c r="H44" s="21"/>
      <c r="I44" s="21"/>
      <c r="J44" s="21"/>
      <c r="K44" s="21"/>
      <c r="L44" s="9" t="s">
        <v>134</v>
      </c>
      <c r="M44" s="10"/>
      <c r="N44" s="9" t="s">
        <v>160</v>
      </c>
      <c r="O44" s="10">
        <v>2005</v>
      </c>
      <c r="P44" s="192"/>
      <c r="Q44" s="192"/>
      <c r="R44" s="192"/>
      <c r="S44" s="192"/>
      <c r="T44" s="192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16" t="s">
        <v>41</v>
      </c>
      <c r="AM44" s="10">
        <v>2005</v>
      </c>
      <c r="AN44" s="21"/>
      <c r="AO44" s="21"/>
      <c r="AP44" s="21"/>
      <c r="AQ44" s="68">
        <v>3339000</v>
      </c>
      <c r="AR44" s="21" t="s">
        <v>30</v>
      </c>
      <c r="AS44" s="21"/>
      <c r="AT44" s="21" t="s">
        <v>675</v>
      </c>
      <c r="AU44" s="21" t="s">
        <v>674</v>
      </c>
      <c r="AV44" s="61" t="s">
        <v>30</v>
      </c>
      <c r="AW44" s="186"/>
      <c r="AX44" s="187"/>
      <c r="AY44" s="187"/>
      <c r="AZ44" s="187"/>
      <c r="BB44" s="175" t="str">
        <f t="shared" si="0"/>
        <v>0</v>
      </c>
      <c r="BC44" s="176" t="str">
        <f t="shared" si="1"/>
        <v>2.06.02</v>
      </c>
      <c r="BD44" s="176" t="str">
        <f t="shared" si="18"/>
        <v>ALAT RUMAH TANGGA</v>
      </c>
      <c r="BE44" s="193">
        <f t="shared" si="19"/>
        <v>5</v>
      </c>
      <c r="BF44" s="194">
        <f t="shared" si="7"/>
        <v>667798</v>
      </c>
      <c r="BG44" s="193">
        <f t="shared" si="21"/>
        <v>8</v>
      </c>
      <c r="BH44" s="195">
        <f t="shared" si="13"/>
        <v>3338990</v>
      </c>
      <c r="BI44" s="194">
        <f t="shared" si="14"/>
        <v>0</v>
      </c>
      <c r="BJ44" s="194">
        <f t="shared" si="15"/>
        <v>0</v>
      </c>
      <c r="BK44" s="196">
        <f t="shared" si="20"/>
        <v>0</v>
      </c>
      <c r="BL44" s="193">
        <f t="shared" si="16"/>
        <v>2005</v>
      </c>
      <c r="BM44" s="197">
        <f t="shared" si="17"/>
        <v>10</v>
      </c>
    </row>
    <row r="45" spans="1:67" ht="19.5" customHeight="1" thickBot="1" x14ac:dyDescent="0.25">
      <c r="A45" s="235">
        <v>11</v>
      </c>
      <c r="B45" s="180"/>
      <c r="C45" s="10" t="s">
        <v>252</v>
      </c>
      <c r="D45" s="16" t="str">
        <f t="shared" si="6"/>
        <v>2.06.01.04.11</v>
      </c>
      <c r="E45" s="19" t="s">
        <v>83</v>
      </c>
      <c r="F45" s="10" t="s">
        <v>108</v>
      </c>
      <c r="G45" s="35" t="s">
        <v>128</v>
      </c>
      <c r="H45" s="21"/>
      <c r="I45" s="21"/>
      <c r="J45" s="21"/>
      <c r="K45" s="21"/>
      <c r="L45" s="9" t="s">
        <v>130</v>
      </c>
      <c r="M45" s="10"/>
      <c r="N45" s="9" t="s">
        <v>161</v>
      </c>
      <c r="O45" s="15" t="s">
        <v>52</v>
      </c>
      <c r="P45" s="192"/>
      <c r="Q45" s="192"/>
      <c r="R45" s="192"/>
      <c r="S45" s="192"/>
      <c r="T45" s="192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16" t="s">
        <v>41</v>
      </c>
      <c r="AM45" s="15" t="s">
        <v>52</v>
      </c>
      <c r="AN45" s="21"/>
      <c r="AO45" s="21"/>
      <c r="AP45" s="21"/>
      <c r="AQ45" s="68">
        <v>800000</v>
      </c>
      <c r="AR45" s="21" t="s">
        <v>30</v>
      </c>
      <c r="AS45" s="21"/>
      <c r="AT45" s="21" t="s">
        <v>683</v>
      </c>
      <c r="AU45" s="21" t="s">
        <v>674</v>
      </c>
      <c r="AV45" s="61" t="s">
        <v>30</v>
      </c>
      <c r="AW45" s="186"/>
      <c r="AX45" s="187"/>
      <c r="AY45" s="187"/>
      <c r="AZ45" s="187"/>
      <c r="BB45" s="175" t="str">
        <f t="shared" si="0"/>
        <v>0</v>
      </c>
      <c r="BC45" s="176" t="str">
        <f t="shared" si="1"/>
        <v>2.06.01</v>
      </c>
      <c r="BD45" s="176" t="str">
        <f t="shared" si="18"/>
        <v>ALAT KANTOR</v>
      </c>
      <c r="BE45" s="193">
        <f t="shared" si="19"/>
        <v>5</v>
      </c>
      <c r="BF45" s="194">
        <f t="shared" si="7"/>
        <v>159998</v>
      </c>
      <c r="BG45" s="193">
        <f t="shared" si="21"/>
        <v>7</v>
      </c>
      <c r="BH45" s="195">
        <f t="shared" si="13"/>
        <v>799990</v>
      </c>
      <c r="BI45" s="194">
        <f t="shared" si="14"/>
        <v>0</v>
      </c>
      <c r="BJ45" s="194">
        <f t="shared" si="15"/>
        <v>0</v>
      </c>
      <c r="BK45" s="196">
        <f t="shared" si="20"/>
        <v>0</v>
      </c>
      <c r="BL45" s="193" t="str">
        <f t="shared" si="16"/>
        <v>2006</v>
      </c>
      <c r="BM45" s="197">
        <f t="shared" si="17"/>
        <v>10</v>
      </c>
    </row>
    <row r="46" spans="1:67" ht="19.5" customHeight="1" thickTop="1" x14ac:dyDescent="0.2">
      <c r="A46" s="183">
        <v>12</v>
      </c>
      <c r="B46" s="180"/>
      <c r="C46" s="10" t="s">
        <v>726</v>
      </c>
      <c r="D46" s="16" t="str">
        <f t="shared" si="6"/>
        <v>2.06.01.04.25</v>
      </c>
      <c r="E46" s="19" t="s">
        <v>75</v>
      </c>
      <c r="F46" s="10" t="s">
        <v>100</v>
      </c>
      <c r="G46" s="35" t="s">
        <v>128</v>
      </c>
      <c r="H46" s="21"/>
      <c r="I46" s="21"/>
      <c r="J46" s="21"/>
      <c r="K46" s="21"/>
      <c r="L46" s="9" t="s">
        <v>132</v>
      </c>
      <c r="M46" s="10"/>
      <c r="N46" s="9" t="s">
        <v>157</v>
      </c>
      <c r="O46" s="15" t="s">
        <v>52</v>
      </c>
      <c r="P46" s="192"/>
      <c r="Q46" s="192"/>
      <c r="R46" s="192"/>
      <c r="S46" s="192"/>
      <c r="T46" s="192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16" t="s">
        <v>41</v>
      </c>
      <c r="AM46" s="15" t="s">
        <v>52</v>
      </c>
      <c r="AN46" s="21"/>
      <c r="AO46" s="21"/>
      <c r="AP46" s="21"/>
      <c r="AQ46" s="68">
        <v>1040000</v>
      </c>
      <c r="AR46" s="21" t="s">
        <v>30</v>
      </c>
      <c r="AS46" s="21"/>
      <c r="AT46" s="21" t="s">
        <v>673</v>
      </c>
      <c r="AU46" s="21" t="s">
        <v>674</v>
      </c>
      <c r="AV46" s="61" t="s">
        <v>30</v>
      </c>
      <c r="AW46" s="186" t="s">
        <v>226</v>
      </c>
      <c r="AX46" s="187"/>
      <c r="AY46" s="187"/>
      <c r="AZ46" s="187"/>
      <c r="BB46" s="175" t="str">
        <f t="shared" si="0"/>
        <v>0</v>
      </c>
      <c r="BC46" s="176" t="str">
        <f t="shared" si="1"/>
        <v>2.06.01</v>
      </c>
      <c r="BD46" s="176" t="str">
        <f t="shared" si="18"/>
        <v>ALAT KANTOR</v>
      </c>
      <c r="BE46" s="193">
        <f t="shared" si="19"/>
        <v>5</v>
      </c>
      <c r="BF46" s="194">
        <f t="shared" si="7"/>
        <v>207998</v>
      </c>
      <c r="BG46" s="193">
        <f t="shared" si="21"/>
        <v>7</v>
      </c>
      <c r="BH46" s="195">
        <f t="shared" si="13"/>
        <v>1039990</v>
      </c>
      <c r="BI46" s="194">
        <f t="shared" si="14"/>
        <v>0</v>
      </c>
      <c r="BJ46" s="194">
        <f t="shared" si="15"/>
        <v>0</v>
      </c>
      <c r="BK46" s="196">
        <f t="shared" si="20"/>
        <v>0</v>
      </c>
      <c r="BL46" s="193" t="str">
        <f t="shared" si="16"/>
        <v>2006</v>
      </c>
      <c r="BM46" s="197">
        <f t="shared" si="17"/>
        <v>10</v>
      </c>
    </row>
    <row r="47" spans="1:67" s="224" customFormat="1" ht="19.5" customHeight="1" thickBot="1" x14ac:dyDescent="0.25">
      <c r="A47" s="254">
        <v>13</v>
      </c>
      <c r="B47" s="180"/>
      <c r="C47" s="217" t="s">
        <v>736</v>
      </c>
      <c r="D47" s="16" t="str">
        <f t="shared" si="6"/>
        <v>2.06.01.05.10</v>
      </c>
      <c r="E47" s="255" t="s">
        <v>80</v>
      </c>
      <c r="F47" s="10" t="s">
        <v>105</v>
      </c>
      <c r="G47" s="356" t="s">
        <v>128</v>
      </c>
      <c r="H47" s="21"/>
      <c r="I47" s="21"/>
      <c r="J47" s="21"/>
      <c r="K47" s="21"/>
      <c r="L47" s="256" t="s">
        <v>130</v>
      </c>
      <c r="M47" s="217"/>
      <c r="N47" s="256" t="s">
        <v>689</v>
      </c>
      <c r="O47" s="259" t="s">
        <v>52</v>
      </c>
      <c r="P47" s="257"/>
      <c r="Q47" s="257"/>
      <c r="R47" s="257"/>
      <c r="S47" s="257"/>
      <c r="T47" s="257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58" t="s">
        <v>41</v>
      </c>
      <c r="AM47" s="15" t="s">
        <v>52</v>
      </c>
      <c r="AN47" s="21"/>
      <c r="AO47" s="21"/>
      <c r="AP47" s="21"/>
      <c r="AQ47" s="222">
        <v>200000</v>
      </c>
      <c r="AR47" s="21" t="s">
        <v>30</v>
      </c>
      <c r="AS47" s="21"/>
      <c r="AT47" s="21" t="s">
        <v>690</v>
      </c>
      <c r="AU47" s="21" t="s">
        <v>674</v>
      </c>
      <c r="AV47" s="223" t="s">
        <v>30</v>
      </c>
      <c r="AW47" s="186" t="s">
        <v>239</v>
      </c>
      <c r="AX47" s="187"/>
      <c r="AY47" s="187"/>
      <c r="AZ47" s="187"/>
      <c r="BA47" t="s">
        <v>678</v>
      </c>
      <c r="BB47" s="175">
        <f t="shared" si="0"/>
        <v>200000</v>
      </c>
      <c r="BC47" s="176" t="str">
        <f t="shared" si="1"/>
        <v>2.06.01</v>
      </c>
      <c r="BD47" s="176" t="str">
        <f t="shared" si="18"/>
        <v>ALAT KANTOR</v>
      </c>
      <c r="BE47" s="193">
        <f t="shared" si="19"/>
        <v>5</v>
      </c>
      <c r="BF47" s="194">
        <f t="shared" si="7"/>
        <v>39998</v>
      </c>
      <c r="BG47" s="193">
        <f t="shared" si="21"/>
        <v>7</v>
      </c>
      <c r="BH47" s="195">
        <f t="shared" si="13"/>
        <v>199990</v>
      </c>
      <c r="BI47" s="194">
        <f t="shared" si="14"/>
        <v>0</v>
      </c>
      <c r="BJ47" s="194">
        <f t="shared" si="15"/>
        <v>0</v>
      </c>
      <c r="BK47" s="196">
        <f t="shared" si="20"/>
        <v>0</v>
      </c>
      <c r="BL47" s="193" t="str">
        <f t="shared" si="16"/>
        <v>2006</v>
      </c>
      <c r="BM47" s="197">
        <f t="shared" si="17"/>
        <v>10</v>
      </c>
      <c r="BN47" s="224" t="s">
        <v>679</v>
      </c>
    </row>
    <row r="48" spans="1:67" s="224" customFormat="1" ht="19.5" customHeight="1" thickTop="1" x14ac:dyDescent="0.2">
      <c r="A48" s="216">
        <v>14</v>
      </c>
      <c r="B48" s="180"/>
      <c r="C48" s="217" t="s">
        <v>737</v>
      </c>
      <c r="D48" s="16" t="str">
        <f t="shared" si="6"/>
        <v>2.06.02.01.37</v>
      </c>
      <c r="E48" s="255" t="s">
        <v>84</v>
      </c>
      <c r="F48" s="10" t="s">
        <v>109</v>
      </c>
      <c r="G48" s="356" t="s">
        <v>128</v>
      </c>
      <c r="H48" s="21"/>
      <c r="I48" s="21"/>
      <c r="J48" s="21"/>
      <c r="K48" s="21"/>
      <c r="L48" s="256" t="s">
        <v>136</v>
      </c>
      <c r="M48" s="217"/>
      <c r="N48" s="256" t="s">
        <v>158</v>
      </c>
      <c r="O48" s="259" t="s">
        <v>52</v>
      </c>
      <c r="P48" s="257"/>
      <c r="Q48" s="257"/>
      <c r="R48" s="257"/>
      <c r="S48" s="257"/>
      <c r="T48" s="257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58" t="s">
        <v>41</v>
      </c>
      <c r="AM48" s="15" t="s">
        <v>52</v>
      </c>
      <c r="AN48" s="21"/>
      <c r="AO48" s="21"/>
      <c r="AP48" s="21"/>
      <c r="AQ48" s="222">
        <v>160000</v>
      </c>
      <c r="AR48" s="21" t="s">
        <v>199</v>
      </c>
      <c r="AS48" s="21"/>
      <c r="AT48" s="21" t="s">
        <v>683</v>
      </c>
      <c r="AU48" s="21" t="s">
        <v>674</v>
      </c>
      <c r="AV48" s="223" t="s">
        <v>199</v>
      </c>
      <c r="AW48" s="186"/>
      <c r="AX48" s="187"/>
      <c r="AY48" s="187"/>
      <c r="AZ48" s="187"/>
      <c r="BA48" t="s">
        <v>678</v>
      </c>
      <c r="BB48" s="175">
        <f t="shared" si="0"/>
        <v>160000</v>
      </c>
      <c r="BC48" s="176" t="str">
        <f t="shared" si="1"/>
        <v>2.06.02</v>
      </c>
      <c r="BD48" s="176" t="str">
        <f t="shared" si="18"/>
        <v>ALAT RUMAH TANGGA</v>
      </c>
      <c r="BE48" s="193">
        <f t="shared" si="19"/>
        <v>5</v>
      </c>
      <c r="BF48" s="194">
        <f t="shared" si="7"/>
        <v>31998</v>
      </c>
      <c r="BG48" s="193">
        <f t="shared" si="21"/>
        <v>7</v>
      </c>
      <c r="BH48" s="195">
        <f t="shared" si="13"/>
        <v>159990</v>
      </c>
      <c r="BI48" s="194">
        <f t="shared" si="14"/>
        <v>0</v>
      </c>
      <c r="BJ48" s="194">
        <f t="shared" si="15"/>
        <v>0</v>
      </c>
      <c r="BK48" s="196">
        <f t="shared" si="20"/>
        <v>0</v>
      </c>
      <c r="BL48" s="193" t="str">
        <f t="shared" si="16"/>
        <v>2006</v>
      </c>
      <c r="BM48" s="197">
        <f t="shared" si="17"/>
        <v>10</v>
      </c>
      <c r="BN48" s="224" t="s">
        <v>679</v>
      </c>
    </row>
    <row r="49" spans="1:66" ht="19.5" customHeight="1" thickBot="1" x14ac:dyDescent="0.25">
      <c r="A49" s="235">
        <v>15</v>
      </c>
      <c r="B49" s="180"/>
      <c r="C49" s="10" t="s">
        <v>738</v>
      </c>
      <c r="D49" s="16" t="str">
        <f t="shared" si="6"/>
        <v>2.06.03.05.02</v>
      </c>
      <c r="E49" s="19" t="s">
        <v>78</v>
      </c>
      <c r="F49" s="10" t="s">
        <v>103</v>
      </c>
      <c r="G49" s="35" t="s">
        <v>128</v>
      </c>
      <c r="H49" s="21"/>
      <c r="I49" s="21"/>
      <c r="J49" s="21"/>
      <c r="K49" s="21"/>
      <c r="L49" s="9" t="s">
        <v>137</v>
      </c>
      <c r="M49" s="10"/>
      <c r="N49" s="9" t="s">
        <v>160</v>
      </c>
      <c r="O49" s="15" t="s">
        <v>52</v>
      </c>
      <c r="P49" s="192"/>
      <c r="Q49" s="192"/>
      <c r="R49" s="192"/>
      <c r="S49" s="192"/>
      <c r="T49" s="192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16" t="s">
        <v>41</v>
      </c>
      <c r="AM49" s="15" t="s">
        <v>52</v>
      </c>
      <c r="AN49" s="21"/>
      <c r="AO49" s="21"/>
      <c r="AP49" s="21"/>
      <c r="AQ49" s="68">
        <v>800000</v>
      </c>
      <c r="AR49" s="21" t="s">
        <v>30</v>
      </c>
      <c r="AS49" s="21"/>
      <c r="AT49" s="21" t="s">
        <v>683</v>
      </c>
      <c r="AU49" s="21" t="s">
        <v>674</v>
      </c>
      <c r="AV49" s="61" t="s">
        <v>30</v>
      </c>
      <c r="AW49" s="186" t="s">
        <v>230</v>
      </c>
      <c r="AX49" s="187"/>
      <c r="AY49" s="187"/>
      <c r="AZ49" s="187"/>
      <c r="BB49" s="175" t="str">
        <f t="shared" si="0"/>
        <v>0</v>
      </c>
      <c r="BC49" s="176" t="str">
        <f t="shared" si="1"/>
        <v>2.06.03</v>
      </c>
      <c r="BD49" s="176" t="str">
        <f t="shared" si="18"/>
        <v>KOMPUTER</v>
      </c>
      <c r="BE49" s="193">
        <f t="shared" si="19"/>
        <v>4</v>
      </c>
      <c r="BF49" s="194">
        <f t="shared" si="7"/>
        <v>199997.5</v>
      </c>
      <c r="BG49" s="193">
        <f t="shared" si="21"/>
        <v>7</v>
      </c>
      <c r="BH49" s="195">
        <f t="shared" si="13"/>
        <v>799990</v>
      </c>
      <c r="BI49" s="194">
        <f t="shared" si="14"/>
        <v>0</v>
      </c>
      <c r="BJ49" s="194">
        <f t="shared" si="15"/>
        <v>0</v>
      </c>
      <c r="BK49" s="196">
        <f t="shared" si="20"/>
        <v>0</v>
      </c>
      <c r="BL49" s="193" t="str">
        <f t="shared" si="16"/>
        <v>2006</v>
      </c>
      <c r="BM49" s="197">
        <f t="shared" si="17"/>
        <v>10</v>
      </c>
    </row>
    <row r="50" spans="1:66" ht="19.5" customHeight="1" thickTop="1" x14ac:dyDescent="0.2">
      <c r="A50" s="183">
        <v>16</v>
      </c>
      <c r="B50" s="180"/>
      <c r="C50" s="10" t="s">
        <v>739</v>
      </c>
      <c r="D50" s="16" t="str">
        <f t="shared" si="6"/>
        <v>2.06.03.05.01</v>
      </c>
      <c r="E50" s="19" t="s">
        <v>79</v>
      </c>
      <c r="F50" s="10" t="s">
        <v>104</v>
      </c>
      <c r="G50" s="35" t="s">
        <v>128</v>
      </c>
      <c r="H50" s="21"/>
      <c r="I50" s="21"/>
      <c r="J50" s="21"/>
      <c r="K50" s="21"/>
      <c r="L50" s="9" t="s">
        <v>138</v>
      </c>
      <c r="M50" s="10"/>
      <c r="N50" s="9" t="s">
        <v>157</v>
      </c>
      <c r="O50" s="15" t="s">
        <v>52</v>
      </c>
      <c r="P50" s="192"/>
      <c r="Q50" s="192"/>
      <c r="R50" s="192"/>
      <c r="S50" s="192"/>
      <c r="T50" s="192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16" t="s">
        <v>41</v>
      </c>
      <c r="AM50" s="15" t="s">
        <v>52</v>
      </c>
      <c r="AN50" s="21"/>
      <c r="AO50" s="21"/>
      <c r="AP50" s="21"/>
      <c r="AQ50" s="68">
        <v>5760000</v>
      </c>
      <c r="AR50" s="21" t="s">
        <v>30</v>
      </c>
      <c r="AS50" s="21"/>
      <c r="AT50" s="21" t="s">
        <v>683</v>
      </c>
      <c r="AU50" s="21" t="s">
        <v>674</v>
      </c>
      <c r="AV50" s="61" t="s">
        <v>30</v>
      </c>
      <c r="AW50" s="186" t="s">
        <v>230</v>
      </c>
      <c r="AX50" s="187"/>
      <c r="AY50" s="187"/>
      <c r="AZ50" s="187"/>
      <c r="BB50" s="175" t="str">
        <f t="shared" si="0"/>
        <v>0</v>
      </c>
      <c r="BC50" s="176" t="str">
        <f t="shared" si="1"/>
        <v>2.06.03</v>
      </c>
      <c r="BD50" s="176" t="str">
        <f t="shared" si="18"/>
        <v>KOMPUTER</v>
      </c>
      <c r="BE50" s="193">
        <f t="shared" si="19"/>
        <v>4</v>
      </c>
      <c r="BF50" s="194">
        <f t="shared" si="7"/>
        <v>1439997.5</v>
      </c>
      <c r="BG50" s="193">
        <f t="shared" si="21"/>
        <v>7</v>
      </c>
      <c r="BH50" s="195">
        <f t="shared" si="13"/>
        <v>5759990</v>
      </c>
      <c r="BI50" s="194">
        <f t="shared" si="14"/>
        <v>0</v>
      </c>
      <c r="BJ50" s="194">
        <f t="shared" si="15"/>
        <v>0</v>
      </c>
      <c r="BK50" s="196">
        <f t="shared" si="20"/>
        <v>0</v>
      </c>
      <c r="BL50" s="193" t="str">
        <f t="shared" si="16"/>
        <v>2006</v>
      </c>
      <c r="BM50" s="197">
        <f t="shared" si="17"/>
        <v>10</v>
      </c>
    </row>
    <row r="51" spans="1:66" s="224" customFormat="1" ht="19.5" customHeight="1" thickBot="1" x14ac:dyDescent="0.25">
      <c r="A51" s="254">
        <v>17</v>
      </c>
      <c r="B51" s="180"/>
      <c r="C51" s="217" t="s">
        <v>725</v>
      </c>
      <c r="D51" s="16" t="str">
        <f t="shared" si="6"/>
        <v>2.06.01.05.62</v>
      </c>
      <c r="E51" s="255" t="s">
        <v>73</v>
      </c>
      <c r="F51" s="10" t="s">
        <v>98</v>
      </c>
      <c r="G51" s="356" t="s">
        <v>128</v>
      </c>
      <c r="H51" s="21"/>
      <c r="I51" s="21"/>
      <c r="J51" s="21"/>
      <c r="K51" s="21"/>
      <c r="L51" s="256" t="s">
        <v>130</v>
      </c>
      <c r="M51" s="217"/>
      <c r="N51" s="256" t="s">
        <v>161</v>
      </c>
      <c r="O51" s="259" t="s">
        <v>52</v>
      </c>
      <c r="P51" s="257"/>
      <c r="Q51" s="257"/>
      <c r="R51" s="257"/>
      <c r="S51" s="257"/>
      <c r="T51" s="257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58" t="s">
        <v>41</v>
      </c>
      <c r="AM51" s="15" t="s">
        <v>52</v>
      </c>
      <c r="AN51" s="21"/>
      <c r="AO51" s="21"/>
      <c r="AP51" s="21"/>
      <c r="AQ51" s="222">
        <v>480000</v>
      </c>
      <c r="AR51" s="21" t="s">
        <v>199</v>
      </c>
      <c r="AS51" s="21"/>
      <c r="AT51" s="21" t="s">
        <v>683</v>
      </c>
      <c r="AU51" s="21" t="s">
        <v>674</v>
      </c>
      <c r="AV51" s="223" t="s">
        <v>199</v>
      </c>
      <c r="AW51" s="186"/>
      <c r="AX51" s="187"/>
      <c r="AY51" s="187"/>
      <c r="AZ51" s="187"/>
      <c r="BA51"/>
      <c r="BB51" s="175" t="str">
        <f t="shared" si="0"/>
        <v>0</v>
      </c>
      <c r="BC51" s="176" t="str">
        <f t="shared" si="1"/>
        <v>2.06.01</v>
      </c>
      <c r="BD51" s="176" t="str">
        <f t="shared" si="18"/>
        <v>ALAT KANTOR</v>
      </c>
      <c r="BE51" s="193">
        <f t="shared" si="19"/>
        <v>5</v>
      </c>
      <c r="BF51" s="194">
        <f t="shared" si="7"/>
        <v>95998</v>
      </c>
      <c r="BG51" s="193">
        <f t="shared" si="21"/>
        <v>7</v>
      </c>
      <c r="BH51" s="195">
        <f t="shared" si="13"/>
        <v>479990</v>
      </c>
      <c r="BI51" s="194">
        <f t="shared" si="14"/>
        <v>0</v>
      </c>
      <c r="BJ51" s="194">
        <f t="shared" si="15"/>
        <v>0</v>
      </c>
      <c r="BK51" s="196">
        <f t="shared" si="20"/>
        <v>0</v>
      </c>
      <c r="BL51" s="193" t="str">
        <f t="shared" si="16"/>
        <v>2006</v>
      </c>
      <c r="BM51" s="197">
        <f t="shared" si="17"/>
        <v>10</v>
      </c>
      <c r="BN51" s="224" t="s">
        <v>679</v>
      </c>
    </row>
    <row r="52" spans="1:66" s="224" customFormat="1" ht="19.5" customHeight="1" thickTop="1" x14ac:dyDescent="0.2">
      <c r="A52" s="216">
        <v>18</v>
      </c>
      <c r="B52" s="180"/>
      <c r="C52" s="217" t="s">
        <v>725</v>
      </c>
      <c r="D52" s="16" t="str">
        <f t="shared" si="6"/>
        <v>2.06.01.05.62</v>
      </c>
      <c r="E52" s="255" t="s">
        <v>73</v>
      </c>
      <c r="F52" s="10" t="s">
        <v>98</v>
      </c>
      <c r="G52" s="356" t="s">
        <v>128</v>
      </c>
      <c r="H52" s="21"/>
      <c r="I52" s="21"/>
      <c r="J52" s="21"/>
      <c r="K52" s="21"/>
      <c r="L52" s="256" t="s">
        <v>130</v>
      </c>
      <c r="M52" s="217"/>
      <c r="N52" s="256" t="s">
        <v>154</v>
      </c>
      <c r="O52" s="259" t="s">
        <v>52</v>
      </c>
      <c r="P52" s="257"/>
      <c r="Q52" s="257"/>
      <c r="R52" s="257"/>
      <c r="S52" s="257"/>
      <c r="T52" s="257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58" t="s">
        <v>41</v>
      </c>
      <c r="AM52" s="15" t="s">
        <v>52</v>
      </c>
      <c r="AN52" s="21"/>
      <c r="AO52" s="21"/>
      <c r="AP52" s="21"/>
      <c r="AQ52" s="222">
        <v>480000</v>
      </c>
      <c r="AR52" s="21" t="s">
        <v>199</v>
      </c>
      <c r="AS52" s="21"/>
      <c r="AT52" s="21" t="s">
        <v>676</v>
      </c>
      <c r="AU52" s="21" t="s">
        <v>674</v>
      </c>
      <c r="AV52" s="223" t="s">
        <v>199</v>
      </c>
      <c r="AW52" s="186"/>
      <c r="AX52" s="187"/>
      <c r="AY52" s="187"/>
      <c r="AZ52" s="187"/>
      <c r="BA52"/>
      <c r="BB52" s="175" t="str">
        <f t="shared" si="0"/>
        <v>0</v>
      </c>
      <c r="BC52" s="176" t="str">
        <f t="shared" si="1"/>
        <v>2.06.01</v>
      </c>
      <c r="BD52" s="176" t="str">
        <f t="shared" si="18"/>
        <v>ALAT KANTOR</v>
      </c>
      <c r="BE52" s="193">
        <f t="shared" si="19"/>
        <v>5</v>
      </c>
      <c r="BF52" s="194">
        <f t="shared" si="7"/>
        <v>95998</v>
      </c>
      <c r="BG52" s="193">
        <f t="shared" si="21"/>
        <v>7</v>
      </c>
      <c r="BH52" s="195">
        <f t="shared" si="13"/>
        <v>479990</v>
      </c>
      <c r="BI52" s="194">
        <f t="shared" si="14"/>
        <v>0</v>
      </c>
      <c r="BJ52" s="194">
        <f t="shared" si="15"/>
        <v>0</v>
      </c>
      <c r="BK52" s="196">
        <f t="shared" si="20"/>
        <v>0</v>
      </c>
      <c r="BL52" s="193" t="str">
        <f t="shared" si="16"/>
        <v>2006</v>
      </c>
      <c r="BM52" s="197">
        <f t="shared" si="17"/>
        <v>10</v>
      </c>
      <c r="BN52" s="224" t="s">
        <v>679</v>
      </c>
    </row>
    <row r="53" spans="1:66" ht="19.5" customHeight="1" thickBot="1" x14ac:dyDescent="0.25">
      <c r="A53" s="235">
        <v>19</v>
      </c>
      <c r="B53" s="180"/>
      <c r="C53" s="10" t="s">
        <v>725</v>
      </c>
      <c r="D53" s="16" t="str">
        <f t="shared" si="6"/>
        <v>2.06.01.05.62</v>
      </c>
      <c r="E53" s="19" t="s">
        <v>73</v>
      </c>
      <c r="F53" s="10" t="s">
        <v>98</v>
      </c>
      <c r="G53" s="35" t="s">
        <v>128</v>
      </c>
      <c r="H53" s="21"/>
      <c r="I53" s="21"/>
      <c r="J53" s="21"/>
      <c r="K53" s="21"/>
      <c r="L53" s="9" t="s">
        <v>139</v>
      </c>
      <c r="M53" s="10"/>
      <c r="N53" s="9" t="s">
        <v>158</v>
      </c>
      <c r="O53" s="15" t="s">
        <v>52</v>
      </c>
      <c r="P53" s="192"/>
      <c r="Q53" s="192"/>
      <c r="R53" s="192"/>
      <c r="S53" s="192"/>
      <c r="T53" s="192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16" t="s">
        <v>41</v>
      </c>
      <c r="AM53" s="15" t="s">
        <v>52</v>
      </c>
      <c r="AN53" s="21"/>
      <c r="AO53" s="21"/>
      <c r="AP53" s="21"/>
      <c r="AQ53" s="68">
        <v>1200000</v>
      </c>
      <c r="AR53" s="21" t="s">
        <v>199</v>
      </c>
      <c r="AS53" s="21"/>
      <c r="AT53" s="21" t="s">
        <v>683</v>
      </c>
      <c r="AU53" s="21" t="s">
        <v>674</v>
      </c>
      <c r="AV53" s="61" t="s">
        <v>199</v>
      </c>
      <c r="AW53" s="186"/>
      <c r="AX53" s="187"/>
      <c r="AY53" s="187"/>
      <c r="AZ53" s="187"/>
      <c r="BB53" s="175" t="str">
        <f t="shared" si="0"/>
        <v>0</v>
      </c>
      <c r="BC53" s="176" t="str">
        <f t="shared" si="1"/>
        <v>2.06.01</v>
      </c>
      <c r="BD53" s="176" t="str">
        <f t="shared" si="18"/>
        <v>ALAT KANTOR</v>
      </c>
      <c r="BE53" s="193">
        <f t="shared" si="19"/>
        <v>5</v>
      </c>
      <c r="BF53" s="194">
        <f t="shared" si="7"/>
        <v>239998</v>
      </c>
      <c r="BG53" s="193">
        <f t="shared" si="21"/>
        <v>7</v>
      </c>
      <c r="BH53" s="195">
        <f t="shared" si="13"/>
        <v>1199990</v>
      </c>
      <c r="BI53" s="194">
        <f t="shared" si="14"/>
        <v>0</v>
      </c>
      <c r="BJ53" s="194">
        <f t="shared" si="15"/>
        <v>0</v>
      </c>
      <c r="BK53" s="196">
        <f t="shared" si="20"/>
        <v>0</v>
      </c>
      <c r="BL53" s="193" t="str">
        <f t="shared" si="16"/>
        <v>2006</v>
      </c>
      <c r="BM53" s="197">
        <f t="shared" si="17"/>
        <v>10</v>
      </c>
    </row>
    <row r="54" spans="1:66" ht="19.5" customHeight="1" thickTop="1" thickBot="1" x14ac:dyDescent="0.25">
      <c r="A54" s="235">
        <v>20</v>
      </c>
      <c r="B54" s="180"/>
      <c r="C54" s="10" t="s">
        <v>740</v>
      </c>
      <c r="D54" s="16" t="str">
        <f t="shared" si="6"/>
        <v>2.06.02.01.30</v>
      </c>
      <c r="E54" s="19" t="s">
        <v>85</v>
      </c>
      <c r="F54" s="10" t="s">
        <v>110</v>
      </c>
      <c r="G54" s="35" t="s">
        <v>128</v>
      </c>
      <c r="H54" s="21"/>
      <c r="I54" s="21"/>
      <c r="J54" s="21"/>
      <c r="K54" s="21"/>
      <c r="L54" s="9" t="s">
        <v>140</v>
      </c>
      <c r="M54" s="10"/>
      <c r="N54" s="9" t="s">
        <v>162</v>
      </c>
      <c r="O54" s="15" t="s">
        <v>52</v>
      </c>
      <c r="P54" s="192"/>
      <c r="Q54" s="192"/>
      <c r="R54" s="192"/>
      <c r="S54" s="192"/>
      <c r="T54" s="192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16" t="s">
        <v>41</v>
      </c>
      <c r="AM54" s="15" t="s">
        <v>52</v>
      </c>
      <c r="AN54" s="21"/>
      <c r="AO54" s="21"/>
      <c r="AP54" s="21"/>
      <c r="AQ54" s="68">
        <v>520000</v>
      </c>
      <c r="AR54" s="21" t="s">
        <v>30</v>
      </c>
      <c r="AS54" s="21"/>
      <c r="AT54" s="21" t="s">
        <v>673</v>
      </c>
      <c r="AU54" s="21" t="s">
        <v>674</v>
      </c>
      <c r="AV54" s="61" t="s">
        <v>30</v>
      </c>
      <c r="AW54" s="186"/>
      <c r="AX54" s="187"/>
      <c r="AY54" s="187"/>
      <c r="AZ54" s="187"/>
      <c r="BB54" s="175" t="str">
        <f t="shared" si="0"/>
        <v>0</v>
      </c>
      <c r="BC54" s="176" t="str">
        <f t="shared" si="1"/>
        <v>2.06.02</v>
      </c>
      <c r="BD54" s="176" t="str">
        <f t="shared" si="18"/>
        <v>ALAT RUMAH TANGGA</v>
      </c>
      <c r="BE54" s="193">
        <f t="shared" si="19"/>
        <v>5</v>
      </c>
      <c r="BF54" s="194">
        <f t="shared" si="7"/>
        <v>103998</v>
      </c>
      <c r="BG54" s="193">
        <f t="shared" si="21"/>
        <v>7</v>
      </c>
      <c r="BH54" s="195">
        <f t="shared" si="13"/>
        <v>519990</v>
      </c>
      <c r="BI54" s="194">
        <f t="shared" si="14"/>
        <v>0</v>
      </c>
      <c r="BJ54" s="194">
        <f t="shared" si="15"/>
        <v>0</v>
      </c>
      <c r="BK54" s="196">
        <f t="shared" si="20"/>
        <v>0</v>
      </c>
      <c r="BL54" s="193" t="str">
        <f t="shared" si="16"/>
        <v>2006</v>
      </c>
      <c r="BM54" s="197">
        <f t="shared" si="17"/>
        <v>10</v>
      </c>
    </row>
    <row r="55" spans="1:66" s="224" customFormat="1" ht="19.5" customHeight="1" thickTop="1" x14ac:dyDescent="0.2">
      <c r="A55" s="216">
        <v>21</v>
      </c>
      <c r="B55" s="209"/>
      <c r="C55" s="217" t="s">
        <v>740</v>
      </c>
      <c r="D55" s="16" t="str">
        <f t="shared" si="6"/>
        <v>2.06.02.01.30</v>
      </c>
      <c r="E55" s="255" t="s">
        <v>85</v>
      </c>
      <c r="F55" s="10" t="s">
        <v>110</v>
      </c>
      <c r="G55" s="356" t="s">
        <v>128</v>
      </c>
      <c r="H55" s="33"/>
      <c r="I55" s="33"/>
      <c r="J55" s="33"/>
      <c r="K55" s="33"/>
      <c r="L55" s="256" t="s">
        <v>130</v>
      </c>
      <c r="M55" s="217"/>
      <c r="N55" s="256" t="s">
        <v>163</v>
      </c>
      <c r="O55" s="259" t="s">
        <v>52</v>
      </c>
      <c r="P55" s="257"/>
      <c r="Q55" s="257"/>
      <c r="R55" s="257"/>
      <c r="S55" s="257"/>
      <c r="T55" s="257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258" t="s">
        <v>41</v>
      </c>
      <c r="AM55" s="15" t="s">
        <v>52</v>
      </c>
      <c r="AN55" s="33"/>
      <c r="AO55" s="33"/>
      <c r="AP55" s="33"/>
      <c r="AQ55" s="222">
        <v>200000</v>
      </c>
      <c r="AR55" s="187" t="s">
        <v>30</v>
      </c>
      <c r="AS55" s="187"/>
      <c r="AT55" s="187" t="s">
        <v>683</v>
      </c>
      <c r="AU55" s="187" t="s">
        <v>674</v>
      </c>
      <c r="AV55" s="223" t="s">
        <v>30</v>
      </c>
      <c r="AW55" s="186" t="s">
        <v>220</v>
      </c>
      <c r="AX55" s="187"/>
      <c r="AY55" s="187"/>
      <c r="AZ55" s="187"/>
      <c r="BA55" t="s">
        <v>678</v>
      </c>
      <c r="BB55" s="175">
        <f t="shared" si="0"/>
        <v>200000</v>
      </c>
      <c r="BC55" s="176" t="str">
        <f t="shared" si="1"/>
        <v>2.06.02</v>
      </c>
      <c r="BD55" s="176" t="str">
        <f t="shared" si="18"/>
        <v>ALAT RUMAH TANGGA</v>
      </c>
      <c r="BE55" s="193">
        <f t="shared" si="19"/>
        <v>5</v>
      </c>
      <c r="BF55" s="194">
        <f t="shared" si="7"/>
        <v>39998</v>
      </c>
      <c r="BG55" s="193">
        <f t="shared" si="21"/>
        <v>7</v>
      </c>
      <c r="BH55" s="195">
        <f t="shared" si="13"/>
        <v>199990</v>
      </c>
      <c r="BI55" s="194">
        <f t="shared" si="14"/>
        <v>0</v>
      </c>
      <c r="BJ55" s="194">
        <f t="shared" si="15"/>
        <v>0</v>
      </c>
      <c r="BK55" s="196">
        <f t="shared" si="20"/>
        <v>0</v>
      </c>
      <c r="BL55" s="193" t="str">
        <f t="shared" si="16"/>
        <v>2006</v>
      </c>
      <c r="BM55" s="197">
        <f t="shared" si="17"/>
        <v>10</v>
      </c>
      <c r="BN55" s="224" t="s">
        <v>679</v>
      </c>
    </row>
    <row r="56" spans="1:66" s="224" customFormat="1" ht="19.5" customHeight="1" thickBot="1" x14ac:dyDescent="0.25">
      <c r="A56" s="254">
        <v>22</v>
      </c>
      <c r="B56" s="209"/>
      <c r="C56" s="217" t="s">
        <v>725</v>
      </c>
      <c r="D56" s="16" t="str">
        <f t="shared" si="6"/>
        <v>2.06.01.05.62</v>
      </c>
      <c r="E56" s="255" t="s">
        <v>73</v>
      </c>
      <c r="F56" s="10" t="s">
        <v>98</v>
      </c>
      <c r="G56" s="356" t="s">
        <v>128</v>
      </c>
      <c r="H56" s="33"/>
      <c r="I56" s="33"/>
      <c r="J56" s="33"/>
      <c r="K56" s="33"/>
      <c r="L56" s="256" t="s">
        <v>130</v>
      </c>
      <c r="M56" s="217"/>
      <c r="N56" s="256" t="s">
        <v>154</v>
      </c>
      <c r="O56" s="259" t="s">
        <v>52</v>
      </c>
      <c r="P56" s="257"/>
      <c r="Q56" s="257"/>
      <c r="R56" s="257"/>
      <c r="S56" s="257"/>
      <c r="T56" s="257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258" t="s">
        <v>41</v>
      </c>
      <c r="AM56" s="15" t="s">
        <v>52</v>
      </c>
      <c r="AN56" s="33"/>
      <c r="AO56" s="33"/>
      <c r="AP56" s="33"/>
      <c r="AQ56" s="222">
        <v>480000</v>
      </c>
      <c r="AR56" s="187" t="s">
        <v>199</v>
      </c>
      <c r="AS56" s="187"/>
      <c r="AT56" s="187" t="s">
        <v>691</v>
      </c>
      <c r="AU56" s="187" t="s">
        <v>674</v>
      </c>
      <c r="AV56" s="223" t="s">
        <v>199</v>
      </c>
      <c r="AW56" s="186"/>
      <c r="AX56" s="187"/>
      <c r="AY56" s="187"/>
      <c r="AZ56" s="187"/>
      <c r="BA56"/>
      <c r="BB56" s="175" t="str">
        <f t="shared" si="0"/>
        <v>0</v>
      </c>
      <c r="BC56" s="176" t="str">
        <f t="shared" si="1"/>
        <v>2.06.01</v>
      </c>
      <c r="BD56" s="176" t="str">
        <f t="shared" si="18"/>
        <v>ALAT KANTOR</v>
      </c>
      <c r="BE56" s="193">
        <f t="shared" si="19"/>
        <v>5</v>
      </c>
      <c r="BF56" s="194">
        <f t="shared" si="7"/>
        <v>95998</v>
      </c>
      <c r="BG56" s="193">
        <f t="shared" si="21"/>
        <v>7</v>
      </c>
      <c r="BH56" s="195">
        <f t="shared" si="13"/>
        <v>479990</v>
      </c>
      <c r="BI56" s="194">
        <f t="shared" si="14"/>
        <v>0</v>
      </c>
      <c r="BJ56" s="194">
        <f t="shared" si="15"/>
        <v>0</v>
      </c>
      <c r="BK56" s="196">
        <f t="shared" si="20"/>
        <v>0</v>
      </c>
      <c r="BL56" s="193" t="str">
        <f t="shared" si="16"/>
        <v>2006</v>
      </c>
      <c r="BM56" s="197">
        <f t="shared" si="17"/>
        <v>10</v>
      </c>
      <c r="BN56" s="224" t="s">
        <v>679</v>
      </c>
    </row>
    <row r="57" spans="1:66" ht="19.5" customHeight="1" thickTop="1" x14ac:dyDescent="0.2">
      <c r="A57" s="183">
        <v>23</v>
      </c>
      <c r="B57" s="180"/>
      <c r="C57" s="10" t="s">
        <v>740</v>
      </c>
      <c r="D57" s="16" t="str">
        <f t="shared" si="6"/>
        <v>2.06.02.01.30</v>
      </c>
      <c r="E57" s="19" t="s">
        <v>85</v>
      </c>
      <c r="F57" s="10" t="s">
        <v>110</v>
      </c>
      <c r="G57" s="35" t="s">
        <v>128</v>
      </c>
      <c r="H57" s="21"/>
      <c r="I57" s="21"/>
      <c r="J57" s="21"/>
      <c r="K57" s="21"/>
      <c r="L57" s="9" t="s">
        <v>140</v>
      </c>
      <c r="M57" s="10"/>
      <c r="N57" s="9" t="s">
        <v>162</v>
      </c>
      <c r="O57" s="15" t="s">
        <v>52</v>
      </c>
      <c r="P57" s="192"/>
      <c r="Q57" s="192"/>
      <c r="R57" s="192"/>
      <c r="S57" s="192"/>
      <c r="T57" s="192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16" t="s">
        <v>41</v>
      </c>
      <c r="AM57" s="15" t="s">
        <v>52</v>
      </c>
      <c r="AN57" s="21"/>
      <c r="AO57" s="21"/>
      <c r="AP57" s="21"/>
      <c r="AQ57" s="68">
        <v>520000</v>
      </c>
      <c r="AR57" s="21" t="s">
        <v>30</v>
      </c>
      <c r="AS57" s="21"/>
      <c r="AT57" s="21" t="s">
        <v>676</v>
      </c>
      <c r="AU57" s="21" t="s">
        <v>674</v>
      </c>
      <c r="AV57" s="61" t="s">
        <v>30</v>
      </c>
      <c r="AW57" s="186"/>
      <c r="AX57" s="187"/>
      <c r="AY57" s="187"/>
      <c r="AZ57" s="187"/>
      <c r="BB57" s="175" t="str">
        <f t="shared" si="0"/>
        <v>0</v>
      </c>
      <c r="BC57" s="176" t="str">
        <f t="shared" si="1"/>
        <v>2.06.02</v>
      </c>
      <c r="BD57" s="176" t="str">
        <f t="shared" si="18"/>
        <v>ALAT RUMAH TANGGA</v>
      </c>
      <c r="BE57" s="193">
        <f t="shared" si="19"/>
        <v>5</v>
      </c>
      <c r="BF57" s="194">
        <f t="shared" si="7"/>
        <v>103998</v>
      </c>
      <c r="BG57" s="193">
        <f t="shared" si="21"/>
        <v>7</v>
      </c>
      <c r="BH57" s="195">
        <f t="shared" si="13"/>
        <v>519990</v>
      </c>
      <c r="BI57" s="194">
        <f t="shared" si="14"/>
        <v>0</v>
      </c>
      <c r="BJ57" s="194">
        <f t="shared" si="15"/>
        <v>0</v>
      </c>
      <c r="BK57" s="196">
        <f t="shared" si="20"/>
        <v>0</v>
      </c>
      <c r="BL57" s="193" t="str">
        <f t="shared" si="16"/>
        <v>2006</v>
      </c>
      <c r="BM57" s="197">
        <f t="shared" si="17"/>
        <v>10</v>
      </c>
    </row>
    <row r="58" spans="1:66" ht="19.5" customHeight="1" thickBot="1" x14ac:dyDescent="0.25">
      <c r="A58" s="235">
        <v>24</v>
      </c>
      <c r="B58" s="180"/>
      <c r="C58" s="10" t="s">
        <v>741</v>
      </c>
      <c r="D58" s="16" t="str">
        <f t="shared" si="6"/>
        <v>2.06.02.01.31</v>
      </c>
      <c r="E58" s="19" t="s">
        <v>87</v>
      </c>
      <c r="F58" s="10" t="s">
        <v>111</v>
      </c>
      <c r="G58" s="35" t="s">
        <v>128</v>
      </c>
      <c r="H58" s="21"/>
      <c r="I58" s="21"/>
      <c r="J58" s="21"/>
      <c r="K58" s="21"/>
      <c r="L58" s="9" t="s">
        <v>141</v>
      </c>
      <c r="M58" s="10"/>
      <c r="N58" s="9" t="s">
        <v>162</v>
      </c>
      <c r="O58" s="15" t="s">
        <v>52</v>
      </c>
      <c r="P58" s="192"/>
      <c r="Q58" s="192"/>
      <c r="R58" s="192"/>
      <c r="S58" s="192"/>
      <c r="T58" s="192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16" t="s">
        <v>41</v>
      </c>
      <c r="AM58" s="15" t="s">
        <v>52</v>
      </c>
      <c r="AN58" s="21"/>
      <c r="AO58" s="21"/>
      <c r="AP58" s="21"/>
      <c r="AQ58" s="68">
        <v>787500</v>
      </c>
      <c r="AR58" s="21" t="s">
        <v>30</v>
      </c>
      <c r="AS58" s="21"/>
      <c r="AT58" s="21" t="s">
        <v>683</v>
      </c>
      <c r="AU58" s="21" t="s">
        <v>674</v>
      </c>
      <c r="AV58" s="61" t="s">
        <v>30</v>
      </c>
      <c r="AW58" s="186"/>
      <c r="AX58" s="187"/>
      <c r="AY58" s="187"/>
      <c r="AZ58" s="187"/>
      <c r="BB58" s="175" t="str">
        <f t="shared" si="0"/>
        <v>0</v>
      </c>
      <c r="BC58" s="176" t="str">
        <f t="shared" si="1"/>
        <v>2.06.02</v>
      </c>
      <c r="BD58" s="176" t="str">
        <f t="shared" si="18"/>
        <v>ALAT RUMAH TANGGA</v>
      </c>
      <c r="BE58" s="193">
        <f t="shared" si="19"/>
        <v>5</v>
      </c>
      <c r="BF58" s="194">
        <f t="shared" si="7"/>
        <v>157498</v>
      </c>
      <c r="BG58" s="193">
        <f t="shared" si="21"/>
        <v>7</v>
      </c>
      <c r="BH58" s="195">
        <f t="shared" si="13"/>
        <v>787490</v>
      </c>
      <c r="BI58" s="194">
        <f t="shared" si="14"/>
        <v>0</v>
      </c>
      <c r="BJ58" s="194">
        <f t="shared" si="15"/>
        <v>0</v>
      </c>
      <c r="BK58" s="196">
        <f t="shared" si="20"/>
        <v>0</v>
      </c>
      <c r="BL58" s="193" t="str">
        <f t="shared" si="16"/>
        <v>2006</v>
      </c>
      <c r="BM58" s="197">
        <f t="shared" si="17"/>
        <v>10</v>
      </c>
    </row>
    <row r="59" spans="1:66" ht="19.5" customHeight="1" thickTop="1" x14ac:dyDescent="0.2">
      <c r="A59" s="183">
        <v>25</v>
      </c>
      <c r="B59" s="180"/>
      <c r="C59" s="10" t="s">
        <v>726</v>
      </c>
      <c r="D59" s="16" t="str">
        <f t="shared" si="6"/>
        <v>2.06.01.04.25</v>
      </c>
      <c r="E59" s="19" t="s">
        <v>75</v>
      </c>
      <c r="F59" s="10" t="s">
        <v>100</v>
      </c>
      <c r="G59" s="35" t="s">
        <v>128</v>
      </c>
      <c r="H59" s="21"/>
      <c r="I59" s="21"/>
      <c r="J59" s="21"/>
      <c r="K59" s="21"/>
      <c r="L59" s="9" t="s">
        <v>132</v>
      </c>
      <c r="M59" s="10"/>
      <c r="N59" s="9" t="s">
        <v>157</v>
      </c>
      <c r="O59" s="15" t="s">
        <v>52</v>
      </c>
      <c r="P59" s="192"/>
      <c r="Q59" s="192"/>
      <c r="R59" s="192"/>
      <c r="S59" s="192"/>
      <c r="T59" s="192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16" t="s">
        <v>41</v>
      </c>
      <c r="AM59" s="15" t="s">
        <v>52</v>
      </c>
      <c r="AN59" s="21"/>
      <c r="AO59" s="21"/>
      <c r="AP59" s="21"/>
      <c r="AQ59" s="68">
        <v>1040000</v>
      </c>
      <c r="AR59" s="21" t="s">
        <v>30</v>
      </c>
      <c r="AS59" s="21"/>
      <c r="AT59" s="21" t="s">
        <v>676</v>
      </c>
      <c r="AU59" s="21" t="s">
        <v>674</v>
      </c>
      <c r="AV59" s="61" t="s">
        <v>30</v>
      </c>
      <c r="AW59" s="186" t="s">
        <v>227</v>
      </c>
      <c r="AX59" s="187"/>
      <c r="AY59" s="187"/>
      <c r="AZ59" s="187"/>
      <c r="BB59" s="175" t="str">
        <f t="shared" si="0"/>
        <v>0</v>
      </c>
      <c r="BC59" s="176" t="str">
        <f t="shared" si="1"/>
        <v>2.06.01</v>
      </c>
      <c r="BD59" s="176" t="str">
        <f t="shared" si="18"/>
        <v>ALAT KANTOR</v>
      </c>
      <c r="BE59" s="193">
        <f t="shared" si="19"/>
        <v>5</v>
      </c>
      <c r="BF59" s="194">
        <f t="shared" si="7"/>
        <v>207998</v>
      </c>
      <c r="BG59" s="193">
        <f t="shared" si="21"/>
        <v>7</v>
      </c>
      <c r="BH59" s="195">
        <f t="shared" si="13"/>
        <v>1039990</v>
      </c>
      <c r="BI59" s="194">
        <f t="shared" si="14"/>
        <v>0</v>
      </c>
      <c r="BJ59" s="194">
        <f t="shared" si="15"/>
        <v>0</v>
      </c>
      <c r="BK59" s="196">
        <f t="shared" si="20"/>
        <v>0</v>
      </c>
      <c r="BL59" s="193" t="str">
        <f t="shared" si="16"/>
        <v>2006</v>
      </c>
      <c r="BM59" s="197">
        <f t="shared" si="17"/>
        <v>10</v>
      </c>
    </row>
    <row r="60" spans="1:66" ht="19.5" customHeight="1" thickBot="1" x14ac:dyDescent="0.25">
      <c r="A60" s="235">
        <v>26</v>
      </c>
      <c r="B60" s="180"/>
      <c r="C60" s="10" t="s">
        <v>735</v>
      </c>
      <c r="D60" s="16" t="str">
        <f t="shared" si="6"/>
        <v>2.06.02.04.02</v>
      </c>
      <c r="E60" s="19" t="s">
        <v>81</v>
      </c>
      <c r="F60" s="10" t="s">
        <v>106</v>
      </c>
      <c r="G60" s="35" t="s">
        <v>128</v>
      </c>
      <c r="H60" s="21"/>
      <c r="I60" s="21"/>
      <c r="J60" s="21"/>
      <c r="K60" s="21"/>
      <c r="L60" s="9" t="s">
        <v>134</v>
      </c>
      <c r="M60" s="10"/>
      <c r="N60" s="9" t="s">
        <v>160</v>
      </c>
      <c r="O60" s="15" t="s">
        <v>52</v>
      </c>
      <c r="P60" s="192"/>
      <c r="Q60" s="192"/>
      <c r="R60" s="192"/>
      <c r="S60" s="192"/>
      <c r="T60" s="192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16" t="s">
        <v>41</v>
      </c>
      <c r="AM60" s="15" t="s">
        <v>52</v>
      </c>
      <c r="AN60" s="21"/>
      <c r="AO60" s="21"/>
      <c r="AP60" s="21"/>
      <c r="AQ60" s="68">
        <v>1750000</v>
      </c>
      <c r="AR60" s="21" t="s">
        <v>199</v>
      </c>
      <c r="AS60" s="21"/>
      <c r="AT60" s="21" t="s">
        <v>683</v>
      </c>
      <c r="AU60" s="21" t="s">
        <v>674</v>
      </c>
      <c r="AV60" s="61" t="s">
        <v>199</v>
      </c>
      <c r="AW60" s="186"/>
      <c r="AX60" s="187"/>
      <c r="AY60" s="187"/>
      <c r="AZ60" s="187"/>
      <c r="BB60" s="175" t="str">
        <f t="shared" si="0"/>
        <v>0</v>
      </c>
      <c r="BC60" s="176" t="str">
        <f t="shared" si="1"/>
        <v>2.06.02</v>
      </c>
      <c r="BD60" s="176" t="str">
        <f t="shared" si="18"/>
        <v>ALAT RUMAH TANGGA</v>
      </c>
      <c r="BE60" s="193">
        <f t="shared" si="19"/>
        <v>5</v>
      </c>
      <c r="BF60" s="194">
        <f t="shared" si="7"/>
        <v>349998</v>
      </c>
      <c r="BG60" s="193">
        <f t="shared" si="21"/>
        <v>7</v>
      </c>
      <c r="BH60" s="195">
        <f t="shared" si="13"/>
        <v>1749990</v>
      </c>
      <c r="BI60" s="194">
        <f t="shared" si="14"/>
        <v>0</v>
      </c>
      <c r="BJ60" s="194">
        <f t="shared" si="15"/>
        <v>0</v>
      </c>
      <c r="BK60" s="196">
        <f t="shared" si="20"/>
        <v>0</v>
      </c>
      <c r="BL60" s="193" t="str">
        <f t="shared" si="16"/>
        <v>2006</v>
      </c>
      <c r="BM60" s="197">
        <f t="shared" si="17"/>
        <v>10</v>
      </c>
    </row>
    <row r="61" spans="1:66" ht="19.5" customHeight="1" thickTop="1" thickBot="1" x14ac:dyDescent="0.25">
      <c r="A61" s="235">
        <v>27</v>
      </c>
      <c r="B61" s="180"/>
      <c r="C61" s="10" t="s">
        <v>126</v>
      </c>
      <c r="D61" s="16" t="str">
        <f t="shared" si="6"/>
        <v>2.06.02.01.10</v>
      </c>
      <c r="E61" s="19" t="s">
        <v>88</v>
      </c>
      <c r="F61" s="10" t="s">
        <v>112</v>
      </c>
      <c r="G61" s="35" t="s">
        <v>128</v>
      </c>
      <c r="H61" s="21"/>
      <c r="I61" s="21"/>
      <c r="J61" s="21"/>
      <c r="K61" s="21"/>
      <c r="L61" s="9" t="s">
        <v>130</v>
      </c>
      <c r="M61" s="10"/>
      <c r="N61" s="9" t="s">
        <v>154</v>
      </c>
      <c r="O61" s="15" t="s">
        <v>52</v>
      </c>
      <c r="P61" s="192"/>
      <c r="Q61" s="192"/>
      <c r="R61" s="192"/>
      <c r="S61" s="192"/>
      <c r="T61" s="192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16" t="s">
        <v>41</v>
      </c>
      <c r="AM61" s="15" t="s">
        <v>52</v>
      </c>
      <c r="AN61" s="21"/>
      <c r="AO61" s="21"/>
      <c r="AP61" s="21"/>
      <c r="AQ61" s="68">
        <v>9600000</v>
      </c>
      <c r="AR61" s="21" t="s">
        <v>199</v>
      </c>
      <c r="AS61" s="21"/>
      <c r="AT61" s="22" t="s">
        <v>692</v>
      </c>
      <c r="AU61" s="21" t="s">
        <v>674</v>
      </c>
      <c r="AV61" s="61" t="s">
        <v>199</v>
      </c>
      <c r="AW61" s="186"/>
      <c r="AX61" s="187"/>
      <c r="AY61" s="187"/>
      <c r="AZ61" s="187"/>
      <c r="BB61" s="175" t="str">
        <f t="shared" si="0"/>
        <v>0</v>
      </c>
      <c r="BC61" s="176" t="str">
        <f t="shared" si="1"/>
        <v>2.06.02</v>
      </c>
      <c r="BD61" s="176" t="str">
        <f t="shared" si="18"/>
        <v>ALAT RUMAH TANGGA</v>
      </c>
      <c r="BE61" s="193">
        <f t="shared" si="19"/>
        <v>5</v>
      </c>
      <c r="BF61" s="194">
        <f t="shared" si="7"/>
        <v>1919998</v>
      </c>
      <c r="BG61" s="193">
        <f t="shared" si="21"/>
        <v>7</v>
      </c>
      <c r="BH61" s="195">
        <f t="shared" si="13"/>
        <v>9599990</v>
      </c>
      <c r="BI61" s="194">
        <f t="shared" si="14"/>
        <v>0</v>
      </c>
      <c r="BJ61" s="194">
        <f t="shared" si="15"/>
        <v>0</v>
      </c>
      <c r="BK61" s="196">
        <f t="shared" si="20"/>
        <v>0</v>
      </c>
      <c r="BL61" s="193" t="str">
        <f t="shared" si="16"/>
        <v>2006</v>
      </c>
      <c r="BM61" s="197">
        <f t="shared" si="17"/>
        <v>10</v>
      </c>
    </row>
    <row r="62" spans="1:66" ht="19.5" customHeight="1" thickTop="1" x14ac:dyDescent="0.2">
      <c r="A62" s="183">
        <v>28</v>
      </c>
      <c r="B62" s="180"/>
      <c r="C62" s="10" t="s">
        <v>741</v>
      </c>
      <c r="D62" s="16" t="str">
        <f t="shared" si="6"/>
        <v>2.06.02.01.31</v>
      </c>
      <c r="E62" s="19" t="s">
        <v>87</v>
      </c>
      <c r="F62" s="10" t="s">
        <v>111</v>
      </c>
      <c r="G62" s="35" t="s">
        <v>128</v>
      </c>
      <c r="H62" s="21"/>
      <c r="I62" s="21"/>
      <c r="J62" s="21"/>
      <c r="K62" s="21"/>
      <c r="L62" s="9" t="s">
        <v>141</v>
      </c>
      <c r="M62" s="10"/>
      <c r="N62" s="9" t="s">
        <v>162</v>
      </c>
      <c r="O62" s="15" t="s">
        <v>52</v>
      </c>
      <c r="P62" s="192"/>
      <c r="Q62" s="192"/>
      <c r="R62" s="192"/>
      <c r="S62" s="192"/>
      <c r="T62" s="192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16" t="s">
        <v>41</v>
      </c>
      <c r="AM62" s="15" t="s">
        <v>52</v>
      </c>
      <c r="AN62" s="21"/>
      <c r="AO62" s="21"/>
      <c r="AP62" s="21"/>
      <c r="AQ62" s="68">
        <v>7280000</v>
      </c>
      <c r="AR62" s="21" t="s">
        <v>30</v>
      </c>
      <c r="AS62" s="21"/>
      <c r="AT62" s="21" t="s">
        <v>691</v>
      </c>
      <c r="AU62" s="21" t="s">
        <v>674</v>
      </c>
      <c r="AV62" s="61" t="s">
        <v>30</v>
      </c>
      <c r="AW62" s="186"/>
      <c r="AX62" s="187"/>
      <c r="AY62" s="187"/>
      <c r="AZ62" s="187"/>
      <c r="BB62" s="175" t="str">
        <f t="shared" si="0"/>
        <v>0</v>
      </c>
      <c r="BC62" s="176" t="str">
        <f t="shared" si="1"/>
        <v>2.06.02</v>
      </c>
      <c r="BD62" s="176" t="str">
        <f t="shared" si="18"/>
        <v>ALAT RUMAH TANGGA</v>
      </c>
      <c r="BE62" s="193">
        <f t="shared" si="19"/>
        <v>5</v>
      </c>
      <c r="BF62" s="194">
        <f t="shared" si="7"/>
        <v>1455998</v>
      </c>
      <c r="BG62" s="193">
        <f t="shared" si="21"/>
        <v>7</v>
      </c>
      <c r="BH62" s="195">
        <f t="shared" si="13"/>
        <v>7279990</v>
      </c>
      <c r="BI62" s="194">
        <f t="shared" si="14"/>
        <v>0</v>
      </c>
      <c r="BJ62" s="194">
        <f t="shared" si="15"/>
        <v>0</v>
      </c>
      <c r="BK62" s="196">
        <f t="shared" si="20"/>
        <v>0</v>
      </c>
      <c r="BL62" s="193" t="str">
        <f t="shared" si="16"/>
        <v>2006</v>
      </c>
      <c r="BM62" s="197">
        <f t="shared" si="17"/>
        <v>10</v>
      </c>
    </row>
    <row r="63" spans="1:66" ht="19.5" customHeight="1" thickBot="1" x14ac:dyDescent="0.25">
      <c r="A63" s="235">
        <v>29</v>
      </c>
      <c r="B63" s="180"/>
      <c r="C63" s="10" t="s">
        <v>741</v>
      </c>
      <c r="D63" s="16" t="str">
        <f t="shared" si="6"/>
        <v>2.06.02.01.31</v>
      </c>
      <c r="E63" s="19" t="s">
        <v>87</v>
      </c>
      <c r="F63" s="10" t="s">
        <v>111</v>
      </c>
      <c r="G63" s="35" t="s">
        <v>128</v>
      </c>
      <c r="H63" s="21"/>
      <c r="I63" s="21"/>
      <c r="J63" s="21"/>
      <c r="K63" s="21"/>
      <c r="L63" s="9" t="s">
        <v>141</v>
      </c>
      <c r="M63" s="10"/>
      <c r="N63" s="9" t="s">
        <v>162</v>
      </c>
      <c r="O63" s="15" t="s">
        <v>52</v>
      </c>
      <c r="P63" s="192"/>
      <c r="Q63" s="192"/>
      <c r="R63" s="192"/>
      <c r="S63" s="192"/>
      <c r="T63" s="192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16" t="s">
        <v>41</v>
      </c>
      <c r="AM63" s="15" t="s">
        <v>52</v>
      </c>
      <c r="AN63" s="21"/>
      <c r="AO63" s="21"/>
      <c r="AP63" s="21"/>
      <c r="AQ63" s="68">
        <v>1120000</v>
      </c>
      <c r="AR63" s="21" t="s">
        <v>30</v>
      </c>
      <c r="AS63" s="21"/>
      <c r="AT63" s="21" t="s">
        <v>683</v>
      </c>
      <c r="AU63" s="21" t="s">
        <v>674</v>
      </c>
      <c r="AV63" s="61" t="s">
        <v>30</v>
      </c>
      <c r="AW63" s="186"/>
      <c r="AX63" s="187"/>
      <c r="AY63" s="187"/>
      <c r="AZ63" s="187"/>
      <c r="BB63" s="175" t="str">
        <f t="shared" si="0"/>
        <v>0</v>
      </c>
      <c r="BC63" s="176" t="str">
        <f t="shared" si="1"/>
        <v>2.06.02</v>
      </c>
      <c r="BD63" s="176" t="str">
        <f t="shared" si="18"/>
        <v>ALAT RUMAH TANGGA</v>
      </c>
      <c r="BE63" s="193">
        <f t="shared" si="19"/>
        <v>5</v>
      </c>
      <c r="BF63" s="194">
        <f t="shared" si="7"/>
        <v>223998</v>
      </c>
      <c r="BG63" s="193">
        <f t="shared" si="21"/>
        <v>7</v>
      </c>
      <c r="BH63" s="195">
        <f t="shared" si="13"/>
        <v>1119990</v>
      </c>
      <c r="BI63" s="194">
        <f t="shared" si="14"/>
        <v>0</v>
      </c>
      <c r="BJ63" s="194">
        <f t="shared" si="15"/>
        <v>0</v>
      </c>
      <c r="BK63" s="196">
        <f t="shared" si="20"/>
        <v>0</v>
      </c>
      <c r="BL63" s="193" t="str">
        <f t="shared" si="16"/>
        <v>2006</v>
      </c>
      <c r="BM63" s="197">
        <f t="shared" si="17"/>
        <v>10</v>
      </c>
    </row>
    <row r="64" spans="1:66" ht="19.5" customHeight="1" thickTop="1" x14ac:dyDescent="0.2">
      <c r="A64" s="183">
        <v>30</v>
      </c>
      <c r="B64" s="180"/>
      <c r="C64" s="10" t="s">
        <v>740</v>
      </c>
      <c r="D64" s="16" t="str">
        <f t="shared" si="6"/>
        <v>2.06.02.01.30</v>
      </c>
      <c r="E64" s="19" t="s">
        <v>85</v>
      </c>
      <c r="F64" s="10" t="s">
        <v>110</v>
      </c>
      <c r="G64" s="35" t="s">
        <v>128</v>
      </c>
      <c r="H64" s="21"/>
      <c r="I64" s="21"/>
      <c r="J64" s="21"/>
      <c r="K64" s="21"/>
      <c r="L64" s="9" t="s">
        <v>140</v>
      </c>
      <c r="M64" s="10"/>
      <c r="N64" s="9" t="s">
        <v>162</v>
      </c>
      <c r="O64" s="15" t="s">
        <v>52</v>
      </c>
      <c r="P64" s="192"/>
      <c r="Q64" s="192"/>
      <c r="R64" s="192"/>
      <c r="S64" s="192"/>
      <c r="T64" s="192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16" t="s">
        <v>41</v>
      </c>
      <c r="AM64" s="15" t="s">
        <v>52</v>
      </c>
      <c r="AN64" s="21"/>
      <c r="AO64" s="21"/>
      <c r="AP64" s="21"/>
      <c r="AQ64" s="68">
        <v>520000</v>
      </c>
      <c r="AR64" s="21" t="s">
        <v>30</v>
      </c>
      <c r="AS64" s="21"/>
      <c r="AT64" s="21" t="s">
        <v>687</v>
      </c>
      <c r="AU64" s="21" t="s">
        <v>674</v>
      </c>
      <c r="AV64" s="61" t="s">
        <v>30</v>
      </c>
      <c r="AW64" s="186" t="s">
        <v>236</v>
      </c>
      <c r="AX64" s="187"/>
      <c r="AY64" s="187"/>
      <c r="AZ64" s="187"/>
      <c r="BB64" s="175" t="str">
        <f t="shared" si="0"/>
        <v>0</v>
      </c>
      <c r="BC64" s="176" t="str">
        <f t="shared" si="1"/>
        <v>2.06.02</v>
      </c>
      <c r="BD64" s="176" t="str">
        <f t="shared" si="18"/>
        <v>ALAT RUMAH TANGGA</v>
      </c>
      <c r="BE64" s="193">
        <f t="shared" si="19"/>
        <v>5</v>
      </c>
      <c r="BF64" s="194">
        <f t="shared" si="7"/>
        <v>103998</v>
      </c>
      <c r="BG64" s="193">
        <f t="shared" si="21"/>
        <v>7</v>
      </c>
      <c r="BH64" s="195">
        <f t="shared" si="13"/>
        <v>519990</v>
      </c>
      <c r="BI64" s="194">
        <f t="shared" si="14"/>
        <v>0</v>
      </c>
      <c r="BJ64" s="194">
        <f t="shared" si="15"/>
        <v>0</v>
      </c>
      <c r="BK64" s="196">
        <f t="shared" si="20"/>
        <v>0</v>
      </c>
      <c r="BL64" s="193" t="str">
        <f t="shared" si="16"/>
        <v>2006</v>
      </c>
      <c r="BM64" s="197">
        <f t="shared" si="17"/>
        <v>10</v>
      </c>
    </row>
    <row r="65" spans="1:66" s="224" customFormat="1" ht="19.5" customHeight="1" thickBot="1" x14ac:dyDescent="0.25">
      <c r="A65" s="254">
        <v>31</v>
      </c>
      <c r="B65" s="180"/>
      <c r="C65" s="217" t="s">
        <v>724</v>
      </c>
      <c r="D65" s="16" t="str">
        <f t="shared" si="6"/>
        <v>2.06.01.04.15</v>
      </c>
      <c r="E65" s="255" t="s">
        <v>74</v>
      </c>
      <c r="F65" s="10" t="s">
        <v>99</v>
      </c>
      <c r="G65" s="356" t="s">
        <v>128</v>
      </c>
      <c r="H65" s="21"/>
      <c r="I65" s="21"/>
      <c r="J65" s="21"/>
      <c r="K65" s="21"/>
      <c r="L65" s="256" t="s">
        <v>130</v>
      </c>
      <c r="M65" s="217"/>
      <c r="N65" s="256" t="s">
        <v>154</v>
      </c>
      <c r="O65" s="259" t="s">
        <v>52</v>
      </c>
      <c r="P65" s="257"/>
      <c r="Q65" s="257"/>
      <c r="R65" s="257"/>
      <c r="S65" s="257"/>
      <c r="T65" s="257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58" t="s">
        <v>41</v>
      </c>
      <c r="AM65" s="15" t="s">
        <v>52</v>
      </c>
      <c r="AN65" s="21"/>
      <c r="AO65" s="21"/>
      <c r="AP65" s="21"/>
      <c r="AQ65" s="222">
        <v>350000</v>
      </c>
      <c r="AR65" s="21" t="s">
        <v>199</v>
      </c>
      <c r="AS65" s="21"/>
      <c r="AT65" s="21" t="s">
        <v>691</v>
      </c>
      <c r="AU65" s="21" t="s">
        <v>674</v>
      </c>
      <c r="AV65" s="223" t="s">
        <v>199</v>
      </c>
      <c r="AW65" s="186"/>
      <c r="AX65" s="187"/>
      <c r="AY65" s="187"/>
      <c r="AZ65" s="187"/>
      <c r="BA65"/>
      <c r="BB65" s="175" t="str">
        <f t="shared" si="0"/>
        <v>0</v>
      </c>
      <c r="BC65" s="176" t="str">
        <f t="shared" si="1"/>
        <v>2.06.01</v>
      </c>
      <c r="BD65" s="176" t="str">
        <f t="shared" si="18"/>
        <v>ALAT KANTOR</v>
      </c>
      <c r="BE65" s="193">
        <f t="shared" si="19"/>
        <v>5</v>
      </c>
      <c r="BF65" s="194">
        <f t="shared" si="7"/>
        <v>69998</v>
      </c>
      <c r="BG65" s="193">
        <f t="shared" si="21"/>
        <v>7</v>
      </c>
      <c r="BH65" s="195">
        <f t="shared" si="13"/>
        <v>349990</v>
      </c>
      <c r="BI65" s="194">
        <f t="shared" si="14"/>
        <v>0</v>
      </c>
      <c r="BJ65" s="194">
        <f t="shared" si="15"/>
        <v>0</v>
      </c>
      <c r="BK65" s="196">
        <f t="shared" si="20"/>
        <v>0</v>
      </c>
      <c r="BL65" s="193" t="str">
        <f t="shared" si="16"/>
        <v>2006</v>
      </c>
      <c r="BM65" s="197">
        <f t="shared" si="17"/>
        <v>10</v>
      </c>
      <c r="BN65" s="224" t="s">
        <v>679</v>
      </c>
    </row>
    <row r="66" spans="1:66" ht="19.5" customHeight="1" thickTop="1" x14ac:dyDescent="0.2">
      <c r="A66" s="183">
        <v>32</v>
      </c>
      <c r="B66" s="180"/>
      <c r="C66" s="10" t="s">
        <v>722</v>
      </c>
      <c r="D66" s="16" t="str">
        <f t="shared" si="6"/>
        <v>2.06.02.01.28</v>
      </c>
      <c r="E66" s="19" t="s">
        <v>70</v>
      </c>
      <c r="F66" s="10" t="s">
        <v>95</v>
      </c>
      <c r="G66" s="35" t="s">
        <v>128</v>
      </c>
      <c r="H66" s="21"/>
      <c r="I66" s="21"/>
      <c r="J66" s="21"/>
      <c r="K66" s="21"/>
      <c r="L66" s="9" t="s">
        <v>130</v>
      </c>
      <c r="M66" s="10"/>
      <c r="N66" s="9" t="s">
        <v>153</v>
      </c>
      <c r="O66" s="15" t="s">
        <v>52</v>
      </c>
      <c r="P66" s="192"/>
      <c r="Q66" s="192"/>
      <c r="R66" s="192"/>
      <c r="S66" s="192"/>
      <c r="T66" s="192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16" t="s">
        <v>41</v>
      </c>
      <c r="AM66" s="15" t="s">
        <v>52</v>
      </c>
      <c r="AN66" s="21"/>
      <c r="AO66" s="21"/>
      <c r="AP66" s="21"/>
      <c r="AQ66" s="68">
        <v>2625000</v>
      </c>
      <c r="AR66" s="21" t="s">
        <v>30</v>
      </c>
      <c r="AS66" s="21"/>
      <c r="AT66" s="21" t="s">
        <v>685</v>
      </c>
      <c r="AU66" s="21" t="s">
        <v>674</v>
      </c>
      <c r="AV66" s="61" t="s">
        <v>30</v>
      </c>
      <c r="AW66" s="186"/>
      <c r="AX66" s="187"/>
      <c r="AY66" s="187"/>
      <c r="AZ66" s="187"/>
      <c r="BB66" s="175" t="str">
        <f t="shared" si="0"/>
        <v>0</v>
      </c>
      <c r="BC66" s="176" t="str">
        <f t="shared" si="1"/>
        <v>2.06.02</v>
      </c>
      <c r="BD66" s="176" t="str">
        <f t="shared" si="18"/>
        <v>ALAT RUMAH TANGGA</v>
      </c>
      <c r="BE66" s="193">
        <f t="shared" si="19"/>
        <v>5</v>
      </c>
      <c r="BF66" s="194">
        <f t="shared" si="7"/>
        <v>524998</v>
      </c>
      <c r="BG66" s="193">
        <f t="shared" si="21"/>
        <v>7</v>
      </c>
      <c r="BH66" s="195">
        <f t="shared" si="13"/>
        <v>2624990</v>
      </c>
      <c r="BI66" s="194">
        <f t="shared" si="14"/>
        <v>0</v>
      </c>
      <c r="BJ66" s="194">
        <f t="shared" si="15"/>
        <v>0</v>
      </c>
      <c r="BK66" s="196">
        <f t="shared" si="20"/>
        <v>0</v>
      </c>
      <c r="BL66" s="193" t="str">
        <f t="shared" si="16"/>
        <v>2006</v>
      </c>
      <c r="BM66" s="197">
        <f t="shared" si="17"/>
        <v>10</v>
      </c>
    </row>
    <row r="67" spans="1:66" s="224" customFormat="1" ht="19.5" customHeight="1" thickBot="1" x14ac:dyDescent="0.25">
      <c r="A67" s="254">
        <v>33</v>
      </c>
      <c r="B67" s="180"/>
      <c r="C67" s="217" t="s">
        <v>725</v>
      </c>
      <c r="D67" s="16" t="str">
        <f t="shared" si="6"/>
        <v>2.06.01.05.62</v>
      </c>
      <c r="E67" s="255" t="s">
        <v>73</v>
      </c>
      <c r="F67" s="10" t="s">
        <v>98</v>
      </c>
      <c r="G67" s="356" t="s">
        <v>128</v>
      </c>
      <c r="H67" s="21"/>
      <c r="I67" s="21"/>
      <c r="J67" s="21"/>
      <c r="K67" s="21"/>
      <c r="L67" s="256" t="s">
        <v>139</v>
      </c>
      <c r="M67" s="217"/>
      <c r="N67" s="256" t="s">
        <v>158</v>
      </c>
      <c r="O67" s="259" t="s">
        <v>52</v>
      </c>
      <c r="P67" s="257"/>
      <c r="Q67" s="257"/>
      <c r="R67" s="257"/>
      <c r="S67" s="257"/>
      <c r="T67" s="257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58" t="s">
        <v>41</v>
      </c>
      <c r="AM67" s="15" t="s">
        <v>52</v>
      </c>
      <c r="AN67" s="21"/>
      <c r="AO67" s="21"/>
      <c r="AP67" s="21"/>
      <c r="AQ67" s="222">
        <v>320000</v>
      </c>
      <c r="AR67" s="21" t="s">
        <v>199</v>
      </c>
      <c r="AS67" s="21"/>
      <c r="AT67" s="21" t="s">
        <v>687</v>
      </c>
      <c r="AU67" s="21" t="s">
        <v>674</v>
      </c>
      <c r="AV67" s="223" t="s">
        <v>199</v>
      </c>
      <c r="AW67" s="186"/>
      <c r="AX67" s="187"/>
      <c r="AY67" s="187"/>
      <c r="AZ67" s="187"/>
      <c r="BA67"/>
      <c r="BB67" s="175" t="str">
        <f t="shared" si="0"/>
        <v>0</v>
      </c>
      <c r="BC67" s="176" t="str">
        <f t="shared" si="1"/>
        <v>2.06.01</v>
      </c>
      <c r="BD67" s="176" t="str">
        <f t="shared" si="18"/>
        <v>ALAT KANTOR</v>
      </c>
      <c r="BE67" s="193">
        <f t="shared" si="19"/>
        <v>5</v>
      </c>
      <c r="BF67" s="194">
        <f t="shared" si="7"/>
        <v>63998</v>
      </c>
      <c r="BG67" s="193">
        <f t="shared" si="21"/>
        <v>7</v>
      </c>
      <c r="BH67" s="195">
        <f t="shared" si="13"/>
        <v>319990</v>
      </c>
      <c r="BI67" s="194">
        <f t="shared" si="14"/>
        <v>0</v>
      </c>
      <c r="BJ67" s="194">
        <f t="shared" si="15"/>
        <v>0</v>
      </c>
      <c r="BK67" s="196">
        <f t="shared" si="20"/>
        <v>0</v>
      </c>
      <c r="BL67" s="193" t="str">
        <f t="shared" si="16"/>
        <v>2006</v>
      </c>
      <c r="BM67" s="197">
        <f t="shared" si="17"/>
        <v>10</v>
      </c>
      <c r="BN67" s="224" t="s">
        <v>679</v>
      </c>
    </row>
    <row r="68" spans="1:66" s="224" customFormat="1" ht="19.5" customHeight="1" thickTop="1" thickBot="1" x14ac:dyDescent="0.25">
      <c r="A68" s="254">
        <v>34</v>
      </c>
      <c r="B68" s="180"/>
      <c r="C68" s="217" t="s">
        <v>742</v>
      </c>
      <c r="D68" s="16" t="str">
        <f t="shared" si="6"/>
        <v>2.06.02.04.06.</v>
      </c>
      <c r="E68" s="255" t="s">
        <v>77</v>
      </c>
      <c r="F68" s="10" t="s">
        <v>102</v>
      </c>
      <c r="G68" s="356" t="s">
        <v>128</v>
      </c>
      <c r="H68" s="21"/>
      <c r="I68" s="21"/>
      <c r="J68" s="21"/>
      <c r="K68" s="21"/>
      <c r="L68" s="256" t="s">
        <v>693</v>
      </c>
      <c r="M68" s="217"/>
      <c r="N68" s="256" t="s">
        <v>694</v>
      </c>
      <c r="O68" s="259" t="s">
        <v>52</v>
      </c>
      <c r="P68" s="257"/>
      <c r="Q68" s="257"/>
      <c r="R68" s="257"/>
      <c r="S68" s="257"/>
      <c r="T68" s="257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58" t="s">
        <v>41</v>
      </c>
      <c r="AM68" s="15" t="s">
        <v>52</v>
      </c>
      <c r="AN68" s="21"/>
      <c r="AO68" s="21"/>
      <c r="AP68" s="21"/>
      <c r="AQ68" s="222">
        <v>150000</v>
      </c>
      <c r="AR68" s="21" t="s">
        <v>199</v>
      </c>
      <c r="AS68" s="21"/>
      <c r="AT68" s="21" t="s">
        <v>676</v>
      </c>
      <c r="AU68" s="21" t="s">
        <v>674</v>
      </c>
      <c r="AV68" s="223" t="s">
        <v>199</v>
      </c>
      <c r="AW68" s="186" t="s">
        <v>227</v>
      </c>
      <c r="AX68" s="187"/>
      <c r="AY68" s="187"/>
      <c r="AZ68" s="187"/>
      <c r="BA68" t="s">
        <v>678</v>
      </c>
      <c r="BB68" s="175">
        <f t="shared" si="0"/>
        <v>150000</v>
      </c>
      <c r="BC68" s="176" t="str">
        <f t="shared" si="1"/>
        <v>2.06.02</v>
      </c>
      <c r="BD68" s="176" t="str">
        <f t="shared" si="18"/>
        <v>ALAT RUMAH TANGGA</v>
      </c>
      <c r="BE68" s="193">
        <f t="shared" si="19"/>
        <v>5</v>
      </c>
      <c r="BF68" s="194">
        <f t="shared" si="7"/>
        <v>29998</v>
      </c>
      <c r="BG68" s="193">
        <f t="shared" si="21"/>
        <v>7</v>
      </c>
      <c r="BH68" s="195">
        <f t="shared" si="13"/>
        <v>149990</v>
      </c>
      <c r="BI68" s="194">
        <f t="shared" si="14"/>
        <v>0</v>
      </c>
      <c r="BJ68" s="194">
        <f t="shared" si="15"/>
        <v>0</v>
      </c>
      <c r="BK68" s="196">
        <f t="shared" si="20"/>
        <v>0</v>
      </c>
      <c r="BL68" s="193" t="str">
        <f t="shared" si="16"/>
        <v>2006</v>
      </c>
      <c r="BM68" s="197">
        <f t="shared" si="17"/>
        <v>10</v>
      </c>
      <c r="BN68" s="224" t="s">
        <v>679</v>
      </c>
    </row>
    <row r="69" spans="1:66" s="224" customFormat="1" ht="19.5" customHeight="1" thickTop="1" x14ac:dyDescent="0.2">
      <c r="A69" s="216">
        <v>35</v>
      </c>
      <c r="B69" s="180"/>
      <c r="C69" s="217" t="s">
        <v>736</v>
      </c>
      <c r="D69" s="16" t="str">
        <f t="shared" si="6"/>
        <v>2.06.01.05.10</v>
      </c>
      <c r="E69" s="255" t="s">
        <v>80</v>
      </c>
      <c r="F69" s="10" t="s">
        <v>105</v>
      </c>
      <c r="G69" s="356" t="s">
        <v>128</v>
      </c>
      <c r="H69" s="21"/>
      <c r="I69" s="21"/>
      <c r="J69" s="21"/>
      <c r="K69" s="21"/>
      <c r="L69" s="256" t="s">
        <v>130</v>
      </c>
      <c r="M69" s="217"/>
      <c r="N69" s="256" t="s">
        <v>689</v>
      </c>
      <c r="O69" s="259" t="s">
        <v>52</v>
      </c>
      <c r="P69" s="257"/>
      <c r="Q69" s="257"/>
      <c r="R69" s="257"/>
      <c r="S69" s="257"/>
      <c r="T69" s="257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58" t="s">
        <v>41</v>
      </c>
      <c r="AM69" s="15" t="s">
        <v>52</v>
      </c>
      <c r="AN69" s="21"/>
      <c r="AO69" s="21"/>
      <c r="AP69" s="21"/>
      <c r="AQ69" s="222">
        <v>187500</v>
      </c>
      <c r="AR69" s="21" t="s">
        <v>30</v>
      </c>
      <c r="AS69" s="21"/>
      <c r="AT69" s="21" t="s">
        <v>690</v>
      </c>
      <c r="AU69" s="21" t="s">
        <v>674</v>
      </c>
      <c r="AV69" s="223" t="s">
        <v>30</v>
      </c>
      <c r="AW69" s="186" t="s">
        <v>240</v>
      </c>
      <c r="AX69" s="187"/>
      <c r="AY69" s="187"/>
      <c r="AZ69" s="187"/>
      <c r="BA69" t="s">
        <v>678</v>
      </c>
      <c r="BB69" s="175">
        <f t="shared" si="0"/>
        <v>187500</v>
      </c>
      <c r="BC69" s="176" t="str">
        <f t="shared" si="1"/>
        <v>2.06.01</v>
      </c>
      <c r="BD69" s="176" t="str">
        <f t="shared" si="18"/>
        <v>ALAT KANTOR</v>
      </c>
      <c r="BE69" s="193">
        <f t="shared" si="19"/>
        <v>5</v>
      </c>
      <c r="BF69" s="194">
        <f t="shared" si="7"/>
        <v>37498</v>
      </c>
      <c r="BG69" s="193">
        <f t="shared" si="21"/>
        <v>7</v>
      </c>
      <c r="BH69" s="195">
        <f t="shared" si="13"/>
        <v>187490</v>
      </c>
      <c r="BI69" s="194">
        <f t="shared" si="14"/>
        <v>0</v>
      </c>
      <c r="BJ69" s="194">
        <f t="shared" si="15"/>
        <v>0</v>
      </c>
      <c r="BK69" s="196">
        <f t="shared" si="20"/>
        <v>0</v>
      </c>
      <c r="BL69" s="193" t="str">
        <f t="shared" si="16"/>
        <v>2006</v>
      </c>
      <c r="BM69" s="197">
        <f t="shared" si="17"/>
        <v>10</v>
      </c>
      <c r="BN69" s="224" t="s">
        <v>679</v>
      </c>
    </row>
    <row r="70" spans="1:66" ht="19.5" customHeight="1" thickBot="1" x14ac:dyDescent="0.25">
      <c r="A70" s="235">
        <v>36</v>
      </c>
      <c r="B70" s="180"/>
      <c r="C70" s="10" t="s">
        <v>743</v>
      </c>
      <c r="D70" s="16" t="str">
        <f t="shared" si="6"/>
        <v>2.06.02.01.124</v>
      </c>
      <c r="E70" s="19" t="s">
        <v>71</v>
      </c>
      <c r="F70" s="10" t="s">
        <v>96</v>
      </c>
      <c r="G70" s="35" t="s">
        <v>128</v>
      </c>
      <c r="H70" s="21"/>
      <c r="I70" s="21"/>
      <c r="J70" s="21"/>
      <c r="K70" s="21"/>
      <c r="L70" s="9" t="s">
        <v>130</v>
      </c>
      <c r="M70" s="10"/>
      <c r="N70" s="9" t="s">
        <v>154</v>
      </c>
      <c r="O70" s="15" t="s">
        <v>52</v>
      </c>
      <c r="P70" s="192"/>
      <c r="Q70" s="192"/>
      <c r="R70" s="192"/>
      <c r="S70" s="192"/>
      <c r="T70" s="192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16" t="s">
        <v>41</v>
      </c>
      <c r="AM70" s="15" t="s">
        <v>52</v>
      </c>
      <c r="AN70" s="21"/>
      <c r="AO70" s="21"/>
      <c r="AP70" s="21"/>
      <c r="AQ70" s="68">
        <v>812500</v>
      </c>
      <c r="AR70" s="21" t="s">
        <v>30</v>
      </c>
      <c r="AS70" s="21"/>
      <c r="AT70" s="21" t="s">
        <v>676</v>
      </c>
      <c r="AU70" s="21" t="s">
        <v>674</v>
      </c>
      <c r="AV70" s="61" t="s">
        <v>30</v>
      </c>
      <c r="AW70" s="186" t="s">
        <v>243</v>
      </c>
      <c r="AX70" s="187"/>
      <c r="AY70" s="187"/>
      <c r="AZ70" s="187"/>
      <c r="BB70" s="175" t="str">
        <f t="shared" si="0"/>
        <v>0</v>
      </c>
      <c r="BC70" s="176" t="str">
        <f t="shared" si="1"/>
        <v>2.06.02</v>
      </c>
      <c r="BD70" s="176" t="str">
        <f t="shared" si="18"/>
        <v>ALAT RUMAH TANGGA</v>
      </c>
      <c r="BE70" s="193">
        <f t="shared" si="19"/>
        <v>5</v>
      </c>
      <c r="BF70" s="194">
        <f t="shared" si="7"/>
        <v>162498</v>
      </c>
      <c r="BG70" s="193">
        <f t="shared" si="21"/>
        <v>7</v>
      </c>
      <c r="BH70" s="195">
        <f t="shared" si="13"/>
        <v>812490</v>
      </c>
      <c r="BI70" s="194">
        <f t="shared" si="14"/>
        <v>0</v>
      </c>
      <c r="BJ70" s="194">
        <f t="shared" si="15"/>
        <v>0</v>
      </c>
      <c r="BK70" s="196">
        <f t="shared" si="20"/>
        <v>0</v>
      </c>
      <c r="BL70" s="193" t="str">
        <f t="shared" si="16"/>
        <v>2006</v>
      </c>
      <c r="BM70" s="197">
        <f t="shared" si="17"/>
        <v>10</v>
      </c>
    </row>
    <row r="71" spans="1:66" s="224" customFormat="1" ht="19.5" customHeight="1" thickTop="1" thickBot="1" x14ac:dyDescent="0.25">
      <c r="A71" s="254">
        <v>37</v>
      </c>
      <c r="B71" s="180"/>
      <c r="C71" s="217" t="s">
        <v>740</v>
      </c>
      <c r="D71" s="16" t="str">
        <f t="shared" si="6"/>
        <v>2.06.02.01.30</v>
      </c>
      <c r="E71" s="255" t="s">
        <v>85</v>
      </c>
      <c r="F71" s="10" t="s">
        <v>110</v>
      </c>
      <c r="G71" s="356" t="s">
        <v>128</v>
      </c>
      <c r="H71" s="21"/>
      <c r="I71" s="21"/>
      <c r="J71" s="21"/>
      <c r="K71" s="21"/>
      <c r="L71" s="256" t="s">
        <v>140</v>
      </c>
      <c r="M71" s="217"/>
      <c r="N71" s="256" t="s">
        <v>162</v>
      </c>
      <c r="O71" s="259" t="s">
        <v>52</v>
      </c>
      <c r="P71" s="257"/>
      <c r="Q71" s="257"/>
      <c r="R71" s="257"/>
      <c r="S71" s="257"/>
      <c r="T71" s="257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58" t="s">
        <v>41</v>
      </c>
      <c r="AM71" s="15" t="s">
        <v>52</v>
      </c>
      <c r="AN71" s="21"/>
      <c r="AO71" s="21"/>
      <c r="AP71" s="21"/>
      <c r="AQ71" s="222">
        <v>455000</v>
      </c>
      <c r="AR71" s="21" t="s">
        <v>30</v>
      </c>
      <c r="AS71" s="21"/>
      <c r="AT71" s="21" t="s">
        <v>676</v>
      </c>
      <c r="AU71" s="21" t="s">
        <v>674</v>
      </c>
      <c r="AV71" s="223" t="s">
        <v>30</v>
      </c>
      <c r="AW71" s="186" t="s">
        <v>237</v>
      </c>
      <c r="AX71" s="187"/>
      <c r="AY71" s="187"/>
      <c r="AZ71" s="187"/>
      <c r="BA71"/>
      <c r="BB71" s="175" t="str">
        <f t="shared" si="0"/>
        <v>0</v>
      </c>
      <c r="BC71" s="176" t="str">
        <f t="shared" si="1"/>
        <v>2.06.02</v>
      </c>
      <c r="BD71" s="176" t="str">
        <f t="shared" si="18"/>
        <v>ALAT RUMAH TANGGA</v>
      </c>
      <c r="BE71" s="193">
        <f t="shared" si="19"/>
        <v>5</v>
      </c>
      <c r="BF71" s="194">
        <f t="shared" si="7"/>
        <v>90998</v>
      </c>
      <c r="BG71" s="193">
        <f t="shared" si="21"/>
        <v>7</v>
      </c>
      <c r="BH71" s="195">
        <f t="shared" si="13"/>
        <v>454990</v>
      </c>
      <c r="BI71" s="194">
        <f t="shared" si="14"/>
        <v>0</v>
      </c>
      <c r="BJ71" s="194">
        <f t="shared" si="15"/>
        <v>0</v>
      </c>
      <c r="BK71" s="196">
        <f t="shared" si="20"/>
        <v>0</v>
      </c>
      <c r="BL71" s="193" t="str">
        <f t="shared" si="16"/>
        <v>2006</v>
      </c>
      <c r="BM71" s="197">
        <f t="shared" si="17"/>
        <v>10</v>
      </c>
      <c r="BN71" s="224" t="s">
        <v>679</v>
      </c>
    </row>
    <row r="72" spans="1:66" ht="19.5" customHeight="1" thickTop="1" x14ac:dyDescent="0.2">
      <c r="A72" s="183">
        <v>38</v>
      </c>
      <c r="B72" s="180"/>
      <c r="C72" s="10" t="s">
        <v>741</v>
      </c>
      <c r="D72" s="16" t="str">
        <f t="shared" si="6"/>
        <v>2.06.02.01.31</v>
      </c>
      <c r="E72" s="19" t="s">
        <v>87</v>
      </c>
      <c r="F72" s="10" t="s">
        <v>111</v>
      </c>
      <c r="G72" s="35" t="s">
        <v>128</v>
      </c>
      <c r="H72" s="21"/>
      <c r="I72" s="21"/>
      <c r="J72" s="21"/>
      <c r="K72" s="21"/>
      <c r="L72" s="9" t="s">
        <v>141</v>
      </c>
      <c r="M72" s="10"/>
      <c r="N72" s="9" t="s">
        <v>162</v>
      </c>
      <c r="O72" s="15" t="s">
        <v>52</v>
      </c>
      <c r="P72" s="192"/>
      <c r="Q72" s="192"/>
      <c r="R72" s="192"/>
      <c r="S72" s="192"/>
      <c r="T72" s="192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16" t="s">
        <v>41</v>
      </c>
      <c r="AM72" s="15" t="s">
        <v>52</v>
      </c>
      <c r="AN72" s="21"/>
      <c r="AO72" s="21"/>
      <c r="AP72" s="21"/>
      <c r="AQ72" s="68">
        <v>980000</v>
      </c>
      <c r="AR72" s="21" t="s">
        <v>30</v>
      </c>
      <c r="AS72" s="21"/>
      <c r="AT72" s="21" t="s">
        <v>673</v>
      </c>
      <c r="AU72" s="21" t="s">
        <v>674</v>
      </c>
      <c r="AV72" s="61" t="s">
        <v>30</v>
      </c>
      <c r="AW72" s="186" t="s">
        <v>196</v>
      </c>
      <c r="AX72" s="187"/>
      <c r="AY72" s="187"/>
      <c r="AZ72" s="187"/>
      <c r="BB72" s="175" t="str">
        <f t="shared" si="0"/>
        <v>0</v>
      </c>
      <c r="BC72" s="176" t="str">
        <f t="shared" si="1"/>
        <v>2.06.02</v>
      </c>
      <c r="BD72" s="176" t="str">
        <f t="shared" si="18"/>
        <v>ALAT RUMAH TANGGA</v>
      </c>
      <c r="BE72" s="193">
        <f t="shared" si="19"/>
        <v>5</v>
      </c>
      <c r="BF72" s="194">
        <f t="shared" si="7"/>
        <v>195998</v>
      </c>
      <c r="BG72" s="193">
        <f t="shared" si="21"/>
        <v>7</v>
      </c>
      <c r="BH72" s="195">
        <f t="shared" si="13"/>
        <v>979990</v>
      </c>
      <c r="BI72" s="194">
        <f t="shared" si="14"/>
        <v>0</v>
      </c>
      <c r="BJ72" s="194">
        <f t="shared" si="15"/>
        <v>0</v>
      </c>
      <c r="BK72" s="196">
        <f t="shared" si="20"/>
        <v>0</v>
      </c>
      <c r="BL72" s="193" t="str">
        <f t="shared" si="16"/>
        <v>2006</v>
      </c>
      <c r="BM72" s="197">
        <f t="shared" si="17"/>
        <v>10</v>
      </c>
    </row>
    <row r="73" spans="1:66" ht="19.5" customHeight="1" thickBot="1" x14ac:dyDescent="0.25">
      <c r="A73" s="235">
        <v>39</v>
      </c>
      <c r="B73" s="180"/>
      <c r="C73" s="10" t="s">
        <v>744</v>
      </c>
      <c r="D73" s="16" t="str">
        <f t="shared" si="6"/>
        <v>2.06.04.07.09</v>
      </c>
      <c r="E73" s="19" t="s">
        <v>74</v>
      </c>
      <c r="F73" s="10" t="s">
        <v>113</v>
      </c>
      <c r="G73" s="35" t="s">
        <v>128</v>
      </c>
      <c r="H73" s="21"/>
      <c r="I73" s="21"/>
      <c r="J73" s="21"/>
      <c r="K73" s="21"/>
      <c r="L73" s="9" t="s">
        <v>130</v>
      </c>
      <c r="M73" s="10"/>
      <c r="N73" s="9" t="s">
        <v>154</v>
      </c>
      <c r="O73" s="15" t="s">
        <v>52</v>
      </c>
      <c r="P73" s="192"/>
      <c r="Q73" s="192"/>
      <c r="R73" s="192"/>
      <c r="S73" s="192"/>
      <c r="T73" s="192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16" t="s">
        <v>41</v>
      </c>
      <c r="AM73" s="15" t="s">
        <v>52</v>
      </c>
      <c r="AN73" s="21"/>
      <c r="AO73" s="21"/>
      <c r="AP73" s="21"/>
      <c r="AQ73" s="68">
        <v>750000</v>
      </c>
      <c r="AR73" s="21" t="s">
        <v>30</v>
      </c>
      <c r="AS73" s="21"/>
      <c r="AT73" s="21" t="s">
        <v>682</v>
      </c>
      <c r="AU73" s="21" t="s">
        <v>674</v>
      </c>
      <c r="AV73" s="61" t="s">
        <v>30</v>
      </c>
      <c r="AW73" s="186"/>
      <c r="AX73" s="187"/>
      <c r="AY73" s="187"/>
      <c r="AZ73" s="187"/>
      <c r="BB73" s="175" t="str">
        <f t="shared" si="0"/>
        <v>0</v>
      </c>
      <c r="BC73" s="176" t="str">
        <f t="shared" si="1"/>
        <v>2.06.04</v>
      </c>
      <c r="BD73" s="176" t="str">
        <f t="shared" si="18"/>
        <v>MEJA DAN KURSI KERJA/RAPAT PEJABAT</v>
      </c>
      <c r="BE73" s="193">
        <f t="shared" si="19"/>
        <v>5</v>
      </c>
      <c r="BF73" s="194">
        <f t="shared" si="7"/>
        <v>149998</v>
      </c>
      <c r="BG73" s="193">
        <f t="shared" si="21"/>
        <v>7</v>
      </c>
      <c r="BH73" s="195">
        <f t="shared" si="13"/>
        <v>749990</v>
      </c>
      <c r="BI73" s="194">
        <f t="shared" si="14"/>
        <v>0</v>
      </c>
      <c r="BJ73" s="194">
        <f t="shared" si="15"/>
        <v>0</v>
      </c>
      <c r="BK73" s="196">
        <f t="shared" si="20"/>
        <v>0</v>
      </c>
      <c r="BL73" s="193" t="str">
        <f t="shared" si="16"/>
        <v>2006</v>
      </c>
      <c r="BM73" s="197">
        <f t="shared" si="17"/>
        <v>10</v>
      </c>
    </row>
    <row r="74" spans="1:66" ht="19.5" customHeight="1" thickTop="1" thickBot="1" x14ac:dyDescent="0.25">
      <c r="A74" s="235">
        <v>40</v>
      </c>
      <c r="B74" s="180"/>
      <c r="C74" s="10" t="s">
        <v>725</v>
      </c>
      <c r="D74" s="16" t="str">
        <f t="shared" si="6"/>
        <v>2.06.01.05.62</v>
      </c>
      <c r="E74" s="19" t="s">
        <v>73</v>
      </c>
      <c r="F74" s="10" t="s">
        <v>98</v>
      </c>
      <c r="G74" s="35" t="s">
        <v>128</v>
      </c>
      <c r="H74" s="21"/>
      <c r="I74" s="21"/>
      <c r="J74" s="21"/>
      <c r="K74" s="21"/>
      <c r="L74" s="9" t="s">
        <v>130</v>
      </c>
      <c r="M74" s="10"/>
      <c r="N74" s="9" t="s">
        <v>154</v>
      </c>
      <c r="O74" s="15" t="s">
        <v>52</v>
      </c>
      <c r="P74" s="192"/>
      <c r="Q74" s="192"/>
      <c r="R74" s="192"/>
      <c r="S74" s="192"/>
      <c r="T74" s="192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16" t="s">
        <v>41</v>
      </c>
      <c r="AM74" s="15" t="s">
        <v>52</v>
      </c>
      <c r="AN74" s="21"/>
      <c r="AO74" s="21"/>
      <c r="AP74" s="21"/>
      <c r="AQ74" s="68">
        <v>1560000</v>
      </c>
      <c r="AR74" s="21" t="s">
        <v>199</v>
      </c>
      <c r="AS74" s="21"/>
      <c r="AT74" s="21" t="s">
        <v>683</v>
      </c>
      <c r="AU74" s="21" t="s">
        <v>674</v>
      </c>
      <c r="AV74" s="61" t="s">
        <v>199</v>
      </c>
      <c r="AW74" s="186"/>
      <c r="AX74" s="187"/>
      <c r="AY74" s="187"/>
      <c r="AZ74" s="187"/>
      <c r="BB74" s="175" t="str">
        <f t="shared" si="0"/>
        <v>0</v>
      </c>
      <c r="BC74" s="176" t="str">
        <f t="shared" si="1"/>
        <v>2.06.01</v>
      </c>
      <c r="BD74" s="176" t="str">
        <f t="shared" si="18"/>
        <v>ALAT KANTOR</v>
      </c>
      <c r="BE74" s="193">
        <f t="shared" si="19"/>
        <v>5</v>
      </c>
      <c r="BF74" s="194">
        <f t="shared" si="7"/>
        <v>311998</v>
      </c>
      <c r="BG74" s="193">
        <f t="shared" si="21"/>
        <v>7</v>
      </c>
      <c r="BH74" s="195">
        <f t="shared" si="13"/>
        <v>1559990</v>
      </c>
      <c r="BI74" s="194">
        <f t="shared" si="14"/>
        <v>0</v>
      </c>
      <c r="BJ74" s="194">
        <f t="shared" si="15"/>
        <v>0</v>
      </c>
      <c r="BK74" s="196">
        <f t="shared" si="20"/>
        <v>0</v>
      </c>
      <c r="BL74" s="193" t="str">
        <f t="shared" si="16"/>
        <v>2006</v>
      </c>
      <c r="BM74" s="197">
        <f t="shared" si="17"/>
        <v>10</v>
      </c>
    </row>
    <row r="75" spans="1:66" ht="19.5" customHeight="1" thickTop="1" x14ac:dyDescent="0.2">
      <c r="A75" s="183">
        <v>41</v>
      </c>
      <c r="B75" s="180"/>
      <c r="C75" s="10" t="s">
        <v>733</v>
      </c>
      <c r="D75" s="16" t="str">
        <f t="shared" si="6"/>
        <v>2.06.02.01.125</v>
      </c>
      <c r="E75" s="19" t="s">
        <v>87</v>
      </c>
      <c r="F75" s="10" t="s">
        <v>114</v>
      </c>
      <c r="G75" s="35" t="s">
        <v>128</v>
      </c>
      <c r="H75" s="21"/>
      <c r="I75" s="21"/>
      <c r="J75" s="21"/>
      <c r="K75" s="21"/>
      <c r="L75" s="9" t="s">
        <v>141</v>
      </c>
      <c r="M75" s="10"/>
      <c r="N75" s="9" t="s">
        <v>162</v>
      </c>
      <c r="O75" s="15" t="s">
        <v>52</v>
      </c>
      <c r="P75" s="192"/>
      <c r="Q75" s="192"/>
      <c r="R75" s="192"/>
      <c r="S75" s="192"/>
      <c r="T75" s="192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16" t="s">
        <v>41</v>
      </c>
      <c r="AM75" s="15" t="s">
        <v>52</v>
      </c>
      <c r="AN75" s="21"/>
      <c r="AO75" s="21"/>
      <c r="AP75" s="21"/>
      <c r="AQ75" s="68">
        <v>735000</v>
      </c>
      <c r="AR75" s="21" t="s">
        <v>30</v>
      </c>
      <c r="AS75" s="21"/>
      <c r="AT75" s="21" t="s">
        <v>682</v>
      </c>
      <c r="AU75" s="21" t="s">
        <v>674</v>
      </c>
      <c r="AV75" s="61" t="s">
        <v>30</v>
      </c>
      <c r="AW75" s="186"/>
      <c r="AX75" s="187"/>
      <c r="AY75" s="187"/>
      <c r="AZ75" s="187"/>
      <c r="BB75" s="175" t="str">
        <f t="shared" si="0"/>
        <v>0</v>
      </c>
      <c r="BC75" s="176" t="str">
        <f t="shared" si="1"/>
        <v>2.06.02</v>
      </c>
      <c r="BD75" s="176" t="str">
        <f t="shared" si="18"/>
        <v>ALAT RUMAH TANGGA</v>
      </c>
      <c r="BE75" s="193">
        <f t="shared" si="19"/>
        <v>5</v>
      </c>
      <c r="BF75" s="194">
        <f t="shared" si="7"/>
        <v>146998</v>
      </c>
      <c r="BG75" s="193">
        <f t="shared" si="21"/>
        <v>7</v>
      </c>
      <c r="BH75" s="195">
        <f t="shared" si="13"/>
        <v>734990</v>
      </c>
      <c r="BI75" s="194">
        <f t="shared" si="14"/>
        <v>0</v>
      </c>
      <c r="BJ75" s="194">
        <f t="shared" si="15"/>
        <v>0</v>
      </c>
      <c r="BK75" s="196">
        <f t="shared" si="20"/>
        <v>0</v>
      </c>
      <c r="BL75" s="193" t="str">
        <f t="shared" si="16"/>
        <v>2006</v>
      </c>
      <c r="BM75" s="197">
        <f t="shared" si="17"/>
        <v>10</v>
      </c>
    </row>
    <row r="76" spans="1:66" ht="19.5" customHeight="1" thickBot="1" x14ac:dyDescent="0.25">
      <c r="A76" s="235">
        <v>42</v>
      </c>
      <c r="B76" s="180"/>
      <c r="C76" s="10" t="s">
        <v>726</v>
      </c>
      <c r="D76" s="16" t="str">
        <f t="shared" si="6"/>
        <v>2.06.01.04.25</v>
      </c>
      <c r="E76" s="19" t="s">
        <v>75</v>
      </c>
      <c r="F76" s="10" t="s">
        <v>100</v>
      </c>
      <c r="G76" s="35" t="s">
        <v>128</v>
      </c>
      <c r="H76" s="21"/>
      <c r="I76" s="21"/>
      <c r="J76" s="21"/>
      <c r="K76" s="21"/>
      <c r="L76" s="9" t="s">
        <v>132</v>
      </c>
      <c r="M76" s="10"/>
      <c r="N76" s="9" t="s">
        <v>157</v>
      </c>
      <c r="O76" s="15" t="s">
        <v>52</v>
      </c>
      <c r="P76" s="192"/>
      <c r="Q76" s="192"/>
      <c r="R76" s="192"/>
      <c r="S76" s="192"/>
      <c r="T76" s="192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16" t="s">
        <v>41</v>
      </c>
      <c r="AM76" s="15" t="s">
        <v>52</v>
      </c>
      <c r="AN76" s="21"/>
      <c r="AO76" s="21"/>
      <c r="AP76" s="21"/>
      <c r="AQ76" s="68">
        <v>1820000</v>
      </c>
      <c r="AR76" s="21" t="s">
        <v>30</v>
      </c>
      <c r="AS76" s="21"/>
      <c r="AT76" s="21" t="s">
        <v>690</v>
      </c>
      <c r="AU76" s="21" t="s">
        <v>674</v>
      </c>
      <c r="AV76" s="61" t="s">
        <v>30</v>
      </c>
      <c r="AW76" s="186" t="s">
        <v>244</v>
      </c>
      <c r="AX76" s="187"/>
      <c r="AY76" s="187"/>
      <c r="AZ76" s="187"/>
      <c r="BB76" s="175" t="str">
        <f t="shared" ref="BB76:BB139" si="22">IF(AQ76&lt;300000,AQ76,"0")</f>
        <v>0</v>
      </c>
      <c r="BC76" s="176" t="str">
        <f t="shared" si="1"/>
        <v>2.06.01</v>
      </c>
      <c r="BD76" s="176" t="str">
        <f t="shared" si="18"/>
        <v>ALAT KANTOR</v>
      </c>
      <c r="BE76" s="193">
        <f t="shared" si="19"/>
        <v>5</v>
      </c>
      <c r="BF76" s="194">
        <f t="shared" si="7"/>
        <v>363998</v>
      </c>
      <c r="BG76" s="193">
        <f t="shared" si="21"/>
        <v>7</v>
      </c>
      <c r="BH76" s="195">
        <f t="shared" si="13"/>
        <v>1819990</v>
      </c>
      <c r="BI76" s="194">
        <f t="shared" si="14"/>
        <v>0</v>
      </c>
      <c r="BJ76" s="194">
        <f t="shared" si="15"/>
        <v>0</v>
      </c>
      <c r="BK76" s="196">
        <f t="shared" si="20"/>
        <v>0</v>
      </c>
      <c r="BL76" s="193" t="str">
        <f t="shared" si="16"/>
        <v>2006</v>
      </c>
      <c r="BM76" s="197">
        <f t="shared" si="17"/>
        <v>10</v>
      </c>
    </row>
    <row r="77" spans="1:66" ht="19.5" customHeight="1" thickTop="1" x14ac:dyDescent="0.2">
      <c r="A77" s="183">
        <v>43</v>
      </c>
      <c r="B77" s="180"/>
      <c r="C77" s="10" t="s">
        <v>726</v>
      </c>
      <c r="D77" s="16" t="str">
        <f t="shared" si="6"/>
        <v>2.06.01.04.25</v>
      </c>
      <c r="E77" s="19" t="s">
        <v>75</v>
      </c>
      <c r="F77" s="10" t="s">
        <v>100</v>
      </c>
      <c r="G77" s="35" t="s">
        <v>128</v>
      </c>
      <c r="H77" s="21"/>
      <c r="I77" s="21"/>
      <c r="J77" s="21"/>
      <c r="K77" s="21"/>
      <c r="L77" s="9" t="s">
        <v>142</v>
      </c>
      <c r="M77" s="10"/>
      <c r="N77" s="9" t="s">
        <v>157</v>
      </c>
      <c r="O77" s="15" t="s">
        <v>52</v>
      </c>
      <c r="P77" s="192"/>
      <c r="Q77" s="192"/>
      <c r="R77" s="192"/>
      <c r="S77" s="192"/>
      <c r="T77" s="192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16" t="s">
        <v>41</v>
      </c>
      <c r="AM77" s="15" t="s">
        <v>52</v>
      </c>
      <c r="AN77" s="21"/>
      <c r="AO77" s="21"/>
      <c r="AP77" s="21"/>
      <c r="AQ77" s="68">
        <v>2100000</v>
      </c>
      <c r="AR77" s="21" t="s">
        <v>199</v>
      </c>
      <c r="AS77" s="21"/>
      <c r="AT77" s="21" t="s">
        <v>676</v>
      </c>
      <c r="AU77" s="21" t="s">
        <v>674</v>
      </c>
      <c r="AV77" s="61" t="s">
        <v>199</v>
      </c>
      <c r="AW77" s="186" t="s">
        <v>228</v>
      </c>
      <c r="AX77" s="187"/>
      <c r="AY77" s="187"/>
      <c r="AZ77" s="187"/>
      <c r="BB77" s="175" t="str">
        <f t="shared" si="22"/>
        <v>0</v>
      </c>
      <c r="BC77" s="176" t="str">
        <f t="shared" si="1"/>
        <v>2.06.01</v>
      </c>
      <c r="BD77" s="176" t="str">
        <f t="shared" si="18"/>
        <v>ALAT KANTOR</v>
      </c>
      <c r="BE77" s="193">
        <f t="shared" si="19"/>
        <v>5</v>
      </c>
      <c r="BF77" s="194">
        <f t="shared" si="7"/>
        <v>419998</v>
      </c>
      <c r="BG77" s="193">
        <f t="shared" si="21"/>
        <v>7</v>
      </c>
      <c r="BH77" s="195">
        <f t="shared" si="13"/>
        <v>2099990</v>
      </c>
      <c r="BI77" s="194">
        <f t="shared" si="14"/>
        <v>0</v>
      </c>
      <c r="BJ77" s="194">
        <f t="shared" si="15"/>
        <v>0</v>
      </c>
      <c r="BK77" s="196">
        <f t="shared" si="20"/>
        <v>0</v>
      </c>
      <c r="BL77" s="193" t="str">
        <f t="shared" si="16"/>
        <v>2006</v>
      </c>
      <c r="BM77" s="197">
        <f t="shared" si="17"/>
        <v>10</v>
      </c>
    </row>
    <row r="78" spans="1:66" s="224" customFormat="1" ht="19.5" customHeight="1" thickBot="1" x14ac:dyDescent="0.25">
      <c r="A78" s="254">
        <v>44</v>
      </c>
      <c r="B78" s="236"/>
      <c r="C78" s="260" t="s">
        <v>740</v>
      </c>
      <c r="D78" s="238" t="str">
        <f t="shared" si="6"/>
        <v>2.06.02.01.30</v>
      </c>
      <c r="E78" s="261" t="s">
        <v>85</v>
      </c>
      <c r="F78" s="237" t="s">
        <v>110</v>
      </c>
      <c r="G78" s="356" t="s">
        <v>128</v>
      </c>
      <c r="H78" s="240"/>
      <c r="I78" s="240"/>
      <c r="J78" s="240"/>
      <c r="K78" s="240"/>
      <c r="L78" s="262" t="s">
        <v>130</v>
      </c>
      <c r="M78" s="260"/>
      <c r="N78" s="262" t="s">
        <v>162</v>
      </c>
      <c r="O78" s="263" t="s">
        <v>52</v>
      </c>
      <c r="P78" s="264"/>
      <c r="Q78" s="264"/>
      <c r="R78" s="264"/>
      <c r="S78" s="264"/>
      <c r="T78" s="264"/>
      <c r="U78" s="240"/>
      <c r="V78" s="240"/>
      <c r="W78" s="240"/>
      <c r="X78" s="240"/>
      <c r="Y78" s="240"/>
      <c r="Z78" s="240"/>
      <c r="AA78" s="240"/>
      <c r="AB78" s="240"/>
      <c r="AC78" s="240"/>
      <c r="AD78" s="240"/>
      <c r="AE78" s="240"/>
      <c r="AF78" s="240"/>
      <c r="AG78" s="240"/>
      <c r="AH78" s="240"/>
      <c r="AI78" s="240"/>
      <c r="AJ78" s="240"/>
      <c r="AK78" s="240"/>
      <c r="AL78" s="265" t="s">
        <v>41</v>
      </c>
      <c r="AM78" s="266" t="s">
        <v>52</v>
      </c>
      <c r="AN78" s="240"/>
      <c r="AO78" s="240"/>
      <c r="AP78" s="240"/>
      <c r="AQ78" s="267">
        <v>245000</v>
      </c>
      <c r="AR78" s="240" t="s">
        <v>30</v>
      </c>
      <c r="AS78" s="240"/>
      <c r="AT78" s="240" t="s">
        <v>683</v>
      </c>
      <c r="AU78" s="240" t="s">
        <v>674</v>
      </c>
      <c r="AV78" s="268" t="s">
        <v>30</v>
      </c>
      <c r="AW78" s="186" t="s">
        <v>220</v>
      </c>
      <c r="AX78" s="187"/>
      <c r="AY78" s="187"/>
      <c r="AZ78" s="187"/>
      <c r="BA78" t="s">
        <v>678</v>
      </c>
      <c r="BB78" s="175">
        <f t="shared" si="22"/>
        <v>245000</v>
      </c>
      <c r="BC78" s="176" t="str">
        <f t="shared" si="1"/>
        <v>2.06.02</v>
      </c>
      <c r="BD78" s="176" t="str">
        <f t="shared" si="18"/>
        <v>ALAT RUMAH TANGGA</v>
      </c>
      <c r="BE78" s="193">
        <f t="shared" si="19"/>
        <v>5</v>
      </c>
      <c r="BF78" s="194">
        <f t="shared" si="7"/>
        <v>48998</v>
      </c>
      <c r="BG78" s="193">
        <f t="shared" si="21"/>
        <v>7</v>
      </c>
      <c r="BH78" s="195">
        <f t="shared" si="13"/>
        <v>244990</v>
      </c>
      <c r="BI78" s="194">
        <f t="shared" si="14"/>
        <v>0</v>
      </c>
      <c r="BJ78" s="194">
        <f t="shared" si="15"/>
        <v>0</v>
      </c>
      <c r="BK78" s="196">
        <f t="shared" si="20"/>
        <v>0</v>
      </c>
      <c r="BL78" s="193" t="str">
        <f t="shared" si="16"/>
        <v>2006</v>
      </c>
      <c r="BM78" s="197">
        <f t="shared" si="17"/>
        <v>10</v>
      </c>
      <c r="BN78" s="224" t="s">
        <v>679</v>
      </c>
    </row>
    <row r="79" spans="1:66" ht="19.5" customHeight="1" thickTop="1" x14ac:dyDescent="0.2">
      <c r="A79" s="183">
        <v>45</v>
      </c>
      <c r="B79" s="245"/>
      <c r="C79" s="246" t="s">
        <v>252</v>
      </c>
      <c r="D79" s="247" t="str">
        <f t="shared" si="6"/>
        <v>2.06.01.04.11</v>
      </c>
      <c r="E79" s="248" t="s">
        <v>74</v>
      </c>
      <c r="F79" s="246" t="s">
        <v>108</v>
      </c>
      <c r="G79" s="35" t="s">
        <v>128</v>
      </c>
      <c r="H79" s="249"/>
      <c r="I79" s="249"/>
      <c r="J79" s="249"/>
      <c r="K79" s="249"/>
      <c r="L79" s="250" t="s">
        <v>130</v>
      </c>
      <c r="M79" s="246"/>
      <c r="N79" s="250" t="s">
        <v>154</v>
      </c>
      <c r="O79" s="269" t="s">
        <v>52</v>
      </c>
      <c r="P79" s="251"/>
      <c r="Q79" s="251"/>
      <c r="R79" s="251"/>
      <c r="S79" s="251"/>
      <c r="T79" s="251"/>
      <c r="U79" s="249"/>
      <c r="V79" s="249"/>
      <c r="W79" s="249"/>
      <c r="X79" s="249"/>
      <c r="Y79" s="249"/>
      <c r="Z79" s="249"/>
      <c r="AA79" s="249"/>
      <c r="AB79" s="249"/>
      <c r="AC79" s="249"/>
      <c r="AD79" s="249"/>
      <c r="AE79" s="249"/>
      <c r="AF79" s="249"/>
      <c r="AG79" s="249"/>
      <c r="AH79" s="249"/>
      <c r="AI79" s="249"/>
      <c r="AJ79" s="249"/>
      <c r="AK79" s="249"/>
      <c r="AL79" s="247" t="s">
        <v>41</v>
      </c>
      <c r="AM79" s="269" t="s">
        <v>52</v>
      </c>
      <c r="AN79" s="249"/>
      <c r="AO79" s="249"/>
      <c r="AP79" s="249"/>
      <c r="AQ79" s="252">
        <v>1600000</v>
      </c>
      <c r="AR79" s="249" t="s">
        <v>30</v>
      </c>
      <c r="AS79" s="249"/>
      <c r="AT79" s="249" t="s">
        <v>695</v>
      </c>
      <c r="AU79" s="249" t="s">
        <v>674</v>
      </c>
      <c r="AV79" s="253" t="s">
        <v>30</v>
      </c>
      <c r="AW79" s="186" t="s">
        <v>246</v>
      </c>
      <c r="AX79" s="187"/>
      <c r="AY79" s="187"/>
      <c r="AZ79" s="187"/>
      <c r="BB79" s="175" t="str">
        <f t="shared" si="22"/>
        <v>0</v>
      </c>
      <c r="BC79" s="176" t="str">
        <f t="shared" si="1"/>
        <v>2.06.01</v>
      </c>
      <c r="BD79" s="176" t="str">
        <f t="shared" si="18"/>
        <v>ALAT KANTOR</v>
      </c>
      <c r="BE79" s="193">
        <f t="shared" si="19"/>
        <v>5</v>
      </c>
      <c r="BF79" s="194">
        <f t="shared" si="7"/>
        <v>319998</v>
      </c>
      <c r="BG79" s="193">
        <f t="shared" si="21"/>
        <v>7</v>
      </c>
      <c r="BH79" s="195">
        <f t="shared" si="13"/>
        <v>1599990</v>
      </c>
      <c r="BI79" s="194">
        <f t="shared" si="14"/>
        <v>0</v>
      </c>
      <c r="BJ79" s="194">
        <f t="shared" si="15"/>
        <v>0</v>
      </c>
      <c r="BK79" s="196">
        <f t="shared" si="20"/>
        <v>0</v>
      </c>
      <c r="BL79" s="193" t="str">
        <f t="shared" si="16"/>
        <v>2006</v>
      </c>
      <c r="BM79" s="197">
        <f t="shared" si="17"/>
        <v>10</v>
      </c>
    </row>
    <row r="80" spans="1:66" s="224" customFormat="1" ht="19.5" customHeight="1" thickBot="1" x14ac:dyDescent="0.25">
      <c r="A80" s="254">
        <v>46</v>
      </c>
      <c r="B80" s="180"/>
      <c r="C80" s="217" t="s">
        <v>745</v>
      </c>
      <c r="D80" s="16" t="str">
        <f t="shared" si="6"/>
        <v>2.06.01.05.44</v>
      </c>
      <c r="E80" s="255" t="s">
        <v>89</v>
      </c>
      <c r="F80" s="10" t="s">
        <v>115</v>
      </c>
      <c r="G80" s="356" t="s">
        <v>128</v>
      </c>
      <c r="H80" s="21"/>
      <c r="I80" s="21"/>
      <c r="J80" s="21"/>
      <c r="K80" s="21"/>
      <c r="L80" s="256" t="s">
        <v>130</v>
      </c>
      <c r="M80" s="217"/>
      <c r="N80" s="256" t="s">
        <v>154</v>
      </c>
      <c r="O80" s="259" t="s">
        <v>52</v>
      </c>
      <c r="P80" s="257"/>
      <c r="Q80" s="257"/>
      <c r="R80" s="257"/>
      <c r="S80" s="257"/>
      <c r="T80" s="257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58" t="s">
        <v>41</v>
      </c>
      <c r="AM80" s="15" t="s">
        <v>52</v>
      </c>
      <c r="AN80" s="21"/>
      <c r="AO80" s="21"/>
      <c r="AP80" s="21"/>
      <c r="AQ80" s="222">
        <v>60000</v>
      </c>
      <c r="AR80" s="21" t="s">
        <v>30</v>
      </c>
      <c r="AS80" s="21"/>
      <c r="AT80" s="21" t="s">
        <v>690</v>
      </c>
      <c r="AU80" s="21" t="s">
        <v>674</v>
      </c>
      <c r="AV80" s="223" t="s">
        <v>30</v>
      </c>
      <c r="AW80" s="186" t="s">
        <v>239</v>
      </c>
      <c r="AX80" s="187"/>
      <c r="AY80" s="187"/>
      <c r="AZ80" s="187"/>
      <c r="BA80" t="s">
        <v>678</v>
      </c>
      <c r="BB80" s="175">
        <f t="shared" si="22"/>
        <v>60000</v>
      </c>
      <c r="BC80" s="176" t="str">
        <f t="shared" ref="BC80:BC143" si="23">MID(C80,2,7)</f>
        <v>2.06.01</v>
      </c>
      <c r="BD80" s="176" t="str">
        <f t="shared" si="18"/>
        <v>ALAT KANTOR</v>
      </c>
      <c r="BE80" s="193">
        <f t="shared" si="19"/>
        <v>5</v>
      </c>
      <c r="BF80" s="194">
        <f t="shared" si="7"/>
        <v>11998</v>
      </c>
      <c r="BG80" s="193">
        <f t="shared" si="21"/>
        <v>7</v>
      </c>
      <c r="BH80" s="195">
        <f t="shared" si="13"/>
        <v>59990</v>
      </c>
      <c r="BI80" s="194">
        <f t="shared" si="14"/>
        <v>0</v>
      </c>
      <c r="BJ80" s="194">
        <f t="shared" si="15"/>
        <v>0</v>
      </c>
      <c r="BK80" s="196">
        <f t="shared" si="20"/>
        <v>0</v>
      </c>
      <c r="BL80" s="193" t="str">
        <f t="shared" si="16"/>
        <v>2006</v>
      </c>
      <c r="BM80" s="197">
        <f t="shared" si="17"/>
        <v>10</v>
      </c>
      <c r="BN80" s="224" t="s">
        <v>679</v>
      </c>
    </row>
    <row r="81" spans="1:66" ht="19.5" customHeight="1" thickTop="1" thickBot="1" x14ac:dyDescent="0.25">
      <c r="A81" s="235">
        <v>47</v>
      </c>
      <c r="B81" s="180"/>
      <c r="C81" s="10" t="s">
        <v>735</v>
      </c>
      <c r="D81" s="16" t="str">
        <f t="shared" ref="D81:D144" si="24">MID(C81,2,18)</f>
        <v>2.06.02.04.02</v>
      </c>
      <c r="E81" s="19" t="s">
        <v>81</v>
      </c>
      <c r="F81" s="10" t="s">
        <v>106</v>
      </c>
      <c r="G81" s="35" t="s">
        <v>128</v>
      </c>
      <c r="H81" s="21"/>
      <c r="I81" s="21"/>
      <c r="J81" s="21"/>
      <c r="K81" s="21"/>
      <c r="L81" s="9" t="s">
        <v>134</v>
      </c>
      <c r="M81" s="10"/>
      <c r="N81" s="9" t="s">
        <v>164</v>
      </c>
      <c r="O81" s="15" t="s">
        <v>52</v>
      </c>
      <c r="P81" s="192"/>
      <c r="Q81" s="192"/>
      <c r="R81" s="192"/>
      <c r="S81" s="192"/>
      <c r="T81" s="192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16" t="s">
        <v>41</v>
      </c>
      <c r="AM81" s="15" t="s">
        <v>52</v>
      </c>
      <c r="AN81" s="21"/>
      <c r="AO81" s="21"/>
      <c r="AP81" s="21"/>
      <c r="AQ81" s="68">
        <v>1750000</v>
      </c>
      <c r="AR81" s="21" t="s">
        <v>199</v>
      </c>
      <c r="AS81" s="21"/>
      <c r="AT81" s="21" t="s">
        <v>225</v>
      </c>
      <c r="AU81" s="21" t="s">
        <v>674</v>
      </c>
      <c r="AV81" s="61" t="s">
        <v>199</v>
      </c>
      <c r="AW81" s="186" t="s">
        <v>224</v>
      </c>
      <c r="AX81" s="187"/>
      <c r="AY81" s="187"/>
      <c r="AZ81" s="187"/>
      <c r="BB81" s="175" t="str">
        <f t="shared" si="22"/>
        <v>0</v>
      </c>
      <c r="BC81" s="176" t="str">
        <f t="shared" si="23"/>
        <v>2.06.02</v>
      </c>
      <c r="BD81" s="176" t="str">
        <f t="shared" si="18"/>
        <v>ALAT RUMAH TANGGA</v>
      </c>
      <c r="BE81" s="193">
        <f t="shared" si="19"/>
        <v>5</v>
      </c>
      <c r="BF81" s="194">
        <f t="shared" ref="BF81:BF144" si="25">(AQ81-10)/BE81</f>
        <v>349998</v>
      </c>
      <c r="BG81" s="193">
        <f t="shared" si="21"/>
        <v>7</v>
      </c>
      <c r="BH81" s="195">
        <f t="shared" si="13"/>
        <v>1749990</v>
      </c>
      <c r="BI81" s="194">
        <f t="shared" si="14"/>
        <v>0</v>
      </c>
      <c r="BJ81" s="194">
        <f t="shared" si="15"/>
        <v>0</v>
      </c>
      <c r="BK81" s="196">
        <f t="shared" si="20"/>
        <v>0</v>
      </c>
      <c r="BL81" s="193" t="str">
        <f t="shared" si="16"/>
        <v>2006</v>
      </c>
      <c r="BM81" s="197">
        <f t="shared" si="17"/>
        <v>10</v>
      </c>
    </row>
    <row r="82" spans="1:66" ht="19.5" customHeight="1" thickTop="1" x14ac:dyDescent="0.2">
      <c r="A82" s="183">
        <v>48</v>
      </c>
      <c r="B82" s="180"/>
      <c r="C82" s="10" t="s">
        <v>746</v>
      </c>
      <c r="D82" s="16" t="str">
        <f t="shared" si="24"/>
        <v>2.06.03.05.01.</v>
      </c>
      <c r="E82" s="19" t="s">
        <v>79</v>
      </c>
      <c r="F82" s="10" t="s">
        <v>104</v>
      </c>
      <c r="G82" s="35" t="s">
        <v>128</v>
      </c>
      <c r="H82" s="21"/>
      <c r="I82" s="21"/>
      <c r="J82" s="21"/>
      <c r="K82" s="21"/>
      <c r="L82" s="9" t="s">
        <v>138</v>
      </c>
      <c r="M82" s="10"/>
      <c r="N82" s="9" t="s">
        <v>157</v>
      </c>
      <c r="O82" s="15" t="s">
        <v>52</v>
      </c>
      <c r="P82" s="192"/>
      <c r="Q82" s="192"/>
      <c r="R82" s="192"/>
      <c r="S82" s="192"/>
      <c r="T82" s="192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16" t="s">
        <v>41</v>
      </c>
      <c r="AM82" s="15" t="s">
        <v>52</v>
      </c>
      <c r="AN82" s="21"/>
      <c r="AO82" s="21"/>
      <c r="AP82" s="21"/>
      <c r="AQ82" s="68">
        <v>5760000</v>
      </c>
      <c r="AR82" s="21" t="s">
        <v>199</v>
      </c>
      <c r="AS82" s="21"/>
      <c r="AT82" s="21" t="s">
        <v>683</v>
      </c>
      <c r="AU82" s="21" t="s">
        <v>674</v>
      </c>
      <c r="AV82" s="61" t="s">
        <v>199</v>
      </c>
      <c r="AW82" s="186" t="s">
        <v>232</v>
      </c>
      <c r="AX82" s="187"/>
      <c r="AY82" s="187"/>
      <c r="AZ82" s="187"/>
      <c r="BB82" s="175" t="str">
        <f t="shared" si="22"/>
        <v>0</v>
      </c>
      <c r="BC82" s="176" t="str">
        <f t="shared" si="23"/>
        <v>2.06.03</v>
      </c>
      <c r="BD82" s="176" t="str">
        <f t="shared" si="18"/>
        <v>KOMPUTER</v>
      </c>
      <c r="BE82" s="193">
        <f t="shared" si="19"/>
        <v>4</v>
      </c>
      <c r="BF82" s="194">
        <f t="shared" si="25"/>
        <v>1439997.5</v>
      </c>
      <c r="BG82" s="193">
        <f t="shared" si="21"/>
        <v>7</v>
      </c>
      <c r="BH82" s="195">
        <f t="shared" si="13"/>
        <v>5759990</v>
      </c>
      <c r="BI82" s="194">
        <f t="shared" si="14"/>
        <v>0</v>
      </c>
      <c r="BJ82" s="194">
        <f t="shared" si="15"/>
        <v>0</v>
      </c>
      <c r="BK82" s="196">
        <f t="shared" si="20"/>
        <v>0</v>
      </c>
      <c r="BL82" s="193" t="str">
        <f t="shared" si="16"/>
        <v>2006</v>
      </c>
      <c r="BM82" s="197">
        <f t="shared" si="17"/>
        <v>10</v>
      </c>
    </row>
    <row r="83" spans="1:66" ht="19.5" customHeight="1" thickBot="1" x14ac:dyDescent="0.25">
      <c r="A83" s="235">
        <v>49</v>
      </c>
      <c r="B83" s="180"/>
      <c r="C83" s="10" t="s">
        <v>738</v>
      </c>
      <c r="D83" s="16" t="str">
        <f t="shared" si="24"/>
        <v>2.06.03.05.02</v>
      </c>
      <c r="E83" s="19" t="s">
        <v>78</v>
      </c>
      <c r="F83" s="10" t="s">
        <v>103</v>
      </c>
      <c r="G83" s="35" t="s">
        <v>128</v>
      </c>
      <c r="H83" s="21"/>
      <c r="I83" s="21"/>
      <c r="J83" s="21"/>
      <c r="K83" s="21"/>
      <c r="L83" s="9" t="s">
        <v>137</v>
      </c>
      <c r="M83" s="10"/>
      <c r="N83" s="9" t="s">
        <v>160</v>
      </c>
      <c r="O83" s="15" t="s">
        <v>52</v>
      </c>
      <c r="P83" s="192"/>
      <c r="Q83" s="192"/>
      <c r="R83" s="192"/>
      <c r="S83" s="192"/>
      <c r="T83" s="192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16" t="s">
        <v>41</v>
      </c>
      <c r="AM83" s="15" t="s">
        <v>52</v>
      </c>
      <c r="AN83" s="21"/>
      <c r="AO83" s="21"/>
      <c r="AP83" s="21"/>
      <c r="AQ83" s="68">
        <v>800000</v>
      </c>
      <c r="AR83" s="21" t="s">
        <v>30</v>
      </c>
      <c r="AS83" s="21"/>
      <c r="AT83" s="21" t="s">
        <v>683</v>
      </c>
      <c r="AU83" s="21" t="s">
        <v>674</v>
      </c>
      <c r="AV83" s="61" t="s">
        <v>30</v>
      </c>
      <c r="AW83" s="186" t="s">
        <v>232</v>
      </c>
      <c r="AX83" s="187"/>
      <c r="AY83" s="187"/>
      <c r="AZ83" s="187"/>
      <c r="BB83" s="175" t="str">
        <f t="shared" si="22"/>
        <v>0</v>
      </c>
      <c r="BC83" s="176" t="str">
        <f t="shared" si="23"/>
        <v>2.06.03</v>
      </c>
      <c r="BD83" s="176" t="str">
        <f t="shared" si="18"/>
        <v>KOMPUTER</v>
      </c>
      <c r="BE83" s="193">
        <f t="shared" si="19"/>
        <v>4</v>
      </c>
      <c r="BF83" s="194">
        <f t="shared" si="25"/>
        <v>199997.5</v>
      </c>
      <c r="BG83" s="193">
        <f t="shared" si="21"/>
        <v>7</v>
      </c>
      <c r="BH83" s="195">
        <f t="shared" si="13"/>
        <v>799990</v>
      </c>
      <c r="BI83" s="194">
        <f t="shared" si="14"/>
        <v>0</v>
      </c>
      <c r="BJ83" s="194">
        <f t="shared" si="15"/>
        <v>0</v>
      </c>
      <c r="BK83" s="196">
        <f t="shared" si="20"/>
        <v>0</v>
      </c>
      <c r="BL83" s="193" t="str">
        <f t="shared" si="16"/>
        <v>2006</v>
      </c>
      <c r="BM83" s="197">
        <f t="shared" si="17"/>
        <v>10</v>
      </c>
    </row>
    <row r="84" spans="1:66" s="224" customFormat="1" ht="19.5" customHeight="1" thickTop="1" x14ac:dyDescent="0.2">
      <c r="A84" s="216">
        <v>50</v>
      </c>
      <c r="B84" s="180"/>
      <c r="C84" s="217" t="s">
        <v>740</v>
      </c>
      <c r="D84" s="16" t="str">
        <f t="shared" si="24"/>
        <v>2.06.02.01.30</v>
      </c>
      <c r="E84" s="255" t="s">
        <v>85</v>
      </c>
      <c r="F84" s="10" t="s">
        <v>110</v>
      </c>
      <c r="G84" s="356" t="s">
        <v>128</v>
      </c>
      <c r="H84" s="21"/>
      <c r="I84" s="21"/>
      <c r="J84" s="21"/>
      <c r="K84" s="21"/>
      <c r="L84" s="256" t="s">
        <v>130</v>
      </c>
      <c r="M84" s="217"/>
      <c r="N84" s="256" t="s">
        <v>162</v>
      </c>
      <c r="O84" s="259" t="s">
        <v>52</v>
      </c>
      <c r="P84" s="257"/>
      <c r="Q84" s="257"/>
      <c r="R84" s="257"/>
      <c r="S84" s="257"/>
      <c r="T84" s="257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58" t="s">
        <v>41</v>
      </c>
      <c r="AM84" s="15" t="s">
        <v>52</v>
      </c>
      <c r="AN84" s="21"/>
      <c r="AO84" s="21"/>
      <c r="AP84" s="21"/>
      <c r="AQ84" s="222">
        <v>280000</v>
      </c>
      <c r="AR84" s="21" t="s">
        <v>30</v>
      </c>
      <c r="AS84" s="21"/>
      <c r="AT84" s="21" t="s">
        <v>683</v>
      </c>
      <c r="AU84" s="21" t="s">
        <v>674</v>
      </c>
      <c r="AV84" s="223" t="s">
        <v>30</v>
      </c>
      <c r="AW84" s="186" t="s">
        <v>220</v>
      </c>
      <c r="AX84" s="187"/>
      <c r="AY84" s="187"/>
      <c r="AZ84" s="187"/>
      <c r="BA84" t="s">
        <v>678</v>
      </c>
      <c r="BB84" s="175">
        <f t="shared" si="22"/>
        <v>280000</v>
      </c>
      <c r="BC84" s="176" t="str">
        <f t="shared" si="23"/>
        <v>2.06.02</v>
      </c>
      <c r="BD84" s="176" t="str">
        <f t="shared" si="18"/>
        <v>ALAT RUMAH TANGGA</v>
      </c>
      <c r="BE84" s="193">
        <f t="shared" si="19"/>
        <v>5</v>
      </c>
      <c r="BF84" s="194">
        <f t="shared" si="25"/>
        <v>55998</v>
      </c>
      <c r="BG84" s="193">
        <f t="shared" si="21"/>
        <v>7</v>
      </c>
      <c r="BH84" s="195">
        <f t="shared" si="13"/>
        <v>279990</v>
      </c>
      <c r="BI84" s="194">
        <f t="shared" si="14"/>
        <v>0</v>
      </c>
      <c r="BJ84" s="194">
        <f t="shared" si="15"/>
        <v>0</v>
      </c>
      <c r="BK84" s="196">
        <f t="shared" si="20"/>
        <v>0</v>
      </c>
      <c r="BL84" s="193" t="str">
        <f t="shared" si="16"/>
        <v>2006</v>
      </c>
      <c r="BM84" s="197">
        <f t="shared" si="17"/>
        <v>10</v>
      </c>
      <c r="BN84" s="224" t="s">
        <v>679</v>
      </c>
    </row>
    <row r="85" spans="1:66" s="224" customFormat="1" ht="19.5" customHeight="1" thickBot="1" x14ac:dyDescent="0.25">
      <c r="A85" s="254">
        <v>51</v>
      </c>
      <c r="B85" s="180"/>
      <c r="C85" s="217" t="s">
        <v>725</v>
      </c>
      <c r="D85" s="16" t="str">
        <f t="shared" si="24"/>
        <v>2.06.01.05.62</v>
      </c>
      <c r="E85" s="255" t="s">
        <v>73</v>
      </c>
      <c r="F85" s="10" t="s">
        <v>98</v>
      </c>
      <c r="G85" s="356" t="s">
        <v>128</v>
      </c>
      <c r="H85" s="21"/>
      <c r="I85" s="21"/>
      <c r="J85" s="21"/>
      <c r="K85" s="21"/>
      <c r="L85" s="256" t="s">
        <v>130</v>
      </c>
      <c r="M85" s="217"/>
      <c r="N85" s="256" t="s">
        <v>154</v>
      </c>
      <c r="O85" s="259" t="s">
        <v>52</v>
      </c>
      <c r="P85" s="257"/>
      <c r="Q85" s="257"/>
      <c r="R85" s="257"/>
      <c r="S85" s="257"/>
      <c r="T85" s="257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58" t="s">
        <v>41</v>
      </c>
      <c r="AM85" s="15" t="s">
        <v>52</v>
      </c>
      <c r="AN85" s="21"/>
      <c r="AO85" s="21"/>
      <c r="AP85" s="21"/>
      <c r="AQ85" s="222">
        <v>420000</v>
      </c>
      <c r="AR85" s="21"/>
      <c r="AS85" s="21"/>
      <c r="AT85" s="21"/>
      <c r="AU85" s="21"/>
      <c r="AV85" s="223"/>
      <c r="AW85" s="186"/>
      <c r="AX85" s="187"/>
      <c r="AY85" s="187"/>
      <c r="AZ85" s="187"/>
      <c r="BA85"/>
      <c r="BB85" s="175" t="str">
        <f t="shared" si="22"/>
        <v>0</v>
      </c>
      <c r="BC85" s="176" t="str">
        <f t="shared" si="23"/>
        <v>2.06.01</v>
      </c>
      <c r="BD85" s="176" t="str">
        <f t="shared" si="18"/>
        <v>ALAT KANTOR</v>
      </c>
      <c r="BE85" s="193">
        <f t="shared" si="19"/>
        <v>5</v>
      </c>
      <c r="BF85" s="194">
        <f t="shared" si="25"/>
        <v>83998</v>
      </c>
      <c r="BG85" s="193">
        <f t="shared" si="21"/>
        <v>7</v>
      </c>
      <c r="BH85" s="195">
        <f t="shared" si="13"/>
        <v>419990</v>
      </c>
      <c r="BI85" s="194">
        <f t="shared" si="14"/>
        <v>0</v>
      </c>
      <c r="BJ85" s="194">
        <f t="shared" si="15"/>
        <v>0</v>
      </c>
      <c r="BK85" s="196">
        <f t="shared" si="20"/>
        <v>0</v>
      </c>
      <c r="BL85" s="193" t="str">
        <f t="shared" si="16"/>
        <v>2006</v>
      </c>
      <c r="BM85" s="197">
        <f t="shared" si="17"/>
        <v>10</v>
      </c>
      <c r="BN85" s="224" t="s">
        <v>679</v>
      </c>
    </row>
    <row r="86" spans="1:66" s="224" customFormat="1" ht="19.5" customHeight="1" thickTop="1" x14ac:dyDescent="0.2">
      <c r="A86" s="216">
        <v>52</v>
      </c>
      <c r="B86" s="180"/>
      <c r="C86" s="217" t="s">
        <v>725</v>
      </c>
      <c r="D86" s="16" t="str">
        <f t="shared" si="24"/>
        <v>2.06.01.05.62</v>
      </c>
      <c r="E86" s="255" t="s">
        <v>73</v>
      </c>
      <c r="F86" s="10" t="s">
        <v>98</v>
      </c>
      <c r="G86" s="356" t="s">
        <v>128</v>
      </c>
      <c r="H86" s="21"/>
      <c r="I86" s="21"/>
      <c r="J86" s="21"/>
      <c r="K86" s="21"/>
      <c r="L86" s="256" t="s">
        <v>139</v>
      </c>
      <c r="M86" s="217"/>
      <c r="N86" s="256" t="s">
        <v>158</v>
      </c>
      <c r="O86" s="259" t="s">
        <v>52</v>
      </c>
      <c r="P86" s="257"/>
      <c r="Q86" s="257"/>
      <c r="R86" s="257"/>
      <c r="S86" s="257"/>
      <c r="T86" s="257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58" t="s">
        <v>41</v>
      </c>
      <c r="AM86" s="15" t="s">
        <v>52</v>
      </c>
      <c r="AN86" s="21"/>
      <c r="AO86" s="21"/>
      <c r="AP86" s="21"/>
      <c r="AQ86" s="222">
        <v>280000</v>
      </c>
      <c r="AR86" s="21" t="s">
        <v>199</v>
      </c>
      <c r="AS86" s="21"/>
      <c r="AT86" s="21" t="s">
        <v>683</v>
      </c>
      <c r="AU86" s="21" t="s">
        <v>674</v>
      </c>
      <c r="AV86" s="223" t="s">
        <v>199</v>
      </c>
      <c r="AW86" s="186"/>
      <c r="AX86" s="187"/>
      <c r="AY86" s="187"/>
      <c r="AZ86" s="187"/>
      <c r="BA86" t="s">
        <v>678</v>
      </c>
      <c r="BB86" s="175">
        <f t="shared" si="22"/>
        <v>280000</v>
      </c>
      <c r="BC86" s="176" t="str">
        <f t="shared" si="23"/>
        <v>2.06.01</v>
      </c>
      <c r="BD86" s="176" t="str">
        <f t="shared" si="18"/>
        <v>ALAT KANTOR</v>
      </c>
      <c r="BE86" s="193">
        <f t="shared" si="19"/>
        <v>5</v>
      </c>
      <c r="BF86" s="194">
        <f t="shared" si="25"/>
        <v>55998</v>
      </c>
      <c r="BG86" s="193">
        <f t="shared" si="21"/>
        <v>7</v>
      </c>
      <c r="BH86" s="195">
        <f t="shared" si="13"/>
        <v>279990</v>
      </c>
      <c r="BI86" s="194">
        <f t="shared" si="14"/>
        <v>0</v>
      </c>
      <c r="BJ86" s="194">
        <f t="shared" si="15"/>
        <v>0</v>
      </c>
      <c r="BK86" s="196">
        <f t="shared" si="20"/>
        <v>0</v>
      </c>
      <c r="BL86" s="193" t="str">
        <f t="shared" si="16"/>
        <v>2006</v>
      </c>
      <c r="BM86" s="197">
        <f t="shared" si="17"/>
        <v>10</v>
      </c>
      <c r="BN86" s="224" t="s">
        <v>679</v>
      </c>
    </row>
    <row r="87" spans="1:66" ht="19.5" customHeight="1" thickBot="1" x14ac:dyDescent="0.25">
      <c r="A87" s="235">
        <v>53</v>
      </c>
      <c r="B87" s="180"/>
      <c r="C87" s="10" t="s">
        <v>740</v>
      </c>
      <c r="D87" s="16" t="str">
        <f t="shared" si="24"/>
        <v>2.06.02.01.30</v>
      </c>
      <c r="E87" s="19" t="s">
        <v>85</v>
      </c>
      <c r="F87" s="10" t="s">
        <v>110</v>
      </c>
      <c r="G87" s="35" t="s">
        <v>128</v>
      </c>
      <c r="H87" s="21"/>
      <c r="I87" s="21"/>
      <c r="J87" s="21"/>
      <c r="K87" s="21"/>
      <c r="L87" s="9" t="s">
        <v>140</v>
      </c>
      <c r="M87" s="10"/>
      <c r="N87" s="9" t="s">
        <v>162</v>
      </c>
      <c r="O87" s="15" t="s">
        <v>52</v>
      </c>
      <c r="P87" s="192"/>
      <c r="Q87" s="192"/>
      <c r="R87" s="192"/>
      <c r="S87" s="192"/>
      <c r="T87" s="192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16" t="s">
        <v>41</v>
      </c>
      <c r="AM87" s="15" t="s">
        <v>52</v>
      </c>
      <c r="AN87" s="21"/>
      <c r="AO87" s="21"/>
      <c r="AP87" s="21"/>
      <c r="AQ87" s="68">
        <v>520000</v>
      </c>
      <c r="AR87" s="21" t="s">
        <v>30</v>
      </c>
      <c r="AS87" s="21"/>
      <c r="AT87" s="21" t="s">
        <v>691</v>
      </c>
      <c r="AU87" s="21" t="s">
        <v>674</v>
      </c>
      <c r="AV87" s="61" t="s">
        <v>30</v>
      </c>
      <c r="AW87" s="186"/>
      <c r="AX87" s="187"/>
      <c r="AY87" s="187"/>
      <c r="AZ87" s="187"/>
      <c r="BB87" s="175" t="str">
        <f t="shared" si="22"/>
        <v>0</v>
      </c>
      <c r="BC87" s="176" t="str">
        <f t="shared" si="23"/>
        <v>2.06.02</v>
      </c>
      <c r="BD87" s="176" t="str">
        <f t="shared" si="18"/>
        <v>ALAT RUMAH TANGGA</v>
      </c>
      <c r="BE87" s="193">
        <f t="shared" si="19"/>
        <v>5</v>
      </c>
      <c r="BF87" s="194">
        <f t="shared" si="25"/>
        <v>103998</v>
      </c>
      <c r="BG87" s="193">
        <f t="shared" si="21"/>
        <v>7</v>
      </c>
      <c r="BH87" s="195">
        <f t="shared" si="13"/>
        <v>519990</v>
      </c>
      <c r="BI87" s="194">
        <f t="shared" si="14"/>
        <v>0</v>
      </c>
      <c r="BJ87" s="194">
        <f t="shared" si="15"/>
        <v>0</v>
      </c>
      <c r="BK87" s="196">
        <f t="shared" si="20"/>
        <v>0</v>
      </c>
      <c r="BL87" s="193" t="str">
        <f t="shared" si="16"/>
        <v>2006</v>
      </c>
      <c r="BM87" s="197">
        <f t="shared" si="17"/>
        <v>10</v>
      </c>
    </row>
    <row r="88" spans="1:66" ht="19.5" customHeight="1" thickTop="1" thickBot="1" x14ac:dyDescent="0.25">
      <c r="A88" s="235">
        <v>54</v>
      </c>
      <c r="B88" s="180"/>
      <c r="C88" s="10" t="s">
        <v>741</v>
      </c>
      <c r="D88" s="16" t="str">
        <f t="shared" si="24"/>
        <v>2.06.02.01.31</v>
      </c>
      <c r="E88" s="19" t="s">
        <v>87</v>
      </c>
      <c r="F88" s="10" t="s">
        <v>111</v>
      </c>
      <c r="G88" s="35" t="s">
        <v>128</v>
      </c>
      <c r="H88" s="21"/>
      <c r="I88" s="21"/>
      <c r="J88" s="21"/>
      <c r="K88" s="21"/>
      <c r="L88" s="9" t="s">
        <v>141</v>
      </c>
      <c r="M88" s="10"/>
      <c r="N88" s="9" t="s">
        <v>162</v>
      </c>
      <c r="O88" s="15" t="s">
        <v>52</v>
      </c>
      <c r="P88" s="192"/>
      <c r="Q88" s="192"/>
      <c r="R88" s="192"/>
      <c r="S88" s="192"/>
      <c r="T88" s="192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16" t="s">
        <v>41</v>
      </c>
      <c r="AM88" s="15" t="s">
        <v>52</v>
      </c>
      <c r="AN88" s="21"/>
      <c r="AO88" s="21"/>
      <c r="AP88" s="21"/>
      <c r="AQ88" s="68">
        <v>980000</v>
      </c>
      <c r="AR88" s="21" t="s">
        <v>30</v>
      </c>
      <c r="AS88" s="21"/>
      <c r="AT88" s="21" t="s">
        <v>691</v>
      </c>
      <c r="AU88" s="21" t="s">
        <v>674</v>
      </c>
      <c r="AV88" s="61" t="s">
        <v>30</v>
      </c>
      <c r="AW88" s="186"/>
      <c r="AX88" s="187"/>
      <c r="AY88" s="187"/>
      <c r="AZ88" s="187"/>
      <c r="BB88" s="175" t="str">
        <f t="shared" si="22"/>
        <v>0</v>
      </c>
      <c r="BC88" s="176" t="str">
        <f t="shared" si="23"/>
        <v>2.06.02</v>
      </c>
      <c r="BD88" s="176" t="str">
        <f t="shared" si="18"/>
        <v>ALAT RUMAH TANGGA</v>
      </c>
      <c r="BE88" s="193">
        <f t="shared" si="19"/>
        <v>5</v>
      </c>
      <c r="BF88" s="194">
        <f t="shared" si="25"/>
        <v>195998</v>
      </c>
      <c r="BG88" s="193">
        <f t="shared" si="21"/>
        <v>7</v>
      </c>
      <c r="BH88" s="195">
        <f t="shared" si="13"/>
        <v>979990</v>
      </c>
      <c r="BI88" s="194">
        <f t="shared" si="14"/>
        <v>0</v>
      </c>
      <c r="BJ88" s="194">
        <f t="shared" si="15"/>
        <v>0</v>
      </c>
      <c r="BK88" s="196">
        <f t="shared" si="20"/>
        <v>0</v>
      </c>
      <c r="BL88" s="193" t="str">
        <f t="shared" si="16"/>
        <v>2006</v>
      </c>
      <c r="BM88" s="197">
        <f t="shared" si="17"/>
        <v>10</v>
      </c>
    </row>
    <row r="89" spans="1:66" s="224" customFormat="1" ht="19.5" customHeight="1" thickTop="1" x14ac:dyDescent="0.2">
      <c r="A89" s="216">
        <v>55</v>
      </c>
      <c r="B89" s="180"/>
      <c r="C89" s="217" t="s">
        <v>737</v>
      </c>
      <c r="D89" s="16" t="str">
        <f t="shared" si="24"/>
        <v>2.06.02.01.37</v>
      </c>
      <c r="E89" s="255" t="s">
        <v>84</v>
      </c>
      <c r="F89" s="10" t="s">
        <v>109</v>
      </c>
      <c r="G89" s="356" t="s">
        <v>128</v>
      </c>
      <c r="H89" s="21"/>
      <c r="I89" s="21"/>
      <c r="J89" s="21"/>
      <c r="K89" s="21"/>
      <c r="L89" s="256" t="s">
        <v>136</v>
      </c>
      <c r="M89" s="217"/>
      <c r="N89" s="256" t="s">
        <v>158</v>
      </c>
      <c r="O89" s="259" t="s">
        <v>52</v>
      </c>
      <c r="P89" s="257"/>
      <c r="Q89" s="257"/>
      <c r="R89" s="257"/>
      <c r="S89" s="257"/>
      <c r="T89" s="257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58" t="s">
        <v>41</v>
      </c>
      <c r="AM89" s="15" t="s">
        <v>52</v>
      </c>
      <c r="AN89" s="21"/>
      <c r="AO89" s="21"/>
      <c r="AP89" s="21"/>
      <c r="AQ89" s="222">
        <v>160000</v>
      </c>
      <c r="AR89" s="21" t="s">
        <v>199</v>
      </c>
      <c r="AS89" s="21"/>
      <c r="AT89" s="21" t="s">
        <v>687</v>
      </c>
      <c r="AU89" s="21" t="s">
        <v>674</v>
      </c>
      <c r="AV89" s="223" t="s">
        <v>199</v>
      </c>
      <c r="AW89" s="186"/>
      <c r="AX89" s="187"/>
      <c r="AY89" s="187"/>
      <c r="AZ89" s="187"/>
      <c r="BA89" t="s">
        <v>678</v>
      </c>
      <c r="BB89" s="175">
        <f t="shared" si="22"/>
        <v>160000</v>
      </c>
      <c r="BC89" s="176" t="str">
        <f t="shared" si="23"/>
        <v>2.06.02</v>
      </c>
      <c r="BD89" s="176" t="str">
        <f t="shared" si="18"/>
        <v>ALAT RUMAH TANGGA</v>
      </c>
      <c r="BE89" s="193">
        <f t="shared" si="19"/>
        <v>5</v>
      </c>
      <c r="BF89" s="194">
        <f t="shared" si="25"/>
        <v>31998</v>
      </c>
      <c r="BG89" s="193">
        <f t="shared" si="21"/>
        <v>7</v>
      </c>
      <c r="BH89" s="195">
        <f t="shared" si="13"/>
        <v>159990</v>
      </c>
      <c r="BI89" s="194">
        <f t="shared" si="14"/>
        <v>0</v>
      </c>
      <c r="BJ89" s="194">
        <f t="shared" si="15"/>
        <v>0</v>
      </c>
      <c r="BK89" s="196">
        <f t="shared" si="20"/>
        <v>0</v>
      </c>
      <c r="BL89" s="193" t="str">
        <f t="shared" si="16"/>
        <v>2006</v>
      </c>
      <c r="BM89" s="197">
        <f t="shared" si="17"/>
        <v>10</v>
      </c>
      <c r="BN89" s="224" t="s">
        <v>679</v>
      </c>
    </row>
    <row r="90" spans="1:66" ht="19.5" customHeight="1" thickBot="1" x14ac:dyDescent="0.25">
      <c r="A90" s="235">
        <v>56</v>
      </c>
      <c r="B90" s="180"/>
      <c r="C90" s="10" t="s">
        <v>738</v>
      </c>
      <c r="D90" s="16" t="str">
        <f t="shared" si="24"/>
        <v>2.06.03.05.02</v>
      </c>
      <c r="E90" s="19" t="s">
        <v>78</v>
      </c>
      <c r="F90" s="10" t="s">
        <v>103</v>
      </c>
      <c r="G90" s="35" t="s">
        <v>128</v>
      </c>
      <c r="H90" s="21"/>
      <c r="I90" s="21"/>
      <c r="J90" s="21"/>
      <c r="K90" s="21"/>
      <c r="L90" s="9" t="s">
        <v>137</v>
      </c>
      <c r="M90" s="10"/>
      <c r="N90" s="9" t="s">
        <v>159</v>
      </c>
      <c r="O90" s="15" t="s">
        <v>52</v>
      </c>
      <c r="P90" s="192"/>
      <c r="Q90" s="192"/>
      <c r="R90" s="192"/>
      <c r="S90" s="192"/>
      <c r="T90" s="192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16" t="s">
        <v>41</v>
      </c>
      <c r="AM90" s="15" t="s">
        <v>52</v>
      </c>
      <c r="AN90" s="21"/>
      <c r="AO90" s="21"/>
      <c r="AP90" s="21"/>
      <c r="AQ90" s="68">
        <v>800000</v>
      </c>
      <c r="AR90" s="21" t="s">
        <v>30</v>
      </c>
      <c r="AS90" s="21"/>
      <c r="AT90" s="21" t="s">
        <v>676</v>
      </c>
      <c r="AU90" s="21" t="s">
        <v>674</v>
      </c>
      <c r="AV90" s="61" t="s">
        <v>30</v>
      </c>
      <c r="AW90" s="186" t="s">
        <v>231</v>
      </c>
      <c r="AX90" s="187"/>
      <c r="AY90" s="187"/>
      <c r="AZ90" s="187"/>
      <c r="BB90" s="175" t="str">
        <f t="shared" si="22"/>
        <v>0</v>
      </c>
      <c r="BC90" s="176" t="str">
        <f t="shared" si="23"/>
        <v>2.06.03</v>
      </c>
      <c r="BD90" s="176" t="str">
        <f t="shared" si="18"/>
        <v>KOMPUTER</v>
      </c>
      <c r="BE90" s="193">
        <f t="shared" si="19"/>
        <v>4</v>
      </c>
      <c r="BF90" s="194">
        <f t="shared" si="25"/>
        <v>199997.5</v>
      </c>
      <c r="BG90" s="193">
        <f t="shared" si="21"/>
        <v>7</v>
      </c>
      <c r="BH90" s="195">
        <f t="shared" si="13"/>
        <v>799990</v>
      </c>
      <c r="BI90" s="194">
        <f t="shared" si="14"/>
        <v>0</v>
      </c>
      <c r="BJ90" s="194">
        <f t="shared" si="15"/>
        <v>0</v>
      </c>
      <c r="BK90" s="196">
        <f t="shared" si="20"/>
        <v>0</v>
      </c>
      <c r="BL90" s="193" t="str">
        <f t="shared" si="16"/>
        <v>2006</v>
      </c>
      <c r="BM90" s="197">
        <f t="shared" si="17"/>
        <v>10</v>
      </c>
    </row>
    <row r="91" spans="1:66" ht="19.5" customHeight="1" thickTop="1" x14ac:dyDescent="0.2">
      <c r="A91" s="183">
        <v>57</v>
      </c>
      <c r="B91" s="180"/>
      <c r="C91" s="10" t="s">
        <v>739</v>
      </c>
      <c r="D91" s="16" t="str">
        <f t="shared" si="24"/>
        <v>2.06.03.05.01</v>
      </c>
      <c r="E91" s="19" t="s">
        <v>79</v>
      </c>
      <c r="F91" s="10" t="s">
        <v>104</v>
      </c>
      <c r="G91" s="35" t="s">
        <v>128</v>
      </c>
      <c r="H91" s="21"/>
      <c r="I91" s="21"/>
      <c r="J91" s="21"/>
      <c r="K91" s="21"/>
      <c r="L91" s="9" t="s">
        <v>138</v>
      </c>
      <c r="M91" s="10"/>
      <c r="N91" s="9" t="s">
        <v>157</v>
      </c>
      <c r="O91" s="15" t="s">
        <v>52</v>
      </c>
      <c r="P91" s="192"/>
      <c r="Q91" s="192"/>
      <c r="R91" s="192"/>
      <c r="S91" s="192"/>
      <c r="T91" s="192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16" t="s">
        <v>41</v>
      </c>
      <c r="AM91" s="15" t="s">
        <v>52</v>
      </c>
      <c r="AN91" s="21"/>
      <c r="AO91" s="21"/>
      <c r="AP91" s="21"/>
      <c r="AQ91" s="68">
        <v>5760000</v>
      </c>
      <c r="AR91" s="21" t="s">
        <v>199</v>
      </c>
      <c r="AS91" s="21"/>
      <c r="AT91" s="21" t="s">
        <v>676</v>
      </c>
      <c r="AU91" s="21" t="s">
        <v>674</v>
      </c>
      <c r="AV91" s="61" t="s">
        <v>199</v>
      </c>
      <c r="AW91" s="186" t="s">
        <v>231</v>
      </c>
      <c r="AX91" s="187"/>
      <c r="AY91" s="187"/>
      <c r="AZ91" s="187"/>
      <c r="BB91" s="175" t="str">
        <f t="shared" si="22"/>
        <v>0</v>
      </c>
      <c r="BC91" s="176" t="str">
        <f t="shared" si="23"/>
        <v>2.06.03</v>
      </c>
      <c r="BD91" s="176" t="str">
        <f t="shared" si="18"/>
        <v>KOMPUTER</v>
      </c>
      <c r="BE91" s="193">
        <f t="shared" si="19"/>
        <v>4</v>
      </c>
      <c r="BF91" s="194">
        <f t="shared" si="25"/>
        <v>1439997.5</v>
      </c>
      <c r="BG91" s="193">
        <f t="shared" si="21"/>
        <v>7</v>
      </c>
      <c r="BH91" s="195">
        <f t="shared" si="13"/>
        <v>5759990</v>
      </c>
      <c r="BI91" s="194">
        <f t="shared" si="14"/>
        <v>0</v>
      </c>
      <c r="BJ91" s="194">
        <f t="shared" si="15"/>
        <v>0</v>
      </c>
      <c r="BK91" s="196">
        <f t="shared" si="20"/>
        <v>0</v>
      </c>
      <c r="BL91" s="193" t="str">
        <f t="shared" si="16"/>
        <v>2006</v>
      </c>
      <c r="BM91" s="197">
        <f t="shared" si="17"/>
        <v>10</v>
      </c>
    </row>
    <row r="92" spans="1:66" ht="19.5" customHeight="1" thickBot="1" x14ac:dyDescent="0.25">
      <c r="A92" s="235">
        <v>58</v>
      </c>
      <c r="B92" s="209"/>
      <c r="C92" s="10" t="s">
        <v>747</v>
      </c>
      <c r="D92" s="16" t="str">
        <f t="shared" si="24"/>
        <v>2.06.03.05.13</v>
      </c>
      <c r="E92" s="19" t="s">
        <v>82</v>
      </c>
      <c r="F92" s="10" t="s">
        <v>107</v>
      </c>
      <c r="G92" s="35" t="s">
        <v>128</v>
      </c>
      <c r="H92" s="33"/>
      <c r="I92" s="33"/>
      <c r="J92" s="33"/>
      <c r="K92" s="33"/>
      <c r="L92" s="9" t="s">
        <v>135</v>
      </c>
      <c r="M92" s="10"/>
      <c r="N92" s="9" t="s">
        <v>157</v>
      </c>
      <c r="O92" s="15" t="s">
        <v>52</v>
      </c>
      <c r="P92" s="192"/>
      <c r="Q92" s="192"/>
      <c r="R92" s="192"/>
      <c r="S92" s="192"/>
      <c r="T92" s="192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16" t="s">
        <v>41</v>
      </c>
      <c r="AM92" s="15" t="s">
        <v>52</v>
      </c>
      <c r="AN92" s="33"/>
      <c r="AO92" s="33"/>
      <c r="AP92" s="33"/>
      <c r="AQ92" s="68">
        <v>1000000</v>
      </c>
      <c r="AR92" s="187" t="s">
        <v>30</v>
      </c>
      <c r="AS92" s="187"/>
      <c r="AT92" s="187" t="s">
        <v>676</v>
      </c>
      <c r="AU92" s="187" t="s">
        <v>674</v>
      </c>
      <c r="AV92" s="61" t="s">
        <v>30</v>
      </c>
      <c r="AW92" s="186" t="s">
        <v>231</v>
      </c>
      <c r="AX92" s="187"/>
      <c r="AY92" s="187"/>
      <c r="AZ92" s="187"/>
      <c r="BB92" s="175" t="str">
        <f t="shared" si="22"/>
        <v>0</v>
      </c>
      <c r="BC92" s="176" t="str">
        <f t="shared" si="23"/>
        <v>2.06.03</v>
      </c>
      <c r="BD92" s="176" t="str">
        <f t="shared" si="18"/>
        <v>KOMPUTER</v>
      </c>
      <c r="BE92" s="193">
        <f t="shared" si="19"/>
        <v>4</v>
      </c>
      <c r="BF92" s="194">
        <f t="shared" si="25"/>
        <v>249997.5</v>
      </c>
      <c r="BG92" s="193">
        <f t="shared" si="21"/>
        <v>7</v>
      </c>
      <c r="BH92" s="195">
        <f t="shared" ref="BH92:BH155" si="26">IF(BG92&gt;BE92,AQ92-10,BF92*BG92)</f>
        <v>999990</v>
      </c>
      <c r="BI92" s="194">
        <f t="shared" ref="BI92:BI155" si="27">IF(AQ92-10=BH92,0,BF92)</f>
        <v>0</v>
      </c>
      <c r="BJ92" s="194">
        <f t="shared" ref="BJ92:BJ155" si="28">IF(AQ92-10=BH92+BI92,0,BF92)</f>
        <v>0</v>
      </c>
      <c r="BK92" s="196">
        <f t="shared" si="20"/>
        <v>0</v>
      </c>
      <c r="BL92" s="193" t="str">
        <f t="shared" ref="BL92:BL155" si="29">O92</f>
        <v>2006</v>
      </c>
      <c r="BM92" s="197">
        <f t="shared" ref="BM92:BM155" si="30">AQ92-(BH92+BI92+BJ92+BK92)</f>
        <v>10</v>
      </c>
    </row>
    <row r="93" spans="1:66" ht="19.5" customHeight="1" thickTop="1" x14ac:dyDescent="0.2">
      <c r="A93" s="183">
        <v>59</v>
      </c>
      <c r="B93" s="209"/>
      <c r="C93" s="10" t="s">
        <v>743</v>
      </c>
      <c r="D93" s="16" t="str">
        <f t="shared" si="24"/>
        <v>2.06.02.01.124</v>
      </c>
      <c r="E93" s="19" t="s">
        <v>71</v>
      </c>
      <c r="F93" s="10" t="s">
        <v>96</v>
      </c>
      <c r="G93" s="35" t="s">
        <v>128</v>
      </c>
      <c r="H93" s="33"/>
      <c r="I93" s="33"/>
      <c r="J93" s="33"/>
      <c r="K93" s="33"/>
      <c r="L93" s="9" t="s">
        <v>144</v>
      </c>
      <c r="M93" s="10"/>
      <c r="N93" s="9" t="s">
        <v>154</v>
      </c>
      <c r="O93" s="15" t="s">
        <v>52</v>
      </c>
      <c r="P93" s="192"/>
      <c r="Q93" s="192"/>
      <c r="R93" s="192"/>
      <c r="S93" s="192"/>
      <c r="T93" s="192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16" t="s">
        <v>41</v>
      </c>
      <c r="AM93" s="15" t="s">
        <v>52</v>
      </c>
      <c r="AN93" s="33"/>
      <c r="AO93" s="33"/>
      <c r="AP93" s="33"/>
      <c r="AQ93" s="68">
        <v>3375000</v>
      </c>
      <c r="AR93" s="187" t="s">
        <v>199</v>
      </c>
      <c r="AS93" s="187"/>
      <c r="AT93" s="187" t="s">
        <v>683</v>
      </c>
      <c r="AU93" s="187" t="s">
        <v>674</v>
      </c>
      <c r="AV93" s="61" t="s">
        <v>199</v>
      </c>
      <c r="AW93" s="186" t="s">
        <v>223</v>
      </c>
      <c r="AX93" s="187"/>
      <c r="AY93" s="187"/>
      <c r="AZ93" s="187"/>
      <c r="BB93" s="175" t="str">
        <f t="shared" si="22"/>
        <v>0</v>
      </c>
      <c r="BC93" s="176" t="str">
        <f t="shared" si="23"/>
        <v>2.06.02</v>
      </c>
      <c r="BD93" s="176" t="str">
        <f t="shared" si="18"/>
        <v>ALAT RUMAH TANGGA</v>
      </c>
      <c r="BE93" s="193">
        <f t="shared" si="19"/>
        <v>5</v>
      </c>
      <c r="BF93" s="194">
        <f t="shared" si="25"/>
        <v>674998</v>
      </c>
      <c r="BG93" s="193">
        <f t="shared" si="21"/>
        <v>7</v>
      </c>
      <c r="BH93" s="195">
        <f t="shared" si="26"/>
        <v>3374990</v>
      </c>
      <c r="BI93" s="194">
        <f t="shared" si="27"/>
        <v>0</v>
      </c>
      <c r="BJ93" s="194">
        <f t="shared" si="28"/>
        <v>0</v>
      </c>
      <c r="BK93" s="196">
        <f t="shared" si="20"/>
        <v>0</v>
      </c>
      <c r="BL93" s="193" t="str">
        <f t="shared" si="29"/>
        <v>2006</v>
      </c>
      <c r="BM93" s="197">
        <f t="shared" si="30"/>
        <v>10</v>
      </c>
    </row>
    <row r="94" spans="1:66" ht="19.5" customHeight="1" thickBot="1" x14ac:dyDescent="0.25">
      <c r="A94" s="235">
        <v>60</v>
      </c>
      <c r="B94" s="180"/>
      <c r="C94" s="10" t="s">
        <v>726</v>
      </c>
      <c r="D94" s="16" t="str">
        <f t="shared" si="24"/>
        <v>2.06.01.04.25</v>
      </c>
      <c r="E94" s="19" t="s">
        <v>75</v>
      </c>
      <c r="F94" s="10" t="s">
        <v>100</v>
      </c>
      <c r="G94" s="35" t="s">
        <v>128</v>
      </c>
      <c r="H94" s="21"/>
      <c r="I94" s="21"/>
      <c r="J94" s="21"/>
      <c r="K94" s="21"/>
      <c r="L94" s="9" t="s">
        <v>133</v>
      </c>
      <c r="M94" s="10"/>
      <c r="N94" s="9" t="s">
        <v>157</v>
      </c>
      <c r="O94" s="15" t="s">
        <v>52</v>
      </c>
      <c r="P94" s="192"/>
      <c r="Q94" s="192"/>
      <c r="R94" s="192"/>
      <c r="S94" s="192"/>
      <c r="T94" s="192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16" t="s">
        <v>41</v>
      </c>
      <c r="AM94" s="15" t="s">
        <v>52</v>
      </c>
      <c r="AN94" s="21"/>
      <c r="AO94" s="21"/>
      <c r="AP94" s="21"/>
      <c r="AQ94" s="68">
        <v>1822500</v>
      </c>
      <c r="AR94" s="21" t="s">
        <v>30</v>
      </c>
      <c r="AS94" s="21"/>
      <c r="AT94" s="21" t="s">
        <v>682</v>
      </c>
      <c r="AU94" s="21" t="s">
        <v>674</v>
      </c>
      <c r="AV94" s="61" t="s">
        <v>30</v>
      </c>
      <c r="AW94" s="186"/>
      <c r="AX94" s="187"/>
      <c r="AY94" s="187"/>
      <c r="AZ94" s="187"/>
      <c r="BB94" s="175" t="str">
        <f t="shared" si="22"/>
        <v>0</v>
      </c>
      <c r="BC94" s="176" t="str">
        <f t="shared" si="23"/>
        <v>2.06.01</v>
      </c>
      <c r="BD94" s="176" t="str">
        <f t="shared" si="18"/>
        <v>ALAT KANTOR</v>
      </c>
      <c r="BE94" s="193">
        <f t="shared" si="19"/>
        <v>5</v>
      </c>
      <c r="BF94" s="194">
        <f t="shared" si="25"/>
        <v>364498</v>
      </c>
      <c r="BG94" s="193">
        <f t="shared" si="21"/>
        <v>7</v>
      </c>
      <c r="BH94" s="195">
        <f t="shared" si="26"/>
        <v>1822490</v>
      </c>
      <c r="BI94" s="194">
        <f t="shared" si="27"/>
        <v>0</v>
      </c>
      <c r="BJ94" s="194">
        <f t="shared" si="28"/>
        <v>0</v>
      </c>
      <c r="BK94" s="196">
        <f t="shared" si="20"/>
        <v>0</v>
      </c>
      <c r="BL94" s="193" t="str">
        <f t="shared" si="29"/>
        <v>2006</v>
      </c>
      <c r="BM94" s="197">
        <f t="shared" si="30"/>
        <v>10</v>
      </c>
    </row>
    <row r="95" spans="1:66" ht="19.5" customHeight="1" thickTop="1" thickBot="1" x14ac:dyDescent="0.25">
      <c r="A95" s="235">
        <v>61</v>
      </c>
      <c r="B95" s="180"/>
      <c r="C95" s="10" t="s">
        <v>743</v>
      </c>
      <c r="D95" s="16" t="str">
        <f t="shared" si="24"/>
        <v>2.06.02.01.124</v>
      </c>
      <c r="E95" s="19" t="s">
        <v>71</v>
      </c>
      <c r="F95" s="10" t="s">
        <v>96</v>
      </c>
      <c r="G95" s="35" t="s">
        <v>128</v>
      </c>
      <c r="H95" s="21"/>
      <c r="I95" s="21"/>
      <c r="J95" s="21"/>
      <c r="K95" s="21"/>
      <c r="L95" s="9" t="s">
        <v>139</v>
      </c>
      <c r="M95" s="10"/>
      <c r="N95" s="9" t="s">
        <v>154</v>
      </c>
      <c r="O95" s="15" t="s">
        <v>52</v>
      </c>
      <c r="P95" s="192"/>
      <c r="Q95" s="192"/>
      <c r="R95" s="192"/>
      <c r="S95" s="192"/>
      <c r="T95" s="192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16" t="s">
        <v>41</v>
      </c>
      <c r="AM95" s="15" t="s">
        <v>52</v>
      </c>
      <c r="AN95" s="21"/>
      <c r="AO95" s="21"/>
      <c r="AP95" s="21"/>
      <c r="AQ95" s="68">
        <v>960000</v>
      </c>
      <c r="AR95" s="21" t="s">
        <v>199</v>
      </c>
      <c r="AS95" s="21"/>
      <c r="AT95" s="21" t="s">
        <v>691</v>
      </c>
      <c r="AU95" s="21" t="s">
        <v>674</v>
      </c>
      <c r="AV95" s="61" t="s">
        <v>199</v>
      </c>
      <c r="AW95" s="186"/>
      <c r="AX95" s="187"/>
      <c r="AY95" s="187"/>
      <c r="AZ95" s="187"/>
      <c r="BB95" s="175" t="str">
        <f t="shared" si="22"/>
        <v>0</v>
      </c>
      <c r="BC95" s="176" t="str">
        <f t="shared" si="23"/>
        <v>2.06.02</v>
      </c>
      <c r="BD95" s="176" t="str">
        <f t="shared" si="18"/>
        <v>ALAT RUMAH TANGGA</v>
      </c>
      <c r="BE95" s="193">
        <f t="shared" si="19"/>
        <v>5</v>
      </c>
      <c r="BF95" s="194">
        <f t="shared" si="25"/>
        <v>191998</v>
      </c>
      <c r="BG95" s="193">
        <f t="shared" si="21"/>
        <v>7</v>
      </c>
      <c r="BH95" s="195">
        <f t="shared" si="26"/>
        <v>959990</v>
      </c>
      <c r="BI95" s="194">
        <f t="shared" si="27"/>
        <v>0</v>
      </c>
      <c r="BJ95" s="194">
        <f t="shared" si="28"/>
        <v>0</v>
      </c>
      <c r="BK95" s="196">
        <f t="shared" si="20"/>
        <v>0</v>
      </c>
      <c r="BL95" s="193" t="str">
        <f t="shared" si="29"/>
        <v>2006</v>
      </c>
      <c r="BM95" s="197">
        <f t="shared" si="30"/>
        <v>10</v>
      </c>
    </row>
    <row r="96" spans="1:66" ht="19.5" customHeight="1" thickTop="1" x14ac:dyDescent="0.2">
      <c r="A96" s="183">
        <v>62</v>
      </c>
      <c r="B96" s="180"/>
      <c r="C96" s="10" t="s">
        <v>252</v>
      </c>
      <c r="D96" s="16" t="str">
        <f t="shared" si="24"/>
        <v>2.06.01.04.11</v>
      </c>
      <c r="E96" s="19" t="s">
        <v>90</v>
      </c>
      <c r="F96" s="10" t="s">
        <v>108</v>
      </c>
      <c r="G96" s="35" t="s">
        <v>128</v>
      </c>
      <c r="H96" s="21"/>
      <c r="I96" s="21"/>
      <c r="J96" s="21"/>
      <c r="K96" s="21"/>
      <c r="L96" s="9" t="s">
        <v>145</v>
      </c>
      <c r="M96" s="10"/>
      <c r="N96" s="9" t="s">
        <v>157</v>
      </c>
      <c r="O96" s="15" t="s">
        <v>52</v>
      </c>
      <c r="P96" s="192"/>
      <c r="Q96" s="192"/>
      <c r="R96" s="192"/>
      <c r="S96" s="192"/>
      <c r="T96" s="192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16" t="s">
        <v>41</v>
      </c>
      <c r="AM96" s="15" t="s">
        <v>52</v>
      </c>
      <c r="AN96" s="21"/>
      <c r="AO96" s="21"/>
      <c r="AP96" s="21"/>
      <c r="AQ96" s="68">
        <v>3750000</v>
      </c>
      <c r="AR96" s="21" t="s">
        <v>30</v>
      </c>
      <c r="AS96" s="21"/>
      <c r="AT96" s="22" t="s">
        <v>696</v>
      </c>
      <c r="AU96" s="21" t="s">
        <v>674</v>
      </c>
      <c r="AV96" s="61" t="s">
        <v>30</v>
      </c>
      <c r="AW96" s="186"/>
      <c r="AX96" s="187"/>
      <c r="AY96" s="187"/>
      <c r="AZ96" s="187"/>
      <c r="BB96" s="175" t="str">
        <f t="shared" si="22"/>
        <v>0</v>
      </c>
      <c r="BC96" s="176" t="str">
        <f t="shared" si="23"/>
        <v>2.06.01</v>
      </c>
      <c r="BD96" s="176" t="str">
        <f t="shared" si="18"/>
        <v>ALAT KANTOR</v>
      </c>
      <c r="BE96" s="193">
        <f t="shared" si="19"/>
        <v>5</v>
      </c>
      <c r="BF96" s="194">
        <f t="shared" si="25"/>
        <v>749998</v>
      </c>
      <c r="BG96" s="193">
        <f t="shared" si="21"/>
        <v>7</v>
      </c>
      <c r="BH96" s="195">
        <f t="shared" si="26"/>
        <v>3749990</v>
      </c>
      <c r="BI96" s="194">
        <f t="shared" si="27"/>
        <v>0</v>
      </c>
      <c r="BJ96" s="194">
        <f t="shared" si="28"/>
        <v>0</v>
      </c>
      <c r="BK96" s="196">
        <f t="shared" si="20"/>
        <v>0</v>
      </c>
      <c r="BL96" s="193" t="str">
        <f t="shared" si="29"/>
        <v>2006</v>
      </c>
      <c r="BM96" s="197">
        <f t="shared" si="30"/>
        <v>10</v>
      </c>
    </row>
    <row r="97" spans="1:66" ht="19.5" customHeight="1" thickBot="1" x14ac:dyDescent="0.25">
      <c r="A97" s="235">
        <v>63</v>
      </c>
      <c r="B97" s="180"/>
      <c r="C97" s="10" t="s">
        <v>740</v>
      </c>
      <c r="D97" s="16" t="str">
        <f t="shared" si="24"/>
        <v>2.06.02.01.30</v>
      </c>
      <c r="E97" s="19" t="s">
        <v>85</v>
      </c>
      <c r="F97" s="10" t="s">
        <v>110</v>
      </c>
      <c r="G97" s="35" t="s">
        <v>128</v>
      </c>
      <c r="H97" s="21"/>
      <c r="I97" s="21"/>
      <c r="J97" s="21"/>
      <c r="K97" s="21"/>
      <c r="L97" s="9" t="s">
        <v>140</v>
      </c>
      <c r="M97" s="10"/>
      <c r="N97" s="9" t="s">
        <v>163</v>
      </c>
      <c r="O97" s="15" t="s">
        <v>52</v>
      </c>
      <c r="P97" s="192"/>
      <c r="Q97" s="192"/>
      <c r="R97" s="192"/>
      <c r="S97" s="192"/>
      <c r="T97" s="192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16" t="s">
        <v>41</v>
      </c>
      <c r="AM97" s="15" t="s">
        <v>52</v>
      </c>
      <c r="AN97" s="21"/>
      <c r="AO97" s="21"/>
      <c r="AP97" s="21"/>
      <c r="AQ97" s="68">
        <v>520000</v>
      </c>
      <c r="AR97" s="21" t="s">
        <v>30</v>
      </c>
      <c r="AS97" s="21"/>
      <c r="AT97" s="21" t="s">
        <v>683</v>
      </c>
      <c r="AU97" s="21" t="s">
        <v>674</v>
      </c>
      <c r="AV97" s="61" t="s">
        <v>30</v>
      </c>
      <c r="AW97" s="186" t="s">
        <v>220</v>
      </c>
      <c r="AX97" s="187"/>
      <c r="AY97" s="187"/>
      <c r="AZ97" s="187"/>
      <c r="BB97" s="175" t="str">
        <f t="shared" si="22"/>
        <v>0</v>
      </c>
      <c r="BC97" s="176" t="str">
        <f t="shared" si="23"/>
        <v>2.06.02</v>
      </c>
      <c r="BD97" s="176" t="str">
        <f t="shared" si="18"/>
        <v>ALAT RUMAH TANGGA</v>
      </c>
      <c r="BE97" s="193">
        <f t="shared" si="19"/>
        <v>5</v>
      </c>
      <c r="BF97" s="194">
        <f t="shared" si="25"/>
        <v>103998</v>
      </c>
      <c r="BG97" s="193">
        <f t="shared" si="21"/>
        <v>7</v>
      </c>
      <c r="BH97" s="195">
        <f t="shared" si="26"/>
        <v>519990</v>
      </c>
      <c r="BI97" s="194">
        <f t="shared" si="27"/>
        <v>0</v>
      </c>
      <c r="BJ97" s="194">
        <f t="shared" si="28"/>
        <v>0</v>
      </c>
      <c r="BK97" s="196">
        <f t="shared" si="20"/>
        <v>0</v>
      </c>
      <c r="BL97" s="193" t="str">
        <f t="shared" si="29"/>
        <v>2006</v>
      </c>
      <c r="BM97" s="197">
        <f t="shared" si="30"/>
        <v>10</v>
      </c>
    </row>
    <row r="98" spans="1:66" ht="19.5" customHeight="1" thickTop="1" x14ac:dyDescent="0.2">
      <c r="A98" s="183">
        <v>64</v>
      </c>
      <c r="B98" s="180"/>
      <c r="C98" s="10" t="s">
        <v>733</v>
      </c>
      <c r="D98" s="16" t="str">
        <f t="shared" si="24"/>
        <v>2.06.02.01.125</v>
      </c>
      <c r="E98" s="19" t="s">
        <v>86</v>
      </c>
      <c r="F98" s="10" t="s">
        <v>114</v>
      </c>
      <c r="G98" s="35" t="s">
        <v>128</v>
      </c>
      <c r="H98" s="21"/>
      <c r="I98" s="21"/>
      <c r="J98" s="21"/>
      <c r="K98" s="21"/>
      <c r="L98" s="9" t="s">
        <v>141</v>
      </c>
      <c r="M98" s="10"/>
      <c r="N98" s="9" t="s">
        <v>162</v>
      </c>
      <c r="O98" s="15" t="s">
        <v>52</v>
      </c>
      <c r="P98" s="192"/>
      <c r="Q98" s="192"/>
      <c r="R98" s="192"/>
      <c r="S98" s="192"/>
      <c r="T98" s="192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16" t="s">
        <v>41</v>
      </c>
      <c r="AM98" s="15" t="s">
        <v>52</v>
      </c>
      <c r="AN98" s="21"/>
      <c r="AO98" s="21"/>
      <c r="AP98" s="21"/>
      <c r="AQ98" s="68">
        <v>1050000</v>
      </c>
      <c r="AR98" s="21" t="s">
        <v>30</v>
      </c>
      <c r="AS98" s="21"/>
      <c r="AT98" s="21" t="s">
        <v>673</v>
      </c>
      <c r="AU98" s="21" t="s">
        <v>674</v>
      </c>
      <c r="AV98" s="61" t="s">
        <v>30</v>
      </c>
      <c r="AW98" s="186" t="s">
        <v>238</v>
      </c>
      <c r="AX98" s="187"/>
      <c r="AY98" s="187"/>
      <c r="AZ98" s="187"/>
      <c r="BB98" s="175" t="str">
        <f t="shared" si="22"/>
        <v>0</v>
      </c>
      <c r="BC98" s="176" t="str">
        <f t="shared" si="23"/>
        <v>2.06.02</v>
      </c>
      <c r="BD98" s="176" t="str">
        <f t="shared" si="18"/>
        <v>ALAT RUMAH TANGGA</v>
      </c>
      <c r="BE98" s="193">
        <f t="shared" si="19"/>
        <v>5</v>
      </c>
      <c r="BF98" s="194">
        <f t="shared" si="25"/>
        <v>209998</v>
      </c>
      <c r="BG98" s="193">
        <f t="shared" si="21"/>
        <v>7</v>
      </c>
      <c r="BH98" s="195">
        <f t="shared" si="26"/>
        <v>1049990</v>
      </c>
      <c r="BI98" s="194">
        <f t="shared" si="27"/>
        <v>0</v>
      </c>
      <c r="BJ98" s="194">
        <f t="shared" si="28"/>
        <v>0</v>
      </c>
      <c r="BK98" s="196">
        <f t="shared" si="20"/>
        <v>0</v>
      </c>
      <c r="BL98" s="193" t="str">
        <f t="shared" si="29"/>
        <v>2006</v>
      </c>
      <c r="BM98" s="197">
        <f t="shared" si="30"/>
        <v>10</v>
      </c>
    </row>
    <row r="99" spans="1:66" ht="19.5" customHeight="1" thickBot="1" x14ac:dyDescent="0.25">
      <c r="A99" s="235">
        <v>65</v>
      </c>
      <c r="B99" s="180"/>
      <c r="C99" s="10" t="s">
        <v>740</v>
      </c>
      <c r="D99" s="16" t="str">
        <f t="shared" si="24"/>
        <v>2.06.02.01.30</v>
      </c>
      <c r="E99" s="19" t="s">
        <v>85</v>
      </c>
      <c r="F99" s="10" t="s">
        <v>110</v>
      </c>
      <c r="G99" s="35" t="s">
        <v>128</v>
      </c>
      <c r="H99" s="21"/>
      <c r="I99" s="21"/>
      <c r="J99" s="21"/>
      <c r="K99" s="21"/>
      <c r="L99" s="9" t="s">
        <v>143</v>
      </c>
      <c r="M99" s="10"/>
      <c r="N99" s="9" t="s">
        <v>163</v>
      </c>
      <c r="O99" s="15" t="s">
        <v>52</v>
      </c>
      <c r="P99" s="192"/>
      <c r="Q99" s="192"/>
      <c r="R99" s="192"/>
      <c r="S99" s="192"/>
      <c r="T99" s="192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16" t="s">
        <v>41</v>
      </c>
      <c r="AM99" s="15" t="s">
        <v>52</v>
      </c>
      <c r="AN99" s="21"/>
      <c r="AO99" s="21"/>
      <c r="AP99" s="21"/>
      <c r="AQ99" s="68">
        <v>562500</v>
      </c>
      <c r="AR99" s="21" t="s">
        <v>30</v>
      </c>
      <c r="AS99" s="21"/>
      <c r="AT99" s="21" t="s">
        <v>683</v>
      </c>
      <c r="AU99" s="21" t="s">
        <v>674</v>
      </c>
      <c r="AV99" s="61" t="s">
        <v>30</v>
      </c>
      <c r="AW99" s="186" t="s">
        <v>220</v>
      </c>
      <c r="AX99" s="187"/>
      <c r="AY99" s="187"/>
      <c r="AZ99" s="187"/>
      <c r="BB99" s="175" t="str">
        <f t="shared" si="22"/>
        <v>0</v>
      </c>
      <c r="BC99" s="176" t="str">
        <f t="shared" si="23"/>
        <v>2.06.02</v>
      </c>
      <c r="BD99" s="176" t="str">
        <f t="shared" ref="BD99:BD157" si="31">VLOOKUP(BC99,kelompok,2,0)</f>
        <v>ALAT RUMAH TANGGA</v>
      </c>
      <c r="BE99" s="193">
        <f t="shared" ref="BE99:BE157" si="32">VLOOKUP(BC99,MASAMANFAAT,4,0)</f>
        <v>5</v>
      </c>
      <c r="BF99" s="194">
        <f t="shared" si="25"/>
        <v>112498</v>
      </c>
      <c r="BG99" s="193">
        <f t="shared" si="21"/>
        <v>7</v>
      </c>
      <c r="BH99" s="195">
        <f t="shared" si="26"/>
        <v>562490</v>
      </c>
      <c r="BI99" s="194">
        <f t="shared" si="27"/>
        <v>0</v>
      </c>
      <c r="BJ99" s="194">
        <f t="shared" si="28"/>
        <v>0</v>
      </c>
      <c r="BK99" s="196">
        <f t="shared" ref="BK99:BK157" si="33">IF(AQ99-10=BH99+BI99+BJ99,0,BF99)</f>
        <v>0</v>
      </c>
      <c r="BL99" s="193" t="str">
        <f t="shared" si="29"/>
        <v>2006</v>
      </c>
      <c r="BM99" s="197">
        <f t="shared" si="30"/>
        <v>10</v>
      </c>
    </row>
    <row r="100" spans="1:66" s="224" customFormat="1" ht="19.5" customHeight="1" thickTop="1" x14ac:dyDescent="0.2">
      <c r="A100" s="216">
        <v>66</v>
      </c>
      <c r="B100" s="180"/>
      <c r="C100" s="217" t="s">
        <v>737</v>
      </c>
      <c r="D100" s="16" t="str">
        <f t="shared" si="24"/>
        <v>2.06.02.01.37</v>
      </c>
      <c r="E100" s="255" t="s">
        <v>84</v>
      </c>
      <c r="F100" s="10" t="s">
        <v>109</v>
      </c>
      <c r="G100" s="356" t="s">
        <v>128</v>
      </c>
      <c r="H100" s="21"/>
      <c r="I100" s="21"/>
      <c r="J100" s="21"/>
      <c r="K100" s="21"/>
      <c r="L100" s="256" t="s">
        <v>130</v>
      </c>
      <c r="M100" s="217"/>
      <c r="N100" s="256" t="s">
        <v>154</v>
      </c>
      <c r="O100" s="259" t="s">
        <v>52</v>
      </c>
      <c r="P100" s="257"/>
      <c r="Q100" s="257"/>
      <c r="R100" s="257"/>
      <c r="S100" s="257"/>
      <c r="T100" s="257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58" t="s">
        <v>41</v>
      </c>
      <c r="AM100" s="15" t="s">
        <v>52</v>
      </c>
      <c r="AN100" s="21"/>
      <c r="AO100" s="21"/>
      <c r="AP100" s="21"/>
      <c r="AQ100" s="222">
        <v>160000</v>
      </c>
      <c r="AR100" s="21" t="s">
        <v>199</v>
      </c>
      <c r="AS100" s="21"/>
      <c r="AT100" s="21" t="s">
        <v>676</v>
      </c>
      <c r="AU100" s="21" t="s">
        <v>674</v>
      </c>
      <c r="AV100" s="223" t="s">
        <v>199</v>
      </c>
      <c r="AW100" s="186" t="s">
        <v>227</v>
      </c>
      <c r="AX100" s="187"/>
      <c r="AY100" s="187"/>
      <c r="AZ100" s="187"/>
      <c r="BA100" t="s">
        <v>678</v>
      </c>
      <c r="BB100" s="175">
        <f t="shared" si="22"/>
        <v>160000</v>
      </c>
      <c r="BC100" s="176" t="str">
        <f t="shared" si="23"/>
        <v>2.06.02</v>
      </c>
      <c r="BD100" s="176" t="str">
        <f t="shared" si="31"/>
        <v>ALAT RUMAH TANGGA</v>
      </c>
      <c r="BE100" s="193">
        <f t="shared" si="32"/>
        <v>5</v>
      </c>
      <c r="BF100" s="194">
        <f t="shared" si="25"/>
        <v>31998</v>
      </c>
      <c r="BG100" s="193">
        <f t="shared" ref="BG100:BG158" si="34">2013-BL100</f>
        <v>7</v>
      </c>
      <c r="BH100" s="195">
        <f t="shared" si="26"/>
        <v>159990</v>
      </c>
      <c r="BI100" s="194">
        <f t="shared" si="27"/>
        <v>0</v>
      </c>
      <c r="BJ100" s="194">
        <f t="shared" si="28"/>
        <v>0</v>
      </c>
      <c r="BK100" s="196">
        <f t="shared" si="33"/>
        <v>0</v>
      </c>
      <c r="BL100" s="193" t="str">
        <f t="shared" si="29"/>
        <v>2006</v>
      </c>
      <c r="BM100" s="197">
        <f t="shared" si="30"/>
        <v>10</v>
      </c>
      <c r="BN100" s="224" t="s">
        <v>679</v>
      </c>
    </row>
    <row r="101" spans="1:66" s="224" customFormat="1" ht="19.5" customHeight="1" thickBot="1" x14ac:dyDescent="0.25">
      <c r="A101" s="254">
        <v>67</v>
      </c>
      <c r="B101" s="180"/>
      <c r="C101" s="217" t="s">
        <v>748</v>
      </c>
      <c r="D101" s="16" t="str">
        <f t="shared" si="24"/>
        <v>2.06.02.01.37.</v>
      </c>
      <c r="E101" s="255" t="s">
        <v>84</v>
      </c>
      <c r="F101" s="10" t="s">
        <v>109</v>
      </c>
      <c r="G101" s="356" t="s">
        <v>128</v>
      </c>
      <c r="H101" s="21"/>
      <c r="I101" s="21"/>
      <c r="J101" s="21"/>
      <c r="K101" s="21"/>
      <c r="L101" s="256" t="s">
        <v>130</v>
      </c>
      <c r="M101" s="217"/>
      <c r="N101" s="256" t="s">
        <v>154</v>
      </c>
      <c r="O101" s="259" t="s">
        <v>52</v>
      </c>
      <c r="P101" s="257"/>
      <c r="Q101" s="257"/>
      <c r="R101" s="257"/>
      <c r="S101" s="257"/>
      <c r="T101" s="257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58" t="s">
        <v>41</v>
      </c>
      <c r="AM101" s="15" t="s">
        <v>52</v>
      </c>
      <c r="AN101" s="21"/>
      <c r="AO101" s="21"/>
      <c r="AP101" s="21"/>
      <c r="AQ101" s="222">
        <v>120000</v>
      </c>
      <c r="AR101" s="21" t="s">
        <v>199</v>
      </c>
      <c r="AS101" s="21"/>
      <c r="AT101" s="21" t="s">
        <v>673</v>
      </c>
      <c r="AU101" s="21" t="s">
        <v>674</v>
      </c>
      <c r="AV101" s="223" t="s">
        <v>199</v>
      </c>
      <c r="AW101" s="186" t="s">
        <v>226</v>
      </c>
      <c r="AX101" s="187"/>
      <c r="AY101" s="187"/>
      <c r="AZ101" s="187"/>
      <c r="BA101" t="s">
        <v>678</v>
      </c>
      <c r="BB101" s="175">
        <f t="shared" si="22"/>
        <v>120000</v>
      </c>
      <c r="BC101" s="176" t="str">
        <f t="shared" si="23"/>
        <v>2.06.02</v>
      </c>
      <c r="BD101" s="176" t="str">
        <f t="shared" si="31"/>
        <v>ALAT RUMAH TANGGA</v>
      </c>
      <c r="BE101" s="193">
        <f t="shared" si="32"/>
        <v>5</v>
      </c>
      <c r="BF101" s="194">
        <f t="shared" si="25"/>
        <v>23998</v>
      </c>
      <c r="BG101" s="193">
        <f t="shared" si="34"/>
        <v>7</v>
      </c>
      <c r="BH101" s="195">
        <f t="shared" si="26"/>
        <v>119990</v>
      </c>
      <c r="BI101" s="194">
        <f t="shared" si="27"/>
        <v>0</v>
      </c>
      <c r="BJ101" s="194">
        <f t="shared" si="28"/>
        <v>0</v>
      </c>
      <c r="BK101" s="196">
        <f t="shared" si="33"/>
        <v>0</v>
      </c>
      <c r="BL101" s="193" t="str">
        <f t="shared" si="29"/>
        <v>2006</v>
      </c>
      <c r="BM101" s="197">
        <f t="shared" si="30"/>
        <v>10</v>
      </c>
      <c r="BN101" s="224" t="s">
        <v>679</v>
      </c>
    </row>
    <row r="102" spans="1:66" ht="19.5" customHeight="1" thickTop="1" thickBot="1" x14ac:dyDescent="0.25">
      <c r="A102" s="235">
        <v>68</v>
      </c>
      <c r="B102" s="180"/>
      <c r="C102" s="10" t="s">
        <v>738</v>
      </c>
      <c r="D102" s="16" t="str">
        <f t="shared" si="24"/>
        <v>2.06.03.05.02</v>
      </c>
      <c r="E102" s="19" t="s">
        <v>78</v>
      </c>
      <c r="F102" s="10" t="s">
        <v>103</v>
      </c>
      <c r="G102" s="35" t="s">
        <v>128</v>
      </c>
      <c r="H102" s="21"/>
      <c r="I102" s="21"/>
      <c r="J102" s="21"/>
      <c r="K102" s="21"/>
      <c r="L102" s="9" t="s">
        <v>137</v>
      </c>
      <c r="M102" s="10"/>
      <c r="N102" s="9" t="s">
        <v>159</v>
      </c>
      <c r="O102" s="15" t="s">
        <v>52</v>
      </c>
      <c r="P102" s="192"/>
      <c r="Q102" s="192"/>
      <c r="R102" s="192"/>
      <c r="S102" s="192"/>
      <c r="T102" s="192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16" t="s">
        <v>41</v>
      </c>
      <c r="AM102" s="15" t="s">
        <v>52</v>
      </c>
      <c r="AN102" s="21"/>
      <c r="AO102" s="21"/>
      <c r="AP102" s="21"/>
      <c r="AQ102" s="68">
        <v>637500</v>
      </c>
      <c r="AR102" s="21" t="s">
        <v>30</v>
      </c>
      <c r="AS102" s="21"/>
      <c r="AT102" s="21" t="s">
        <v>682</v>
      </c>
      <c r="AU102" s="21" t="s">
        <v>674</v>
      </c>
      <c r="AV102" s="61" t="s">
        <v>30</v>
      </c>
      <c r="AW102" s="186" t="s">
        <v>233</v>
      </c>
      <c r="AX102" s="187"/>
      <c r="AY102" s="187"/>
      <c r="AZ102" s="187"/>
      <c r="BB102" s="175" t="str">
        <f t="shared" si="22"/>
        <v>0</v>
      </c>
      <c r="BC102" s="176" t="str">
        <f t="shared" si="23"/>
        <v>2.06.03</v>
      </c>
      <c r="BD102" s="176" t="str">
        <f t="shared" si="31"/>
        <v>KOMPUTER</v>
      </c>
      <c r="BE102" s="193">
        <f t="shared" si="32"/>
        <v>4</v>
      </c>
      <c r="BF102" s="194">
        <f t="shared" si="25"/>
        <v>159372.5</v>
      </c>
      <c r="BG102" s="193">
        <f t="shared" si="34"/>
        <v>7</v>
      </c>
      <c r="BH102" s="195">
        <f t="shared" si="26"/>
        <v>637490</v>
      </c>
      <c r="BI102" s="194">
        <f t="shared" si="27"/>
        <v>0</v>
      </c>
      <c r="BJ102" s="194">
        <f t="shared" si="28"/>
        <v>0</v>
      </c>
      <c r="BK102" s="196">
        <f t="shared" si="33"/>
        <v>0</v>
      </c>
      <c r="BL102" s="193" t="str">
        <f t="shared" si="29"/>
        <v>2006</v>
      </c>
      <c r="BM102" s="197">
        <f t="shared" si="30"/>
        <v>10</v>
      </c>
    </row>
    <row r="103" spans="1:66" s="224" customFormat="1" ht="19.5" customHeight="1" thickTop="1" x14ac:dyDescent="0.2">
      <c r="A103" s="216">
        <v>69</v>
      </c>
      <c r="B103" s="180"/>
      <c r="C103" s="217" t="s">
        <v>749</v>
      </c>
      <c r="D103" s="16" t="str">
        <f t="shared" si="24"/>
        <v>2.06.02.01.156</v>
      </c>
      <c r="E103" s="255" t="s">
        <v>91</v>
      </c>
      <c r="F103" s="10" t="s">
        <v>116</v>
      </c>
      <c r="G103" s="356" t="s">
        <v>128</v>
      </c>
      <c r="H103" s="21"/>
      <c r="I103" s="21"/>
      <c r="J103" s="21"/>
      <c r="K103" s="21"/>
      <c r="L103" s="256" t="s">
        <v>697</v>
      </c>
      <c r="M103" s="217"/>
      <c r="N103" s="256" t="s">
        <v>157</v>
      </c>
      <c r="O103" s="259" t="s">
        <v>52</v>
      </c>
      <c r="P103" s="257"/>
      <c r="Q103" s="257"/>
      <c r="R103" s="257"/>
      <c r="S103" s="257"/>
      <c r="T103" s="257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58" t="s">
        <v>41</v>
      </c>
      <c r="AM103" s="15" t="s">
        <v>52</v>
      </c>
      <c r="AN103" s="21"/>
      <c r="AO103" s="21"/>
      <c r="AP103" s="21"/>
      <c r="AQ103" s="222">
        <v>140000</v>
      </c>
      <c r="AR103" s="21" t="s">
        <v>30</v>
      </c>
      <c r="AS103" s="21"/>
      <c r="AT103" s="21" t="s">
        <v>673</v>
      </c>
      <c r="AU103" s="21" t="s">
        <v>674</v>
      </c>
      <c r="AV103" s="223" t="s">
        <v>30</v>
      </c>
      <c r="AW103" s="186" t="s">
        <v>225</v>
      </c>
      <c r="AX103" s="187"/>
      <c r="AY103" s="187"/>
      <c r="AZ103" s="187"/>
      <c r="BA103" t="s">
        <v>678</v>
      </c>
      <c r="BB103" s="175">
        <f t="shared" si="22"/>
        <v>140000</v>
      </c>
      <c r="BC103" s="176" t="str">
        <f t="shared" si="23"/>
        <v>2.06.02</v>
      </c>
      <c r="BD103" s="176" t="str">
        <f t="shared" si="31"/>
        <v>ALAT RUMAH TANGGA</v>
      </c>
      <c r="BE103" s="193">
        <f t="shared" si="32"/>
        <v>5</v>
      </c>
      <c r="BF103" s="194">
        <f t="shared" si="25"/>
        <v>27998</v>
      </c>
      <c r="BG103" s="193">
        <f t="shared" si="34"/>
        <v>7</v>
      </c>
      <c r="BH103" s="195">
        <f t="shared" si="26"/>
        <v>139990</v>
      </c>
      <c r="BI103" s="194">
        <f t="shared" si="27"/>
        <v>0</v>
      </c>
      <c r="BJ103" s="194">
        <f t="shared" si="28"/>
        <v>0</v>
      </c>
      <c r="BK103" s="196">
        <f t="shared" si="33"/>
        <v>0</v>
      </c>
      <c r="BL103" s="193" t="str">
        <f t="shared" si="29"/>
        <v>2006</v>
      </c>
      <c r="BM103" s="197">
        <f t="shared" si="30"/>
        <v>10</v>
      </c>
      <c r="BN103" s="224" t="s">
        <v>679</v>
      </c>
    </row>
    <row r="104" spans="1:66" ht="19.5" customHeight="1" thickBot="1" x14ac:dyDescent="0.25">
      <c r="A104" s="235">
        <v>70</v>
      </c>
      <c r="B104" s="180"/>
      <c r="C104" s="10" t="s">
        <v>739</v>
      </c>
      <c r="D104" s="16" t="str">
        <f t="shared" si="24"/>
        <v>2.06.03.05.01</v>
      </c>
      <c r="E104" s="19" t="s">
        <v>79</v>
      </c>
      <c r="F104" s="10" t="s">
        <v>104</v>
      </c>
      <c r="G104" s="35" t="s">
        <v>128</v>
      </c>
      <c r="H104" s="21"/>
      <c r="I104" s="21"/>
      <c r="J104" s="21"/>
      <c r="K104" s="21"/>
      <c r="L104" s="9" t="s">
        <v>137</v>
      </c>
      <c r="M104" s="10"/>
      <c r="N104" s="9" t="s">
        <v>157</v>
      </c>
      <c r="O104" s="15" t="s">
        <v>52</v>
      </c>
      <c r="P104" s="192"/>
      <c r="Q104" s="192"/>
      <c r="R104" s="192"/>
      <c r="S104" s="192"/>
      <c r="T104" s="192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16" t="s">
        <v>41</v>
      </c>
      <c r="AM104" s="15" t="s">
        <v>52</v>
      </c>
      <c r="AN104" s="21"/>
      <c r="AO104" s="21"/>
      <c r="AP104" s="21"/>
      <c r="AQ104" s="68">
        <v>7840000</v>
      </c>
      <c r="AR104" s="21" t="s">
        <v>199</v>
      </c>
      <c r="AS104" s="21"/>
      <c r="AT104" s="21" t="s">
        <v>682</v>
      </c>
      <c r="AU104" s="21" t="s">
        <v>674</v>
      </c>
      <c r="AV104" s="61" t="s">
        <v>199</v>
      </c>
      <c r="AW104" s="186" t="s">
        <v>233</v>
      </c>
      <c r="AX104" s="187"/>
      <c r="AY104" s="187"/>
      <c r="AZ104" s="187"/>
      <c r="BB104" s="175" t="str">
        <f t="shared" si="22"/>
        <v>0</v>
      </c>
      <c r="BC104" s="176" t="str">
        <f t="shared" si="23"/>
        <v>2.06.03</v>
      </c>
      <c r="BD104" s="176" t="str">
        <f t="shared" si="31"/>
        <v>KOMPUTER</v>
      </c>
      <c r="BE104" s="193">
        <f t="shared" si="32"/>
        <v>4</v>
      </c>
      <c r="BF104" s="194">
        <f t="shared" si="25"/>
        <v>1959997.5</v>
      </c>
      <c r="BG104" s="193">
        <f t="shared" si="34"/>
        <v>7</v>
      </c>
      <c r="BH104" s="195">
        <f t="shared" si="26"/>
        <v>7839990</v>
      </c>
      <c r="BI104" s="194">
        <f t="shared" si="27"/>
        <v>0</v>
      </c>
      <c r="BJ104" s="194">
        <f t="shared" si="28"/>
        <v>0</v>
      </c>
      <c r="BK104" s="196">
        <f t="shared" si="33"/>
        <v>0</v>
      </c>
      <c r="BL104" s="193" t="str">
        <f t="shared" si="29"/>
        <v>2006</v>
      </c>
      <c r="BM104" s="197">
        <f t="shared" si="30"/>
        <v>10</v>
      </c>
    </row>
    <row r="105" spans="1:66" s="224" customFormat="1" ht="19.5" customHeight="1" thickTop="1" thickBot="1" x14ac:dyDescent="0.25">
      <c r="A105" s="254">
        <v>71</v>
      </c>
      <c r="B105" s="180"/>
      <c r="C105" s="217" t="s">
        <v>743</v>
      </c>
      <c r="D105" s="16" t="str">
        <f t="shared" si="24"/>
        <v>2.06.02.01.124</v>
      </c>
      <c r="E105" s="255" t="s">
        <v>92</v>
      </c>
      <c r="F105" s="10" t="s">
        <v>96</v>
      </c>
      <c r="G105" s="356" t="s">
        <v>128</v>
      </c>
      <c r="H105" s="21"/>
      <c r="I105" s="21"/>
      <c r="J105" s="21"/>
      <c r="K105" s="21"/>
      <c r="L105" s="256" t="s">
        <v>130</v>
      </c>
      <c r="M105" s="217"/>
      <c r="N105" s="256" t="s">
        <v>154</v>
      </c>
      <c r="O105" s="259" t="s">
        <v>52</v>
      </c>
      <c r="P105" s="257"/>
      <c r="Q105" s="257"/>
      <c r="R105" s="257"/>
      <c r="S105" s="257"/>
      <c r="T105" s="257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58" t="s">
        <v>41</v>
      </c>
      <c r="AM105" s="15" t="s">
        <v>52</v>
      </c>
      <c r="AN105" s="21"/>
      <c r="AO105" s="21"/>
      <c r="AP105" s="21"/>
      <c r="AQ105" s="222">
        <v>300000</v>
      </c>
      <c r="AR105" s="21" t="s">
        <v>199</v>
      </c>
      <c r="AS105" s="21"/>
      <c r="AT105" s="21" t="s">
        <v>676</v>
      </c>
      <c r="AU105" s="21" t="s">
        <v>674</v>
      </c>
      <c r="AV105" s="223" t="s">
        <v>199</v>
      </c>
      <c r="AW105" s="186"/>
      <c r="AX105" s="187"/>
      <c r="AY105" s="187"/>
      <c r="AZ105" s="187"/>
      <c r="BA105" t="s">
        <v>678</v>
      </c>
      <c r="BB105" s="175" t="str">
        <f t="shared" si="22"/>
        <v>0</v>
      </c>
      <c r="BC105" s="176" t="str">
        <f t="shared" si="23"/>
        <v>2.06.02</v>
      </c>
      <c r="BD105" s="176" t="str">
        <f t="shared" si="31"/>
        <v>ALAT RUMAH TANGGA</v>
      </c>
      <c r="BE105" s="193">
        <f t="shared" si="32"/>
        <v>5</v>
      </c>
      <c r="BF105" s="194">
        <f t="shared" si="25"/>
        <v>59998</v>
      </c>
      <c r="BG105" s="193">
        <f t="shared" si="34"/>
        <v>7</v>
      </c>
      <c r="BH105" s="195">
        <f t="shared" si="26"/>
        <v>299990</v>
      </c>
      <c r="BI105" s="194">
        <f t="shared" si="27"/>
        <v>0</v>
      </c>
      <c r="BJ105" s="194">
        <f t="shared" si="28"/>
        <v>0</v>
      </c>
      <c r="BK105" s="196">
        <f t="shared" si="33"/>
        <v>0</v>
      </c>
      <c r="BL105" s="193" t="str">
        <f t="shared" si="29"/>
        <v>2006</v>
      </c>
      <c r="BM105" s="197">
        <f t="shared" si="30"/>
        <v>10</v>
      </c>
      <c r="BN105" s="224" t="s">
        <v>679</v>
      </c>
    </row>
    <row r="106" spans="1:66" ht="19.5" customHeight="1" thickTop="1" x14ac:dyDescent="0.2">
      <c r="A106" s="183">
        <v>72</v>
      </c>
      <c r="B106" s="180"/>
      <c r="C106" s="10" t="s">
        <v>743</v>
      </c>
      <c r="D106" s="16" t="str">
        <f t="shared" si="24"/>
        <v>2.06.02.01.124</v>
      </c>
      <c r="E106" s="19" t="s">
        <v>71</v>
      </c>
      <c r="F106" s="10" t="s">
        <v>96</v>
      </c>
      <c r="G106" s="35" t="s">
        <v>128</v>
      </c>
      <c r="H106" s="21"/>
      <c r="I106" s="21"/>
      <c r="J106" s="21"/>
      <c r="K106" s="21"/>
      <c r="L106" s="9" t="s">
        <v>130</v>
      </c>
      <c r="M106" s="10"/>
      <c r="N106" s="9" t="s">
        <v>154</v>
      </c>
      <c r="O106" s="15" t="s">
        <v>52</v>
      </c>
      <c r="P106" s="192"/>
      <c r="Q106" s="192"/>
      <c r="R106" s="192"/>
      <c r="S106" s="192"/>
      <c r="T106" s="192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16" t="s">
        <v>41</v>
      </c>
      <c r="AM106" s="15" t="s">
        <v>52</v>
      </c>
      <c r="AN106" s="21"/>
      <c r="AO106" s="21"/>
      <c r="AP106" s="21"/>
      <c r="AQ106" s="68">
        <v>937500</v>
      </c>
      <c r="AR106" s="21" t="s">
        <v>30</v>
      </c>
      <c r="AS106" s="21"/>
      <c r="AT106" s="21" t="s">
        <v>698</v>
      </c>
      <c r="AU106" s="21" t="s">
        <v>674</v>
      </c>
      <c r="AV106" s="61" t="s">
        <v>30</v>
      </c>
      <c r="AW106" s="186"/>
      <c r="AX106" s="187"/>
      <c r="AY106" s="187"/>
      <c r="AZ106" s="187"/>
      <c r="BB106" s="175" t="str">
        <f t="shared" si="22"/>
        <v>0</v>
      </c>
      <c r="BC106" s="176" t="str">
        <f t="shared" si="23"/>
        <v>2.06.02</v>
      </c>
      <c r="BD106" s="176" t="str">
        <f t="shared" si="31"/>
        <v>ALAT RUMAH TANGGA</v>
      </c>
      <c r="BE106" s="193">
        <f t="shared" si="32"/>
        <v>5</v>
      </c>
      <c r="BF106" s="194">
        <f t="shared" si="25"/>
        <v>187498</v>
      </c>
      <c r="BG106" s="193">
        <f t="shared" si="34"/>
        <v>7</v>
      </c>
      <c r="BH106" s="195">
        <f t="shared" si="26"/>
        <v>937490</v>
      </c>
      <c r="BI106" s="194">
        <f t="shared" si="27"/>
        <v>0</v>
      </c>
      <c r="BJ106" s="194">
        <f t="shared" si="28"/>
        <v>0</v>
      </c>
      <c r="BK106" s="196">
        <f t="shared" si="33"/>
        <v>0</v>
      </c>
      <c r="BL106" s="193" t="str">
        <f t="shared" si="29"/>
        <v>2006</v>
      </c>
      <c r="BM106" s="197">
        <f t="shared" si="30"/>
        <v>10</v>
      </c>
    </row>
    <row r="107" spans="1:66" ht="19.5" customHeight="1" thickBot="1" x14ac:dyDescent="0.25">
      <c r="A107" s="235">
        <v>73</v>
      </c>
      <c r="B107" s="180"/>
      <c r="C107" s="10" t="s">
        <v>743</v>
      </c>
      <c r="D107" s="16" t="str">
        <f t="shared" si="24"/>
        <v>2.06.02.01.124</v>
      </c>
      <c r="E107" s="19" t="s">
        <v>71</v>
      </c>
      <c r="F107" s="10" t="s">
        <v>96</v>
      </c>
      <c r="G107" s="35" t="s">
        <v>128</v>
      </c>
      <c r="H107" s="21"/>
      <c r="I107" s="21"/>
      <c r="J107" s="21"/>
      <c r="K107" s="21"/>
      <c r="L107" s="9" t="s">
        <v>136</v>
      </c>
      <c r="M107" s="10"/>
      <c r="N107" s="9" t="s">
        <v>154</v>
      </c>
      <c r="O107" s="15" t="s">
        <v>52</v>
      </c>
      <c r="P107" s="192"/>
      <c r="Q107" s="192"/>
      <c r="R107" s="192"/>
      <c r="S107" s="192"/>
      <c r="T107" s="192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16" t="s">
        <v>41</v>
      </c>
      <c r="AM107" s="15" t="s">
        <v>52</v>
      </c>
      <c r="AN107" s="21"/>
      <c r="AO107" s="21"/>
      <c r="AP107" s="21"/>
      <c r="AQ107" s="68">
        <v>680000</v>
      </c>
      <c r="AR107" s="21" t="s">
        <v>30</v>
      </c>
      <c r="AS107" s="21"/>
      <c r="AT107" s="21" t="s">
        <v>683</v>
      </c>
      <c r="AU107" s="21" t="s">
        <v>674</v>
      </c>
      <c r="AV107" s="61" t="s">
        <v>30</v>
      </c>
      <c r="AW107" s="186"/>
      <c r="AX107" s="187"/>
      <c r="AY107" s="187"/>
      <c r="AZ107" s="187"/>
      <c r="BB107" s="175" t="str">
        <f t="shared" si="22"/>
        <v>0</v>
      </c>
      <c r="BC107" s="176" t="str">
        <f t="shared" si="23"/>
        <v>2.06.02</v>
      </c>
      <c r="BD107" s="176" t="str">
        <f t="shared" si="31"/>
        <v>ALAT RUMAH TANGGA</v>
      </c>
      <c r="BE107" s="193">
        <f t="shared" si="32"/>
        <v>5</v>
      </c>
      <c r="BF107" s="194">
        <f t="shared" si="25"/>
        <v>135998</v>
      </c>
      <c r="BG107" s="193">
        <f t="shared" si="34"/>
        <v>7</v>
      </c>
      <c r="BH107" s="195">
        <f t="shared" si="26"/>
        <v>679990</v>
      </c>
      <c r="BI107" s="194">
        <f t="shared" si="27"/>
        <v>0</v>
      </c>
      <c r="BJ107" s="194">
        <f t="shared" si="28"/>
        <v>0</v>
      </c>
      <c r="BK107" s="196">
        <f t="shared" si="33"/>
        <v>0</v>
      </c>
      <c r="BL107" s="193" t="str">
        <f t="shared" si="29"/>
        <v>2006</v>
      </c>
      <c r="BM107" s="197">
        <f t="shared" si="30"/>
        <v>10</v>
      </c>
    </row>
    <row r="108" spans="1:66" ht="19.5" customHeight="1" thickTop="1" thickBot="1" x14ac:dyDescent="0.25">
      <c r="A108" s="235">
        <v>74</v>
      </c>
      <c r="B108" s="180"/>
      <c r="C108" s="10" t="s">
        <v>740</v>
      </c>
      <c r="D108" s="16" t="str">
        <f t="shared" si="24"/>
        <v>2.06.02.01.30</v>
      </c>
      <c r="E108" s="19" t="s">
        <v>85</v>
      </c>
      <c r="F108" s="10" t="s">
        <v>110</v>
      </c>
      <c r="G108" s="35" t="s">
        <v>128</v>
      </c>
      <c r="H108" s="21"/>
      <c r="I108" s="21"/>
      <c r="J108" s="21"/>
      <c r="K108" s="21"/>
      <c r="L108" s="9" t="s">
        <v>130</v>
      </c>
      <c r="M108" s="10"/>
      <c r="N108" s="9" t="s">
        <v>163</v>
      </c>
      <c r="O108" s="15" t="s">
        <v>52</v>
      </c>
      <c r="P108" s="192"/>
      <c r="Q108" s="192"/>
      <c r="R108" s="192"/>
      <c r="S108" s="192"/>
      <c r="T108" s="192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16" t="s">
        <v>41</v>
      </c>
      <c r="AM108" s="15" t="s">
        <v>52</v>
      </c>
      <c r="AN108" s="21"/>
      <c r="AO108" s="21"/>
      <c r="AP108" s="21"/>
      <c r="AQ108" s="68">
        <v>525000</v>
      </c>
      <c r="AR108" s="21" t="s">
        <v>30</v>
      </c>
      <c r="AS108" s="21"/>
      <c r="AT108" s="21" t="s">
        <v>682</v>
      </c>
      <c r="AU108" s="21" t="s">
        <v>674</v>
      </c>
      <c r="AV108" s="61" t="s">
        <v>30</v>
      </c>
      <c r="AW108" s="186"/>
      <c r="AX108" s="187"/>
      <c r="AY108" s="187"/>
      <c r="AZ108" s="187"/>
      <c r="BB108" s="175" t="str">
        <f t="shared" si="22"/>
        <v>0</v>
      </c>
      <c r="BC108" s="176" t="str">
        <f t="shared" si="23"/>
        <v>2.06.02</v>
      </c>
      <c r="BD108" s="176" t="str">
        <f t="shared" si="31"/>
        <v>ALAT RUMAH TANGGA</v>
      </c>
      <c r="BE108" s="193">
        <f t="shared" si="32"/>
        <v>5</v>
      </c>
      <c r="BF108" s="194">
        <f t="shared" si="25"/>
        <v>104998</v>
      </c>
      <c r="BG108" s="193">
        <f t="shared" si="34"/>
        <v>7</v>
      </c>
      <c r="BH108" s="195">
        <f t="shared" si="26"/>
        <v>524990</v>
      </c>
      <c r="BI108" s="194">
        <f t="shared" si="27"/>
        <v>0</v>
      </c>
      <c r="BJ108" s="194">
        <f t="shared" si="28"/>
        <v>0</v>
      </c>
      <c r="BK108" s="196">
        <f t="shared" si="33"/>
        <v>0</v>
      </c>
      <c r="BL108" s="193" t="str">
        <f t="shared" si="29"/>
        <v>2006</v>
      </c>
      <c r="BM108" s="197">
        <f t="shared" si="30"/>
        <v>10</v>
      </c>
    </row>
    <row r="109" spans="1:66" s="224" customFormat="1" ht="19.5" customHeight="1" thickTop="1" x14ac:dyDescent="0.2">
      <c r="A109" s="216">
        <v>75</v>
      </c>
      <c r="B109" s="180"/>
      <c r="C109" s="217" t="s">
        <v>749</v>
      </c>
      <c r="D109" s="16" t="str">
        <f t="shared" si="24"/>
        <v>2.06.02.01.156</v>
      </c>
      <c r="E109" s="255" t="s">
        <v>91</v>
      </c>
      <c r="F109" s="10" t="s">
        <v>116</v>
      </c>
      <c r="G109" s="356" t="s">
        <v>128</v>
      </c>
      <c r="H109" s="21"/>
      <c r="I109" s="21"/>
      <c r="J109" s="21"/>
      <c r="K109" s="21"/>
      <c r="L109" s="256" t="s">
        <v>699</v>
      </c>
      <c r="M109" s="217"/>
      <c r="N109" s="256" t="s">
        <v>157</v>
      </c>
      <c r="O109" s="259" t="s">
        <v>52</v>
      </c>
      <c r="P109" s="257"/>
      <c r="Q109" s="257"/>
      <c r="R109" s="257"/>
      <c r="S109" s="257"/>
      <c r="T109" s="257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58" t="s">
        <v>41</v>
      </c>
      <c r="AM109" s="15" t="s">
        <v>52</v>
      </c>
      <c r="AN109" s="21"/>
      <c r="AO109" s="21"/>
      <c r="AP109" s="21"/>
      <c r="AQ109" s="222">
        <v>144000</v>
      </c>
      <c r="AR109" s="21" t="s">
        <v>30</v>
      </c>
      <c r="AS109" s="21"/>
      <c r="AT109" s="21" t="s">
        <v>675</v>
      </c>
      <c r="AU109" s="21" t="s">
        <v>674</v>
      </c>
      <c r="AV109" s="223" t="s">
        <v>30</v>
      </c>
      <c r="AW109" s="186"/>
      <c r="AX109" s="187"/>
      <c r="AY109" s="187"/>
      <c r="AZ109" s="187"/>
      <c r="BA109" t="s">
        <v>678</v>
      </c>
      <c r="BB109" s="175">
        <f t="shared" si="22"/>
        <v>144000</v>
      </c>
      <c r="BC109" s="176" t="str">
        <f t="shared" si="23"/>
        <v>2.06.02</v>
      </c>
      <c r="BD109" s="176" t="str">
        <f t="shared" si="31"/>
        <v>ALAT RUMAH TANGGA</v>
      </c>
      <c r="BE109" s="193">
        <f t="shared" si="32"/>
        <v>5</v>
      </c>
      <c r="BF109" s="194">
        <f t="shared" si="25"/>
        <v>28798</v>
      </c>
      <c r="BG109" s="193">
        <f t="shared" si="34"/>
        <v>7</v>
      </c>
      <c r="BH109" s="195">
        <f t="shared" si="26"/>
        <v>143990</v>
      </c>
      <c r="BI109" s="194">
        <f t="shared" si="27"/>
        <v>0</v>
      </c>
      <c r="BJ109" s="194">
        <f t="shared" si="28"/>
        <v>0</v>
      </c>
      <c r="BK109" s="196">
        <f t="shared" si="33"/>
        <v>0</v>
      </c>
      <c r="BL109" s="193" t="str">
        <f t="shared" si="29"/>
        <v>2006</v>
      </c>
      <c r="BM109" s="197">
        <f t="shared" si="30"/>
        <v>10</v>
      </c>
      <c r="BN109" s="224" t="s">
        <v>679</v>
      </c>
    </row>
    <row r="110" spans="1:66" s="224" customFormat="1" ht="19.5" customHeight="1" thickBot="1" x14ac:dyDescent="0.25">
      <c r="A110" s="254">
        <v>76</v>
      </c>
      <c r="B110" s="180"/>
      <c r="C110" s="217" t="s">
        <v>740</v>
      </c>
      <c r="D110" s="16" t="str">
        <f t="shared" si="24"/>
        <v>2.06.02.01.30</v>
      </c>
      <c r="E110" s="255" t="s">
        <v>85</v>
      </c>
      <c r="F110" s="10" t="s">
        <v>110</v>
      </c>
      <c r="G110" s="356" t="s">
        <v>128</v>
      </c>
      <c r="H110" s="21"/>
      <c r="I110" s="21"/>
      <c r="J110" s="21"/>
      <c r="K110" s="21"/>
      <c r="L110" s="256" t="s">
        <v>130</v>
      </c>
      <c r="M110" s="217"/>
      <c r="N110" s="256" t="s">
        <v>163</v>
      </c>
      <c r="O110" s="259" t="s">
        <v>52</v>
      </c>
      <c r="P110" s="257"/>
      <c r="Q110" s="257"/>
      <c r="R110" s="257"/>
      <c r="S110" s="257"/>
      <c r="T110" s="257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58" t="s">
        <v>41</v>
      </c>
      <c r="AM110" s="15" t="s">
        <v>52</v>
      </c>
      <c r="AN110" s="21"/>
      <c r="AO110" s="21"/>
      <c r="AP110" s="21"/>
      <c r="AQ110" s="222">
        <v>200000</v>
      </c>
      <c r="AR110" s="21" t="s">
        <v>30</v>
      </c>
      <c r="AS110" s="21"/>
      <c r="AT110" s="21" t="s">
        <v>683</v>
      </c>
      <c r="AU110" s="21" t="s">
        <v>674</v>
      </c>
      <c r="AV110" s="223" t="s">
        <v>30</v>
      </c>
      <c r="AW110" s="186" t="s">
        <v>220</v>
      </c>
      <c r="AX110" s="187"/>
      <c r="AY110" s="187"/>
      <c r="AZ110" s="187"/>
      <c r="BA110" t="s">
        <v>678</v>
      </c>
      <c r="BB110" s="175">
        <f t="shared" si="22"/>
        <v>200000</v>
      </c>
      <c r="BC110" s="176" t="str">
        <f t="shared" si="23"/>
        <v>2.06.02</v>
      </c>
      <c r="BD110" s="176" t="str">
        <f t="shared" si="31"/>
        <v>ALAT RUMAH TANGGA</v>
      </c>
      <c r="BE110" s="193">
        <f t="shared" si="32"/>
        <v>5</v>
      </c>
      <c r="BF110" s="194">
        <f t="shared" si="25"/>
        <v>39998</v>
      </c>
      <c r="BG110" s="193">
        <f t="shared" si="34"/>
        <v>7</v>
      </c>
      <c r="BH110" s="195">
        <f t="shared" si="26"/>
        <v>199990</v>
      </c>
      <c r="BI110" s="194">
        <f t="shared" si="27"/>
        <v>0</v>
      </c>
      <c r="BJ110" s="194">
        <f t="shared" si="28"/>
        <v>0</v>
      </c>
      <c r="BK110" s="196">
        <f t="shared" si="33"/>
        <v>0</v>
      </c>
      <c r="BL110" s="193" t="str">
        <f t="shared" si="29"/>
        <v>2006</v>
      </c>
      <c r="BM110" s="197">
        <f t="shared" si="30"/>
        <v>10</v>
      </c>
      <c r="BN110" s="224" t="s">
        <v>679</v>
      </c>
    </row>
    <row r="111" spans="1:66" ht="19.5" customHeight="1" thickTop="1" x14ac:dyDescent="0.2">
      <c r="A111" s="183">
        <v>77</v>
      </c>
      <c r="B111" s="180"/>
      <c r="C111" s="10" t="s">
        <v>733</v>
      </c>
      <c r="D111" s="16" t="str">
        <f t="shared" si="24"/>
        <v>2.06.02.01.125</v>
      </c>
      <c r="E111" s="19" t="s">
        <v>86</v>
      </c>
      <c r="F111" s="10" t="s">
        <v>114</v>
      </c>
      <c r="G111" s="35" t="s">
        <v>128</v>
      </c>
      <c r="H111" s="21"/>
      <c r="I111" s="21"/>
      <c r="J111" s="21"/>
      <c r="K111" s="21"/>
      <c r="L111" s="9" t="s">
        <v>141</v>
      </c>
      <c r="M111" s="10"/>
      <c r="N111" s="9" t="s">
        <v>162</v>
      </c>
      <c r="O111" s="15" t="s">
        <v>52</v>
      </c>
      <c r="P111" s="192"/>
      <c r="Q111" s="192"/>
      <c r="R111" s="192"/>
      <c r="S111" s="192"/>
      <c r="T111" s="192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16" t="s">
        <v>41</v>
      </c>
      <c r="AM111" s="15" t="s">
        <v>52</v>
      </c>
      <c r="AN111" s="21"/>
      <c r="AO111" s="21"/>
      <c r="AP111" s="21"/>
      <c r="AQ111" s="68">
        <v>840000</v>
      </c>
      <c r="AR111" s="21" t="s">
        <v>30</v>
      </c>
      <c r="AS111" s="21"/>
      <c r="AT111" s="21" t="s">
        <v>690</v>
      </c>
      <c r="AU111" s="21" t="s">
        <v>674</v>
      </c>
      <c r="AV111" s="61" t="s">
        <v>30</v>
      </c>
      <c r="AW111" s="186"/>
      <c r="AX111" s="187"/>
      <c r="AY111" s="187"/>
      <c r="AZ111" s="187"/>
      <c r="BB111" s="175" t="str">
        <f t="shared" si="22"/>
        <v>0</v>
      </c>
      <c r="BC111" s="176" t="str">
        <f t="shared" si="23"/>
        <v>2.06.02</v>
      </c>
      <c r="BD111" s="176" t="str">
        <f t="shared" si="31"/>
        <v>ALAT RUMAH TANGGA</v>
      </c>
      <c r="BE111" s="193">
        <f t="shared" si="32"/>
        <v>5</v>
      </c>
      <c r="BF111" s="194">
        <f t="shared" si="25"/>
        <v>167998</v>
      </c>
      <c r="BG111" s="193">
        <f t="shared" si="34"/>
        <v>7</v>
      </c>
      <c r="BH111" s="195">
        <f t="shared" si="26"/>
        <v>839990</v>
      </c>
      <c r="BI111" s="194">
        <f t="shared" si="27"/>
        <v>0</v>
      </c>
      <c r="BJ111" s="194">
        <f t="shared" si="28"/>
        <v>0</v>
      </c>
      <c r="BK111" s="196">
        <f t="shared" si="33"/>
        <v>0</v>
      </c>
      <c r="BL111" s="193" t="str">
        <f t="shared" si="29"/>
        <v>2006</v>
      </c>
      <c r="BM111" s="197">
        <f t="shared" si="30"/>
        <v>10</v>
      </c>
    </row>
    <row r="112" spans="1:66" s="224" customFormat="1" ht="19.5" customHeight="1" thickBot="1" x14ac:dyDescent="0.25">
      <c r="A112" s="254">
        <v>78</v>
      </c>
      <c r="B112" s="180"/>
      <c r="C112" s="217" t="s">
        <v>732</v>
      </c>
      <c r="D112" s="16" t="str">
        <f t="shared" si="24"/>
        <v>2.06.02.06.39</v>
      </c>
      <c r="E112" s="255" t="s">
        <v>93</v>
      </c>
      <c r="F112" s="10" t="s">
        <v>117</v>
      </c>
      <c r="G112" s="356" t="s">
        <v>128</v>
      </c>
      <c r="H112" s="21"/>
      <c r="I112" s="21"/>
      <c r="J112" s="21"/>
      <c r="K112" s="21"/>
      <c r="L112" s="256" t="s">
        <v>700</v>
      </c>
      <c r="M112" s="217"/>
      <c r="N112" s="256" t="s">
        <v>701</v>
      </c>
      <c r="O112" s="259" t="s">
        <v>52</v>
      </c>
      <c r="P112" s="257"/>
      <c r="Q112" s="257"/>
      <c r="R112" s="257"/>
      <c r="S112" s="257"/>
      <c r="T112" s="257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58" t="s">
        <v>41</v>
      </c>
      <c r="AM112" s="15" t="s">
        <v>52</v>
      </c>
      <c r="AN112" s="21"/>
      <c r="AO112" s="21"/>
      <c r="AP112" s="21"/>
      <c r="AQ112" s="222">
        <v>187500</v>
      </c>
      <c r="AR112" s="21" t="s">
        <v>30</v>
      </c>
      <c r="AS112" s="21"/>
      <c r="AT112" s="21" t="s">
        <v>698</v>
      </c>
      <c r="AU112" s="21" t="s">
        <v>674</v>
      </c>
      <c r="AV112" s="223" t="s">
        <v>30</v>
      </c>
      <c r="AW112" s="186"/>
      <c r="AX112" s="187"/>
      <c r="AY112" s="187"/>
      <c r="AZ112" s="187"/>
      <c r="BA112" t="s">
        <v>678</v>
      </c>
      <c r="BB112" s="175">
        <f t="shared" si="22"/>
        <v>187500</v>
      </c>
      <c r="BC112" s="176" t="str">
        <f t="shared" si="23"/>
        <v>2.06.02</v>
      </c>
      <c r="BD112" s="176" t="str">
        <f t="shared" si="31"/>
        <v>ALAT RUMAH TANGGA</v>
      </c>
      <c r="BE112" s="193">
        <f t="shared" si="32"/>
        <v>5</v>
      </c>
      <c r="BF112" s="194">
        <f t="shared" si="25"/>
        <v>37498</v>
      </c>
      <c r="BG112" s="193">
        <f t="shared" si="34"/>
        <v>7</v>
      </c>
      <c r="BH112" s="195">
        <f t="shared" si="26"/>
        <v>187490</v>
      </c>
      <c r="BI112" s="194">
        <f t="shared" si="27"/>
        <v>0</v>
      </c>
      <c r="BJ112" s="194">
        <f t="shared" si="28"/>
        <v>0</v>
      </c>
      <c r="BK112" s="196">
        <f t="shared" si="33"/>
        <v>0</v>
      </c>
      <c r="BL112" s="193" t="str">
        <f t="shared" si="29"/>
        <v>2006</v>
      </c>
      <c r="BM112" s="197">
        <f t="shared" si="30"/>
        <v>10</v>
      </c>
      <c r="BN112" s="224" t="s">
        <v>679</v>
      </c>
    </row>
    <row r="113" spans="1:65" ht="19.5" customHeight="1" thickTop="1" x14ac:dyDescent="0.2">
      <c r="A113" s="183">
        <v>79</v>
      </c>
      <c r="B113" s="180"/>
      <c r="C113" s="10" t="s">
        <v>731</v>
      </c>
      <c r="D113" s="16" t="str">
        <f t="shared" si="24"/>
        <v>2.06.01.05.59</v>
      </c>
      <c r="E113" s="19" t="s">
        <v>94</v>
      </c>
      <c r="F113" s="10" t="s">
        <v>118</v>
      </c>
      <c r="G113" s="35" t="s">
        <v>128</v>
      </c>
      <c r="H113" s="21"/>
      <c r="I113" s="21"/>
      <c r="J113" s="21"/>
      <c r="K113" s="21"/>
      <c r="L113" s="9" t="s">
        <v>137</v>
      </c>
      <c r="M113" s="10"/>
      <c r="N113" s="9" t="s">
        <v>159</v>
      </c>
      <c r="O113" s="15" t="s">
        <v>52</v>
      </c>
      <c r="P113" s="192"/>
      <c r="Q113" s="192"/>
      <c r="R113" s="192"/>
      <c r="S113" s="192"/>
      <c r="T113" s="192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16" t="s">
        <v>41</v>
      </c>
      <c r="AM113" s="15" t="s">
        <v>52</v>
      </c>
      <c r="AN113" s="21"/>
      <c r="AO113" s="21"/>
      <c r="AP113" s="21"/>
      <c r="AQ113" s="68">
        <v>37227400</v>
      </c>
      <c r="AR113" s="21" t="s">
        <v>30</v>
      </c>
      <c r="AS113" s="21"/>
      <c r="AT113" s="21" t="s">
        <v>690</v>
      </c>
      <c r="AU113" s="21" t="s">
        <v>674</v>
      </c>
      <c r="AV113" s="61" t="s">
        <v>30</v>
      </c>
      <c r="AW113" s="186"/>
      <c r="AX113" s="187"/>
      <c r="AY113" s="187"/>
      <c r="AZ113" s="187"/>
      <c r="BB113" s="175" t="str">
        <f t="shared" si="22"/>
        <v>0</v>
      </c>
      <c r="BC113" s="176" t="str">
        <f t="shared" si="23"/>
        <v>2.06.01</v>
      </c>
      <c r="BD113" s="176" t="str">
        <f t="shared" si="31"/>
        <v>ALAT KANTOR</v>
      </c>
      <c r="BE113" s="193">
        <f t="shared" si="32"/>
        <v>5</v>
      </c>
      <c r="BF113" s="194">
        <f t="shared" si="25"/>
        <v>7445478</v>
      </c>
      <c r="BG113" s="193">
        <f t="shared" si="34"/>
        <v>7</v>
      </c>
      <c r="BH113" s="195">
        <f t="shared" si="26"/>
        <v>37227390</v>
      </c>
      <c r="BI113" s="194">
        <f t="shared" si="27"/>
        <v>0</v>
      </c>
      <c r="BJ113" s="194">
        <f t="shared" si="28"/>
        <v>0</v>
      </c>
      <c r="BK113" s="196">
        <f t="shared" si="33"/>
        <v>0</v>
      </c>
      <c r="BL113" s="193" t="str">
        <f t="shared" si="29"/>
        <v>2006</v>
      </c>
      <c r="BM113" s="197">
        <f t="shared" si="30"/>
        <v>10</v>
      </c>
    </row>
    <row r="114" spans="1:65" ht="19.5" customHeight="1" thickBot="1" x14ac:dyDescent="0.25">
      <c r="A114" s="235">
        <v>80</v>
      </c>
      <c r="B114" s="180"/>
      <c r="C114" s="17" t="s">
        <v>119</v>
      </c>
      <c r="D114" s="16" t="str">
        <f t="shared" si="24"/>
        <v>2.06.04.07.06</v>
      </c>
      <c r="E114" s="65" t="s">
        <v>363</v>
      </c>
      <c r="F114" s="17" t="s">
        <v>119</v>
      </c>
      <c r="G114" s="35" t="s">
        <v>128</v>
      </c>
      <c r="H114" s="21"/>
      <c r="I114" s="21"/>
      <c r="J114" s="21"/>
      <c r="K114" s="21"/>
      <c r="L114" s="270" t="s">
        <v>130</v>
      </c>
      <c r="M114" s="17"/>
      <c r="N114" s="13" t="s">
        <v>154</v>
      </c>
      <c r="O114" s="16">
        <v>2007</v>
      </c>
      <c r="P114" s="192"/>
      <c r="Q114" s="192"/>
      <c r="R114" s="192"/>
      <c r="S114" s="192"/>
      <c r="T114" s="192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16" t="s">
        <v>41</v>
      </c>
      <c r="AM114" s="16">
        <v>2007</v>
      </c>
      <c r="AN114" s="21"/>
      <c r="AO114" s="21"/>
      <c r="AP114" s="21"/>
      <c r="AQ114" s="64">
        <v>2500000</v>
      </c>
      <c r="AR114" s="21"/>
      <c r="AS114" s="21"/>
      <c r="AT114" s="21"/>
      <c r="AU114" s="21"/>
      <c r="AV114" s="61"/>
      <c r="AW114" s="186" t="s">
        <v>247</v>
      </c>
      <c r="AX114" s="187"/>
      <c r="AY114" s="187"/>
      <c r="AZ114" s="187"/>
      <c r="BB114" s="175" t="str">
        <f t="shared" si="22"/>
        <v>0</v>
      </c>
      <c r="BC114" s="176" t="str">
        <f t="shared" si="23"/>
        <v>2.06.04</v>
      </c>
      <c r="BD114" s="176" t="str">
        <f t="shared" si="31"/>
        <v>MEJA DAN KURSI KERJA/RAPAT PEJABAT</v>
      </c>
      <c r="BE114" s="193">
        <f t="shared" si="32"/>
        <v>5</v>
      </c>
      <c r="BF114" s="194">
        <f t="shared" si="25"/>
        <v>499998</v>
      </c>
      <c r="BG114" s="193">
        <f t="shared" si="34"/>
        <v>6</v>
      </c>
      <c r="BH114" s="195">
        <f t="shared" si="26"/>
        <v>2499990</v>
      </c>
      <c r="BI114" s="194">
        <f t="shared" si="27"/>
        <v>0</v>
      </c>
      <c r="BJ114" s="194">
        <f t="shared" si="28"/>
        <v>0</v>
      </c>
      <c r="BK114" s="196">
        <f t="shared" si="33"/>
        <v>0</v>
      </c>
      <c r="BL114" s="193">
        <f t="shared" si="29"/>
        <v>2007</v>
      </c>
      <c r="BM114" s="197">
        <f t="shared" si="30"/>
        <v>10</v>
      </c>
    </row>
    <row r="115" spans="1:65" ht="19.5" customHeight="1" thickTop="1" thickBot="1" x14ac:dyDescent="0.25">
      <c r="A115" s="235">
        <v>81</v>
      </c>
      <c r="B115" s="180"/>
      <c r="C115" s="17" t="s">
        <v>119</v>
      </c>
      <c r="D115" s="16" t="str">
        <f t="shared" si="24"/>
        <v>2.06.04.07.06</v>
      </c>
      <c r="E115" s="65" t="s">
        <v>363</v>
      </c>
      <c r="F115" s="17" t="s">
        <v>119</v>
      </c>
      <c r="G115" s="35" t="s">
        <v>128</v>
      </c>
      <c r="H115" s="21"/>
      <c r="I115" s="21"/>
      <c r="J115" s="21"/>
      <c r="K115" s="21"/>
      <c r="L115" s="270" t="s">
        <v>130</v>
      </c>
      <c r="M115" s="17"/>
      <c r="N115" s="13" t="s">
        <v>154</v>
      </c>
      <c r="O115" s="16">
        <v>2007</v>
      </c>
      <c r="P115" s="192"/>
      <c r="Q115" s="192"/>
      <c r="R115" s="192"/>
      <c r="S115" s="192"/>
      <c r="T115" s="192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16" t="s">
        <v>41</v>
      </c>
      <c r="AM115" s="16">
        <v>2007</v>
      </c>
      <c r="AN115" s="21"/>
      <c r="AO115" s="21"/>
      <c r="AP115" s="21"/>
      <c r="AQ115" s="64">
        <v>2500000</v>
      </c>
      <c r="AR115" s="21"/>
      <c r="AS115" s="21"/>
      <c r="AT115" s="21"/>
      <c r="AU115" s="21"/>
      <c r="AV115" s="61"/>
      <c r="AW115" s="186" t="s">
        <v>247</v>
      </c>
      <c r="AX115" s="187"/>
      <c r="AY115" s="187"/>
      <c r="AZ115" s="187"/>
      <c r="BB115" s="175" t="str">
        <f t="shared" si="22"/>
        <v>0</v>
      </c>
      <c r="BC115" s="176" t="str">
        <f t="shared" si="23"/>
        <v>2.06.04</v>
      </c>
      <c r="BD115" s="176" t="str">
        <f t="shared" si="31"/>
        <v>MEJA DAN KURSI KERJA/RAPAT PEJABAT</v>
      </c>
      <c r="BE115" s="193">
        <f t="shared" si="32"/>
        <v>5</v>
      </c>
      <c r="BF115" s="194">
        <f t="shared" si="25"/>
        <v>499998</v>
      </c>
      <c r="BG115" s="193">
        <f t="shared" si="34"/>
        <v>6</v>
      </c>
      <c r="BH115" s="195">
        <f t="shared" si="26"/>
        <v>2499990</v>
      </c>
      <c r="BI115" s="194">
        <f t="shared" si="27"/>
        <v>0</v>
      </c>
      <c r="BJ115" s="194">
        <f t="shared" si="28"/>
        <v>0</v>
      </c>
      <c r="BK115" s="196">
        <f t="shared" si="33"/>
        <v>0</v>
      </c>
      <c r="BL115" s="193">
        <f t="shared" si="29"/>
        <v>2007</v>
      </c>
      <c r="BM115" s="197">
        <f t="shared" si="30"/>
        <v>10</v>
      </c>
    </row>
    <row r="116" spans="1:65" ht="33" thickTop="1" x14ac:dyDescent="0.2">
      <c r="A116" s="183">
        <v>82</v>
      </c>
      <c r="B116" s="180"/>
      <c r="C116" s="17" t="s">
        <v>120</v>
      </c>
      <c r="D116" s="16" t="str">
        <f t="shared" si="24"/>
        <v>2.06.03.02.01</v>
      </c>
      <c r="E116" s="271" t="s">
        <v>364</v>
      </c>
      <c r="F116" s="17" t="s">
        <v>120</v>
      </c>
      <c r="G116" s="18" t="s">
        <v>128</v>
      </c>
      <c r="H116" s="21"/>
      <c r="I116" s="21"/>
      <c r="J116" s="21"/>
      <c r="K116" s="21"/>
      <c r="L116" s="272" t="s">
        <v>137</v>
      </c>
      <c r="M116" s="17" t="s">
        <v>148</v>
      </c>
      <c r="N116" s="13" t="s">
        <v>155</v>
      </c>
      <c r="O116" s="17">
        <v>2008</v>
      </c>
      <c r="P116" s="17" t="s">
        <v>165</v>
      </c>
      <c r="Q116" s="18" t="s">
        <v>40</v>
      </c>
      <c r="R116" s="18" t="s">
        <v>40</v>
      </c>
      <c r="S116" s="18" t="s">
        <v>40</v>
      </c>
      <c r="T116" s="18" t="s">
        <v>40</v>
      </c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17" t="s">
        <v>41</v>
      </c>
      <c r="AM116" s="17">
        <v>2008</v>
      </c>
      <c r="AN116" s="21"/>
      <c r="AO116" s="21"/>
      <c r="AP116" s="21"/>
      <c r="AQ116" s="64">
        <v>14181909.59</v>
      </c>
      <c r="AR116" s="21" t="s">
        <v>30</v>
      </c>
      <c r="AS116" s="21"/>
      <c r="AT116" s="21" t="s">
        <v>673</v>
      </c>
      <c r="AU116" s="21" t="s">
        <v>674</v>
      </c>
      <c r="AV116" s="61" t="s">
        <v>30</v>
      </c>
      <c r="AW116" s="186" t="s">
        <v>234</v>
      </c>
      <c r="AX116" s="187"/>
      <c r="AY116" s="187"/>
      <c r="AZ116" s="187"/>
      <c r="BB116" s="175" t="str">
        <f t="shared" si="22"/>
        <v>0</v>
      </c>
      <c r="BC116" s="176" t="str">
        <f t="shared" si="23"/>
        <v>2.06.03</v>
      </c>
      <c r="BD116" s="176" t="str">
        <f t="shared" si="31"/>
        <v>KOMPUTER</v>
      </c>
      <c r="BE116" s="193">
        <f t="shared" si="32"/>
        <v>4</v>
      </c>
      <c r="BF116" s="194">
        <f t="shared" si="25"/>
        <v>3545474.8975</v>
      </c>
      <c r="BG116" s="193">
        <f t="shared" si="34"/>
        <v>5</v>
      </c>
      <c r="BH116" s="195">
        <f t="shared" si="26"/>
        <v>14181899.59</v>
      </c>
      <c r="BI116" s="194">
        <f t="shared" si="27"/>
        <v>0</v>
      </c>
      <c r="BJ116" s="194">
        <f t="shared" si="28"/>
        <v>0</v>
      </c>
      <c r="BK116" s="196">
        <f t="shared" si="33"/>
        <v>0</v>
      </c>
      <c r="BL116" s="193">
        <f t="shared" si="29"/>
        <v>2008</v>
      </c>
      <c r="BM116" s="197">
        <f t="shared" si="30"/>
        <v>10</v>
      </c>
    </row>
    <row r="117" spans="1:65" ht="33" thickBot="1" x14ac:dyDescent="0.25">
      <c r="A117" s="235">
        <v>83</v>
      </c>
      <c r="B117" s="180"/>
      <c r="C117" s="17" t="s">
        <v>120</v>
      </c>
      <c r="D117" s="16" t="str">
        <f t="shared" si="24"/>
        <v>2.06.03.02.01</v>
      </c>
      <c r="E117" s="271" t="s">
        <v>364</v>
      </c>
      <c r="F117" s="17" t="s">
        <v>120</v>
      </c>
      <c r="G117" s="18" t="s">
        <v>128</v>
      </c>
      <c r="H117" s="21"/>
      <c r="I117" s="21"/>
      <c r="J117" s="21"/>
      <c r="K117" s="21"/>
      <c r="L117" s="272" t="s">
        <v>137</v>
      </c>
      <c r="M117" s="17" t="s">
        <v>148</v>
      </c>
      <c r="N117" s="13" t="s">
        <v>155</v>
      </c>
      <c r="O117" s="17">
        <v>2008</v>
      </c>
      <c r="P117" s="17" t="s">
        <v>165</v>
      </c>
      <c r="Q117" s="18" t="s">
        <v>40</v>
      </c>
      <c r="R117" s="18" t="s">
        <v>40</v>
      </c>
      <c r="S117" s="18" t="s">
        <v>40</v>
      </c>
      <c r="T117" s="18" t="s">
        <v>40</v>
      </c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17" t="s">
        <v>41</v>
      </c>
      <c r="AM117" s="17">
        <v>2008</v>
      </c>
      <c r="AN117" s="21"/>
      <c r="AO117" s="21"/>
      <c r="AP117" s="21"/>
      <c r="AQ117" s="64">
        <v>14181909.59</v>
      </c>
      <c r="AR117" s="21" t="s">
        <v>30</v>
      </c>
      <c r="AS117" s="21"/>
      <c r="AT117" s="21" t="s">
        <v>691</v>
      </c>
      <c r="AU117" s="21" t="s">
        <v>674</v>
      </c>
      <c r="AV117" s="61" t="s">
        <v>30</v>
      </c>
      <c r="AW117" s="186" t="s">
        <v>235</v>
      </c>
      <c r="AX117" s="187"/>
      <c r="AY117" s="187"/>
      <c r="AZ117" s="187"/>
      <c r="BB117" s="175" t="str">
        <f t="shared" si="22"/>
        <v>0</v>
      </c>
      <c r="BC117" s="176" t="str">
        <f t="shared" si="23"/>
        <v>2.06.03</v>
      </c>
      <c r="BD117" s="176" t="str">
        <f t="shared" si="31"/>
        <v>KOMPUTER</v>
      </c>
      <c r="BE117" s="193">
        <f t="shared" si="32"/>
        <v>4</v>
      </c>
      <c r="BF117" s="194">
        <f t="shared" si="25"/>
        <v>3545474.8975</v>
      </c>
      <c r="BG117" s="193">
        <f t="shared" si="34"/>
        <v>5</v>
      </c>
      <c r="BH117" s="195">
        <f t="shared" si="26"/>
        <v>14181899.59</v>
      </c>
      <c r="BI117" s="194">
        <f t="shared" si="27"/>
        <v>0</v>
      </c>
      <c r="BJ117" s="194">
        <f t="shared" si="28"/>
        <v>0</v>
      </c>
      <c r="BK117" s="196">
        <f t="shared" si="33"/>
        <v>0</v>
      </c>
      <c r="BL117" s="193">
        <f t="shared" si="29"/>
        <v>2008</v>
      </c>
      <c r="BM117" s="197">
        <f t="shared" si="30"/>
        <v>10</v>
      </c>
    </row>
    <row r="118" spans="1:65" ht="18" thickTop="1" thickBot="1" x14ac:dyDescent="0.25">
      <c r="A118" s="183">
        <v>84</v>
      </c>
      <c r="B118" s="236"/>
      <c r="C118" s="273" t="s">
        <v>121</v>
      </c>
      <c r="D118" s="238" t="str">
        <f t="shared" si="24"/>
        <v>2.06.03.02.03</v>
      </c>
      <c r="E118" s="274" t="s">
        <v>365</v>
      </c>
      <c r="F118" s="273" t="s">
        <v>121</v>
      </c>
      <c r="G118" s="275" t="s">
        <v>128</v>
      </c>
      <c r="H118" s="240"/>
      <c r="I118" s="240"/>
      <c r="J118" s="240"/>
      <c r="K118" s="240"/>
      <c r="L118" s="276" t="s">
        <v>402</v>
      </c>
      <c r="M118" s="273" t="s">
        <v>149</v>
      </c>
      <c r="N118" s="277" t="s">
        <v>155</v>
      </c>
      <c r="O118" s="273">
        <v>2008</v>
      </c>
      <c r="P118" s="273" t="s">
        <v>166</v>
      </c>
      <c r="Q118" s="275" t="s">
        <v>40</v>
      </c>
      <c r="R118" s="275" t="s">
        <v>40</v>
      </c>
      <c r="S118" s="275" t="s">
        <v>40</v>
      </c>
      <c r="T118" s="275" t="s">
        <v>40</v>
      </c>
      <c r="U118" s="240"/>
      <c r="V118" s="240"/>
      <c r="W118" s="240"/>
      <c r="X118" s="240"/>
      <c r="Y118" s="240"/>
      <c r="Z118" s="240"/>
      <c r="AA118" s="240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73" t="s">
        <v>41</v>
      </c>
      <c r="AM118" s="273">
        <v>2008</v>
      </c>
      <c r="AN118" s="240"/>
      <c r="AO118" s="240"/>
      <c r="AP118" s="240"/>
      <c r="AQ118" s="278">
        <v>20227282</v>
      </c>
      <c r="AR118" s="240" t="s">
        <v>30</v>
      </c>
      <c r="AS118" s="240"/>
      <c r="AT118" s="240" t="s">
        <v>690</v>
      </c>
      <c r="AU118" s="240" t="s">
        <v>674</v>
      </c>
      <c r="AV118" s="244" t="s">
        <v>30</v>
      </c>
      <c r="AW118" s="186"/>
      <c r="AX118" s="187"/>
      <c r="AY118" s="187"/>
      <c r="AZ118" s="187"/>
      <c r="BB118" s="175" t="str">
        <f t="shared" si="22"/>
        <v>0</v>
      </c>
      <c r="BC118" s="176" t="str">
        <f t="shared" si="23"/>
        <v>2.06.03</v>
      </c>
      <c r="BD118" s="176" t="str">
        <f t="shared" si="31"/>
        <v>KOMPUTER</v>
      </c>
      <c r="BE118" s="193">
        <f t="shared" si="32"/>
        <v>4</v>
      </c>
      <c r="BF118" s="194">
        <f t="shared" si="25"/>
        <v>5056818</v>
      </c>
      <c r="BG118" s="193">
        <f t="shared" si="34"/>
        <v>5</v>
      </c>
      <c r="BH118" s="195">
        <f t="shared" si="26"/>
        <v>20227272</v>
      </c>
      <c r="BI118" s="194">
        <f t="shared" si="27"/>
        <v>0</v>
      </c>
      <c r="BJ118" s="194">
        <f t="shared" si="28"/>
        <v>0</v>
      </c>
      <c r="BK118" s="196">
        <f t="shared" si="33"/>
        <v>0</v>
      </c>
      <c r="BL118" s="193">
        <f t="shared" si="29"/>
        <v>2008</v>
      </c>
      <c r="BM118" s="197">
        <f t="shared" si="30"/>
        <v>10</v>
      </c>
    </row>
    <row r="119" spans="1:65" ht="34" thickTop="1" thickBot="1" x14ac:dyDescent="0.25">
      <c r="A119" s="235">
        <v>85</v>
      </c>
      <c r="B119" s="279"/>
      <c r="C119" s="280" t="s">
        <v>122</v>
      </c>
      <c r="D119" s="247" t="str">
        <f t="shared" si="24"/>
        <v>2.06.02.04.04</v>
      </c>
      <c r="E119" s="281" t="s">
        <v>366</v>
      </c>
      <c r="F119" s="280" t="s">
        <v>122</v>
      </c>
      <c r="G119" s="282" t="s">
        <v>128</v>
      </c>
      <c r="H119" s="283"/>
      <c r="I119" s="283"/>
      <c r="J119" s="283"/>
      <c r="K119" s="283"/>
      <c r="L119" s="284" t="s">
        <v>146</v>
      </c>
      <c r="M119" s="280" t="s">
        <v>150</v>
      </c>
      <c r="N119" s="285" t="s">
        <v>155</v>
      </c>
      <c r="O119" s="280">
        <v>2008</v>
      </c>
      <c r="P119" s="280" t="s">
        <v>167</v>
      </c>
      <c r="Q119" s="282" t="s">
        <v>40</v>
      </c>
      <c r="R119" s="282" t="s">
        <v>40</v>
      </c>
      <c r="S119" s="282" t="s">
        <v>40</v>
      </c>
      <c r="T119" s="282" t="s">
        <v>40</v>
      </c>
      <c r="U119" s="283"/>
      <c r="V119" s="283"/>
      <c r="W119" s="283"/>
      <c r="X119" s="283"/>
      <c r="Y119" s="283"/>
      <c r="Z119" s="283"/>
      <c r="AA119" s="283"/>
      <c r="AB119" s="283"/>
      <c r="AC119" s="283"/>
      <c r="AD119" s="283"/>
      <c r="AE119" s="283"/>
      <c r="AF119" s="283"/>
      <c r="AG119" s="283"/>
      <c r="AH119" s="283"/>
      <c r="AI119" s="283"/>
      <c r="AJ119" s="283"/>
      <c r="AK119" s="283"/>
      <c r="AL119" s="280" t="s">
        <v>41</v>
      </c>
      <c r="AM119" s="280">
        <v>2008</v>
      </c>
      <c r="AN119" s="283"/>
      <c r="AO119" s="283"/>
      <c r="AP119" s="283"/>
      <c r="AQ119" s="286">
        <v>7469000</v>
      </c>
      <c r="AR119" s="287" t="s">
        <v>30</v>
      </c>
      <c r="AS119" s="287"/>
      <c r="AT119" s="287" t="s">
        <v>676</v>
      </c>
      <c r="AU119" s="287" t="s">
        <v>674</v>
      </c>
      <c r="AV119" s="253" t="s">
        <v>30</v>
      </c>
      <c r="AW119" s="186"/>
      <c r="AX119" s="187"/>
      <c r="AY119" s="187"/>
      <c r="AZ119" s="187"/>
      <c r="BB119" s="175" t="str">
        <f t="shared" si="22"/>
        <v>0</v>
      </c>
      <c r="BC119" s="176" t="str">
        <f t="shared" si="23"/>
        <v>2.06.02</v>
      </c>
      <c r="BD119" s="176" t="str">
        <f t="shared" si="31"/>
        <v>ALAT RUMAH TANGGA</v>
      </c>
      <c r="BE119" s="193">
        <f t="shared" si="32"/>
        <v>5</v>
      </c>
      <c r="BF119" s="194">
        <f t="shared" si="25"/>
        <v>1493798</v>
      </c>
      <c r="BG119" s="193">
        <f t="shared" si="34"/>
        <v>5</v>
      </c>
      <c r="BH119" s="195">
        <f t="shared" si="26"/>
        <v>7468990</v>
      </c>
      <c r="BI119" s="194">
        <f t="shared" si="27"/>
        <v>0</v>
      </c>
      <c r="BJ119" s="194">
        <f t="shared" si="28"/>
        <v>0</v>
      </c>
      <c r="BK119" s="196">
        <f t="shared" si="33"/>
        <v>0</v>
      </c>
      <c r="BL119" s="193">
        <f t="shared" si="29"/>
        <v>2008</v>
      </c>
      <c r="BM119" s="197">
        <f t="shared" si="30"/>
        <v>10</v>
      </c>
    </row>
    <row r="120" spans="1:65" ht="33" thickTop="1" x14ac:dyDescent="0.2">
      <c r="A120" s="183">
        <v>86</v>
      </c>
      <c r="B120" s="209"/>
      <c r="C120" s="17" t="s">
        <v>122</v>
      </c>
      <c r="D120" s="16" t="str">
        <f t="shared" si="24"/>
        <v>2.06.02.04.04</v>
      </c>
      <c r="E120" s="271" t="s">
        <v>366</v>
      </c>
      <c r="F120" s="17" t="s">
        <v>122</v>
      </c>
      <c r="G120" s="18" t="s">
        <v>128</v>
      </c>
      <c r="H120" s="33"/>
      <c r="I120" s="33"/>
      <c r="J120" s="33"/>
      <c r="K120" s="33"/>
      <c r="L120" s="270" t="s">
        <v>146</v>
      </c>
      <c r="M120" s="17" t="s">
        <v>150</v>
      </c>
      <c r="N120" s="13" t="s">
        <v>155</v>
      </c>
      <c r="O120" s="17">
        <v>2008</v>
      </c>
      <c r="P120" s="17" t="s">
        <v>168</v>
      </c>
      <c r="Q120" s="18" t="s">
        <v>40</v>
      </c>
      <c r="R120" s="18" t="s">
        <v>40</v>
      </c>
      <c r="S120" s="18" t="s">
        <v>40</v>
      </c>
      <c r="T120" s="18" t="s">
        <v>40</v>
      </c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17" t="s">
        <v>41</v>
      </c>
      <c r="AM120" s="17">
        <v>2008</v>
      </c>
      <c r="AN120" s="33"/>
      <c r="AO120" s="33"/>
      <c r="AP120" s="33"/>
      <c r="AQ120" s="69">
        <v>7469000</v>
      </c>
      <c r="AR120" s="187" t="s">
        <v>30</v>
      </c>
      <c r="AS120" s="187"/>
      <c r="AT120" s="187" t="s">
        <v>687</v>
      </c>
      <c r="AU120" s="187" t="s">
        <v>674</v>
      </c>
      <c r="AV120" s="61" t="s">
        <v>30</v>
      </c>
      <c r="AW120" s="186"/>
      <c r="AX120" s="187"/>
      <c r="AY120" s="187"/>
      <c r="AZ120" s="187"/>
      <c r="BB120" s="175" t="str">
        <f t="shared" si="22"/>
        <v>0</v>
      </c>
      <c r="BC120" s="176" t="str">
        <f t="shared" si="23"/>
        <v>2.06.02</v>
      </c>
      <c r="BD120" s="176" t="str">
        <f t="shared" si="31"/>
        <v>ALAT RUMAH TANGGA</v>
      </c>
      <c r="BE120" s="193">
        <f t="shared" si="32"/>
        <v>5</v>
      </c>
      <c r="BF120" s="194">
        <f t="shared" si="25"/>
        <v>1493798</v>
      </c>
      <c r="BG120" s="193">
        <f t="shared" si="34"/>
        <v>5</v>
      </c>
      <c r="BH120" s="195">
        <f t="shared" si="26"/>
        <v>7468990</v>
      </c>
      <c r="BI120" s="194">
        <f t="shared" si="27"/>
        <v>0</v>
      </c>
      <c r="BJ120" s="194">
        <f t="shared" si="28"/>
        <v>0</v>
      </c>
      <c r="BK120" s="196">
        <f t="shared" si="33"/>
        <v>0</v>
      </c>
      <c r="BL120" s="193">
        <f t="shared" si="29"/>
        <v>2008</v>
      </c>
      <c r="BM120" s="197">
        <f t="shared" si="30"/>
        <v>10</v>
      </c>
    </row>
    <row r="121" spans="1:65" ht="33" thickBot="1" x14ac:dyDescent="0.25">
      <c r="A121" s="235">
        <v>87</v>
      </c>
      <c r="B121" s="180"/>
      <c r="C121" s="17" t="s">
        <v>122</v>
      </c>
      <c r="D121" s="16" t="str">
        <f t="shared" si="24"/>
        <v>2.06.02.04.04</v>
      </c>
      <c r="E121" s="271" t="s">
        <v>366</v>
      </c>
      <c r="F121" s="17" t="s">
        <v>122</v>
      </c>
      <c r="G121" s="18" t="s">
        <v>128</v>
      </c>
      <c r="H121" s="21"/>
      <c r="I121" s="21"/>
      <c r="J121" s="21"/>
      <c r="K121" s="21"/>
      <c r="L121" s="270" t="s">
        <v>147</v>
      </c>
      <c r="M121" s="17" t="s">
        <v>150</v>
      </c>
      <c r="N121" s="13" t="s">
        <v>155</v>
      </c>
      <c r="O121" s="17">
        <v>2008</v>
      </c>
      <c r="P121" s="17" t="s">
        <v>169</v>
      </c>
      <c r="Q121" s="18" t="s">
        <v>40</v>
      </c>
      <c r="R121" s="18" t="s">
        <v>40</v>
      </c>
      <c r="S121" s="18" t="s">
        <v>40</v>
      </c>
      <c r="T121" s="18" t="s">
        <v>40</v>
      </c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17" t="s">
        <v>41</v>
      </c>
      <c r="AM121" s="17">
        <v>2008</v>
      </c>
      <c r="AN121" s="21"/>
      <c r="AO121" s="21"/>
      <c r="AP121" s="21"/>
      <c r="AQ121" s="69">
        <v>7469000</v>
      </c>
      <c r="AR121" s="21" t="s">
        <v>30</v>
      </c>
      <c r="AS121" s="21"/>
      <c r="AT121" s="21" t="s">
        <v>685</v>
      </c>
      <c r="AU121" s="21" t="s">
        <v>674</v>
      </c>
      <c r="AV121" s="61" t="s">
        <v>30</v>
      </c>
      <c r="AW121" s="186"/>
      <c r="AX121" s="187"/>
      <c r="AY121" s="187"/>
      <c r="AZ121" s="187"/>
      <c r="BB121" s="175" t="str">
        <f t="shared" si="22"/>
        <v>0</v>
      </c>
      <c r="BC121" s="176" t="str">
        <f t="shared" si="23"/>
        <v>2.06.02</v>
      </c>
      <c r="BD121" s="176" t="str">
        <f t="shared" si="31"/>
        <v>ALAT RUMAH TANGGA</v>
      </c>
      <c r="BE121" s="193">
        <f t="shared" si="32"/>
        <v>5</v>
      </c>
      <c r="BF121" s="194">
        <f t="shared" si="25"/>
        <v>1493798</v>
      </c>
      <c r="BG121" s="193">
        <f t="shared" si="34"/>
        <v>5</v>
      </c>
      <c r="BH121" s="195">
        <f t="shared" si="26"/>
        <v>7468990</v>
      </c>
      <c r="BI121" s="194">
        <f t="shared" si="27"/>
        <v>0</v>
      </c>
      <c r="BJ121" s="194">
        <f t="shared" si="28"/>
        <v>0</v>
      </c>
      <c r="BK121" s="196">
        <f t="shared" si="33"/>
        <v>0</v>
      </c>
      <c r="BL121" s="193">
        <f t="shared" si="29"/>
        <v>2008</v>
      </c>
      <c r="BM121" s="197">
        <f t="shared" si="30"/>
        <v>10</v>
      </c>
    </row>
    <row r="122" spans="1:65" ht="21.75" customHeight="1" thickTop="1" thickBot="1" x14ac:dyDescent="0.25">
      <c r="A122" s="235">
        <v>88</v>
      </c>
      <c r="B122" s="180"/>
      <c r="C122" s="17" t="s">
        <v>119</v>
      </c>
      <c r="D122" s="16" t="str">
        <f t="shared" si="24"/>
        <v>2.06.04.07.06</v>
      </c>
      <c r="E122" s="20" t="s">
        <v>74</v>
      </c>
      <c r="F122" s="17" t="s">
        <v>119</v>
      </c>
      <c r="G122" s="18" t="s">
        <v>128</v>
      </c>
      <c r="H122" s="21"/>
      <c r="I122" s="21"/>
      <c r="J122" s="21"/>
      <c r="K122" s="21"/>
      <c r="L122" s="13" t="s">
        <v>130</v>
      </c>
      <c r="M122" s="17" t="s">
        <v>151</v>
      </c>
      <c r="N122" s="13" t="s">
        <v>154</v>
      </c>
      <c r="O122" s="16">
        <v>2009</v>
      </c>
      <c r="P122" s="192"/>
      <c r="Q122" s="192"/>
      <c r="R122" s="192"/>
      <c r="S122" s="192"/>
      <c r="T122" s="192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17" t="s">
        <v>41</v>
      </c>
      <c r="AM122" s="16">
        <v>2009</v>
      </c>
      <c r="AN122" s="21"/>
      <c r="AO122" s="21"/>
      <c r="AP122" s="21"/>
      <c r="AQ122" s="64">
        <v>750000</v>
      </c>
      <c r="AR122" s="21" t="s">
        <v>30</v>
      </c>
      <c r="AS122" s="21"/>
      <c r="AT122" s="21" t="s">
        <v>673</v>
      </c>
      <c r="AU122" s="21" t="s">
        <v>674</v>
      </c>
      <c r="AV122" s="61" t="s">
        <v>30</v>
      </c>
      <c r="AW122" s="186" t="s">
        <v>241</v>
      </c>
      <c r="AX122" s="187"/>
      <c r="AY122" s="187"/>
      <c r="AZ122" s="187"/>
      <c r="BB122" s="175" t="str">
        <f t="shared" si="22"/>
        <v>0</v>
      </c>
      <c r="BC122" s="176" t="str">
        <f t="shared" si="23"/>
        <v>2.06.04</v>
      </c>
      <c r="BD122" s="176" t="str">
        <f t="shared" si="31"/>
        <v>MEJA DAN KURSI KERJA/RAPAT PEJABAT</v>
      </c>
      <c r="BE122" s="193">
        <f t="shared" si="32"/>
        <v>5</v>
      </c>
      <c r="BF122" s="194">
        <f t="shared" si="25"/>
        <v>149998</v>
      </c>
      <c r="BG122" s="193">
        <f t="shared" si="34"/>
        <v>4</v>
      </c>
      <c r="BH122" s="195">
        <f t="shared" si="26"/>
        <v>599992</v>
      </c>
      <c r="BI122" s="194">
        <f t="shared" si="27"/>
        <v>149998</v>
      </c>
      <c r="BJ122" s="194">
        <f t="shared" si="28"/>
        <v>0</v>
      </c>
      <c r="BK122" s="196">
        <f t="shared" si="33"/>
        <v>0</v>
      </c>
      <c r="BL122" s="193">
        <f t="shared" si="29"/>
        <v>2009</v>
      </c>
      <c r="BM122" s="197">
        <f t="shared" si="30"/>
        <v>10</v>
      </c>
    </row>
    <row r="123" spans="1:65" ht="24" customHeight="1" thickTop="1" x14ac:dyDescent="0.2">
      <c r="A123" s="183">
        <v>89</v>
      </c>
      <c r="B123" s="180"/>
      <c r="C123" s="17" t="s">
        <v>123</v>
      </c>
      <c r="D123" s="16" t="str">
        <f t="shared" si="24"/>
        <v>2.06.01.04.04</v>
      </c>
      <c r="E123" s="20" t="s">
        <v>75</v>
      </c>
      <c r="F123" s="17" t="s">
        <v>123</v>
      </c>
      <c r="G123" s="18" t="s">
        <v>129</v>
      </c>
      <c r="H123" s="21"/>
      <c r="I123" s="21"/>
      <c r="J123" s="21"/>
      <c r="K123" s="21"/>
      <c r="L123" s="13" t="s">
        <v>145</v>
      </c>
      <c r="M123" s="17" t="s">
        <v>152</v>
      </c>
      <c r="N123" s="13" t="s">
        <v>155</v>
      </c>
      <c r="O123" s="16">
        <v>2009</v>
      </c>
      <c r="P123" s="192"/>
      <c r="Q123" s="192"/>
      <c r="R123" s="192"/>
      <c r="S123" s="192"/>
      <c r="T123" s="192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17" t="s">
        <v>41</v>
      </c>
      <c r="AM123" s="16">
        <v>2009</v>
      </c>
      <c r="AN123" s="21"/>
      <c r="AO123" s="21"/>
      <c r="AP123" s="21"/>
      <c r="AQ123" s="64">
        <v>4500000</v>
      </c>
      <c r="AR123" s="21" t="s">
        <v>30</v>
      </c>
      <c r="AS123" s="21"/>
      <c r="AT123" s="21" t="s">
        <v>690</v>
      </c>
      <c r="AU123" s="21" t="s">
        <v>674</v>
      </c>
      <c r="AV123" s="61" t="s">
        <v>30</v>
      </c>
      <c r="AW123" s="186" t="s">
        <v>229</v>
      </c>
      <c r="AX123" s="187"/>
      <c r="AY123" s="187"/>
      <c r="AZ123" s="187"/>
      <c r="BB123" s="175" t="str">
        <f t="shared" si="22"/>
        <v>0</v>
      </c>
      <c r="BC123" s="176" t="str">
        <f t="shared" si="23"/>
        <v>2.06.01</v>
      </c>
      <c r="BD123" s="176" t="str">
        <f t="shared" si="31"/>
        <v>ALAT KANTOR</v>
      </c>
      <c r="BE123" s="193">
        <f t="shared" si="32"/>
        <v>5</v>
      </c>
      <c r="BF123" s="194">
        <f t="shared" si="25"/>
        <v>899998</v>
      </c>
      <c r="BG123" s="193">
        <f t="shared" si="34"/>
        <v>4</v>
      </c>
      <c r="BH123" s="195">
        <f t="shared" si="26"/>
        <v>3599992</v>
      </c>
      <c r="BI123" s="194">
        <f t="shared" si="27"/>
        <v>899998</v>
      </c>
      <c r="BJ123" s="194">
        <f t="shared" si="28"/>
        <v>0</v>
      </c>
      <c r="BK123" s="196">
        <f t="shared" si="33"/>
        <v>0</v>
      </c>
      <c r="BL123" s="193">
        <f t="shared" si="29"/>
        <v>2009</v>
      </c>
      <c r="BM123" s="197">
        <f t="shared" si="30"/>
        <v>10</v>
      </c>
    </row>
    <row r="124" spans="1:65" ht="24" customHeight="1" thickBot="1" x14ac:dyDescent="0.25">
      <c r="A124" s="235">
        <v>90</v>
      </c>
      <c r="B124" s="180"/>
      <c r="C124" s="17" t="s">
        <v>124</v>
      </c>
      <c r="D124" s="16" t="str">
        <f t="shared" si="24"/>
        <v>2.06.04.07.08</v>
      </c>
      <c r="E124" s="288" t="s">
        <v>367</v>
      </c>
      <c r="F124" s="17" t="s">
        <v>124</v>
      </c>
      <c r="G124" s="18" t="s">
        <v>128</v>
      </c>
      <c r="H124" s="21"/>
      <c r="I124" s="21"/>
      <c r="J124" s="21"/>
      <c r="K124" s="21"/>
      <c r="L124" s="13" t="s">
        <v>130</v>
      </c>
      <c r="M124" s="17" t="s">
        <v>151</v>
      </c>
      <c r="N124" s="13" t="s">
        <v>554</v>
      </c>
      <c r="O124" s="16">
        <v>2009</v>
      </c>
      <c r="P124" s="192"/>
      <c r="Q124" s="192"/>
      <c r="R124" s="192"/>
      <c r="S124" s="192"/>
      <c r="T124" s="192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17" t="s">
        <v>41</v>
      </c>
      <c r="AM124" s="16">
        <v>2009</v>
      </c>
      <c r="AN124" s="21"/>
      <c r="AO124" s="21"/>
      <c r="AP124" s="21"/>
      <c r="AQ124" s="70">
        <v>3000000</v>
      </c>
      <c r="AR124" s="21" t="s">
        <v>30</v>
      </c>
      <c r="AS124" s="21"/>
      <c r="AT124" s="21" t="s">
        <v>675</v>
      </c>
      <c r="AU124" s="21" t="s">
        <v>674</v>
      </c>
      <c r="AV124" s="61" t="s">
        <v>30</v>
      </c>
      <c r="AW124" s="186"/>
      <c r="AX124" s="187"/>
      <c r="AY124" s="187"/>
      <c r="AZ124" s="187"/>
      <c r="BB124" s="175" t="str">
        <f t="shared" si="22"/>
        <v>0</v>
      </c>
      <c r="BC124" s="176" t="str">
        <f t="shared" si="23"/>
        <v>2.06.04</v>
      </c>
      <c r="BD124" s="176" t="str">
        <f t="shared" si="31"/>
        <v>MEJA DAN KURSI KERJA/RAPAT PEJABAT</v>
      </c>
      <c r="BE124" s="193">
        <f t="shared" si="32"/>
        <v>5</v>
      </c>
      <c r="BF124" s="194">
        <f t="shared" si="25"/>
        <v>599998</v>
      </c>
      <c r="BG124" s="193">
        <f t="shared" si="34"/>
        <v>4</v>
      </c>
      <c r="BH124" s="195">
        <f t="shared" si="26"/>
        <v>2399992</v>
      </c>
      <c r="BI124" s="194">
        <f t="shared" si="27"/>
        <v>599998</v>
      </c>
      <c r="BJ124" s="194">
        <f t="shared" si="28"/>
        <v>0</v>
      </c>
      <c r="BK124" s="196">
        <f t="shared" si="33"/>
        <v>0</v>
      </c>
      <c r="BL124" s="193">
        <f t="shared" si="29"/>
        <v>2009</v>
      </c>
      <c r="BM124" s="197">
        <f t="shared" si="30"/>
        <v>10</v>
      </c>
    </row>
    <row r="125" spans="1:65" ht="33" thickTop="1" x14ac:dyDescent="0.2">
      <c r="A125" s="183">
        <v>91</v>
      </c>
      <c r="B125" s="180"/>
      <c r="C125" s="17" t="s">
        <v>125</v>
      </c>
      <c r="D125" s="16" t="str">
        <f t="shared" si="24"/>
        <v>2.07.01.01.52</v>
      </c>
      <c r="E125" s="20" t="s">
        <v>368</v>
      </c>
      <c r="F125" s="17" t="s">
        <v>125</v>
      </c>
      <c r="G125" s="18" t="s">
        <v>128</v>
      </c>
      <c r="H125" s="21"/>
      <c r="I125" s="21"/>
      <c r="J125" s="21"/>
      <c r="K125" s="21"/>
      <c r="L125" s="13" t="s">
        <v>403</v>
      </c>
      <c r="M125" s="17"/>
      <c r="N125" s="13" t="s">
        <v>155</v>
      </c>
      <c r="O125" s="17">
        <v>2010</v>
      </c>
      <c r="P125" s="18" t="s">
        <v>40</v>
      </c>
      <c r="Q125" s="18" t="s">
        <v>40</v>
      </c>
      <c r="R125" s="18" t="s">
        <v>40</v>
      </c>
      <c r="S125" s="18" t="s">
        <v>40</v>
      </c>
      <c r="T125" s="17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17" t="s">
        <v>41</v>
      </c>
      <c r="AM125" s="17">
        <v>2010</v>
      </c>
      <c r="AN125" s="21"/>
      <c r="AO125" s="21"/>
      <c r="AP125" s="21"/>
      <c r="AQ125" s="64">
        <v>4970000</v>
      </c>
      <c r="AR125" s="21" t="s">
        <v>30</v>
      </c>
      <c r="AS125" s="21"/>
      <c r="AT125" s="21" t="s">
        <v>683</v>
      </c>
      <c r="AU125" s="21" t="s">
        <v>674</v>
      </c>
      <c r="AV125" s="61" t="s">
        <v>30</v>
      </c>
      <c r="AW125" s="186"/>
      <c r="AX125" s="187"/>
      <c r="AY125" s="187"/>
      <c r="AZ125" s="187"/>
      <c r="BB125" s="175" t="str">
        <f t="shared" si="22"/>
        <v>0</v>
      </c>
      <c r="BC125" s="176" t="str">
        <f t="shared" si="23"/>
        <v>2.07.01</v>
      </c>
      <c r="BD125" s="176" t="str">
        <f t="shared" si="31"/>
        <v>ALAT STUDIO</v>
      </c>
      <c r="BE125" s="193">
        <f t="shared" si="32"/>
        <v>5</v>
      </c>
      <c r="BF125" s="194">
        <f t="shared" si="25"/>
        <v>993998</v>
      </c>
      <c r="BG125" s="193">
        <f t="shared" si="34"/>
        <v>3</v>
      </c>
      <c r="BH125" s="195">
        <f t="shared" si="26"/>
        <v>2981994</v>
      </c>
      <c r="BI125" s="194">
        <f t="shared" si="27"/>
        <v>993998</v>
      </c>
      <c r="BJ125" s="194">
        <f t="shared" si="28"/>
        <v>993998</v>
      </c>
      <c r="BK125" s="196">
        <f t="shared" si="33"/>
        <v>0</v>
      </c>
      <c r="BL125" s="193">
        <f t="shared" si="29"/>
        <v>2010</v>
      </c>
      <c r="BM125" s="197">
        <f t="shared" si="30"/>
        <v>10</v>
      </c>
    </row>
    <row r="126" spans="1:65" ht="33" thickBot="1" x14ac:dyDescent="0.25">
      <c r="A126" s="235">
        <v>92</v>
      </c>
      <c r="B126" s="180"/>
      <c r="C126" s="17" t="s">
        <v>125</v>
      </c>
      <c r="D126" s="16" t="str">
        <f t="shared" si="24"/>
        <v>2.07.01.01.52</v>
      </c>
      <c r="E126" s="20" t="s">
        <v>368</v>
      </c>
      <c r="F126" s="17" t="s">
        <v>125</v>
      </c>
      <c r="G126" s="18" t="s">
        <v>578</v>
      </c>
      <c r="H126" s="21"/>
      <c r="I126" s="21"/>
      <c r="J126" s="21"/>
      <c r="K126" s="21"/>
      <c r="L126" s="13" t="s">
        <v>403</v>
      </c>
      <c r="M126" s="17"/>
      <c r="N126" s="13" t="s">
        <v>155</v>
      </c>
      <c r="O126" s="17">
        <v>2010</v>
      </c>
      <c r="P126" s="18" t="s">
        <v>40</v>
      </c>
      <c r="Q126" s="18" t="s">
        <v>40</v>
      </c>
      <c r="R126" s="18" t="s">
        <v>40</v>
      </c>
      <c r="S126" s="18" t="s">
        <v>40</v>
      </c>
      <c r="T126" s="17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17" t="s">
        <v>41</v>
      </c>
      <c r="AM126" s="17">
        <v>2010</v>
      </c>
      <c r="AN126" s="21"/>
      <c r="AO126" s="21"/>
      <c r="AP126" s="21"/>
      <c r="AQ126" s="64">
        <v>4970000</v>
      </c>
      <c r="AR126" s="21" t="s">
        <v>30</v>
      </c>
      <c r="AS126" s="21"/>
      <c r="AT126" s="21" t="s">
        <v>683</v>
      </c>
      <c r="AU126" s="21" t="s">
        <v>674</v>
      </c>
      <c r="AV126" s="61" t="s">
        <v>30</v>
      </c>
      <c r="AW126" s="186"/>
      <c r="AX126" s="187"/>
      <c r="AY126" s="187"/>
      <c r="AZ126" s="187"/>
      <c r="BB126" s="175" t="str">
        <f t="shared" si="22"/>
        <v>0</v>
      </c>
      <c r="BC126" s="176" t="str">
        <f t="shared" si="23"/>
        <v>2.07.01</v>
      </c>
      <c r="BD126" s="176" t="str">
        <f t="shared" si="31"/>
        <v>ALAT STUDIO</v>
      </c>
      <c r="BE126" s="193">
        <f t="shared" si="32"/>
        <v>5</v>
      </c>
      <c r="BF126" s="194">
        <f t="shared" si="25"/>
        <v>993998</v>
      </c>
      <c r="BG126" s="193">
        <f t="shared" si="34"/>
        <v>3</v>
      </c>
      <c r="BH126" s="195">
        <f t="shared" si="26"/>
        <v>2981994</v>
      </c>
      <c r="BI126" s="194">
        <f t="shared" si="27"/>
        <v>993998</v>
      </c>
      <c r="BJ126" s="194">
        <f t="shared" si="28"/>
        <v>993998</v>
      </c>
      <c r="BK126" s="196">
        <f t="shared" si="33"/>
        <v>0</v>
      </c>
      <c r="BL126" s="193">
        <f t="shared" si="29"/>
        <v>2010</v>
      </c>
      <c r="BM126" s="197">
        <f t="shared" si="30"/>
        <v>10</v>
      </c>
    </row>
    <row r="127" spans="1:65" ht="33" thickTop="1" x14ac:dyDescent="0.2">
      <c r="A127" s="183">
        <v>93</v>
      </c>
      <c r="B127" s="180"/>
      <c r="C127" s="17" t="s">
        <v>125</v>
      </c>
      <c r="D127" s="16" t="str">
        <f t="shared" si="24"/>
        <v>2.07.01.01.52</v>
      </c>
      <c r="E127" s="20" t="s">
        <v>368</v>
      </c>
      <c r="F127" s="17" t="s">
        <v>125</v>
      </c>
      <c r="G127" s="18" t="s">
        <v>579</v>
      </c>
      <c r="H127" s="21"/>
      <c r="I127" s="21"/>
      <c r="J127" s="21"/>
      <c r="K127" s="21"/>
      <c r="L127" s="13" t="s">
        <v>403</v>
      </c>
      <c r="M127" s="17"/>
      <c r="N127" s="13" t="s">
        <v>155</v>
      </c>
      <c r="O127" s="17">
        <v>2010</v>
      </c>
      <c r="P127" s="18" t="s">
        <v>40</v>
      </c>
      <c r="Q127" s="18" t="s">
        <v>40</v>
      </c>
      <c r="R127" s="18" t="s">
        <v>40</v>
      </c>
      <c r="S127" s="18" t="s">
        <v>40</v>
      </c>
      <c r="T127" s="17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17" t="s">
        <v>41</v>
      </c>
      <c r="AM127" s="17">
        <v>2010</v>
      </c>
      <c r="AN127" s="21"/>
      <c r="AO127" s="21"/>
      <c r="AP127" s="21"/>
      <c r="AQ127" s="64">
        <v>4970000</v>
      </c>
      <c r="AR127" s="21" t="s">
        <v>30</v>
      </c>
      <c r="AS127" s="21"/>
      <c r="AT127" s="21" t="s">
        <v>683</v>
      </c>
      <c r="AU127" s="21" t="s">
        <v>674</v>
      </c>
      <c r="AV127" s="61" t="s">
        <v>30</v>
      </c>
      <c r="AW127" s="186"/>
      <c r="AX127" s="187"/>
      <c r="AY127" s="187"/>
      <c r="AZ127" s="187"/>
      <c r="BB127" s="175" t="str">
        <f t="shared" si="22"/>
        <v>0</v>
      </c>
      <c r="BC127" s="176" t="str">
        <f t="shared" si="23"/>
        <v>2.07.01</v>
      </c>
      <c r="BD127" s="176" t="str">
        <f t="shared" si="31"/>
        <v>ALAT STUDIO</v>
      </c>
      <c r="BE127" s="193">
        <f t="shared" si="32"/>
        <v>5</v>
      </c>
      <c r="BF127" s="194">
        <f t="shared" si="25"/>
        <v>993998</v>
      </c>
      <c r="BG127" s="193">
        <f t="shared" si="34"/>
        <v>3</v>
      </c>
      <c r="BH127" s="195">
        <f t="shared" si="26"/>
        <v>2981994</v>
      </c>
      <c r="BI127" s="194">
        <f t="shared" si="27"/>
        <v>993998</v>
      </c>
      <c r="BJ127" s="194">
        <f t="shared" si="28"/>
        <v>993998</v>
      </c>
      <c r="BK127" s="196">
        <f t="shared" si="33"/>
        <v>0</v>
      </c>
      <c r="BL127" s="193">
        <f t="shared" si="29"/>
        <v>2010</v>
      </c>
      <c r="BM127" s="197">
        <f t="shared" si="30"/>
        <v>10</v>
      </c>
    </row>
    <row r="128" spans="1:65" ht="33" thickBot="1" x14ac:dyDescent="0.25">
      <c r="A128" s="235">
        <v>94</v>
      </c>
      <c r="B128" s="180"/>
      <c r="C128" s="17" t="s">
        <v>125</v>
      </c>
      <c r="D128" s="16" t="str">
        <f t="shared" si="24"/>
        <v>2.07.01.01.52</v>
      </c>
      <c r="E128" s="20" t="s">
        <v>368</v>
      </c>
      <c r="F128" s="17" t="s">
        <v>125</v>
      </c>
      <c r="G128" s="18" t="s">
        <v>580</v>
      </c>
      <c r="H128" s="21"/>
      <c r="I128" s="21"/>
      <c r="J128" s="21"/>
      <c r="K128" s="21"/>
      <c r="L128" s="13" t="s">
        <v>403</v>
      </c>
      <c r="M128" s="17"/>
      <c r="N128" s="13" t="s">
        <v>155</v>
      </c>
      <c r="O128" s="17">
        <v>2010</v>
      </c>
      <c r="P128" s="18" t="s">
        <v>40</v>
      </c>
      <c r="Q128" s="18" t="s">
        <v>40</v>
      </c>
      <c r="R128" s="18" t="s">
        <v>40</v>
      </c>
      <c r="S128" s="18" t="s">
        <v>40</v>
      </c>
      <c r="T128" s="17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17" t="s">
        <v>41</v>
      </c>
      <c r="AM128" s="17">
        <v>2010</v>
      </c>
      <c r="AN128" s="21"/>
      <c r="AO128" s="21"/>
      <c r="AP128" s="21"/>
      <c r="AQ128" s="64">
        <v>4970000</v>
      </c>
      <c r="AR128" s="21" t="s">
        <v>30</v>
      </c>
      <c r="AS128" s="21"/>
      <c r="AT128" s="21" t="s">
        <v>683</v>
      </c>
      <c r="AU128" s="21" t="s">
        <v>674</v>
      </c>
      <c r="AV128" s="61" t="s">
        <v>30</v>
      </c>
      <c r="AW128" s="186"/>
      <c r="AX128" s="187"/>
      <c r="AY128" s="187"/>
      <c r="AZ128" s="187"/>
      <c r="BB128" s="175" t="str">
        <f t="shared" si="22"/>
        <v>0</v>
      </c>
      <c r="BC128" s="176" t="str">
        <f t="shared" si="23"/>
        <v>2.07.01</v>
      </c>
      <c r="BD128" s="176" t="str">
        <f t="shared" si="31"/>
        <v>ALAT STUDIO</v>
      </c>
      <c r="BE128" s="193">
        <f t="shared" si="32"/>
        <v>5</v>
      </c>
      <c r="BF128" s="194">
        <f t="shared" si="25"/>
        <v>993998</v>
      </c>
      <c r="BG128" s="193">
        <f t="shared" si="34"/>
        <v>3</v>
      </c>
      <c r="BH128" s="195">
        <f t="shared" si="26"/>
        <v>2981994</v>
      </c>
      <c r="BI128" s="194">
        <f t="shared" si="27"/>
        <v>993998</v>
      </c>
      <c r="BJ128" s="194">
        <f t="shared" si="28"/>
        <v>993998</v>
      </c>
      <c r="BK128" s="196">
        <f t="shared" si="33"/>
        <v>0</v>
      </c>
      <c r="BL128" s="193">
        <f t="shared" si="29"/>
        <v>2010</v>
      </c>
      <c r="BM128" s="197">
        <f t="shared" si="30"/>
        <v>10</v>
      </c>
    </row>
    <row r="129" spans="1:65" ht="34" thickTop="1" thickBot="1" x14ac:dyDescent="0.25">
      <c r="A129" s="235">
        <v>95</v>
      </c>
      <c r="B129" s="180"/>
      <c r="C129" s="17" t="s">
        <v>125</v>
      </c>
      <c r="D129" s="16" t="str">
        <f t="shared" si="24"/>
        <v>2.07.01.01.52</v>
      </c>
      <c r="E129" s="20" t="s">
        <v>368</v>
      </c>
      <c r="F129" s="17" t="s">
        <v>125</v>
      </c>
      <c r="G129" s="18" t="s">
        <v>581</v>
      </c>
      <c r="H129" s="21"/>
      <c r="I129" s="21"/>
      <c r="J129" s="21"/>
      <c r="K129" s="21"/>
      <c r="L129" s="13" t="s">
        <v>403</v>
      </c>
      <c r="M129" s="17"/>
      <c r="N129" s="13" t="s">
        <v>155</v>
      </c>
      <c r="O129" s="17">
        <v>2010</v>
      </c>
      <c r="P129" s="18" t="s">
        <v>40</v>
      </c>
      <c r="Q129" s="18" t="s">
        <v>40</v>
      </c>
      <c r="R129" s="18" t="s">
        <v>40</v>
      </c>
      <c r="S129" s="18" t="s">
        <v>40</v>
      </c>
      <c r="T129" s="17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17" t="s">
        <v>41</v>
      </c>
      <c r="AM129" s="17">
        <v>2010</v>
      </c>
      <c r="AN129" s="21"/>
      <c r="AO129" s="21"/>
      <c r="AP129" s="21"/>
      <c r="AQ129" s="64">
        <v>4970000</v>
      </c>
      <c r="AR129" s="21" t="s">
        <v>30</v>
      </c>
      <c r="AS129" s="21"/>
      <c r="AT129" s="21" t="s">
        <v>683</v>
      </c>
      <c r="AU129" s="21" t="s">
        <v>674</v>
      </c>
      <c r="AV129" s="61" t="s">
        <v>30</v>
      </c>
      <c r="AW129" s="186"/>
      <c r="AX129" s="187"/>
      <c r="AY129" s="187"/>
      <c r="AZ129" s="187"/>
      <c r="BB129" s="175" t="str">
        <f t="shared" si="22"/>
        <v>0</v>
      </c>
      <c r="BC129" s="176" t="str">
        <f t="shared" si="23"/>
        <v>2.07.01</v>
      </c>
      <c r="BD129" s="176" t="str">
        <f t="shared" si="31"/>
        <v>ALAT STUDIO</v>
      </c>
      <c r="BE129" s="193">
        <f t="shared" si="32"/>
        <v>5</v>
      </c>
      <c r="BF129" s="194">
        <f t="shared" si="25"/>
        <v>993998</v>
      </c>
      <c r="BG129" s="193">
        <f t="shared" si="34"/>
        <v>3</v>
      </c>
      <c r="BH129" s="195">
        <f t="shared" si="26"/>
        <v>2981994</v>
      </c>
      <c r="BI129" s="194">
        <f t="shared" si="27"/>
        <v>993998</v>
      </c>
      <c r="BJ129" s="194">
        <f t="shared" si="28"/>
        <v>993998</v>
      </c>
      <c r="BK129" s="196">
        <f t="shared" si="33"/>
        <v>0</v>
      </c>
      <c r="BL129" s="193">
        <f t="shared" si="29"/>
        <v>2010</v>
      </c>
      <c r="BM129" s="197">
        <f t="shared" si="30"/>
        <v>10</v>
      </c>
    </row>
    <row r="130" spans="1:65" ht="33" thickTop="1" x14ac:dyDescent="0.2">
      <c r="A130" s="183">
        <v>96</v>
      </c>
      <c r="B130" s="180"/>
      <c r="C130" s="17" t="s">
        <v>125</v>
      </c>
      <c r="D130" s="16" t="str">
        <f t="shared" si="24"/>
        <v>2.07.01.01.52</v>
      </c>
      <c r="E130" s="20" t="s">
        <v>368</v>
      </c>
      <c r="F130" s="17" t="s">
        <v>125</v>
      </c>
      <c r="G130" s="18" t="s">
        <v>582</v>
      </c>
      <c r="H130" s="21"/>
      <c r="I130" s="21"/>
      <c r="J130" s="21"/>
      <c r="K130" s="21"/>
      <c r="L130" s="13" t="s">
        <v>403</v>
      </c>
      <c r="M130" s="17"/>
      <c r="N130" s="13" t="s">
        <v>155</v>
      </c>
      <c r="O130" s="17">
        <v>2010</v>
      </c>
      <c r="P130" s="18" t="s">
        <v>40</v>
      </c>
      <c r="Q130" s="18" t="s">
        <v>40</v>
      </c>
      <c r="R130" s="18" t="s">
        <v>40</v>
      </c>
      <c r="S130" s="18" t="s">
        <v>40</v>
      </c>
      <c r="T130" s="17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17" t="s">
        <v>41</v>
      </c>
      <c r="AM130" s="17">
        <v>2010</v>
      </c>
      <c r="AN130" s="21"/>
      <c r="AO130" s="21"/>
      <c r="AP130" s="21"/>
      <c r="AQ130" s="64">
        <v>4970000</v>
      </c>
      <c r="AR130" s="21" t="s">
        <v>30</v>
      </c>
      <c r="AS130" s="21"/>
      <c r="AT130" s="21" t="s">
        <v>683</v>
      </c>
      <c r="AU130" s="21" t="s">
        <v>674</v>
      </c>
      <c r="AV130" s="61" t="s">
        <v>30</v>
      </c>
      <c r="AW130" s="186"/>
      <c r="AX130" s="187"/>
      <c r="AY130" s="187"/>
      <c r="AZ130" s="187"/>
      <c r="BB130" s="175" t="str">
        <f t="shared" si="22"/>
        <v>0</v>
      </c>
      <c r="BC130" s="176" t="str">
        <f t="shared" si="23"/>
        <v>2.07.01</v>
      </c>
      <c r="BD130" s="176" t="str">
        <f t="shared" si="31"/>
        <v>ALAT STUDIO</v>
      </c>
      <c r="BE130" s="193">
        <f t="shared" si="32"/>
        <v>5</v>
      </c>
      <c r="BF130" s="194">
        <f t="shared" si="25"/>
        <v>993998</v>
      </c>
      <c r="BG130" s="193">
        <f t="shared" si="34"/>
        <v>3</v>
      </c>
      <c r="BH130" s="195">
        <f t="shared" si="26"/>
        <v>2981994</v>
      </c>
      <c r="BI130" s="194">
        <f t="shared" si="27"/>
        <v>993998</v>
      </c>
      <c r="BJ130" s="194">
        <f t="shared" si="28"/>
        <v>993998</v>
      </c>
      <c r="BK130" s="196">
        <f t="shared" si="33"/>
        <v>0</v>
      </c>
      <c r="BL130" s="193">
        <f t="shared" si="29"/>
        <v>2010</v>
      </c>
      <c r="BM130" s="197">
        <f t="shared" si="30"/>
        <v>10</v>
      </c>
    </row>
    <row r="131" spans="1:65" ht="33" thickBot="1" x14ac:dyDescent="0.25">
      <c r="A131" s="235">
        <v>97</v>
      </c>
      <c r="B131" s="180"/>
      <c r="C131" s="17" t="s">
        <v>125</v>
      </c>
      <c r="D131" s="16" t="str">
        <f t="shared" si="24"/>
        <v>2.07.01.01.52</v>
      </c>
      <c r="E131" s="20" t="s">
        <v>368</v>
      </c>
      <c r="F131" s="17" t="s">
        <v>125</v>
      </c>
      <c r="G131" s="18" t="s">
        <v>583</v>
      </c>
      <c r="H131" s="21"/>
      <c r="I131" s="21"/>
      <c r="J131" s="21"/>
      <c r="K131" s="21"/>
      <c r="L131" s="13" t="s">
        <v>403</v>
      </c>
      <c r="M131" s="17"/>
      <c r="N131" s="13" t="s">
        <v>155</v>
      </c>
      <c r="O131" s="17">
        <v>2010</v>
      </c>
      <c r="P131" s="18" t="s">
        <v>40</v>
      </c>
      <c r="Q131" s="18" t="s">
        <v>40</v>
      </c>
      <c r="R131" s="18" t="s">
        <v>40</v>
      </c>
      <c r="S131" s="18" t="s">
        <v>40</v>
      </c>
      <c r="T131" s="17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17" t="s">
        <v>41</v>
      </c>
      <c r="AM131" s="17">
        <v>2010</v>
      </c>
      <c r="AN131" s="21"/>
      <c r="AO131" s="21"/>
      <c r="AP131" s="21"/>
      <c r="AQ131" s="64">
        <v>4970000</v>
      </c>
      <c r="AR131" s="21" t="s">
        <v>30</v>
      </c>
      <c r="AS131" s="21"/>
      <c r="AT131" s="21" t="s">
        <v>683</v>
      </c>
      <c r="AU131" s="21" t="s">
        <v>674</v>
      </c>
      <c r="AV131" s="61" t="s">
        <v>30</v>
      </c>
      <c r="AW131" s="186"/>
      <c r="AX131" s="187"/>
      <c r="AY131" s="187"/>
      <c r="AZ131" s="187"/>
      <c r="BB131" s="175" t="str">
        <f t="shared" si="22"/>
        <v>0</v>
      </c>
      <c r="BC131" s="176" t="str">
        <f t="shared" si="23"/>
        <v>2.07.01</v>
      </c>
      <c r="BD131" s="176" t="str">
        <f t="shared" si="31"/>
        <v>ALAT STUDIO</v>
      </c>
      <c r="BE131" s="193">
        <f t="shared" si="32"/>
        <v>5</v>
      </c>
      <c r="BF131" s="194">
        <f t="shared" si="25"/>
        <v>993998</v>
      </c>
      <c r="BG131" s="193">
        <f t="shared" si="34"/>
        <v>3</v>
      </c>
      <c r="BH131" s="195">
        <f t="shared" si="26"/>
        <v>2981994</v>
      </c>
      <c r="BI131" s="194">
        <f t="shared" si="27"/>
        <v>993998</v>
      </c>
      <c r="BJ131" s="194">
        <f t="shared" si="28"/>
        <v>993998</v>
      </c>
      <c r="BK131" s="196">
        <f t="shared" si="33"/>
        <v>0</v>
      </c>
      <c r="BL131" s="193">
        <f t="shared" si="29"/>
        <v>2010</v>
      </c>
      <c r="BM131" s="197">
        <f t="shared" si="30"/>
        <v>10</v>
      </c>
    </row>
    <row r="132" spans="1:65" ht="33" thickTop="1" x14ac:dyDescent="0.2">
      <c r="A132" s="183">
        <v>98</v>
      </c>
      <c r="B132" s="180"/>
      <c r="C132" s="17" t="s">
        <v>125</v>
      </c>
      <c r="D132" s="16" t="str">
        <f t="shared" si="24"/>
        <v>2.07.01.01.52</v>
      </c>
      <c r="E132" s="20" t="s">
        <v>368</v>
      </c>
      <c r="F132" s="17" t="s">
        <v>125</v>
      </c>
      <c r="G132" s="18" t="s">
        <v>584</v>
      </c>
      <c r="H132" s="21"/>
      <c r="I132" s="21"/>
      <c r="J132" s="21"/>
      <c r="K132" s="21"/>
      <c r="L132" s="13" t="s">
        <v>403</v>
      </c>
      <c r="M132" s="17"/>
      <c r="N132" s="13" t="s">
        <v>155</v>
      </c>
      <c r="O132" s="17">
        <v>2010</v>
      </c>
      <c r="P132" s="18" t="s">
        <v>40</v>
      </c>
      <c r="Q132" s="18" t="s">
        <v>40</v>
      </c>
      <c r="R132" s="18" t="s">
        <v>40</v>
      </c>
      <c r="S132" s="18" t="s">
        <v>40</v>
      </c>
      <c r="T132" s="17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17" t="s">
        <v>41</v>
      </c>
      <c r="AM132" s="17">
        <v>2010</v>
      </c>
      <c r="AN132" s="21"/>
      <c r="AO132" s="21"/>
      <c r="AP132" s="21"/>
      <c r="AQ132" s="64">
        <v>4970000</v>
      </c>
      <c r="AR132" s="21" t="s">
        <v>30</v>
      </c>
      <c r="AS132" s="21"/>
      <c r="AT132" s="21" t="s">
        <v>683</v>
      </c>
      <c r="AU132" s="21" t="s">
        <v>674</v>
      </c>
      <c r="AV132" s="61" t="s">
        <v>30</v>
      </c>
      <c r="AW132" s="186"/>
      <c r="AX132" s="187"/>
      <c r="AY132" s="187"/>
      <c r="AZ132" s="187"/>
      <c r="BB132" s="175" t="str">
        <f t="shared" si="22"/>
        <v>0</v>
      </c>
      <c r="BC132" s="176" t="str">
        <f t="shared" si="23"/>
        <v>2.07.01</v>
      </c>
      <c r="BD132" s="176" t="str">
        <f t="shared" si="31"/>
        <v>ALAT STUDIO</v>
      </c>
      <c r="BE132" s="193">
        <f t="shared" si="32"/>
        <v>5</v>
      </c>
      <c r="BF132" s="194">
        <f t="shared" si="25"/>
        <v>993998</v>
      </c>
      <c r="BG132" s="193">
        <f t="shared" si="34"/>
        <v>3</v>
      </c>
      <c r="BH132" s="195">
        <f t="shared" si="26"/>
        <v>2981994</v>
      </c>
      <c r="BI132" s="194">
        <f t="shared" si="27"/>
        <v>993998</v>
      </c>
      <c r="BJ132" s="194">
        <f t="shared" si="28"/>
        <v>993998</v>
      </c>
      <c r="BK132" s="196">
        <f t="shared" si="33"/>
        <v>0</v>
      </c>
      <c r="BL132" s="193">
        <f t="shared" si="29"/>
        <v>2010</v>
      </c>
      <c r="BM132" s="197">
        <f t="shared" si="30"/>
        <v>10</v>
      </c>
    </row>
    <row r="133" spans="1:65" ht="33" thickBot="1" x14ac:dyDescent="0.25">
      <c r="A133" s="235">
        <v>99</v>
      </c>
      <c r="B133" s="180"/>
      <c r="C133" s="17" t="s">
        <v>125</v>
      </c>
      <c r="D133" s="16" t="str">
        <f t="shared" si="24"/>
        <v>2.07.01.01.52</v>
      </c>
      <c r="E133" s="20" t="s">
        <v>368</v>
      </c>
      <c r="F133" s="17" t="s">
        <v>125</v>
      </c>
      <c r="G133" s="18" t="s">
        <v>585</v>
      </c>
      <c r="H133" s="21"/>
      <c r="I133" s="21"/>
      <c r="J133" s="21"/>
      <c r="K133" s="21"/>
      <c r="L133" s="13" t="s">
        <v>403</v>
      </c>
      <c r="M133" s="17"/>
      <c r="N133" s="13" t="s">
        <v>155</v>
      </c>
      <c r="O133" s="17">
        <v>2010</v>
      </c>
      <c r="P133" s="18" t="s">
        <v>40</v>
      </c>
      <c r="Q133" s="18" t="s">
        <v>40</v>
      </c>
      <c r="R133" s="18" t="s">
        <v>40</v>
      </c>
      <c r="S133" s="18" t="s">
        <v>40</v>
      </c>
      <c r="T133" s="17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17" t="s">
        <v>41</v>
      </c>
      <c r="AM133" s="17">
        <v>2010</v>
      </c>
      <c r="AN133" s="21"/>
      <c r="AO133" s="21"/>
      <c r="AP133" s="21"/>
      <c r="AQ133" s="64">
        <v>4970000</v>
      </c>
      <c r="AR133" s="21" t="s">
        <v>30</v>
      </c>
      <c r="AS133" s="21"/>
      <c r="AT133" s="21" t="s">
        <v>683</v>
      </c>
      <c r="AU133" s="21" t="s">
        <v>674</v>
      </c>
      <c r="AV133" s="61" t="s">
        <v>30</v>
      </c>
      <c r="AW133" s="186"/>
      <c r="AX133" s="187"/>
      <c r="AY133" s="187"/>
      <c r="AZ133" s="187"/>
      <c r="BB133" s="175" t="str">
        <f t="shared" si="22"/>
        <v>0</v>
      </c>
      <c r="BC133" s="176" t="str">
        <f t="shared" si="23"/>
        <v>2.07.01</v>
      </c>
      <c r="BD133" s="176" t="str">
        <f t="shared" si="31"/>
        <v>ALAT STUDIO</v>
      </c>
      <c r="BE133" s="193">
        <f t="shared" si="32"/>
        <v>5</v>
      </c>
      <c r="BF133" s="194">
        <f t="shared" si="25"/>
        <v>993998</v>
      </c>
      <c r="BG133" s="193">
        <f t="shared" si="34"/>
        <v>3</v>
      </c>
      <c r="BH133" s="195">
        <f t="shared" si="26"/>
        <v>2981994</v>
      </c>
      <c r="BI133" s="194">
        <f t="shared" si="27"/>
        <v>993998</v>
      </c>
      <c r="BJ133" s="194">
        <f t="shared" si="28"/>
        <v>993998</v>
      </c>
      <c r="BK133" s="196">
        <f t="shared" si="33"/>
        <v>0</v>
      </c>
      <c r="BL133" s="193">
        <f t="shared" si="29"/>
        <v>2010</v>
      </c>
      <c r="BM133" s="197">
        <f t="shared" si="30"/>
        <v>10</v>
      </c>
    </row>
    <row r="134" spans="1:65" ht="33" thickTop="1" x14ac:dyDescent="0.2">
      <c r="A134" s="183">
        <v>100</v>
      </c>
      <c r="B134" s="180"/>
      <c r="C134" s="17" t="s">
        <v>125</v>
      </c>
      <c r="D134" s="16" t="str">
        <f t="shared" si="24"/>
        <v>2.07.01.01.52</v>
      </c>
      <c r="E134" s="20" t="s">
        <v>368</v>
      </c>
      <c r="F134" s="17" t="s">
        <v>125</v>
      </c>
      <c r="G134" s="18" t="s">
        <v>586</v>
      </c>
      <c r="H134" s="21"/>
      <c r="I134" s="21"/>
      <c r="J134" s="21"/>
      <c r="K134" s="21"/>
      <c r="L134" s="13" t="s">
        <v>403</v>
      </c>
      <c r="M134" s="17"/>
      <c r="N134" s="13" t="s">
        <v>155</v>
      </c>
      <c r="O134" s="17">
        <v>2010</v>
      </c>
      <c r="P134" s="18" t="s">
        <v>40</v>
      </c>
      <c r="Q134" s="18" t="s">
        <v>40</v>
      </c>
      <c r="R134" s="18" t="s">
        <v>40</v>
      </c>
      <c r="S134" s="18" t="s">
        <v>40</v>
      </c>
      <c r="T134" s="17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17" t="s">
        <v>41</v>
      </c>
      <c r="AM134" s="17">
        <v>2010</v>
      </c>
      <c r="AN134" s="21"/>
      <c r="AO134" s="21"/>
      <c r="AP134" s="21"/>
      <c r="AQ134" s="64">
        <v>4970000</v>
      </c>
      <c r="AR134" s="21" t="s">
        <v>30</v>
      </c>
      <c r="AS134" s="21"/>
      <c r="AT134" s="21" t="s">
        <v>683</v>
      </c>
      <c r="AU134" s="21" t="s">
        <v>674</v>
      </c>
      <c r="AV134" s="61" t="s">
        <v>30</v>
      </c>
      <c r="AW134" s="186"/>
      <c r="AX134" s="187"/>
      <c r="AY134" s="187"/>
      <c r="AZ134" s="187"/>
      <c r="BB134" s="175" t="str">
        <f t="shared" si="22"/>
        <v>0</v>
      </c>
      <c r="BC134" s="176" t="str">
        <f t="shared" si="23"/>
        <v>2.07.01</v>
      </c>
      <c r="BD134" s="176" t="str">
        <f t="shared" si="31"/>
        <v>ALAT STUDIO</v>
      </c>
      <c r="BE134" s="193">
        <f t="shared" si="32"/>
        <v>5</v>
      </c>
      <c r="BF134" s="194">
        <f t="shared" si="25"/>
        <v>993998</v>
      </c>
      <c r="BG134" s="193">
        <f t="shared" si="34"/>
        <v>3</v>
      </c>
      <c r="BH134" s="195">
        <f t="shared" si="26"/>
        <v>2981994</v>
      </c>
      <c r="BI134" s="194">
        <f t="shared" si="27"/>
        <v>993998</v>
      </c>
      <c r="BJ134" s="194">
        <f t="shared" si="28"/>
        <v>993998</v>
      </c>
      <c r="BK134" s="196">
        <f t="shared" si="33"/>
        <v>0</v>
      </c>
      <c r="BL134" s="193">
        <f t="shared" si="29"/>
        <v>2010</v>
      </c>
      <c r="BM134" s="197">
        <f t="shared" si="30"/>
        <v>10</v>
      </c>
    </row>
    <row r="135" spans="1:65" ht="30" customHeight="1" thickBot="1" x14ac:dyDescent="0.25">
      <c r="A135" s="235">
        <v>101</v>
      </c>
      <c r="B135" s="180"/>
      <c r="C135" s="17" t="s">
        <v>294</v>
      </c>
      <c r="D135" s="16" t="str">
        <f t="shared" si="24"/>
        <v>2.06.03.02.02</v>
      </c>
      <c r="E135" s="20" t="s">
        <v>562</v>
      </c>
      <c r="F135" s="17"/>
      <c r="G135" s="35" t="s">
        <v>128</v>
      </c>
      <c r="H135" s="21"/>
      <c r="I135" s="21"/>
      <c r="J135" s="21"/>
      <c r="K135" s="21"/>
      <c r="L135" s="13" t="s">
        <v>356</v>
      </c>
      <c r="M135" s="17"/>
      <c r="N135" s="13" t="s">
        <v>555</v>
      </c>
      <c r="O135" s="17">
        <v>2010</v>
      </c>
      <c r="P135" s="18"/>
      <c r="Q135" s="18"/>
      <c r="R135" s="18"/>
      <c r="S135" s="18"/>
      <c r="T135" s="17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17" t="s">
        <v>41</v>
      </c>
      <c r="AM135" s="17">
        <v>2010</v>
      </c>
      <c r="AN135" s="21"/>
      <c r="AO135" s="21"/>
      <c r="AP135" s="21"/>
      <c r="AQ135" s="69">
        <v>15000000</v>
      </c>
      <c r="AR135" s="21" t="s">
        <v>30</v>
      </c>
      <c r="AS135" s="21"/>
      <c r="AT135" s="21" t="s">
        <v>683</v>
      </c>
      <c r="AU135" s="21" t="s">
        <v>674</v>
      </c>
      <c r="AV135" s="61" t="s">
        <v>30</v>
      </c>
      <c r="AW135" s="186" t="s">
        <v>218</v>
      </c>
      <c r="AX135" s="187"/>
      <c r="AY135" s="187"/>
      <c r="AZ135" s="187"/>
      <c r="BB135" s="175" t="str">
        <f t="shared" si="22"/>
        <v>0</v>
      </c>
      <c r="BC135" s="176" t="str">
        <f t="shared" si="23"/>
        <v>2.06.03</v>
      </c>
      <c r="BD135" s="176" t="str">
        <f t="shared" si="31"/>
        <v>KOMPUTER</v>
      </c>
      <c r="BE135" s="193">
        <f t="shared" si="32"/>
        <v>4</v>
      </c>
      <c r="BF135" s="194">
        <f t="shared" si="25"/>
        <v>3749997.5</v>
      </c>
      <c r="BG135" s="193">
        <f t="shared" si="34"/>
        <v>3</v>
      </c>
      <c r="BH135" s="195">
        <f t="shared" si="26"/>
        <v>11249992.5</v>
      </c>
      <c r="BI135" s="194">
        <f t="shared" si="27"/>
        <v>3749997.5</v>
      </c>
      <c r="BJ135" s="194">
        <f t="shared" si="28"/>
        <v>0</v>
      </c>
      <c r="BK135" s="196">
        <f t="shared" si="33"/>
        <v>0</v>
      </c>
      <c r="BL135" s="193">
        <f t="shared" si="29"/>
        <v>2010</v>
      </c>
      <c r="BM135" s="197">
        <f t="shared" si="30"/>
        <v>10</v>
      </c>
    </row>
    <row r="136" spans="1:65" ht="30" customHeight="1" thickTop="1" thickBot="1" x14ac:dyDescent="0.25">
      <c r="A136" s="235">
        <v>102</v>
      </c>
      <c r="B136" s="209"/>
      <c r="C136" s="17" t="s">
        <v>294</v>
      </c>
      <c r="D136" s="16" t="str">
        <f t="shared" si="24"/>
        <v>2.06.03.02.02</v>
      </c>
      <c r="E136" s="20" t="s">
        <v>561</v>
      </c>
      <c r="F136" s="17"/>
      <c r="G136" s="35" t="s">
        <v>128</v>
      </c>
      <c r="H136" s="33"/>
      <c r="I136" s="33"/>
      <c r="J136" s="33"/>
      <c r="K136" s="33"/>
      <c r="L136" s="13" t="s">
        <v>356</v>
      </c>
      <c r="M136" s="17"/>
      <c r="N136" s="13" t="s">
        <v>555</v>
      </c>
      <c r="O136" s="17">
        <v>2010</v>
      </c>
      <c r="P136" s="18"/>
      <c r="Q136" s="18"/>
      <c r="R136" s="18"/>
      <c r="S136" s="18"/>
      <c r="T136" s="17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17" t="s">
        <v>41</v>
      </c>
      <c r="AM136" s="17">
        <v>2010</v>
      </c>
      <c r="AN136" s="33"/>
      <c r="AO136" s="33"/>
      <c r="AP136" s="33"/>
      <c r="AQ136" s="69">
        <v>12000000</v>
      </c>
      <c r="AR136" s="187" t="s">
        <v>199</v>
      </c>
      <c r="AS136" s="187"/>
      <c r="AT136" s="187" t="s">
        <v>702</v>
      </c>
      <c r="AU136" s="187" t="s">
        <v>674</v>
      </c>
      <c r="AV136" s="61" t="s">
        <v>199</v>
      </c>
      <c r="AW136" s="186" t="s">
        <v>219</v>
      </c>
      <c r="AX136" s="187"/>
      <c r="AY136" s="187"/>
      <c r="AZ136" s="187"/>
      <c r="BB136" s="175" t="str">
        <f t="shared" si="22"/>
        <v>0</v>
      </c>
      <c r="BC136" s="176" t="str">
        <f t="shared" si="23"/>
        <v>2.06.03</v>
      </c>
      <c r="BD136" s="176" t="str">
        <f t="shared" si="31"/>
        <v>KOMPUTER</v>
      </c>
      <c r="BE136" s="193">
        <f t="shared" si="32"/>
        <v>4</v>
      </c>
      <c r="BF136" s="194">
        <f t="shared" si="25"/>
        <v>2999997.5</v>
      </c>
      <c r="BG136" s="193">
        <f t="shared" si="34"/>
        <v>3</v>
      </c>
      <c r="BH136" s="195">
        <f t="shared" si="26"/>
        <v>8999992.5</v>
      </c>
      <c r="BI136" s="194">
        <f t="shared" si="27"/>
        <v>2999997.5</v>
      </c>
      <c r="BJ136" s="194">
        <f t="shared" si="28"/>
        <v>0</v>
      </c>
      <c r="BK136" s="196">
        <f t="shared" si="33"/>
        <v>0</v>
      </c>
      <c r="BL136" s="193">
        <f t="shared" si="29"/>
        <v>2010</v>
      </c>
      <c r="BM136" s="197">
        <f t="shared" si="30"/>
        <v>10</v>
      </c>
    </row>
    <row r="137" spans="1:65" ht="30" customHeight="1" thickTop="1" x14ac:dyDescent="0.2">
      <c r="A137" s="183">
        <v>103</v>
      </c>
      <c r="B137" s="209"/>
      <c r="C137" s="17" t="s">
        <v>327</v>
      </c>
      <c r="D137" s="16" t="str">
        <f t="shared" si="24"/>
        <v>2.06.02.00.00</v>
      </c>
      <c r="E137" s="20" t="s">
        <v>369</v>
      </c>
      <c r="F137" s="17"/>
      <c r="G137" s="35" t="s">
        <v>128</v>
      </c>
      <c r="H137" s="33"/>
      <c r="I137" s="33"/>
      <c r="J137" s="33"/>
      <c r="K137" s="33"/>
      <c r="L137" s="13" t="s">
        <v>356</v>
      </c>
      <c r="M137" s="17"/>
      <c r="N137" s="13" t="s">
        <v>555</v>
      </c>
      <c r="O137" s="17">
        <v>2010</v>
      </c>
      <c r="P137" s="18"/>
      <c r="Q137" s="18"/>
      <c r="R137" s="18"/>
      <c r="S137" s="18"/>
      <c r="T137" s="17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17" t="s">
        <v>41</v>
      </c>
      <c r="AM137" s="17">
        <v>2010</v>
      </c>
      <c r="AN137" s="33"/>
      <c r="AO137" s="33"/>
      <c r="AP137" s="33"/>
      <c r="AQ137" s="69">
        <v>48800000</v>
      </c>
      <c r="AR137" s="187" t="s">
        <v>30</v>
      </c>
      <c r="AS137" s="187"/>
      <c r="AT137" s="187" t="s">
        <v>687</v>
      </c>
      <c r="AU137" s="187" t="s">
        <v>674</v>
      </c>
      <c r="AV137" s="61" t="s">
        <v>30</v>
      </c>
      <c r="AW137" s="186"/>
      <c r="AX137" s="187"/>
      <c r="AY137" s="187"/>
      <c r="AZ137" s="187"/>
      <c r="BB137" s="175" t="str">
        <f t="shared" si="22"/>
        <v>0</v>
      </c>
      <c r="BC137" s="176" t="str">
        <f t="shared" si="23"/>
        <v>2.06.02</v>
      </c>
      <c r="BD137" s="176" t="str">
        <f t="shared" si="31"/>
        <v>ALAT RUMAH TANGGA</v>
      </c>
      <c r="BE137" s="193">
        <f t="shared" si="32"/>
        <v>5</v>
      </c>
      <c r="BF137" s="194">
        <f t="shared" si="25"/>
        <v>9759998</v>
      </c>
      <c r="BG137" s="193">
        <f t="shared" si="34"/>
        <v>3</v>
      </c>
      <c r="BH137" s="195">
        <f t="shared" si="26"/>
        <v>29279994</v>
      </c>
      <c r="BI137" s="194">
        <f t="shared" si="27"/>
        <v>9759998</v>
      </c>
      <c r="BJ137" s="194">
        <f t="shared" si="28"/>
        <v>9759998</v>
      </c>
      <c r="BK137" s="196">
        <f t="shared" si="33"/>
        <v>0</v>
      </c>
      <c r="BL137" s="193">
        <f t="shared" si="29"/>
        <v>2010</v>
      </c>
      <c r="BM137" s="197">
        <f t="shared" si="30"/>
        <v>10</v>
      </c>
    </row>
    <row r="138" spans="1:65" ht="21.75" customHeight="1" thickBot="1" x14ac:dyDescent="0.25">
      <c r="A138" s="235">
        <v>104</v>
      </c>
      <c r="B138" s="180"/>
      <c r="C138" s="17" t="s">
        <v>126</v>
      </c>
      <c r="D138" s="16" t="str">
        <f t="shared" si="24"/>
        <v>2.06.02.01.10</v>
      </c>
      <c r="E138" s="20" t="s">
        <v>88</v>
      </c>
      <c r="F138" s="17" t="s">
        <v>126</v>
      </c>
      <c r="G138" s="18" t="s">
        <v>128</v>
      </c>
      <c r="H138" s="21"/>
      <c r="I138" s="21"/>
      <c r="J138" s="21"/>
      <c r="K138" s="21"/>
      <c r="L138" s="13" t="s">
        <v>144</v>
      </c>
      <c r="M138" s="17"/>
      <c r="N138" s="13" t="s">
        <v>154</v>
      </c>
      <c r="O138" s="17">
        <v>2011</v>
      </c>
      <c r="P138" s="18" t="s">
        <v>40</v>
      </c>
      <c r="Q138" s="18" t="s">
        <v>40</v>
      </c>
      <c r="R138" s="18" t="s">
        <v>40</v>
      </c>
      <c r="S138" s="18" t="s">
        <v>40</v>
      </c>
      <c r="T138" s="17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17" t="s">
        <v>41</v>
      </c>
      <c r="AM138" s="17">
        <v>2011</v>
      </c>
      <c r="AN138" s="21"/>
      <c r="AO138" s="21"/>
      <c r="AP138" s="21"/>
      <c r="AQ138" s="64">
        <v>12500000</v>
      </c>
      <c r="AR138" s="21" t="s">
        <v>30</v>
      </c>
      <c r="AS138" s="21"/>
      <c r="AT138" s="21" t="s">
        <v>683</v>
      </c>
      <c r="AU138" s="21" t="s">
        <v>674</v>
      </c>
      <c r="AV138" s="61" t="s">
        <v>30</v>
      </c>
      <c r="AW138" s="186" t="s">
        <v>220</v>
      </c>
      <c r="AX138" s="187"/>
      <c r="AY138" s="187"/>
      <c r="AZ138" s="187"/>
      <c r="BB138" s="175" t="str">
        <f t="shared" si="22"/>
        <v>0</v>
      </c>
      <c r="BC138" s="176" t="str">
        <f t="shared" si="23"/>
        <v>2.06.02</v>
      </c>
      <c r="BD138" s="176" t="str">
        <f t="shared" si="31"/>
        <v>ALAT RUMAH TANGGA</v>
      </c>
      <c r="BE138" s="193">
        <f t="shared" si="32"/>
        <v>5</v>
      </c>
      <c r="BF138" s="194">
        <f t="shared" si="25"/>
        <v>2499998</v>
      </c>
      <c r="BG138" s="193">
        <f t="shared" si="34"/>
        <v>2</v>
      </c>
      <c r="BH138" s="195">
        <f t="shared" si="26"/>
        <v>4999996</v>
      </c>
      <c r="BI138" s="194">
        <f t="shared" si="27"/>
        <v>2499998</v>
      </c>
      <c r="BJ138" s="194">
        <f t="shared" si="28"/>
        <v>2499998</v>
      </c>
      <c r="BK138" s="196">
        <f t="shared" si="33"/>
        <v>2499998</v>
      </c>
      <c r="BL138" s="193">
        <f t="shared" si="29"/>
        <v>2011</v>
      </c>
      <c r="BM138" s="197">
        <f t="shared" si="30"/>
        <v>10</v>
      </c>
    </row>
    <row r="139" spans="1:65" ht="18" thickTop="1" thickBot="1" x14ac:dyDescent="0.25">
      <c r="A139" s="235">
        <v>105</v>
      </c>
      <c r="B139" s="180"/>
      <c r="C139" s="17" t="s">
        <v>127</v>
      </c>
      <c r="D139" s="16" t="str">
        <f t="shared" si="24"/>
        <v>2.06.04.06.04</v>
      </c>
      <c r="E139" s="20" t="s">
        <v>70</v>
      </c>
      <c r="F139" s="17" t="s">
        <v>127</v>
      </c>
      <c r="G139" s="18" t="s">
        <v>128</v>
      </c>
      <c r="H139" s="21"/>
      <c r="I139" s="21"/>
      <c r="J139" s="21"/>
      <c r="K139" s="21"/>
      <c r="L139" s="13" t="s">
        <v>404</v>
      </c>
      <c r="M139" s="17"/>
      <c r="N139" s="13" t="s">
        <v>556</v>
      </c>
      <c r="O139" s="17">
        <v>2011</v>
      </c>
      <c r="P139" s="18" t="s">
        <v>40</v>
      </c>
      <c r="Q139" s="18" t="s">
        <v>40</v>
      </c>
      <c r="R139" s="18" t="s">
        <v>40</v>
      </c>
      <c r="S139" s="18" t="s">
        <v>40</v>
      </c>
      <c r="T139" s="17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17" t="s">
        <v>41</v>
      </c>
      <c r="AM139" s="17">
        <v>2011</v>
      </c>
      <c r="AN139" s="21"/>
      <c r="AO139" s="21"/>
      <c r="AP139" s="21"/>
      <c r="AQ139" s="64">
        <v>8000000</v>
      </c>
      <c r="AR139" s="21" t="s">
        <v>30</v>
      </c>
      <c r="AS139" s="21"/>
      <c r="AT139" s="21" t="s">
        <v>675</v>
      </c>
      <c r="AU139" s="21" t="s">
        <v>674</v>
      </c>
      <c r="AV139" s="61" t="s">
        <v>30</v>
      </c>
      <c r="AW139" s="186"/>
      <c r="AX139" s="187"/>
      <c r="AY139" s="187"/>
      <c r="AZ139" s="187"/>
      <c r="BB139" s="175" t="str">
        <f t="shared" si="22"/>
        <v>0</v>
      </c>
      <c r="BC139" s="176" t="str">
        <f t="shared" si="23"/>
        <v>2.06.04</v>
      </c>
      <c r="BD139" s="176" t="str">
        <f t="shared" si="31"/>
        <v>MEJA DAN KURSI KERJA/RAPAT PEJABAT</v>
      </c>
      <c r="BE139" s="193">
        <f t="shared" si="32"/>
        <v>5</v>
      </c>
      <c r="BF139" s="194">
        <f t="shared" si="25"/>
        <v>1599998</v>
      </c>
      <c r="BG139" s="193">
        <f t="shared" si="34"/>
        <v>2</v>
      </c>
      <c r="BH139" s="195">
        <f t="shared" si="26"/>
        <v>3199996</v>
      </c>
      <c r="BI139" s="194">
        <f t="shared" si="27"/>
        <v>1599998</v>
      </c>
      <c r="BJ139" s="194">
        <f t="shared" si="28"/>
        <v>1599998</v>
      </c>
      <c r="BK139" s="196">
        <f t="shared" si="33"/>
        <v>1599998</v>
      </c>
      <c r="BL139" s="193">
        <f t="shared" si="29"/>
        <v>2011</v>
      </c>
      <c r="BM139" s="197">
        <f t="shared" si="30"/>
        <v>10</v>
      </c>
    </row>
    <row r="140" spans="1:65" ht="21.75" customHeight="1" thickTop="1" x14ac:dyDescent="0.2">
      <c r="A140" s="183">
        <v>106</v>
      </c>
      <c r="B140" s="180"/>
      <c r="C140" s="17" t="s">
        <v>119</v>
      </c>
      <c r="D140" s="16" t="str">
        <f t="shared" si="24"/>
        <v>2.06.04.07.06</v>
      </c>
      <c r="E140" s="288" t="s">
        <v>74</v>
      </c>
      <c r="F140" s="289" t="s">
        <v>119</v>
      </c>
      <c r="G140" s="18" t="s">
        <v>259</v>
      </c>
      <c r="H140" s="21"/>
      <c r="I140" s="21"/>
      <c r="J140" s="21"/>
      <c r="K140" s="21"/>
      <c r="L140" s="290" t="s">
        <v>144</v>
      </c>
      <c r="M140" s="17" t="s">
        <v>151</v>
      </c>
      <c r="N140" s="13" t="s">
        <v>556</v>
      </c>
      <c r="O140" s="17">
        <v>2012</v>
      </c>
      <c r="P140" s="18"/>
      <c r="Q140" s="18"/>
      <c r="R140" s="18"/>
      <c r="S140" s="18"/>
      <c r="T140" s="17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17" t="s">
        <v>41</v>
      </c>
      <c r="AM140" s="17">
        <v>2012</v>
      </c>
      <c r="AN140" s="21"/>
      <c r="AO140" s="21"/>
      <c r="AP140" s="21"/>
      <c r="AQ140" s="64">
        <v>14650000</v>
      </c>
      <c r="AR140" s="21" t="s">
        <v>30</v>
      </c>
      <c r="AS140" s="21"/>
      <c r="AT140" s="21" t="s">
        <v>703</v>
      </c>
      <c r="AU140" s="21" t="s">
        <v>674</v>
      </c>
      <c r="AV140" s="61" t="s">
        <v>30</v>
      </c>
      <c r="AW140" s="186"/>
      <c r="AX140" s="187"/>
      <c r="AY140" s="187"/>
      <c r="AZ140" s="187"/>
      <c r="BB140" s="175" t="str">
        <f t="shared" ref="BB140:BB201" si="35">IF(AQ140&lt;300000,AQ140,"0")</f>
        <v>0</v>
      </c>
      <c r="BC140" s="176" t="str">
        <f t="shared" si="23"/>
        <v>2.06.04</v>
      </c>
      <c r="BD140" s="176" t="str">
        <f t="shared" si="31"/>
        <v>MEJA DAN KURSI KERJA/RAPAT PEJABAT</v>
      </c>
      <c r="BE140" s="193">
        <f t="shared" si="32"/>
        <v>5</v>
      </c>
      <c r="BF140" s="194">
        <f t="shared" si="25"/>
        <v>2929998</v>
      </c>
      <c r="BG140" s="193">
        <f t="shared" si="34"/>
        <v>1</v>
      </c>
      <c r="BH140" s="195">
        <f t="shared" si="26"/>
        <v>2929998</v>
      </c>
      <c r="BI140" s="194">
        <f t="shared" si="27"/>
        <v>2929998</v>
      </c>
      <c r="BJ140" s="194">
        <f t="shared" si="28"/>
        <v>2929998</v>
      </c>
      <c r="BK140" s="196">
        <f t="shared" si="33"/>
        <v>2929998</v>
      </c>
      <c r="BL140" s="193">
        <f t="shared" si="29"/>
        <v>2012</v>
      </c>
      <c r="BM140" s="197">
        <f t="shared" si="30"/>
        <v>2930008</v>
      </c>
    </row>
    <row r="141" spans="1:65" ht="21" customHeight="1" thickBot="1" x14ac:dyDescent="0.25">
      <c r="A141" s="235">
        <v>107</v>
      </c>
      <c r="B141" s="180"/>
      <c r="C141" s="22" t="s">
        <v>249</v>
      </c>
      <c r="D141" s="16" t="str">
        <f t="shared" si="24"/>
        <v>2.06.02.01.27</v>
      </c>
      <c r="E141" s="65" t="s">
        <v>370</v>
      </c>
      <c r="F141" s="291" t="s">
        <v>249</v>
      </c>
      <c r="G141" s="18" t="s">
        <v>316</v>
      </c>
      <c r="H141" s="21"/>
      <c r="I141" s="21"/>
      <c r="J141" s="21"/>
      <c r="K141" s="21"/>
      <c r="L141" s="270" t="s">
        <v>405</v>
      </c>
      <c r="M141" s="17"/>
      <c r="N141" s="13" t="s">
        <v>556</v>
      </c>
      <c r="O141" s="17">
        <v>2012</v>
      </c>
      <c r="P141" s="18"/>
      <c r="Q141" s="18"/>
      <c r="R141" s="18"/>
      <c r="S141" s="18"/>
      <c r="T141" s="17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17" t="s">
        <v>41</v>
      </c>
      <c r="AM141" s="17">
        <v>2012</v>
      </c>
      <c r="AN141" s="21"/>
      <c r="AO141" s="21"/>
      <c r="AP141" s="21"/>
      <c r="AQ141" s="64">
        <v>18000000</v>
      </c>
      <c r="AR141" s="21" t="s">
        <v>30</v>
      </c>
      <c r="AS141" s="21"/>
      <c r="AT141" s="21" t="s">
        <v>683</v>
      </c>
      <c r="AU141" s="21" t="s">
        <v>674</v>
      </c>
      <c r="AV141" s="61" t="s">
        <v>30</v>
      </c>
      <c r="AW141" s="292" t="s">
        <v>220</v>
      </c>
      <c r="AX141" s="187"/>
      <c r="AY141" s="187"/>
      <c r="AZ141" s="187"/>
      <c r="BB141" s="175" t="str">
        <f t="shared" si="35"/>
        <v>0</v>
      </c>
      <c r="BC141" s="176" t="str">
        <f t="shared" si="23"/>
        <v>2.06.02</v>
      </c>
      <c r="BD141" s="176" t="str">
        <f t="shared" si="31"/>
        <v>ALAT RUMAH TANGGA</v>
      </c>
      <c r="BE141" s="193">
        <f t="shared" si="32"/>
        <v>5</v>
      </c>
      <c r="BF141" s="194">
        <f t="shared" si="25"/>
        <v>3599998</v>
      </c>
      <c r="BG141" s="193">
        <f t="shared" si="34"/>
        <v>1</v>
      </c>
      <c r="BH141" s="195">
        <f t="shared" si="26"/>
        <v>3599998</v>
      </c>
      <c r="BI141" s="194">
        <f t="shared" si="27"/>
        <v>3599998</v>
      </c>
      <c r="BJ141" s="194">
        <f t="shared" si="28"/>
        <v>3599998</v>
      </c>
      <c r="BK141" s="196">
        <f t="shared" si="33"/>
        <v>3599998</v>
      </c>
      <c r="BL141" s="193">
        <f t="shared" si="29"/>
        <v>2012</v>
      </c>
      <c r="BM141" s="197">
        <f t="shared" si="30"/>
        <v>3600008</v>
      </c>
    </row>
    <row r="142" spans="1:65" ht="18" thickTop="1" thickBot="1" x14ac:dyDescent="0.25">
      <c r="A142" s="235">
        <v>108</v>
      </c>
      <c r="B142" s="180"/>
      <c r="C142" s="22" t="s">
        <v>250</v>
      </c>
      <c r="D142" s="16" t="str">
        <f t="shared" si="24"/>
        <v>2.06.02.01.48</v>
      </c>
      <c r="E142" s="65" t="s">
        <v>73</v>
      </c>
      <c r="F142" s="291" t="s">
        <v>250</v>
      </c>
      <c r="G142" s="18" t="s">
        <v>259</v>
      </c>
      <c r="H142" s="21"/>
      <c r="I142" s="21"/>
      <c r="J142" s="21"/>
      <c r="K142" s="21"/>
      <c r="L142" s="270" t="s">
        <v>144</v>
      </c>
      <c r="M142" s="22" t="s">
        <v>253</v>
      </c>
      <c r="N142" s="13" t="s">
        <v>154</v>
      </c>
      <c r="O142" s="17">
        <v>2012</v>
      </c>
      <c r="P142" s="18"/>
      <c r="Q142" s="18"/>
      <c r="R142" s="18"/>
      <c r="S142" s="18"/>
      <c r="T142" s="17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17" t="s">
        <v>41</v>
      </c>
      <c r="AM142" s="17">
        <v>2012</v>
      </c>
      <c r="AN142" s="21"/>
      <c r="AO142" s="21"/>
      <c r="AP142" s="21"/>
      <c r="AQ142" s="64">
        <v>20000000</v>
      </c>
      <c r="AR142" s="21" t="s">
        <v>30</v>
      </c>
      <c r="AS142" s="21"/>
      <c r="AT142" s="21" t="s">
        <v>703</v>
      </c>
      <c r="AU142" s="21" t="s">
        <v>674</v>
      </c>
      <c r="AV142" s="61" t="s">
        <v>30</v>
      </c>
      <c r="AW142" s="186"/>
      <c r="AX142" s="187"/>
      <c r="AY142" s="187"/>
      <c r="AZ142" s="187"/>
      <c r="BB142" s="175" t="str">
        <f t="shared" si="35"/>
        <v>0</v>
      </c>
      <c r="BC142" s="176" t="str">
        <f t="shared" si="23"/>
        <v>2.06.02</v>
      </c>
      <c r="BD142" s="176" t="str">
        <f t="shared" si="31"/>
        <v>ALAT RUMAH TANGGA</v>
      </c>
      <c r="BE142" s="193">
        <f t="shared" si="32"/>
        <v>5</v>
      </c>
      <c r="BF142" s="194">
        <f t="shared" si="25"/>
        <v>3999998</v>
      </c>
      <c r="BG142" s="193">
        <f t="shared" si="34"/>
        <v>1</v>
      </c>
      <c r="BH142" s="195">
        <f t="shared" si="26"/>
        <v>3999998</v>
      </c>
      <c r="BI142" s="194">
        <f t="shared" si="27"/>
        <v>3999998</v>
      </c>
      <c r="BJ142" s="194">
        <f t="shared" si="28"/>
        <v>3999998</v>
      </c>
      <c r="BK142" s="196">
        <f t="shared" si="33"/>
        <v>3999998</v>
      </c>
      <c r="BL142" s="193">
        <f t="shared" si="29"/>
        <v>2012</v>
      </c>
      <c r="BM142" s="197">
        <f t="shared" si="30"/>
        <v>4000008</v>
      </c>
    </row>
    <row r="143" spans="1:65" ht="17" thickTop="1" x14ac:dyDescent="0.2">
      <c r="A143" s="183">
        <v>109</v>
      </c>
      <c r="B143" s="180"/>
      <c r="C143" s="22" t="s">
        <v>120</v>
      </c>
      <c r="D143" s="16" t="str">
        <f t="shared" si="24"/>
        <v>2.06.03.02.01</v>
      </c>
      <c r="E143" s="65" t="s">
        <v>364</v>
      </c>
      <c r="F143" s="291" t="s">
        <v>120</v>
      </c>
      <c r="G143" s="18" t="s">
        <v>190</v>
      </c>
      <c r="H143" s="21"/>
      <c r="I143" s="21"/>
      <c r="J143" s="21"/>
      <c r="K143" s="21"/>
      <c r="L143" s="270" t="s">
        <v>137</v>
      </c>
      <c r="M143" s="22" t="s">
        <v>149</v>
      </c>
      <c r="N143" s="205" t="s">
        <v>557</v>
      </c>
      <c r="O143" s="17">
        <v>2012</v>
      </c>
      <c r="P143" s="18"/>
      <c r="Q143" s="18"/>
      <c r="R143" s="18"/>
      <c r="S143" s="18"/>
      <c r="T143" s="17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17" t="s">
        <v>41</v>
      </c>
      <c r="AM143" s="17">
        <v>2012</v>
      </c>
      <c r="AN143" s="21"/>
      <c r="AO143" s="21"/>
      <c r="AP143" s="21"/>
      <c r="AQ143" s="64">
        <v>15000000</v>
      </c>
      <c r="AR143" s="21" t="s">
        <v>30</v>
      </c>
      <c r="AS143" s="21"/>
      <c r="AT143" s="21" t="s">
        <v>690</v>
      </c>
      <c r="AU143" s="21" t="s">
        <v>674</v>
      </c>
      <c r="AV143" s="61" t="s">
        <v>30</v>
      </c>
      <c r="AW143" s="186"/>
      <c r="AX143" s="187"/>
      <c r="AY143" s="187"/>
      <c r="AZ143" s="187"/>
      <c r="BB143" s="175" t="str">
        <f t="shared" si="35"/>
        <v>0</v>
      </c>
      <c r="BC143" s="176" t="str">
        <f t="shared" si="23"/>
        <v>2.06.03</v>
      </c>
      <c r="BD143" s="176" t="str">
        <f t="shared" si="31"/>
        <v>KOMPUTER</v>
      </c>
      <c r="BE143" s="193">
        <f t="shared" si="32"/>
        <v>4</v>
      </c>
      <c r="BF143" s="194">
        <f t="shared" si="25"/>
        <v>3749997.5</v>
      </c>
      <c r="BG143" s="193">
        <f t="shared" si="34"/>
        <v>1</v>
      </c>
      <c r="BH143" s="195">
        <f t="shared" si="26"/>
        <v>3749997.5</v>
      </c>
      <c r="BI143" s="194">
        <f t="shared" si="27"/>
        <v>3749997.5</v>
      </c>
      <c r="BJ143" s="194">
        <f t="shared" si="28"/>
        <v>3749997.5</v>
      </c>
      <c r="BK143" s="196">
        <f t="shared" si="33"/>
        <v>3749997.5</v>
      </c>
      <c r="BL143" s="193">
        <f t="shared" si="29"/>
        <v>2012</v>
      </c>
      <c r="BM143" s="197">
        <f t="shared" si="30"/>
        <v>10</v>
      </c>
    </row>
    <row r="144" spans="1:65" ht="20.25" customHeight="1" thickBot="1" x14ac:dyDescent="0.25">
      <c r="A144" s="235">
        <v>110</v>
      </c>
      <c r="B144" s="180"/>
      <c r="C144" s="22" t="s">
        <v>122</v>
      </c>
      <c r="D144" s="16" t="str">
        <f t="shared" si="24"/>
        <v>2.06.02.04.04</v>
      </c>
      <c r="E144" s="20" t="s">
        <v>371</v>
      </c>
      <c r="F144" s="291" t="s">
        <v>122</v>
      </c>
      <c r="G144" s="18" t="s">
        <v>129</v>
      </c>
      <c r="H144" s="21"/>
      <c r="I144" s="21"/>
      <c r="J144" s="21"/>
      <c r="K144" s="21"/>
      <c r="L144" s="270" t="s">
        <v>134</v>
      </c>
      <c r="M144" s="22" t="s">
        <v>254</v>
      </c>
      <c r="N144" s="205" t="s">
        <v>160</v>
      </c>
      <c r="O144" s="17">
        <v>2012</v>
      </c>
      <c r="P144" s="18"/>
      <c r="Q144" s="18"/>
      <c r="R144" s="18"/>
      <c r="S144" s="18"/>
      <c r="T144" s="17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17" t="s">
        <v>41</v>
      </c>
      <c r="AM144" s="17">
        <v>2012</v>
      </c>
      <c r="AN144" s="21"/>
      <c r="AO144" s="21"/>
      <c r="AP144" s="21"/>
      <c r="AQ144" s="64">
        <v>9900000</v>
      </c>
      <c r="AR144" s="21" t="s">
        <v>30</v>
      </c>
      <c r="AS144" s="21"/>
      <c r="AT144" s="21" t="s">
        <v>704</v>
      </c>
      <c r="AU144" s="21" t="s">
        <v>674</v>
      </c>
      <c r="AV144" s="61" t="s">
        <v>30</v>
      </c>
      <c r="AW144" s="186"/>
      <c r="AX144" s="187"/>
      <c r="AY144" s="187"/>
      <c r="AZ144" s="187"/>
      <c r="BB144" s="175" t="str">
        <f t="shared" si="35"/>
        <v>0</v>
      </c>
      <c r="BC144" s="176" t="str">
        <f t="shared" ref="BC144:BC157" si="36">MID(C144,2,7)</f>
        <v>2.06.02</v>
      </c>
      <c r="BD144" s="176" t="str">
        <f t="shared" si="31"/>
        <v>ALAT RUMAH TANGGA</v>
      </c>
      <c r="BE144" s="193">
        <f t="shared" si="32"/>
        <v>5</v>
      </c>
      <c r="BF144" s="194">
        <f t="shared" si="25"/>
        <v>1979998</v>
      </c>
      <c r="BG144" s="193">
        <f t="shared" si="34"/>
        <v>1</v>
      </c>
      <c r="BH144" s="195">
        <f t="shared" si="26"/>
        <v>1979998</v>
      </c>
      <c r="BI144" s="194">
        <f t="shared" si="27"/>
        <v>1979998</v>
      </c>
      <c r="BJ144" s="194">
        <f t="shared" si="28"/>
        <v>1979998</v>
      </c>
      <c r="BK144" s="196">
        <f t="shared" si="33"/>
        <v>1979998</v>
      </c>
      <c r="BL144" s="193">
        <f t="shared" si="29"/>
        <v>2012</v>
      </c>
      <c r="BM144" s="197">
        <f t="shared" si="30"/>
        <v>1980008</v>
      </c>
    </row>
    <row r="145" spans="1:67" ht="17" thickTop="1" x14ac:dyDescent="0.2">
      <c r="A145" s="183">
        <v>111</v>
      </c>
      <c r="B145" s="180"/>
      <c r="C145" s="22" t="s">
        <v>120</v>
      </c>
      <c r="D145" s="16" t="str">
        <f t="shared" ref="D145:D207" si="37">MID(C145,2,18)</f>
        <v>2.06.03.02.01</v>
      </c>
      <c r="E145" s="65" t="s">
        <v>364</v>
      </c>
      <c r="F145" s="291" t="s">
        <v>120</v>
      </c>
      <c r="G145" s="18" t="s">
        <v>190</v>
      </c>
      <c r="H145" s="21"/>
      <c r="I145" s="21"/>
      <c r="J145" s="21"/>
      <c r="K145" s="21"/>
      <c r="L145" s="270" t="s">
        <v>137</v>
      </c>
      <c r="M145" s="22" t="s">
        <v>149</v>
      </c>
      <c r="N145" s="205" t="s">
        <v>557</v>
      </c>
      <c r="O145" s="17">
        <v>2012</v>
      </c>
      <c r="P145" s="18"/>
      <c r="Q145" s="18"/>
      <c r="R145" s="18"/>
      <c r="S145" s="18"/>
      <c r="T145" s="17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17" t="s">
        <v>41</v>
      </c>
      <c r="AM145" s="17">
        <v>2012</v>
      </c>
      <c r="AN145" s="21"/>
      <c r="AO145" s="21"/>
      <c r="AP145" s="21"/>
      <c r="AQ145" s="64">
        <v>24800000</v>
      </c>
      <c r="AR145" s="21" t="s">
        <v>30</v>
      </c>
      <c r="AS145" s="21"/>
      <c r="AT145" s="21" t="s">
        <v>690</v>
      </c>
      <c r="AU145" s="21" t="s">
        <v>674</v>
      </c>
      <c r="AV145" s="61" t="s">
        <v>30</v>
      </c>
      <c r="AW145" s="186"/>
      <c r="AX145" s="187"/>
      <c r="AY145" s="187"/>
      <c r="AZ145" s="187"/>
      <c r="BB145" s="175" t="str">
        <f t="shared" si="35"/>
        <v>0</v>
      </c>
      <c r="BC145" s="176" t="str">
        <f t="shared" si="36"/>
        <v>2.06.03</v>
      </c>
      <c r="BD145" s="176" t="str">
        <f t="shared" si="31"/>
        <v>KOMPUTER</v>
      </c>
      <c r="BE145" s="193">
        <f t="shared" si="32"/>
        <v>4</v>
      </c>
      <c r="BF145" s="194">
        <f t="shared" ref="BF145:BF207" si="38">(AQ145-10)/BE145</f>
        <v>6199997.5</v>
      </c>
      <c r="BG145" s="193">
        <f t="shared" si="34"/>
        <v>1</v>
      </c>
      <c r="BH145" s="195">
        <f t="shared" si="26"/>
        <v>6199997.5</v>
      </c>
      <c r="BI145" s="194">
        <f t="shared" si="27"/>
        <v>6199997.5</v>
      </c>
      <c r="BJ145" s="194">
        <f t="shared" si="28"/>
        <v>6199997.5</v>
      </c>
      <c r="BK145" s="196">
        <f t="shared" si="33"/>
        <v>6199997.5</v>
      </c>
      <c r="BL145" s="193">
        <f t="shared" si="29"/>
        <v>2012</v>
      </c>
      <c r="BM145" s="197">
        <f t="shared" si="30"/>
        <v>10</v>
      </c>
    </row>
    <row r="146" spans="1:67" s="38" customFormat="1" ht="26.25" customHeight="1" thickBot="1" x14ac:dyDescent="0.25">
      <c r="A146" s="235">
        <v>112</v>
      </c>
      <c r="B146" s="180"/>
      <c r="C146" s="21" t="s">
        <v>252</v>
      </c>
      <c r="D146" s="16" t="str">
        <f t="shared" si="37"/>
        <v>2.06.01.04.11</v>
      </c>
      <c r="E146" s="65" t="s">
        <v>74</v>
      </c>
      <c r="F146" s="293" t="s">
        <v>252</v>
      </c>
      <c r="G146" s="18" t="s">
        <v>128</v>
      </c>
      <c r="H146" s="21"/>
      <c r="I146" s="21"/>
      <c r="J146" s="21"/>
      <c r="K146" s="21"/>
      <c r="L146" s="270" t="s">
        <v>406</v>
      </c>
      <c r="M146" s="17"/>
      <c r="N146" s="205" t="s">
        <v>157</v>
      </c>
      <c r="O146" s="17">
        <v>2012</v>
      </c>
      <c r="P146" s="18"/>
      <c r="Q146" s="18"/>
      <c r="R146" s="18"/>
      <c r="S146" s="18"/>
      <c r="T146" s="17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17" t="s">
        <v>41</v>
      </c>
      <c r="AM146" s="17">
        <v>2012</v>
      </c>
      <c r="AN146" s="21"/>
      <c r="AO146" s="21"/>
      <c r="AP146" s="21"/>
      <c r="AQ146" s="64">
        <v>14650000</v>
      </c>
      <c r="AR146" s="21" t="s">
        <v>30</v>
      </c>
      <c r="AS146" s="21"/>
      <c r="AT146" s="21" t="s">
        <v>705</v>
      </c>
      <c r="AU146" s="21" t="s">
        <v>674</v>
      </c>
      <c r="AV146" s="61" t="s">
        <v>30</v>
      </c>
      <c r="AW146" s="186"/>
      <c r="AX146" s="187"/>
      <c r="AY146" s="187"/>
      <c r="AZ146" s="187"/>
      <c r="BB146" s="175" t="str">
        <f t="shared" si="35"/>
        <v>0</v>
      </c>
      <c r="BC146" s="176" t="str">
        <f t="shared" si="36"/>
        <v>2.06.01</v>
      </c>
      <c r="BD146" s="176" t="str">
        <f t="shared" si="31"/>
        <v>ALAT KANTOR</v>
      </c>
      <c r="BE146" s="193">
        <f t="shared" si="32"/>
        <v>5</v>
      </c>
      <c r="BF146" s="194">
        <f t="shared" si="38"/>
        <v>2929998</v>
      </c>
      <c r="BG146" s="193">
        <f t="shared" si="34"/>
        <v>1</v>
      </c>
      <c r="BH146" s="195">
        <f t="shared" si="26"/>
        <v>2929998</v>
      </c>
      <c r="BI146" s="194">
        <f t="shared" si="27"/>
        <v>2929998</v>
      </c>
      <c r="BJ146" s="194">
        <f t="shared" si="28"/>
        <v>2929998</v>
      </c>
      <c r="BK146" s="196">
        <f t="shared" si="33"/>
        <v>2929998</v>
      </c>
      <c r="BL146" s="193">
        <f t="shared" si="29"/>
        <v>2012</v>
      </c>
      <c r="BM146" s="197">
        <f t="shared" si="30"/>
        <v>2930008</v>
      </c>
    </row>
    <row r="147" spans="1:67" ht="21" customHeight="1" thickTop="1" x14ac:dyDescent="0.2">
      <c r="A147" s="183">
        <v>113</v>
      </c>
      <c r="B147" s="180"/>
      <c r="C147" s="17" t="s">
        <v>121</v>
      </c>
      <c r="D147" s="16" t="str">
        <f t="shared" si="37"/>
        <v>2.06.03.02.03</v>
      </c>
      <c r="E147" s="65" t="s">
        <v>372</v>
      </c>
      <c r="F147" s="289" t="s">
        <v>121</v>
      </c>
      <c r="G147" s="18" t="s">
        <v>190</v>
      </c>
      <c r="H147" s="21"/>
      <c r="I147" s="21"/>
      <c r="J147" s="21"/>
      <c r="K147" s="21"/>
      <c r="L147" s="270" t="s">
        <v>407</v>
      </c>
      <c r="M147" s="22" t="s">
        <v>149</v>
      </c>
      <c r="N147" s="205" t="s">
        <v>557</v>
      </c>
      <c r="O147" s="17">
        <v>2012</v>
      </c>
      <c r="P147" s="18"/>
      <c r="Q147" s="18"/>
      <c r="R147" s="18"/>
      <c r="S147" s="18"/>
      <c r="T147" s="17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17" t="s">
        <v>41</v>
      </c>
      <c r="AM147" s="17">
        <v>2012</v>
      </c>
      <c r="AN147" s="21"/>
      <c r="AO147" s="21"/>
      <c r="AP147" s="21"/>
      <c r="AQ147" s="64">
        <v>14900000</v>
      </c>
      <c r="AR147" s="21" t="s">
        <v>30</v>
      </c>
      <c r="AS147" s="21"/>
      <c r="AT147" s="21" t="s">
        <v>690</v>
      </c>
      <c r="AU147" s="21" t="s">
        <v>674</v>
      </c>
      <c r="AV147" s="61" t="s">
        <v>30</v>
      </c>
      <c r="AW147" s="186"/>
      <c r="AX147" s="187"/>
      <c r="AY147" s="187"/>
      <c r="AZ147" s="187"/>
      <c r="BB147" s="175" t="str">
        <f t="shared" si="35"/>
        <v>0</v>
      </c>
      <c r="BC147" s="176" t="str">
        <f t="shared" si="36"/>
        <v>2.06.03</v>
      </c>
      <c r="BD147" s="176" t="str">
        <f t="shared" si="31"/>
        <v>KOMPUTER</v>
      </c>
      <c r="BE147" s="193">
        <f t="shared" si="32"/>
        <v>4</v>
      </c>
      <c r="BF147" s="194">
        <f t="shared" si="38"/>
        <v>3724997.5</v>
      </c>
      <c r="BG147" s="193">
        <f t="shared" si="34"/>
        <v>1</v>
      </c>
      <c r="BH147" s="195">
        <f t="shared" si="26"/>
        <v>3724997.5</v>
      </c>
      <c r="BI147" s="194">
        <f t="shared" si="27"/>
        <v>3724997.5</v>
      </c>
      <c r="BJ147" s="194">
        <f t="shared" si="28"/>
        <v>3724997.5</v>
      </c>
      <c r="BK147" s="196">
        <f t="shared" si="33"/>
        <v>3724997.5</v>
      </c>
      <c r="BL147" s="193">
        <f t="shared" si="29"/>
        <v>2012</v>
      </c>
      <c r="BM147" s="197">
        <f t="shared" si="30"/>
        <v>10</v>
      </c>
    </row>
    <row r="148" spans="1:67" ht="21" customHeight="1" thickBot="1" x14ac:dyDescent="0.25">
      <c r="A148" s="235">
        <v>114</v>
      </c>
      <c r="B148" s="180"/>
      <c r="C148" s="17" t="s">
        <v>294</v>
      </c>
      <c r="D148" s="16" t="str">
        <f t="shared" si="37"/>
        <v>2.06.03.02.02</v>
      </c>
      <c r="E148" s="65" t="s">
        <v>373</v>
      </c>
      <c r="F148" s="17"/>
      <c r="G148" s="18" t="s">
        <v>129</v>
      </c>
      <c r="H148" s="21"/>
      <c r="I148" s="21"/>
      <c r="J148" s="21"/>
      <c r="K148" s="21"/>
      <c r="L148" s="270" t="s">
        <v>408</v>
      </c>
      <c r="M148" s="22"/>
      <c r="N148" s="205" t="s">
        <v>557</v>
      </c>
      <c r="O148" s="17">
        <v>2013</v>
      </c>
      <c r="P148" s="18"/>
      <c r="Q148" s="18"/>
      <c r="R148" s="18"/>
      <c r="S148" s="18"/>
      <c r="T148" s="17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17" t="s">
        <v>41</v>
      </c>
      <c r="AM148" s="17"/>
      <c r="AN148" s="21"/>
      <c r="AO148" s="21"/>
      <c r="AP148" s="21"/>
      <c r="AQ148" s="64">
        <v>27448178.13765182</v>
      </c>
      <c r="AR148" s="21"/>
      <c r="AS148" s="21"/>
      <c r="AT148" s="21"/>
      <c r="AU148" s="21"/>
      <c r="AV148" s="61" t="s">
        <v>30</v>
      </c>
      <c r="AW148" s="186"/>
      <c r="AX148" s="187"/>
      <c r="AY148" s="187"/>
      <c r="AZ148" s="187"/>
      <c r="BB148" s="175" t="str">
        <f t="shared" si="35"/>
        <v>0</v>
      </c>
      <c r="BC148" s="176" t="str">
        <f t="shared" si="36"/>
        <v>2.06.03</v>
      </c>
      <c r="BD148" s="176" t="str">
        <f t="shared" si="31"/>
        <v>KOMPUTER</v>
      </c>
      <c r="BE148" s="193">
        <f t="shared" si="32"/>
        <v>4</v>
      </c>
      <c r="BF148" s="194">
        <f t="shared" si="38"/>
        <v>6862042.0344129549</v>
      </c>
      <c r="BG148" s="193">
        <f t="shared" si="34"/>
        <v>0</v>
      </c>
      <c r="BH148" s="195">
        <f t="shared" si="26"/>
        <v>0</v>
      </c>
      <c r="BI148" s="194">
        <f t="shared" si="27"/>
        <v>6862042.0344129549</v>
      </c>
      <c r="BJ148" s="194">
        <f t="shared" si="28"/>
        <v>6862042.0344129549</v>
      </c>
      <c r="BK148" s="196">
        <f t="shared" si="33"/>
        <v>6862042.0344129549</v>
      </c>
      <c r="BL148" s="193">
        <f t="shared" si="29"/>
        <v>2013</v>
      </c>
      <c r="BM148" s="197">
        <f t="shared" si="30"/>
        <v>6862052.034412954</v>
      </c>
    </row>
    <row r="149" spans="1:67" ht="21" customHeight="1" thickTop="1" thickBot="1" x14ac:dyDescent="0.25">
      <c r="A149" s="235">
        <v>115</v>
      </c>
      <c r="B149" s="180"/>
      <c r="C149" s="17" t="s">
        <v>295</v>
      </c>
      <c r="D149" s="16" t="str">
        <f t="shared" si="37"/>
        <v>2.06.03.04.08</v>
      </c>
      <c r="E149" s="65" t="s">
        <v>374</v>
      </c>
      <c r="F149" s="17"/>
      <c r="G149" s="18" t="s">
        <v>190</v>
      </c>
      <c r="H149" s="21"/>
      <c r="I149" s="21"/>
      <c r="J149" s="21"/>
      <c r="K149" s="21"/>
      <c r="L149" s="270" t="s">
        <v>409</v>
      </c>
      <c r="M149" s="22"/>
      <c r="N149" s="205" t="s">
        <v>555</v>
      </c>
      <c r="O149" s="17">
        <v>2013</v>
      </c>
      <c r="P149" s="18"/>
      <c r="Q149" s="18"/>
      <c r="R149" s="18"/>
      <c r="S149" s="18"/>
      <c r="T149" s="17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17" t="s">
        <v>41</v>
      </c>
      <c r="AM149" s="17"/>
      <c r="AN149" s="21"/>
      <c r="AO149" s="21"/>
      <c r="AP149" s="21"/>
      <c r="AQ149" s="64">
        <v>10165991.42</v>
      </c>
      <c r="AR149" s="21"/>
      <c r="AS149" s="21"/>
      <c r="AT149" s="21"/>
      <c r="AU149" s="21"/>
      <c r="AV149" s="61" t="s">
        <v>30</v>
      </c>
      <c r="AW149" s="186"/>
      <c r="AX149" s="187"/>
      <c r="AY149" s="187"/>
      <c r="AZ149" s="187"/>
      <c r="BB149" s="175" t="str">
        <f t="shared" si="35"/>
        <v>0</v>
      </c>
      <c r="BC149" s="176" t="str">
        <f t="shared" si="36"/>
        <v>2.06.03</v>
      </c>
      <c r="BD149" s="176" t="str">
        <f t="shared" si="31"/>
        <v>KOMPUTER</v>
      </c>
      <c r="BE149" s="193">
        <f t="shared" si="32"/>
        <v>4</v>
      </c>
      <c r="BF149" s="194">
        <f t="shared" si="38"/>
        <v>2541495.355</v>
      </c>
      <c r="BG149" s="193">
        <f t="shared" si="34"/>
        <v>0</v>
      </c>
      <c r="BH149" s="195">
        <f t="shared" si="26"/>
        <v>0</v>
      </c>
      <c r="BI149" s="194">
        <f t="shared" si="27"/>
        <v>2541495.355</v>
      </c>
      <c r="BJ149" s="194">
        <f t="shared" si="28"/>
        <v>2541495.355</v>
      </c>
      <c r="BK149" s="196">
        <f t="shared" si="33"/>
        <v>2541495.355</v>
      </c>
      <c r="BL149" s="193">
        <f t="shared" si="29"/>
        <v>2013</v>
      </c>
      <c r="BM149" s="197">
        <f t="shared" si="30"/>
        <v>2541505.3550000004</v>
      </c>
    </row>
    <row r="150" spans="1:67" ht="21" customHeight="1" thickTop="1" thickBot="1" x14ac:dyDescent="0.25">
      <c r="A150" s="183">
        <v>116</v>
      </c>
      <c r="B150" s="294"/>
      <c r="C150" s="295" t="s">
        <v>120</v>
      </c>
      <c r="D150" s="296" t="str">
        <f t="shared" si="37"/>
        <v>2.06.03.02.01</v>
      </c>
      <c r="E150" s="297" t="s">
        <v>318</v>
      </c>
      <c r="F150" s="298"/>
      <c r="G150" s="299" t="s">
        <v>190</v>
      </c>
      <c r="H150" s="300"/>
      <c r="I150" s="300"/>
      <c r="J150" s="300"/>
      <c r="K150" s="300"/>
      <c r="L150" s="301" t="s">
        <v>410</v>
      </c>
      <c r="M150" s="295"/>
      <c r="N150" s="302" t="s">
        <v>557</v>
      </c>
      <c r="O150" s="298">
        <v>2013</v>
      </c>
      <c r="P150" s="299"/>
      <c r="Q150" s="299"/>
      <c r="R150" s="299"/>
      <c r="S150" s="299"/>
      <c r="T150" s="298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  <c r="AI150" s="300"/>
      <c r="AJ150" s="300"/>
      <c r="AK150" s="300"/>
      <c r="AL150" s="298" t="s">
        <v>41</v>
      </c>
      <c r="AM150" s="298"/>
      <c r="AN150" s="300"/>
      <c r="AO150" s="300"/>
      <c r="AP150" s="300"/>
      <c r="AQ150" s="303">
        <v>16000000</v>
      </c>
      <c r="AR150" s="300"/>
      <c r="AS150" s="300"/>
      <c r="AT150" s="300"/>
      <c r="AU150" s="300"/>
      <c r="AV150" s="304" t="s">
        <v>30</v>
      </c>
      <c r="AW150" s="186"/>
      <c r="AX150" s="187"/>
      <c r="AY150" s="187"/>
      <c r="AZ150" s="187"/>
      <c r="BB150" s="175" t="str">
        <f t="shared" si="35"/>
        <v>0</v>
      </c>
      <c r="BC150" s="176" t="str">
        <f t="shared" si="36"/>
        <v>2.06.03</v>
      </c>
      <c r="BD150" s="176" t="str">
        <f t="shared" si="31"/>
        <v>KOMPUTER</v>
      </c>
      <c r="BE150" s="193">
        <f t="shared" si="32"/>
        <v>4</v>
      </c>
      <c r="BF150" s="194">
        <f t="shared" si="38"/>
        <v>3999997.5</v>
      </c>
      <c r="BG150" s="193">
        <f t="shared" si="34"/>
        <v>0</v>
      </c>
      <c r="BH150" s="195">
        <f t="shared" si="26"/>
        <v>0</v>
      </c>
      <c r="BI150" s="194">
        <f t="shared" si="27"/>
        <v>3999997.5</v>
      </c>
      <c r="BJ150" s="194">
        <f t="shared" si="28"/>
        <v>3999997.5</v>
      </c>
      <c r="BK150" s="196">
        <f t="shared" si="33"/>
        <v>3999997.5</v>
      </c>
      <c r="BL150" s="193">
        <f t="shared" si="29"/>
        <v>2013</v>
      </c>
      <c r="BM150" s="197">
        <f t="shared" si="30"/>
        <v>4000007.5</v>
      </c>
    </row>
    <row r="151" spans="1:67" ht="21" customHeight="1" thickTop="1" thickBot="1" x14ac:dyDescent="0.25">
      <c r="A151" s="235">
        <v>117</v>
      </c>
      <c r="B151" s="245"/>
      <c r="C151" s="280" t="s">
        <v>294</v>
      </c>
      <c r="D151" s="247" t="str">
        <f t="shared" si="37"/>
        <v>2.06.03.02.02</v>
      </c>
      <c r="E151" s="305" t="s">
        <v>373</v>
      </c>
      <c r="F151" s="280"/>
      <c r="G151" s="282" t="s">
        <v>259</v>
      </c>
      <c r="H151" s="249"/>
      <c r="I151" s="249"/>
      <c r="J151" s="249"/>
      <c r="K151" s="249"/>
      <c r="L151" s="284" t="s">
        <v>410</v>
      </c>
      <c r="M151" s="306"/>
      <c r="N151" s="307" t="s">
        <v>557</v>
      </c>
      <c r="O151" s="280">
        <v>2013</v>
      </c>
      <c r="P151" s="282"/>
      <c r="Q151" s="282"/>
      <c r="R151" s="282"/>
      <c r="S151" s="282"/>
      <c r="T151" s="280"/>
      <c r="U151" s="249"/>
      <c r="V151" s="249"/>
      <c r="W151" s="249"/>
      <c r="X151" s="249"/>
      <c r="Y151" s="249"/>
      <c r="Z151" s="249"/>
      <c r="AA151" s="249"/>
      <c r="AB151" s="249"/>
      <c r="AC151" s="249"/>
      <c r="AD151" s="249"/>
      <c r="AE151" s="249"/>
      <c r="AF151" s="249"/>
      <c r="AG151" s="249"/>
      <c r="AH151" s="249"/>
      <c r="AI151" s="249"/>
      <c r="AJ151" s="249"/>
      <c r="AK151" s="249"/>
      <c r="AL151" s="280" t="s">
        <v>41</v>
      </c>
      <c r="AM151" s="280"/>
      <c r="AN151" s="249"/>
      <c r="AO151" s="249"/>
      <c r="AP151" s="249"/>
      <c r="AQ151" s="308">
        <v>29700000</v>
      </c>
      <c r="AR151" s="249"/>
      <c r="AS151" s="249"/>
      <c r="AT151" s="249"/>
      <c r="AU151" s="249"/>
      <c r="AV151" s="253" t="s">
        <v>30</v>
      </c>
      <c r="AW151" s="186"/>
      <c r="AX151" s="187"/>
      <c r="AY151" s="187"/>
      <c r="AZ151" s="187"/>
      <c r="BB151" s="175" t="str">
        <f t="shared" si="35"/>
        <v>0</v>
      </c>
      <c r="BC151" s="176" t="str">
        <f t="shared" si="36"/>
        <v>2.06.03</v>
      </c>
      <c r="BD151" s="176" t="str">
        <f t="shared" si="31"/>
        <v>KOMPUTER</v>
      </c>
      <c r="BE151" s="193">
        <f t="shared" si="32"/>
        <v>4</v>
      </c>
      <c r="BF151" s="194">
        <f t="shared" si="38"/>
        <v>7424997.5</v>
      </c>
      <c r="BG151" s="193">
        <f t="shared" si="34"/>
        <v>0</v>
      </c>
      <c r="BH151" s="195">
        <f t="shared" si="26"/>
        <v>0</v>
      </c>
      <c r="BI151" s="194">
        <f t="shared" si="27"/>
        <v>7424997.5</v>
      </c>
      <c r="BJ151" s="194">
        <f t="shared" si="28"/>
        <v>7424997.5</v>
      </c>
      <c r="BK151" s="196">
        <f t="shared" si="33"/>
        <v>7424997.5</v>
      </c>
      <c r="BL151" s="193">
        <f t="shared" si="29"/>
        <v>2013</v>
      </c>
      <c r="BM151" s="197">
        <f t="shared" si="30"/>
        <v>7425007.5</v>
      </c>
    </row>
    <row r="152" spans="1:67" ht="21" customHeight="1" thickTop="1" x14ac:dyDescent="0.2">
      <c r="A152" s="183">
        <v>118</v>
      </c>
      <c r="B152" s="180"/>
      <c r="C152" s="17" t="s">
        <v>296</v>
      </c>
      <c r="D152" s="16" t="str">
        <f t="shared" si="37"/>
        <v>2.06.02.01.44</v>
      </c>
      <c r="E152" s="65" t="s">
        <v>375</v>
      </c>
      <c r="F152" s="17"/>
      <c r="G152" s="18" t="s">
        <v>128</v>
      </c>
      <c r="H152" s="21"/>
      <c r="I152" s="21"/>
      <c r="J152" s="21"/>
      <c r="K152" s="21"/>
      <c r="L152" s="270" t="s">
        <v>130</v>
      </c>
      <c r="M152" s="22"/>
      <c r="N152" s="205" t="s">
        <v>154</v>
      </c>
      <c r="O152" s="17">
        <v>2013</v>
      </c>
      <c r="P152" s="18"/>
      <c r="Q152" s="18"/>
      <c r="R152" s="18"/>
      <c r="S152" s="18"/>
      <c r="T152" s="17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17" t="s">
        <v>41</v>
      </c>
      <c r="AM152" s="17"/>
      <c r="AN152" s="21"/>
      <c r="AO152" s="21"/>
      <c r="AP152" s="21"/>
      <c r="AQ152" s="64">
        <v>43450000</v>
      </c>
      <c r="AR152" s="21"/>
      <c r="AS152" s="21"/>
      <c r="AT152" s="21"/>
      <c r="AU152" s="21"/>
      <c r="AV152" s="61" t="s">
        <v>30</v>
      </c>
      <c r="AW152" s="186"/>
      <c r="AX152" s="187"/>
      <c r="AY152" s="187"/>
      <c r="AZ152" s="187"/>
      <c r="BB152" s="175" t="str">
        <f t="shared" si="35"/>
        <v>0</v>
      </c>
      <c r="BC152" s="176" t="str">
        <f t="shared" si="36"/>
        <v>2.06.02</v>
      </c>
      <c r="BD152" s="176" t="str">
        <f t="shared" si="31"/>
        <v>ALAT RUMAH TANGGA</v>
      </c>
      <c r="BE152" s="193">
        <f t="shared" si="32"/>
        <v>5</v>
      </c>
      <c r="BF152" s="194">
        <f t="shared" si="38"/>
        <v>8689998</v>
      </c>
      <c r="BG152" s="193">
        <f t="shared" si="34"/>
        <v>0</v>
      </c>
      <c r="BH152" s="195">
        <f t="shared" si="26"/>
        <v>0</v>
      </c>
      <c r="BI152" s="194">
        <f t="shared" si="27"/>
        <v>8689998</v>
      </c>
      <c r="BJ152" s="194">
        <f t="shared" si="28"/>
        <v>8689998</v>
      </c>
      <c r="BK152" s="196">
        <f t="shared" si="33"/>
        <v>8689998</v>
      </c>
      <c r="BL152" s="193">
        <f t="shared" si="29"/>
        <v>2013</v>
      </c>
      <c r="BM152" s="197">
        <f t="shared" si="30"/>
        <v>17380006</v>
      </c>
    </row>
    <row r="153" spans="1:67" ht="21" customHeight="1" thickBot="1" x14ac:dyDescent="0.25">
      <c r="A153" s="235">
        <v>119</v>
      </c>
      <c r="B153" s="180"/>
      <c r="C153" s="17" t="s">
        <v>297</v>
      </c>
      <c r="D153" s="16" t="str">
        <f t="shared" si="37"/>
        <v>2.06.04.01.05</v>
      </c>
      <c r="E153" s="65" t="s">
        <v>376</v>
      </c>
      <c r="F153" s="17"/>
      <c r="G153" s="18" t="s">
        <v>128</v>
      </c>
      <c r="H153" s="21"/>
      <c r="I153" s="21"/>
      <c r="J153" s="21"/>
      <c r="K153" s="21"/>
      <c r="L153" s="270" t="s">
        <v>144</v>
      </c>
      <c r="M153" s="22"/>
      <c r="N153" s="205" t="s">
        <v>555</v>
      </c>
      <c r="O153" s="17">
        <v>2013</v>
      </c>
      <c r="P153" s="18"/>
      <c r="Q153" s="18"/>
      <c r="R153" s="18"/>
      <c r="S153" s="18"/>
      <c r="T153" s="17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17" t="s">
        <v>41</v>
      </c>
      <c r="AM153" s="17"/>
      <c r="AN153" s="21"/>
      <c r="AO153" s="21"/>
      <c r="AP153" s="21"/>
      <c r="AQ153" s="64">
        <v>4000000</v>
      </c>
      <c r="AR153" s="21"/>
      <c r="AS153" s="21"/>
      <c r="AT153" s="21"/>
      <c r="AU153" s="21"/>
      <c r="AV153" s="61" t="s">
        <v>30</v>
      </c>
      <c r="AW153" s="186"/>
      <c r="AX153" s="187"/>
      <c r="AY153" s="187"/>
      <c r="AZ153" s="187"/>
      <c r="BB153" s="175" t="str">
        <f t="shared" si="35"/>
        <v>0</v>
      </c>
      <c r="BC153" s="176" t="str">
        <f t="shared" si="36"/>
        <v>2.06.04</v>
      </c>
      <c r="BD153" s="176" t="str">
        <f t="shared" si="31"/>
        <v>MEJA DAN KURSI KERJA/RAPAT PEJABAT</v>
      </c>
      <c r="BE153" s="193">
        <f t="shared" si="32"/>
        <v>5</v>
      </c>
      <c r="BF153" s="194">
        <f t="shared" si="38"/>
        <v>799998</v>
      </c>
      <c r="BG153" s="193">
        <f t="shared" si="34"/>
        <v>0</v>
      </c>
      <c r="BH153" s="195">
        <f t="shared" si="26"/>
        <v>0</v>
      </c>
      <c r="BI153" s="194">
        <f t="shared" si="27"/>
        <v>799998</v>
      </c>
      <c r="BJ153" s="194">
        <f t="shared" si="28"/>
        <v>799998</v>
      </c>
      <c r="BK153" s="196">
        <f t="shared" si="33"/>
        <v>799998</v>
      </c>
      <c r="BL153" s="193">
        <f t="shared" si="29"/>
        <v>2013</v>
      </c>
      <c r="BM153" s="197">
        <f t="shared" si="30"/>
        <v>1600006</v>
      </c>
    </row>
    <row r="154" spans="1:67" ht="21" customHeight="1" thickTop="1" x14ac:dyDescent="0.2">
      <c r="A154" s="183">
        <v>120</v>
      </c>
      <c r="B154" s="180"/>
      <c r="C154" s="17" t="s">
        <v>298</v>
      </c>
      <c r="D154" s="16" t="str">
        <f t="shared" si="37"/>
        <v>2.06.04.01.06</v>
      </c>
      <c r="E154" s="65" t="s">
        <v>377</v>
      </c>
      <c r="F154" s="17"/>
      <c r="G154" s="18" t="s">
        <v>129</v>
      </c>
      <c r="H154" s="21"/>
      <c r="I154" s="21"/>
      <c r="J154" s="21"/>
      <c r="K154" s="21"/>
      <c r="L154" s="270" t="s">
        <v>144</v>
      </c>
      <c r="M154" s="22"/>
      <c r="N154" s="205" t="s">
        <v>555</v>
      </c>
      <c r="O154" s="17">
        <v>2013</v>
      </c>
      <c r="P154" s="18"/>
      <c r="Q154" s="18"/>
      <c r="R154" s="18"/>
      <c r="S154" s="18"/>
      <c r="T154" s="17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17" t="s">
        <v>41</v>
      </c>
      <c r="AM154" s="17"/>
      <c r="AN154" s="21"/>
      <c r="AO154" s="21"/>
      <c r="AP154" s="21"/>
      <c r="AQ154" s="64">
        <v>8500000</v>
      </c>
      <c r="AR154" s="21"/>
      <c r="AS154" s="21"/>
      <c r="AT154" s="21"/>
      <c r="AU154" s="21"/>
      <c r="AV154" s="61" t="s">
        <v>30</v>
      </c>
      <c r="AW154" s="186"/>
      <c r="AX154" s="187"/>
      <c r="AY154" s="187"/>
      <c r="AZ154" s="187"/>
      <c r="BB154" s="175" t="str">
        <f t="shared" si="35"/>
        <v>0</v>
      </c>
      <c r="BC154" s="176" t="str">
        <f t="shared" si="36"/>
        <v>2.06.04</v>
      </c>
      <c r="BD154" s="176" t="str">
        <f t="shared" si="31"/>
        <v>MEJA DAN KURSI KERJA/RAPAT PEJABAT</v>
      </c>
      <c r="BE154" s="193">
        <f t="shared" si="32"/>
        <v>5</v>
      </c>
      <c r="BF154" s="194">
        <f t="shared" si="38"/>
        <v>1699998</v>
      </c>
      <c r="BG154" s="193">
        <f t="shared" si="34"/>
        <v>0</v>
      </c>
      <c r="BH154" s="195">
        <f t="shared" si="26"/>
        <v>0</v>
      </c>
      <c r="BI154" s="194">
        <f t="shared" si="27"/>
        <v>1699998</v>
      </c>
      <c r="BJ154" s="194">
        <f t="shared" si="28"/>
        <v>1699998</v>
      </c>
      <c r="BK154" s="196">
        <f t="shared" si="33"/>
        <v>1699998</v>
      </c>
      <c r="BL154" s="193">
        <f t="shared" si="29"/>
        <v>2013</v>
      </c>
      <c r="BM154" s="197">
        <f t="shared" si="30"/>
        <v>3400006</v>
      </c>
    </row>
    <row r="155" spans="1:67" ht="21" customHeight="1" thickBot="1" x14ac:dyDescent="0.25">
      <c r="A155" s="235">
        <v>121</v>
      </c>
      <c r="B155" s="180"/>
      <c r="C155" s="17" t="s">
        <v>299</v>
      </c>
      <c r="D155" s="16" t="str">
        <f t="shared" si="37"/>
        <v>2.06.04.01.10</v>
      </c>
      <c r="E155" s="65" t="s">
        <v>378</v>
      </c>
      <c r="F155" s="17"/>
      <c r="G155" s="18" t="s">
        <v>259</v>
      </c>
      <c r="H155" s="21"/>
      <c r="I155" s="21"/>
      <c r="J155" s="21"/>
      <c r="K155" s="21"/>
      <c r="L155" s="270" t="s">
        <v>144</v>
      </c>
      <c r="M155" s="22"/>
      <c r="N155" s="205" t="s">
        <v>555</v>
      </c>
      <c r="O155" s="17">
        <v>2013</v>
      </c>
      <c r="P155" s="18"/>
      <c r="Q155" s="18"/>
      <c r="R155" s="18"/>
      <c r="S155" s="18"/>
      <c r="T155" s="17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17" t="s">
        <v>41</v>
      </c>
      <c r="AM155" s="17"/>
      <c r="AN155" s="21"/>
      <c r="AO155" s="21"/>
      <c r="AP155" s="21"/>
      <c r="AQ155" s="64">
        <v>8000000</v>
      </c>
      <c r="AR155" s="21"/>
      <c r="AS155" s="21"/>
      <c r="AT155" s="21"/>
      <c r="AU155" s="21"/>
      <c r="AV155" s="61" t="s">
        <v>30</v>
      </c>
      <c r="AW155" s="186"/>
      <c r="AX155" s="187"/>
      <c r="AY155" s="187"/>
      <c r="AZ155" s="187"/>
      <c r="BB155" s="175" t="str">
        <f t="shared" si="35"/>
        <v>0</v>
      </c>
      <c r="BC155" s="176" t="str">
        <f t="shared" si="36"/>
        <v>2.06.04</v>
      </c>
      <c r="BD155" s="176" t="str">
        <f t="shared" si="31"/>
        <v>MEJA DAN KURSI KERJA/RAPAT PEJABAT</v>
      </c>
      <c r="BE155" s="193">
        <f t="shared" si="32"/>
        <v>5</v>
      </c>
      <c r="BF155" s="194">
        <f t="shared" si="38"/>
        <v>1599998</v>
      </c>
      <c r="BG155" s="193">
        <f t="shared" si="34"/>
        <v>0</v>
      </c>
      <c r="BH155" s="195">
        <f t="shared" si="26"/>
        <v>0</v>
      </c>
      <c r="BI155" s="194">
        <f t="shared" si="27"/>
        <v>1599998</v>
      </c>
      <c r="BJ155" s="194">
        <f t="shared" si="28"/>
        <v>1599998</v>
      </c>
      <c r="BK155" s="196">
        <f t="shared" si="33"/>
        <v>1599998</v>
      </c>
      <c r="BL155" s="193">
        <f t="shared" si="29"/>
        <v>2013</v>
      </c>
      <c r="BM155" s="197">
        <f t="shared" si="30"/>
        <v>3200006</v>
      </c>
    </row>
    <row r="156" spans="1:67" ht="21" customHeight="1" thickTop="1" thickBot="1" x14ac:dyDescent="0.25">
      <c r="A156" s="235">
        <v>122</v>
      </c>
      <c r="B156" s="180"/>
      <c r="C156" s="21" t="s">
        <v>252</v>
      </c>
      <c r="D156" s="16" t="str">
        <f t="shared" si="37"/>
        <v>2.06.01.04.11</v>
      </c>
      <c r="E156" s="65" t="s">
        <v>74</v>
      </c>
      <c r="F156" s="17"/>
      <c r="G156" s="18" t="s">
        <v>259</v>
      </c>
      <c r="H156" s="21"/>
      <c r="I156" s="21"/>
      <c r="J156" s="21"/>
      <c r="K156" s="21"/>
      <c r="L156" s="270" t="s">
        <v>130</v>
      </c>
      <c r="M156" s="22"/>
      <c r="N156" s="205" t="s">
        <v>154</v>
      </c>
      <c r="O156" s="17">
        <v>2013</v>
      </c>
      <c r="P156" s="18"/>
      <c r="Q156" s="18"/>
      <c r="R156" s="18"/>
      <c r="S156" s="18"/>
      <c r="T156" s="17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17" t="s">
        <v>41</v>
      </c>
      <c r="AM156" s="17"/>
      <c r="AN156" s="21"/>
      <c r="AO156" s="21"/>
      <c r="AP156" s="21"/>
      <c r="AQ156" s="64">
        <v>9800000</v>
      </c>
      <c r="AR156" s="21"/>
      <c r="AS156" s="21"/>
      <c r="AT156" s="21"/>
      <c r="AU156" s="21"/>
      <c r="AV156" s="61" t="s">
        <v>30</v>
      </c>
      <c r="AW156" s="186"/>
      <c r="AX156" s="187"/>
      <c r="AY156" s="187"/>
      <c r="AZ156" s="187"/>
      <c r="BB156" s="175" t="str">
        <f t="shared" si="35"/>
        <v>0</v>
      </c>
      <c r="BC156" s="176" t="str">
        <f t="shared" si="36"/>
        <v>2.06.01</v>
      </c>
      <c r="BD156" s="176" t="str">
        <f t="shared" si="31"/>
        <v>ALAT KANTOR</v>
      </c>
      <c r="BE156" s="193">
        <f t="shared" si="32"/>
        <v>5</v>
      </c>
      <c r="BF156" s="194">
        <f t="shared" si="38"/>
        <v>1959998</v>
      </c>
      <c r="BG156" s="193">
        <f t="shared" si="34"/>
        <v>0</v>
      </c>
      <c r="BH156" s="195">
        <f t="shared" ref="BH156:BH207" si="39">IF(BG156&gt;BE156,AQ156-10,BF156*BG156)</f>
        <v>0</v>
      </c>
      <c r="BI156" s="194">
        <f t="shared" ref="BI156:BI207" si="40">IF(AQ156-10=BH156,0,BF156)</f>
        <v>1959998</v>
      </c>
      <c r="BJ156" s="194">
        <f t="shared" ref="BJ156:BJ207" si="41">IF(AQ156-10=BH156+BI156,0,BF156)</f>
        <v>1959998</v>
      </c>
      <c r="BK156" s="196">
        <f t="shared" si="33"/>
        <v>1959998</v>
      </c>
      <c r="BL156" s="193">
        <f t="shared" ref="BL156:BL207" si="42">O156</f>
        <v>2013</v>
      </c>
      <c r="BM156" s="197">
        <f t="shared" ref="BM156:BM207" si="43">AQ156-(BH156+BI156+BJ156+BK156)</f>
        <v>3920006</v>
      </c>
    </row>
    <row r="157" spans="1:67" ht="21" customHeight="1" thickTop="1" x14ac:dyDescent="0.2">
      <c r="A157" s="183">
        <v>123</v>
      </c>
      <c r="B157" s="180"/>
      <c r="C157" s="22" t="s">
        <v>122</v>
      </c>
      <c r="D157" s="16" t="str">
        <f t="shared" si="37"/>
        <v>2.06.02.04.04</v>
      </c>
      <c r="E157" s="65" t="s">
        <v>81</v>
      </c>
      <c r="F157" s="17"/>
      <c r="G157" s="18" t="s">
        <v>129</v>
      </c>
      <c r="H157" s="21"/>
      <c r="I157" s="21"/>
      <c r="J157" s="21"/>
      <c r="K157" s="21"/>
      <c r="L157" s="270" t="s">
        <v>411</v>
      </c>
      <c r="M157" s="22"/>
      <c r="N157" s="205" t="s">
        <v>555</v>
      </c>
      <c r="O157" s="17">
        <v>2013</v>
      </c>
      <c r="P157" s="18"/>
      <c r="Q157" s="18"/>
      <c r="R157" s="18"/>
      <c r="S157" s="18"/>
      <c r="T157" s="17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17" t="s">
        <v>41</v>
      </c>
      <c r="AM157" s="17"/>
      <c r="AN157" s="21"/>
      <c r="AO157" s="21"/>
      <c r="AP157" s="21"/>
      <c r="AQ157" s="64">
        <v>18479032.258064516</v>
      </c>
      <c r="AR157" s="21"/>
      <c r="AS157" s="21"/>
      <c r="AT157" s="21"/>
      <c r="AU157" s="21"/>
      <c r="AV157" s="61" t="s">
        <v>30</v>
      </c>
      <c r="AW157" s="186"/>
      <c r="AX157" s="187"/>
      <c r="AY157" s="187"/>
      <c r="AZ157" s="187"/>
      <c r="BB157" s="175" t="str">
        <f t="shared" si="35"/>
        <v>0</v>
      </c>
      <c r="BC157" s="176" t="str">
        <f t="shared" si="36"/>
        <v>2.06.02</v>
      </c>
      <c r="BD157" s="176" t="str">
        <f t="shared" si="31"/>
        <v>ALAT RUMAH TANGGA</v>
      </c>
      <c r="BE157" s="193">
        <f t="shared" si="32"/>
        <v>5</v>
      </c>
      <c r="BF157" s="194">
        <f t="shared" si="38"/>
        <v>3695804.4516129033</v>
      </c>
      <c r="BG157" s="193">
        <f t="shared" si="34"/>
        <v>0</v>
      </c>
      <c r="BH157" s="195">
        <f t="shared" si="39"/>
        <v>0</v>
      </c>
      <c r="BI157" s="194">
        <f t="shared" si="40"/>
        <v>3695804.4516129033</v>
      </c>
      <c r="BJ157" s="194">
        <f t="shared" si="41"/>
        <v>3695804.4516129033</v>
      </c>
      <c r="BK157" s="196">
        <f t="shared" si="33"/>
        <v>3695804.4516129033</v>
      </c>
      <c r="BL157" s="193">
        <f t="shared" si="42"/>
        <v>2013</v>
      </c>
      <c r="BM157" s="197">
        <f t="shared" si="43"/>
        <v>7391618.9032258056</v>
      </c>
    </row>
    <row r="158" spans="1:67" ht="21" customHeight="1" thickBot="1" x14ac:dyDescent="0.25">
      <c r="A158" s="235">
        <v>124</v>
      </c>
      <c r="B158" s="180"/>
      <c r="C158" s="17" t="s">
        <v>294</v>
      </c>
      <c r="D158" s="16" t="str">
        <f t="shared" si="37"/>
        <v>2.06.03.02.02</v>
      </c>
      <c r="E158" s="65" t="s">
        <v>373</v>
      </c>
      <c r="F158" s="17"/>
      <c r="G158" s="18" t="s">
        <v>571</v>
      </c>
      <c r="H158" s="21"/>
      <c r="I158" s="21"/>
      <c r="J158" s="21"/>
      <c r="K158" s="21"/>
      <c r="L158" s="270" t="s">
        <v>410</v>
      </c>
      <c r="M158" s="22"/>
      <c r="N158" s="205" t="s">
        <v>557</v>
      </c>
      <c r="O158" s="17">
        <v>2016</v>
      </c>
      <c r="P158" s="18"/>
      <c r="Q158" s="18"/>
      <c r="R158" s="18"/>
      <c r="S158" s="18"/>
      <c r="T158" s="17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17" t="s">
        <v>41</v>
      </c>
      <c r="AM158" s="17"/>
      <c r="AN158" s="21"/>
      <c r="AO158" s="21"/>
      <c r="AP158" s="21"/>
      <c r="AQ158" s="64">
        <v>44880000</v>
      </c>
      <c r="AR158" s="21"/>
      <c r="AS158" s="21"/>
      <c r="AT158" s="21"/>
      <c r="AU158" s="21"/>
      <c r="AV158" s="61" t="s">
        <v>30</v>
      </c>
      <c r="AW158" s="186"/>
      <c r="AX158" s="187"/>
      <c r="AY158" s="187"/>
      <c r="AZ158" s="187"/>
      <c r="BB158" s="175" t="str">
        <f t="shared" si="35"/>
        <v>0</v>
      </c>
      <c r="BC158" s="176"/>
      <c r="BD158" s="176"/>
      <c r="BE158" s="193"/>
      <c r="BF158" s="194"/>
      <c r="BG158" s="193">
        <f t="shared" si="34"/>
        <v>-3</v>
      </c>
      <c r="BH158" s="195"/>
      <c r="BI158" s="194"/>
      <c r="BJ158" s="194"/>
      <c r="BK158" s="196"/>
      <c r="BL158" s="193">
        <f t="shared" si="42"/>
        <v>2016</v>
      </c>
      <c r="BM158" s="197"/>
    </row>
    <row r="159" spans="1:67" ht="24.75" customHeight="1" thickTop="1" x14ac:dyDescent="0.2">
      <c r="A159" s="183"/>
      <c r="B159" s="180"/>
      <c r="C159" s="21"/>
      <c r="D159" s="16"/>
      <c r="E159" s="185" t="s">
        <v>356</v>
      </c>
      <c r="F159" s="21"/>
      <c r="G159" s="21"/>
      <c r="H159" s="21"/>
      <c r="I159" s="21"/>
      <c r="J159" s="21"/>
      <c r="K159" s="21"/>
      <c r="L159" s="225" t="s">
        <v>356</v>
      </c>
      <c r="M159" s="21"/>
      <c r="N159" s="225"/>
      <c r="O159" s="173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173"/>
      <c r="AM159" s="173"/>
      <c r="AN159" s="21"/>
      <c r="AO159" s="21"/>
      <c r="AP159" s="21"/>
      <c r="AQ159" s="103"/>
      <c r="AR159" s="21"/>
      <c r="AS159" s="21"/>
      <c r="AT159" s="21"/>
      <c r="AU159" s="21"/>
      <c r="AV159" s="61"/>
      <c r="AW159" s="174"/>
      <c r="AX159" s="32"/>
      <c r="AY159" s="32"/>
      <c r="AZ159" s="32"/>
      <c r="BB159" s="175">
        <f t="shared" si="35"/>
        <v>0</v>
      </c>
      <c r="BC159" s="176"/>
      <c r="BD159" s="176"/>
      <c r="BE159" s="193"/>
      <c r="BF159" s="194"/>
      <c r="BG159" s="193"/>
      <c r="BH159" s="195"/>
      <c r="BI159" s="194"/>
      <c r="BJ159" s="194"/>
      <c r="BK159" s="196"/>
      <c r="BL159" s="193"/>
      <c r="BM159" s="197"/>
    </row>
    <row r="160" spans="1:67" s="38" customFormat="1" ht="30" customHeight="1" x14ac:dyDescent="0.2">
      <c r="A160" s="101" t="s">
        <v>11</v>
      </c>
      <c r="B160" s="180" t="s">
        <v>706</v>
      </c>
      <c r="C160" s="21"/>
      <c r="D160" s="16" t="str">
        <f t="shared" si="37"/>
        <v/>
      </c>
      <c r="E160" s="77" t="s">
        <v>379</v>
      </c>
      <c r="F160" s="21"/>
      <c r="G160" s="21"/>
      <c r="H160" s="21"/>
      <c r="I160" s="21"/>
      <c r="J160" s="21"/>
      <c r="K160" s="21"/>
      <c r="L160" s="225" t="s">
        <v>356</v>
      </c>
      <c r="M160" s="21"/>
      <c r="N160" s="225"/>
      <c r="O160" s="173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173"/>
      <c r="AM160" s="173"/>
      <c r="AN160" s="21"/>
      <c r="AO160" s="21"/>
      <c r="AP160" s="21"/>
      <c r="AQ160" s="102">
        <f>SUBTOTAL(9,AQ161:AQ201)</f>
        <v>1166559503.7249942</v>
      </c>
      <c r="AR160" s="21"/>
      <c r="AS160" s="21"/>
      <c r="AT160" s="21"/>
      <c r="AU160" s="21"/>
      <c r="AV160" s="61"/>
      <c r="AW160" s="228"/>
      <c r="AX160" s="229"/>
      <c r="AY160" s="229"/>
      <c r="AZ160" s="229"/>
      <c r="BB160" s="175" t="str">
        <f t="shared" si="35"/>
        <v>0</v>
      </c>
      <c r="BC160" s="176" t="str">
        <f t="shared" ref="BC160:BC201" si="44">MID(C160,2,7)</f>
        <v/>
      </c>
      <c r="BD160" s="176"/>
      <c r="BE160" s="193"/>
      <c r="BF160" s="194"/>
      <c r="BG160" s="193"/>
      <c r="BH160" s="309">
        <f>SUM(BH161:BH201)</f>
        <v>130722353.75114112</v>
      </c>
      <c r="BI160" s="310">
        <f>SUM(BI161:BI201)</f>
        <v>67511876.291131273</v>
      </c>
      <c r="BJ160" s="310">
        <f>SUM(BJ161:BJ201)</f>
        <v>61571886.29113128</v>
      </c>
      <c r="BK160" s="231">
        <f>SUM(BK161:BK201)</f>
        <v>64906890.091131277</v>
      </c>
      <c r="BL160" s="311"/>
      <c r="BM160" s="312">
        <f>SUM(BM161:BM201)</f>
        <v>841846497.30045938</v>
      </c>
      <c r="BN160" s="313"/>
      <c r="BO160" s="314"/>
    </row>
    <row r="161" spans="1:66" ht="18.75" customHeight="1" x14ac:dyDescent="0.2">
      <c r="A161" s="183">
        <v>1</v>
      </c>
      <c r="B161" s="180" t="s">
        <v>671</v>
      </c>
      <c r="C161" s="15" t="s">
        <v>730</v>
      </c>
      <c r="D161" s="16" t="str">
        <f t="shared" si="37"/>
        <v>2.07.02.02.07</v>
      </c>
      <c r="E161" s="198" t="s">
        <v>170</v>
      </c>
      <c r="F161" s="15" t="s">
        <v>181</v>
      </c>
      <c r="G161" s="192" t="s">
        <v>128</v>
      </c>
      <c r="H161" s="21"/>
      <c r="I161" s="21"/>
      <c r="J161" s="21"/>
      <c r="K161" s="21"/>
      <c r="L161" s="11" t="s">
        <v>130</v>
      </c>
      <c r="M161" s="10"/>
      <c r="N161" s="11" t="s">
        <v>155</v>
      </c>
      <c r="O161" s="15" t="s">
        <v>193</v>
      </c>
      <c r="P161" s="192"/>
      <c r="Q161" s="192"/>
      <c r="R161" s="192"/>
      <c r="S161" s="192"/>
      <c r="T161" s="192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16" t="s">
        <v>41</v>
      </c>
      <c r="AM161" s="15" t="s">
        <v>193</v>
      </c>
      <c r="AN161" s="21"/>
      <c r="AO161" s="21"/>
      <c r="AP161" s="21"/>
      <c r="AQ161" s="63">
        <v>1750000</v>
      </c>
      <c r="AR161" s="315" t="s">
        <v>199</v>
      </c>
      <c r="AS161" s="21"/>
      <c r="AT161" s="21" t="s">
        <v>687</v>
      </c>
      <c r="AU161" s="21" t="s">
        <v>674</v>
      </c>
      <c r="AV161" s="316" t="s">
        <v>199</v>
      </c>
      <c r="AW161" s="174"/>
      <c r="AX161" s="32"/>
      <c r="AY161" s="32"/>
      <c r="AZ161" s="32"/>
      <c r="BB161" s="175" t="str">
        <f t="shared" si="35"/>
        <v>0</v>
      </c>
      <c r="BC161" s="176" t="str">
        <f t="shared" si="44"/>
        <v>2.07.02</v>
      </c>
      <c r="BD161" s="176" t="str">
        <f t="shared" ref="BD161:BD199" si="45">VLOOKUP(BC161,kelompok,2,0)</f>
        <v>ALAT KOMUNIKASI</v>
      </c>
      <c r="BE161" s="193">
        <f t="shared" ref="BE161:BE199" si="46">VLOOKUP(BC161,MASAMANFAAT,4,0)</f>
        <v>5</v>
      </c>
      <c r="BF161" s="194">
        <f t="shared" si="38"/>
        <v>349998</v>
      </c>
      <c r="BG161" s="193">
        <f>2013-BL161</f>
        <v>10</v>
      </c>
      <c r="BH161" s="195">
        <f t="shared" si="39"/>
        <v>1749990</v>
      </c>
      <c r="BI161" s="194">
        <f t="shared" si="40"/>
        <v>0</v>
      </c>
      <c r="BJ161" s="194">
        <f t="shared" si="41"/>
        <v>0</v>
      </c>
      <c r="BK161" s="196">
        <f t="shared" ref="BK161:BK201" si="47">IF(AQ161-10=BH161+BI161+BJ161,0,BF161)</f>
        <v>0</v>
      </c>
      <c r="BL161" s="193" t="str">
        <f t="shared" si="42"/>
        <v>2003</v>
      </c>
      <c r="BM161" s="197">
        <f t="shared" si="43"/>
        <v>10</v>
      </c>
      <c r="BN161" s="182"/>
    </row>
    <row r="162" spans="1:66" ht="18.75" customHeight="1" x14ac:dyDescent="0.2">
      <c r="A162" s="183">
        <v>2</v>
      </c>
      <c r="B162" s="180"/>
      <c r="C162" s="16" t="s">
        <v>255</v>
      </c>
      <c r="D162" s="16" t="str">
        <f t="shared" si="37"/>
        <v>2.07.01.01.82</v>
      </c>
      <c r="E162" s="14" t="s">
        <v>171</v>
      </c>
      <c r="F162" s="16" t="s">
        <v>182</v>
      </c>
      <c r="G162" s="192" t="s">
        <v>128</v>
      </c>
      <c r="H162" s="21"/>
      <c r="I162" s="21"/>
      <c r="J162" s="21"/>
      <c r="K162" s="21"/>
      <c r="L162" s="12" t="s">
        <v>192</v>
      </c>
      <c r="M162" s="10"/>
      <c r="N162" s="12" t="s">
        <v>157</v>
      </c>
      <c r="O162" s="16" t="s">
        <v>193</v>
      </c>
      <c r="P162" s="192"/>
      <c r="Q162" s="192"/>
      <c r="R162" s="192"/>
      <c r="S162" s="192"/>
      <c r="T162" s="192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16" t="s">
        <v>41</v>
      </c>
      <c r="AM162" s="16" t="s">
        <v>193</v>
      </c>
      <c r="AN162" s="21"/>
      <c r="AO162" s="21"/>
      <c r="AP162" s="21"/>
      <c r="AQ162" s="62">
        <v>1225000</v>
      </c>
      <c r="AR162" s="21" t="s">
        <v>199</v>
      </c>
      <c r="AS162" s="21"/>
      <c r="AT162" s="21" t="s">
        <v>687</v>
      </c>
      <c r="AU162" s="21" t="s">
        <v>674</v>
      </c>
      <c r="AV162" s="61" t="s">
        <v>199</v>
      </c>
      <c r="AW162" s="174"/>
      <c r="AX162" s="32"/>
      <c r="AY162" s="32"/>
      <c r="AZ162" s="32"/>
      <c r="BB162" s="175" t="str">
        <f t="shared" si="35"/>
        <v>0</v>
      </c>
      <c r="BC162" s="176" t="str">
        <f t="shared" si="44"/>
        <v>2.07.01</v>
      </c>
      <c r="BD162" s="176" t="str">
        <f t="shared" si="45"/>
        <v>ALAT STUDIO</v>
      </c>
      <c r="BE162" s="193">
        <f t="shared" si="46"/>
        <v>5</v>
      </c>
      <c r="BF162" s="194">
        <f t="shared" si="38"/>
        <v>244998</v>
      </c>
      <c r="BG162" s="193">
        <f t="shared" ref="BG162:BG198" si="48">2013-BL162</f>
        <v>10</v>
      </c>
      <c r="BH162" s="195">
        <f t="shared" si="39"/>
        <v>1224990</v>
      </c>
      <c r="BI162" s="194">
        <f t="shared" si="40"/>
        <v>0</v>
      </c>
      <c r="BJ162" s="194">
        <f t="shared" si="41"/>
        <v>0</v>
      </c>
      <c r="BK162" s="196">
        <f t="shared" si="47"/>
        <v>0</v>
      </c>
      <c r="BL162" s="193" t="str">
        <f t="shared" si="42"/>
        <v>2003</v>
      </c>
      <c r="BM162" s="197">
        <f t="shared" si="43"/>
        <v>10</v>
      </c>
    </row>
    <row r="163" spans="1:66" s="224" customFormat="1" ht="18.75" customHeight="1" x14ac:dyDescent="0.2">
      <c r="A163" s="216">
        <v>3</v>
      </c>
      <c r="B163" s="180"/>
      <c r="C163" s="259" t="s">
        <v>728</v>
      </c>
      <c r="D163" s="16" t="str">
        <f t="shared" si="37"/>
        <v>2.07.01.01.88</v>
      </c>
      <c r="E163" s="317" t="s">
        <v>172</v>
      </c>
      <c r="F163" s="15" t="s">
        <v>183</v>
      </c>
      <c r="G163" s="257" t="s">
        <v>128</v>
      </c>
      <c r="H163" s="21"/>
      <c r="I163" s="21"/>
      <c r="J163" s="21"/>
      <c r="K163" s="21"/>
      <c r="L163" s="318" t="s">
        <v>707</v>
      </c>
      <c r="M163" s="217"/>
      <c r="N163" s="318" t="s">
        <v>155</v>
      </c>
      <c r="O163" s="259" t="s">
        <v>193</v>
      </c>
      <c r="P163" s="257"/>
      <c r="Q163" s="257"/>
      <c r="R163" s="257"/>
      <c r="S163" s="257"/>
      <c r="T163" s="257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58" t="s">
        <v>41</v>
      </c>
      <c r="AM163" s="15" t="s">
        <v>193</v>
      </c>
      <c r="AN163" s="21"/>
      <c r="AO163" s="21"/>
      <c r="AP163" s="21"/>
      <c r="AQ163" s="319">
        <v>525000</v>
      </c>
      <c r="AR163" s="21" t="s">
        <v>199</v>
      </c>
      <c r="AS163" s="21"/>
      <c r="AT163" s="21" t="s">
        <v>687</v>
      </c>
      <c r="AU163" s="21" t="s">
        <v>674</v>
      </c>
      <c r="AV163" s="223" t="s">
        <v>199</v>
      </c>
      <c r="AW163" s="174"/>
      <c r="AX163" s="32"/>
      <c r="AY163" s="32"/>
      <c r="AZ163" s="32"/>
      <c r="BA163"/>
      <c r="BB163" s="175" t="str">
        <f t="shared" si="35"/>
        <v>0</v>
      </c>
      <c r="BC163" s="176" t="str">
        <f t="shared" si="44"/>
        <v>2.07.01</v>
      </c>
      <c r="BD163" s="176" t="str">
        <f t="shared" si="45"/>
        <v>ALAT STUDIO</v>
      </c>
      <c r="BE163" s="193">
        <f t="shared" si="46"/>
        <v>5</v>
      </c>
      <c r="BF163" s="194">
        <f t="shared" si="38"/>
        <v>104998</v>
      </c>
      <c r="BG163" s="193">
        <f t="shared" si="48"/>
        <v>10</v>
      </c>
      <c r="BH163" s="195">
        <f t="shared" si="39"/>
        <v>524990</v>
      </c>
      <c r="BI163" s="194">
        <f t="shared" si="40"/>
        <v>0</v>
      </c>
      <c r="BJ163" s="194">
        <f t="shared" si="41"/>
        <v>0</v>
      </c>
      <c r="BK163" s="196">
        <f t="shared" si="47"/>
        <v>0</v>
      </c>
      <c r="BL163" s="193" t="str">
        <f t="shared" si="42"/>
        <v>2003</v>
      </c>
      <c r="BM163" s="197">
        <f t="shared" si="43"/>
        <v>10</v>
      </c>
      <c r="BN163" s="224" t="s">
        <v>679</v>
      </c>
    </row>
    <row r="164" spans="1:66" s="224" customFormat="1" ht="18.75" customHeight="1" x14ac:dyDescent="0.2">
      <c r="A164" s="216">
        <v>4</v>
      </c>
      <c r="B164" s="180"/>
      <c r="C164" s="258" t="s">
        <v>728</v>
      </c>
      <c r="D164" s="16" t="str">
        <f t="shared" si="37"/>
        <v>2.07.01.01.88</v>
      </c>
      <c r="E164" s="218" t="s">
        <v>172</v>
      </c>
      <c r="F164" s="16" t="s">
        <v>183</v>
      </c>
      <c r="G164" s="257" t="s">
        <v>128</v>
      </c>
      <c r="H164" s="21"/>
      <c r="I164" s="21"/>
      <c r="J164" s="21"/>
      <c r="K164" s="21"/>
      <c r="L164" s="320" t="s">
        <v>708</v>
      </c>
      <c r="M164" s="217"/>
      <c r="N164" s="320" t="s">
        <v>155</v>
      </c>
      <c r="O164" s="258" t="s">
        <v>193</v>
      </c>
      <c r="P164" s="257"/>
      <c r="Q164" s="257"/>
      <c r="R164" s="257"/>
      <c r="S164" s="257"/>
      <c r="T164" s="257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58" t="s">
        <v>41</v>
      </c>
      <c r="AM164" s="16" t="s">
        <v>193</v>
      </c>
      <c r="AN164" s="21"/>
      <c r="AO164" s="21"/>
      <c r="AP164" s="21"/>
      <c r="AQ164" s="321">
        <v>150000</v>
      </c>
      <c r="AR164" s="21" t="s">
        <v>199</v>
      </c>
      <c r="AS164" s="21"/>
      <c r="AT164" s="21" t="s">
        <v>687</v>
      </c>
      <c r="AU164" s="21" t="s">
        <v>674</v>
      </c>
      <c r="AV164" s="223" t="s">
        <v>199</v>
      </c>
      <c r="AW164" s="174"/>
      <c r="AX164" s="32"/>
      <c r="AY164" s="32"/>
      <c r="AZ164" s="32"/>
      <c r="BA164" t="s">
        <v>678</v>
      </c>
      <c r="BB164" s="175">
        <f t="shared" si="35"/>
        <v>150000</v>
      </c>
      <c r="BC164" s="176" t="str">
        <f t="shared" si="44"/>
        <v>2.07.01</v>
      </c>
      <c r="BD164" s="176" t="str">
        <f t="shared" si="45"/>
        <v>ALAT STUDIO</v>
      </c>
      <c r="BE164" s="193">
        <f t="shared" si="46"/>
        <v>5</v>
      </c>
      <c r="BF164" s="194">
        <f t="shared" si="38"/>
        <v>29998</v>
      </c>
      <c r="BG164" s="193">
        <f t="shared" si="48"/>
        <v>10</v>
      </c>
      <c r="BH164" s="195">
        <f t="shared" si="39"/>
        <v>149990</v>
      </c>
      <c r="BI164" s="194">
        <f t="shared" si="40"/>
        <v>0</v>
      </c>
      <c r="BJ164" s="194">
        <f t="shared" si="41"/>
        <v>0</v>
      </c>
      <c r="BK164" s="196">
        <f t="shared" si="47"/>
        <v>0</v>
      </c>
      <c r="BL164" s="193" t="str">
        <f t="shared" si="42"/>
        <v>2003</v>
      </c>
      <c r="BM164" s="197">
        <f t="shared" si="43"/>
        <v>10</v>
      </c>
      <c r="BN164" s="224" t="s">
        <v>679</v>
      </c>
    </row>
    <row r="165" spans="1:66" ht="18.75" customHeight="1" x14ac:dyDescent="0.2">
      <c r="A165" s="183">
        <v>5</v>
      </c>
      <c r="B165" s="180"/>
      <c r="C165" s="15" t="s">
        <v>729</v>
      </c>
      <c r="D165" s="16" t="str">
        <f t="shared" si="37"/>
        <v>2.07.02.02.03</v>
      </c>
      <c r="E165" s="198" t="s">
        <v>173</v>
      </c>
      <c r="F165" s="15" t="s">
        <v>184</v>
      </c>
      <c r="G165" s="192" t="s">
        <v>128</v>
      </c>
      <c r="H165" s="21"/>
      <c r="I165" s="21"/>
      <c r="J165" s="21"/>
      <c r="K165" s="21"/>
      <c r="L165" s="11" t="s">
        <v>192</v>
      </c>
      <c r="M165" s="10"/>
      <c r="N165" s="11" t="s">
        <v>160</v>
      </c>
      <c r="O165" s="15" t="s">
        <v>193</v>
      </c>
      <c r="P165" s="192"/>
      <c r="Q165" s="192"/>
      <c r="R165" s="192"/>
      <c r="S165" s="192"/>
      <c r="T165" s="192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16" t="s">
        <v>41</v>
      </c>
      <c r="AM165" s="15" t="s">
        <v>193</v>
      </c>
      <c r="AN165" s="21"/>
      <c r="AO165" s="21"/>
      <c r="AP165" s="21"/>
      <c r="AQ165" s="63">
        <v>5600000</v>
      </c>
      <c r="AR165" s="21" t="s">
        <v>199</v>
      </c>
      <c r="AS165" s="21"/>
      <c r="AT165" s="21" t="s">
        <v>687</v>
      </c>
      <c r="AU165" s="21" t="s">
        <v>674</v>
      </c>
      <c r="AV165" s="61" t="s">
        <v>199</v>
      </c>
      <c r="AW165" s="174"/>
      <c r="AX165" s="32"/>
      <c r="AY165" s="32"/>
      <c r="AZ165" s="32"/>
      <c r="BB165" s="175" t="str">
        <f t="shared" si="35"/>
        <v>0</v>
      </c>
      <c r="BC165" s="176" t="str">
        <f t="shared" si="44"/>
        <v>2.07.02</v>
      </c>
      <c r="BD165" s="176" t="str">
        <f t="shared" si="45"/>
        <v>ALAT KOMUNIKASI</v>
      </c>
      <c r="BE165" s="193">
        <f t="shared" si="46"/>
        <v>5</v>
      </c>
      <c r="BF165" s="194">
        <f t="shared" si="38"/>
        <v>1119998</v>
      </c>
      <c r="BG165" s="193">
        <f t="shared" si="48"/>
        <v>10</v>
      </c>
      <c r="BH165" s="195">
        <f t="shared" si="39"/>
        <v>5599990</v>
      </c>
      <c r="BI165" s="194">
        <f t="shared" si="40"/>
        <v>0</v>
      </c>
      <c r="BJ165" s="194">
        <f t="shared" si="41"/>
        <v>0</v>
      </c>
      <c r="BK165" s="196">
        <f t="shared" si="47"/>
        <v>0</v>
      </c>
      <c r="BL165" s="193" t="str">
        <f t="shared" si="42"/>
        <v>2003</v>
      </c>
      <c r="BM165" s="197">
        <f t="shared" si="43"/>
        <v>10</v>
      </c>
    </row>
    <row r="166" spans="1:66" s="224" customFormat="1" ht="18.75" customHeight="1" x14ac:dyDescent="0.2">
      <c r="A166" s="216">
        <v>6</v>
      </c>
      <c r="B166" s="180"/>
      <c r="C166" s="258" t="s">
        <v>727</v>
      </c>
      <c r="D166" s="16" t="str">
        <f t="shared" si="37"/>
        <v>2.07.02.01.11</v>
      </c>
      <c r="E166" s="218" t="s">
        <v>174</v>
      </c>
      <c r="F166" s="16" t="s">
        <v>185</v>
      </c>
      <c r="G166" s="257" t="s">
        <v>128</v>
      </c>
      <c r="H166" s="21"/>
      <c r="I166" s="21"/>
      <c r="J166" s="21"/>
      <c r="K166" s="21"/>
      <c r="L166" s="320" t="s">
        <v>709</v>
      </c>
      <c r="M166" s="217"/>
      <c r="N166" s="320" t="s">
        <v>160</v>
      </c>
      <c r="O166" s="258" t="s">
        <v>52</v>
      </c>
      <c r="P166" s="257"/>
      <c r="Q166" s="257"/>
      <c r="R166" s="257"/>
      <c r="S166" s="257"/>
      <c r="T166" s="257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58" t="s">
        <v>41</v>
      </c>
      <c r="AM166" s="16" t="s">
        <v>52</v>
      </c>
      <c r="AN166" s="21"/>
      <c r="AO166" s="21"/>
      <c r="AP166" s="21"/>
      <c r="AQ166" s="321">
        <v>440000</v>
      </c>
      <c r="AR166" s="21" t="s">
        <v>30</v>
      </c>
      <c r="AS166" s="21"/>
      <c r="AT166" s="21" t="s">
        <v>687</v>
      </c>
      <c r="AU166" s="21" t="s">
        <v>674</v>
      </c>
      <c r="AV166" s="223" t="s">
        <v>30</v>
      </c>
      <c r="AW166" s="174"/>
      <c r="AX166" s="32"/>
      <c r="AY166" s="32"/>
      <c r="AZ166" s="32"/>
      <c r="BA166"/>
      <c r="BB166" s="175" t="str">
        <f t="shared" si="35"/>
        <v>0</v>
      </c>
      <c r="BC166" s="176" t="str">
        <f t="shared" si="44"/>
        <v>2.07.02</v>
      </c>
      <c r="BD166" s="176" t="str">
        <f t="shared" si="45"/>
        <v>ALAT KOMUNIKASI</v>
      </c>
      <c r="BE166" s="193">
        <f t="shared" si="46"/>
        <v>5</v>
      </c>
      <c r="BF166" s="194">
        <f t="shared" si="38"/>
        <v>87998</v>
      </c>
      <c r="BG166" s="193">
        <f t="shared" si="48"/>
        <v>7</v>
      </c>
      <c r="BH166" s="195">
        <f t="shared" si="39"/>
        <v>439990</v>
      </c>
      <c r="BI166" s="194">
        <f t="shared" si="40"/>
        <v>0</v>
      </c>
      <c r="BJ166" s="194">
        <f t="shared" si="41"/>
        <v>0</v>
      </c>
      <c r="BK166" s="196">
        <f t="shared" si="47"/>
        <v>0</v>
      </c>
      <c r="BL166" s="193" t="str">
        <f t="shared" si="42"/>
        <v>2006</v>
      </c>
      <c r="BM166" s="197">
        <f t="shared" si="43"/>
        <v>10</v>
      </c>
      <c r="BN166" s="224" t="s">
        <v>679</v>
      </c>
    </row>
    <row r="167" spans="1:66" s="224" customFormat="1" ht="18.75" customHeight="1" x14ac:dyDescent="0.2">
      <c r="A167" s="216">
        <v>7</v>
      </c>
      <c r="B167" s="180"/>
      <c r="C167" s="258" t="s">
        <v>257</v>
      </c>
      <c r="D167" s="16" t="str">
        <f t="shared" si="37"/>
        <v>2.07.01.01.39</v>
      </c>
      <c r="E167" s="218" t="s">
        <v>175</v>
      </c>
      <c r="F167" s="16" t="s">
        <v>186</v>
      </c>
      <c r="G167" s="257" t="s">
        <v>128</v>
      </c>
      <c r="H167" s="21"/>
      <c r="I167" s="21"/>
      <c r="J167" s="21"/>
      <c r="K167" s="21"/>
      <c r="L167" s="320" t="s">
        <v>710</v>
      </c>
      <c r="M167" s="217"/>
      <c r="N167" s="320" t="s">
        <v>160</v>
      </c>
      <c r="O167" s="258" t="s">
        <v>52</v>
      </c>
      <c r="P167" s="257"/>
      <c r="Q167" s="257"/>
      <c r="R167" s="257"/>
      <c r="S167" s="257"/>
      <c r="T167" s="257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58" t="s">
        <v>41</v>
      </c>
      <c r="AM167" s="16" t="s">
        <v>52</v>
      </c>
      <c r="AN167" s="21"/>
      <c r="AO167" s="21"/>
      <c r="AP167" s="21"/>
      <c r="AQ167" s="321">
        <v>262500</v>
      </c>
      <c r="AR167" s="21" t="s">
        <v>30</v>
      </c>
      <c r="AS167" s="21"/>
      <c r="AT167" s="21" t="s">
        <v>687</v>
      </c>
      <c r="AU167" s="21" t="s">
        <v>674</v>
      </c>
      <c r="AV167" s="223" t="s">
        <v>30</v>
      </c>
      <c r="AW167" s="174"/>
      <c r="AX167" s="32"/>
      <c r="AY167" s="32"/>
      <c r="AZ167" s="32"/>
      <c r="BA167" t="s">
        <v>678</v>
      </c>
      <c r="BB167" s="175">
        <f t="shared" si="35"/>
        <v>262500</v>
      </c>
      <c r="BC167" s="176" t="str">
        <f t="shared" si="44"/>
        <v>2.07.01</v>
      </c>
      <c r="BD167" s="176" t="str">
        <f t="shared" si="45"/>
        <v>ALAT STUDIO</v>
      </c>
      <c r="BE167" s="193">
        <f t="shared" si="46"/>
        <v>5</v>
      </c>
      <c r="BF167" s="194">
        <f t="shared" si="38"/>
        <v>52498</v>
      </c>
      <c r="BG167" s="193">
        <f t="shared" si="48"/>
        <v>7</v>
      </c>
      <c r="BH167" s="195">
        <f t="shared" si="39"/>
        <v>262490</v>
      </c>
      <c r="BI167" s="194">
        <f t="shared" si="40"/>
        <v>0</v>
      </c>
      <c r="BJ167" s="194">
        <f t="shared" si="41"/>
        <v>0</v>
      </c>
      <c r="BK167" s="196">
        <f t="shared" si="47"/>
        <v>0</v>
      </c>
      <c r="BL167" s="193" t="str">
        <f t="shared" si="42"/>
        <v>2006</v>
      </c>
      <c r="BM167" s="197">
        <f t="shared" si="43"/>
        <v>10</v>
      </c>
      <c r="BN167" s="224" t="s">
        <v>679</v>
      </c>
    </row>
    <row r="168" spans="1:66" ht="18.75" customHeight="1" x14ac:dyDescent="0.2">
      <c r="A168" s="183">
        <v>8</v>
      </c>
      <c r="B168" s="180"/>
      <c r="C168" s="17" t="s">
        <v>187</v>
      </c>
      <c r="D168" s="16" t="str">
        <f t="shared" si="37"/>
        <v>3.12.07.02.01</v>
      </c>
      <c r="E168" s="322" t="s">
        <v>380</v>
      </c>
      <c r="F168" s="17" t="s">
        <v>187</v>
      </c>
      <c r="G168" s="18" t="s">
        <v>189</v>
      </c>
      <c r="H168" s="21"/>
      <c r="I168" s="21"/>
      <c r="J168" s="21"/>
      <c r="K168" s="21"/>
      <c r="L168" s="270" t="s">
        <v>130</v>
      </c>
      <c r="M168" s="17"/>
      <c r="N168" s="13" t="s">
        <v>155</v>
      </c>
      <c r="O168" s="17">
        <v>2008</v>
      </c>
      <c r="P168" s="18"/>
      <c r="Q168" s="18"/>
      <c r="R168" s="18"/>
      <c r="S168" s="18"/>
      <c r="T168" s="17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17" t="s">
        <v>41</v>
      </c>
      <c r="AM168" s="17">
        <v>2008</v>
      </c>
      <c r="AN168" s="21"/>
      <c r="AO168" s="21"/>
      <c r="AP168" s="21"/>
      <c r="AQ168" s="64">
        <v>123934910.73999999</v>
      </c>
      <c r="AR168" s="21" t="s">
        <v>30</v>
      </c>
      <c r="AS168" s="21"/>
      <c r="AT168" s="21" t="s">
        <v>673</v>
      </c>
      <c r="AU168" s="21" t="s">
        <v>711</v>
      </c>
      <c r="AV168" s="61" t="s">
        <v>30</v>
      </c>
      <c r="AW168" s="174"/>
      <c r="AX168" s="32"/>
      <c r="AY168" s="32"/>
      <c r="AZ168" s="32"/>
      <c r="BB168" s="175" t="str">
        <f t="shared" si="35"/>
        <v>0</v>
      </c>
      <c r="BC168" s="176" t="str">
        <f t="shared" si="44"/>
        <v>3.12.07</v>
      </c>
      <c r="BD168" s="176" t="str">
        <f t="shared" si="45"/>
        <v>RAMBU-RAMBU</v>
      </c>
      <c r="BE168" s="193">
        <f t="shared" si="46"/>
        <v>50</v>
      </c>
      <c r="BF168" s="194">
        <f t="shared" si="38"/>
        <v>2478698.0148</v>
      </c>
      <c r="BG168" s="193">
        <f t="shared" si="48"/>
        <v>5</v>
      </c>
      <c r="BH168" s="195">
        <f t="shared" si="39"/>
        <v>12393490.074000001</v>
      </c>
      <c r="BI168" s="194">
        <f t="shared" si="40"/>
        <v>2478698.0148</v>
      </c>
      <c r="BJ168" s="194">
        <f t="shared" si="41"/>
        <v>2478698.0148</v>
      </c>
      <c r="BK168" s="196">
        <f t="shared" si="47"/>
        <v>2478698.0148</v>
      </c>
      <c r="BL168" s="193">
        <f t="shared" si="42"/>
        <v>2008</v>
      </c>
      <c r="BM168" s="197">
        <f t="shared" si="43"/>
        <v>104105326.62159999</v>
      </c>
    </row>
    <row r="169" spans="1:66" ht="26.25" customHeight="1" x14ac:dyDescent="0.2">
      <c r="A169" s="183">
        <v>9</v>
      </c>
      <c r="B169" s="180"/>
      <c r="C169" s="17" t="s">
        <v>187</v>
      </c>
      <c r="D169" s="16" t="str">
        <f t="shared" si="37"/>
        <v>3.12.07.02.01</v>
      </c>
      <c r="E169" s="271" t="s">
        <v>381</v>
      </c>
      <c r="F169" s="17" t="s">
        <v>187</v>
      </c>
      <c r="G169" s="18" t="s">
        <v>190</v>
      </c>
      <c r="H169" s="21"/>
      <c r="I169" s="21"/>
      <c r="J169" s="21"/>
      <c r="K169" s="21"/>
      <c r="L169" s="270" t="s">
        <v>130</v>
      </c>
      <c r="M169" s="17"/>
      <c r="N169" s="13" t="s">
        <v>555</v>
      </c>
      <c r="O169" s="17">
        <v>2008</v>
      </c>
      <c r="P169" s="18"/>
      <c r="Q169" s="18"/>
      <c r="R169" s="18"/>
      <c r="S169" s="18"/>
      <c r="T169" s="17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17" t="s">
        <v>41</v>
      </c>
      <c r="AM169" s="17">
        <v>2008</v>
      </c>
      <c r="AN169" s="21"/>
      <c r="AO169" s="21"/>
      <c r="AP169" s="21"/>
      <c r="AQ169" s="64">
        <v>17791101.920000002</v>
      </c>
      <c r="AR169" s="21" t="s">
        <v>30</v>
      </c>
      <c r="AS169" s="21"/>
      <c r="AT169" s="21" t="s">
        <v>673</v>
      </c>
      <c r="AU169" s="21" t="s">
        <v>711</v>
      </c>
      <c r="AV169" s="61" t="s">
        <v>30</v>
      </c>
      <c r="AW169" s="174"/>
      <c r="AX169" s="32"/>
      <c r="AY169" s="32"/>
      <c r="AZ169" s="32"/>
      <c r="BB169" s="175" t="str">
        <f t="shared" si="35"/>
        <v>0</v>
      </c>
      <c r="BC169" s="176" t="str">
        <f t="shared" si="44"/>
        <v>3.12.07</v>
      </c>
      <c r="BD169" s="176" t="str">
        <f t="shared" si="45"/>
        <v>RAMBU-RAMBU</v>
      </c>
      <c r="BE169" s="193">
        <f t="shared" si="46"/>
        <v>50</v>
      </c>
      <c r="BF169" s="194">
        <f t="shared" si="38"/>
        <v>355821.83840000001</v>
      </c>
      <c r="BG169" s="193">
        <f t="shared" si="48"/>
        <v>5</v>
      </c>
      <c r="BH169" s="195">
        <f t="shared" si="39"/>
        <v>1779109.192</v>
      </c>
      <c r="BI169" s="194">
        <f t="shared" si="40"/>
        <v>355821.83840000001</v>
      </c>
      <c r="BJ169" s="194">
        <f t="shared" si="41"/>
        <v>355821.83840000001</v>
      </c>
      <c r="BK169" s="196">
        <f t="shared" si="47"/>
        <v>355821.83840000001</v>
      </c>
      <c r="BL169" s="193">
        <f t="shared" si="42"/>
        <v>2008</v>
      </c>
      <c r="BM169" s="197">
        <f t="shared" si="43"/>
        <v>14944527.212800002</v>
      </c>
    </row>
    <row r="170" spans="1:66" s="38" customFormat="1" ht="32" x14ac:dyDescent="0.2">
      <c r="A170" s="183">
        <v>10</v>
      </c>
      <c r="B170" s="180"/>
      <c r="C170" s="17" t="s">
        <v>187</v>
      </c>
      <c r="D170" s="16" t="str">
        <f t="shared" si="37"/>
        <v>3.12.07.02.01</v>
      </c>
      <c r="E170" s="271" t="s">
        <v>382</v>
      </c>
      <c r="F170" s="17" t="s">
        <v>187</v>
      </c>
      <c r="G170" s="18" t="s">
        <v>191</v>
      </c>
      <c r="H170" s="21"/>
      <c r="I170" s="21"/>
      <c r="J170" s="21"/>
      <c r="K170" s="21"/>
      <c r="L170" s="270" t="s">
        <v>130</v>
      </c>
      <c r="M170" s="17"/>
      <c r="N170" s="13" t="s">
        <v>155</v>
      </c>
      <c r="O170" s="17">
        <v>2008</v>
      </c>
      <c r="P170" s="18"/>
      <c r="Q170" s="18"/>
      <c r="R170" s="18"/>
      <c r="S170" s="18"/>
      <c r="T170" s="17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17" t="s">
        <v>41</v>
      </c>
      <c r="AM170" s="17">
        <v>2008</v>
      </c>
      <c r="AN170" s="21"/>
      <c r="AO170" s="21"/>
      <c r="AP170" s="21"/>
      <c r="AQ170" s="74">
        <v>180173620</v>
      </c>
      <c r="AR170" s="21" t="s">
        <v>199</v>
      </c>
      <c r="AS170" s="21"/>
      <c r="AT170" s="21" t="s">
        <v>673</v>
      </c>
      <c r="AU170" s="21" t="s">
        <v>711</v>
      </c>
      <c r="AV170" s="61" t="s">
        <v>199</v>
      </c>
      <c r="AW170" s="228" t="s">
        <v>245</v>
      </c>
      <c r="AX170" s="229"/>
      <c r="AY170" s="229"/>
      <c r="AZ170" s="229"/>
      <c r="BB170" s="175" t="str">
        <f t="shared" si="35"/>
        <v>0</v>
      </c>
      <c r="BC170" s="176" t="str">
        <f t="shared" si="44"/>
        <v>3.12.07</v>
      </c>
      <c r="BD170" s="176" t="str">
        <f t="shared" si="45"/>
        <v>RAMBU-RAMBU</v>
      </c>
      <c r="BE170" s="193">
        <f t="shared" si="46"/>
        <v>50</v>
      </c>
      <c r="BF170" s="194">
        <f t="shared" si="38"/>
        <v>3603472.2</v>
      </c>
      <c r="BG170" s="193">
        <f t="shared" si="48"/>
        <v>5</v>
      </c>
      <c r="BH170" s="195">
        <f t="shared" si="39"/>
        <v>18017361</v>
      </c>
      <c r="BI170" s="194">
        <f t="shared" si="40"/>
        <v>3603472.2</v>
      </c>
      <c r="BJ170" s="194">
        <f t="shared" si="41"/>
        <v>3603472.2</v>
      </c>
      <c r="BK170" s="196">
        <f t="shared" si="47"/>
        <v>3603472.2</v>
      </c>
      <c r="BL170" s="193">
        <f t="shared" si="42"/>
        <v>2008</v>
      </c>
      <c r="BM170" s="197">
        <f t="shared" si="43"/>
        <v>151345842.40000001</v>
      </c>
    </row>
    <row r="171" spans="1:66" ht="32" x14ac:dyDescent="0.2">
      <c r="A171" s="183">
        <v>11</v>
      </c>
      <c r="B171" s="209"/>
      <c r="C171" s="17" t="s">
        <v>187</v>
      </c>
      <c r="D171" s="16" t="str">
        <f t="shared" si="37"/>
        <v>3.12.07.02.01</v>
      </c>
      <c r="E171" s="323" t="s">
        <v>383</v>
      </c>
      <c r="F171" s="17" t="s">
        <v>187</v>
      </c>
      <c r="G171" s="18" t="s">
        <v>129</v>
      </c>
      <c r="H171" s="33"/>
      <c r="I171" s="33"/>
      <c r="J171" s="33"/>
      <c r="K171" s="33"/>
      <c r="L171" s="270" t="s">
        <v>130</v>
      </c>
      <c r="M171" s="17"/>
      <c r="N171" s="13" t="s">
        <v>155</v>
      </c>
      <c r="O171" s="17">
        <v>2008</v>
      </c>
      <c r="P171" s="18"/>
      <c r="Q171" s="18"/>
      <c r="R171" s="18"/>
      <c r="S171" s="18"/>
      <c r="T171" s="17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7" t="s">
        <v>41</v>
      </c>
      <c r="AM171" s="17">
        <v>2008</v>
      </c>
      <c r="AN171" s="33"/>
      <c r="AO171" s="33"/>
      <c r="AP171" s="33"/>
      <c r="AQ171" s="64">
        <v>132523832.51000001</v>
      </c>
      <c r="AR171" s="187" t="s">
        <v>30</v>
      </c>
      <c r="AS171" s="187"/>
      <c r="AT171" s="187" t="s">
        <v>673</v>
      </c>
      <c r="AU171" s="187" t="s">
        <v>711</v>
      </c>
      <c r="AV171" s="61" t="s">
        <v>30</v>
      </c>
      <c r="AW171" s="174"/>
      <c r="AX171" s="32"/>
      <c r="AY171" s="32"/>
      <c r="AZ171" s="32"/>
      <c r="BB171" s="175" t="str">
        <f t="shared" si="35"/>
        <v>0</v>
      </c>
      <c r="BC171" s="176" t="str">
        <f t="shared" si="44"/>
        <v>3.12.07</v>
      </c>
      <c r="BD171" s="176" t="str">
        <f t="shared" si="45"/>
        <v>RAMBU-RAMBU</v>
      </c>
      <c r="BE171" s="193">
        <f t="shared" si="46"/>
        <v>50</v>
      </c>
      <c r="BF171" s="194">
        <f t="shared" si="38"/>
        <v>2650476.4502000003</v>
      </c>
      <c r="BG171" s="193">
        <f t="shared" si="48"/>
        <v>5</v>
      </c>
      <c r="BH171" s="195">
        <f t="shared" si="39"/>
        <v>13252382.251000002</v>
      </c>
      <c r="BI171" s="194">
        <f t="shared" si="40"/>
        <v>2650476.4502000003</v>
      </c>
      <c r="BJ171" s="194">
        <f t="shared" si="41"/>
        <v>2650476.4502000003</v>
      </c>
      <c r="BK171" s="196">
        <f t="shared" si="47"/>
        <v>2650476.4502000003</v>
      </c>
      <c r="BL171" s="193">
        <f t="shared" si="42"/>
        <v>2008</v>
      </c>
      <c r="BM171" s="197">
        <f t="shared" si="43"/>
        <v>111320020.9084</v>
      </c>
    </row>
    <row r="172" spans="1:66" ht="25.5" customHeight="1" x14ac:dyDescent="0.2">
      <c r="A172" s="183">
        <v>12</v>
      </c>
      <c r="B172" s="209"/>
      <c r="C172" s="17" t="s">
        <v>187</v>
      </c>
      <c r="D172" s="16" t="str">
        <f t="shared" si="37"/>
        <v>3.12.07.02.01</v>
      </c>
      <c r="E172" s="271" t="s">
        <v>559</v>
      </c>
      <c r="F172" s="17" t="s">
        <v>187</v>
      </c>
      <c r="G172" s="18" t="s">
        <v>129</v>
      </c>
      <c r="H172" s="33"/>
      <c r="I172" s="33"/>
      <c r="J172" s="33"/>
      <c r="K172" s="33"/>
      <c r="L172" s="270" t="s">
        <v>130</v>
      </c>
      <c r="M172" s="17"/>
      <c r="N172" s="13" t="s">
        <v>555</v>
      </c>
      <c r="O172" s="17">
        <v>2008</v>
      </c>
      <c r="P172" s="18"/>
      <c r="Q172" s="18"/>
      <c r="R172" s="18"/>
      <c r="S172" s="18"/>
      <c r="T172" s="17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7" t="s">
        <v>41</v>
      </c>
      <c r="AM172" s="17">
        <v>2008</v>
      </c>
      <c r="AN172" s="33"/>
      <c r="AO172" s="33"/>
      <c r="AP172" s="33"/>
      <c r="AQ172" s="64">
        <v>169139644</v>
      </c>
      <c r="AR172" s="187" t="s">
        <v>199</v>
      </c>
      <c r="AS172" s="187"/>
      <c r="AT172" s="187" t="s">
        <v>673</v>
      </c>
      <c r="AU172" s="187" t="s">
        <v>711</v>
      </c>
      <c r="AV172" s="61" t="s">
        <v>199</v>
      </c>
      <c r="AW172" s="174"/>
      <c r="AX172" s="32"/>
      <c r="AY172" s="32"/>
      <c r="AZ172" s="32"/>
      <c r="BB172" s="175" t="str">
        <f t="shared" si="35"/>
        <v>0</v>
      </c>
      <c r="BC172" s="176" t="str">
        <f t="shared" si="44"/>
        <v>3.12.07</v>
      </c>
      <c r="BD172" s="176" t="str">
        <f t="shared" si="45"/>
        <v>RAMBU-RAMBU</v>
      </c>
      <c r="BE172" s="193">
        <f t="shared" si="46"/>
        <v>50</v>
      </c>
      <c r="BF172" s="194">
        <f t="shared" si="38"/>
        <v>3382792.68</v>
      </c>
      <c r="BG172" s="193">
        <f t="shared" si="48"/>
        <v>5</v>
      </c>
      <c r="BH172" s="195">
        <f t="shared" si="39"/>
        <v>16913963.400000002</v>
      </c>
      <c r="BI172" s="194">
        <f t="shared" si="40"/>
        <v>3382792.68</v>
      </c>
      <c r="BJ172" s="194">
        <f t="shared" si="41"/>
        <v>3382792.68</v>
      </c>
      <c r="BK172" s="196">
        <f t="shared" si="47"/>
        <v>3382792.68</v>
      </c>
      <c r="BL172" s="193">
        <f t="shared" si="42"/>
        <v>2008</v>
      </c>
      <c r="BM172" s="197">
        <f t="shared" si="43"/>
        <v>142077302.56</v>
      </c>
    </row>
    <row r="173" spans="1:66" ht="16" x14ac:dyDescent="0.2">
      <c r="A173" s="183">
        <v>13</v>
      </c>
      <c r="B173" s="209"/>
      <c r="C173" s="17" t="s">
        <v>188</v>
      </c>
      <c r="D173" s="16" t="str">
        <f t="shared" si="37"/>
        <v>2.07.02.01.21</v>
      </c>
      <c r="E173" s="288" t="s">
        <v>384</v>
      </c>
      <c r="F173" s="17" t="s">
        <v>188</v>
      </c>
      <c r="G173" s="18" t="s">
        <v>128</v>
      </c>
      <c r="H173" s="33"/>
      <c r="I173" s="33"/>
      <c r="J173" s="33"/>
      <c r="K173" s="33"/>
      <c r="L173" s="13" t="s">
        <v>412</v>
      </c>
      <c r="M173" s="10"/>
      <c r="N173" s="13" t="s">
        <v>555</v>
      </c>
      <c r="O173" s="16">
        <v>2009</v>
      </c>
      <c r="P173" s="17" t="s">
        <v>194</v>
      </c>
      <c r="Q173" s="192"/>
      <c r="R173" s="192"/>
      <c r="S173" s="192"/>
      <c r="T173" s="192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7" t="s">
        <v>41</v>
      </c>
      <c r="AM173" s="16">
        <v>2009</v>
      </c>
      <c r="AN173" s="33"/>
      <c r="AO173" s="33"/>
      <c r="AP173" s="33"/>
      <c r="AQ173" s="64">
        <v>10000000</v>
      </c>
      <c r="AR173" s="187" t="s">
        <v>199</v>
      </c>
      <c r="AS173" s="187"/>
      <c r="AT173" s="187" t="s">
        <v>675</v>
      </c>
      <c r="AU173" s="187" t="s">
        <v>674</v>
      </c>
      <c r="AV173" s="61" t="s">
        <v>199</v>
      </c>
      <c r="AW173" s="174"/>
      <c r="AX173" s="32"/>
      <c r="AY173" s="32"/>
      <c r="AZ173" s="32"/>
      <c r="BB173" s="175" t="str">
        <f t="shared" si="35"/>
        <v>0</v>
      </c>
      <c r="BC173" s="176" t="str">
        <f t="shared" si="44"/>
        <v>2.07.02</v>
      </c>
      <c r="BD173" s="176" t="str">
        <f t="shared" si="45"/>
        <v>ALAT KOMUNIKASI</v>
      </c>
      <c r="BE173" s="193">
        <f t="shared" si="46"/>
        <v>5</v>
      </c>
      <c r="BF173" s="194">
        <f t="shared" si="38"/>
        <v>1999998</v>
      </c>
      <c r="BG173" s="193">
        <f t="shared" si="48"/>
        <v>4</v>
      </c>
      <c r="BH173" s="195">
        <f t="shared" si="39"/>
        <v>7999992</v>
      </c>
      <c r="BI173" s="194">
        <f t="shared" si="40"/>
        <v>1999998</v>
      </c>
      <c r="BJ173" s="194">
        <f t="shared" si="41"/>
        <v>0</v>
      </c>
      <c r="BK173" s="196">
        <f t="shared" si="47"/>
        <v>0</v>
      </c>
      <c r="BL173" s="193">
        <f t="shared" si="42"/>
        <v>2009</v>
      </c>
      <c r="BM173" s="197">
        <f t="shared" si="43"/>
        <v>10</v>
      </c>
    </row>
    <row r="174" spans="1:66" ht="21.75" customHeight="1" x14ac:dyDescent="0.2">
      <c r="A174" s="183">
        <v>14</v>
      </c>
      <c r="B174" s="180"/>
      <c r="C174" s="45" t="s">
        <v>325</v>
      </c>
      <c r="D174" s="16" t="str">
        <f t="shared" si="37"/>
        <v>2.07.01.00.00</v>
      </c>
      <c r="E174" s="20" t="s">
        <v>560</v>
      </c>
      <c r="F174" s="45"/>
      <c r="G174" s="18"/>
      <c r="H174" s="21"/>
      <c r="I174" s="21"/>
      <c r="J174" s="21"/>
      <c r="K174" s="21"/>
      <c r="L174" s="13" t="s">
        <v>130</v>
      </c>
      <c r="M174" s="10"/>
      <c r="N174" s="13" t="s">
        <v>555</v>
      </c>
      <c r="O174" s="16">
        <v>2009</v>
      </c>
      <c r="P174" s="192"/>
      <c r="Q174" s="192"/>
      <c r="R174" s="192"/>
      <c r="S174" s="192"/>
      <c r="T174" s="192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17" t="s">
        <v>41</v>
      </c>
      <c r="AM174" s="16">
        <v>2009</v>
      </c>
      <c r="AN174" s="21"/>
      <c r="AO174" s="21"/>
      <c r="AP174" s="21"/>
      <c r="AQ174" s="64">
        <v>15000000</v>
      </c>
      <c r="AR174" s="21" t="s">
        <v>30</v>
      </c>
      <c r="AS174" s="21"/>
      <c r="AT174" s="21" t="s">
        <v>687</v>
      </c>
      <c r="AU174" s="21" t="s">
        <v>674</v>
      </c>
      <c r="AV174" s="61" t="s">
        <v>30</v>
      </c>
      <c r="AW174" s="174"/>
      <c r="AX174" s="32"/>
      <c r="AY174" s="32"/>
      <c r="AZ174" s="32"/>
      <c r="BB174" s="175" t="str">
        <f t="shared" si="35"/>
        <v>0</v>
      </c>
      <c r="BC174" s="176" t="str">
        <f t="shared" si="44"/>
        <v>2.07.01</v>
      </c>
      <c r="BD174" s="176" t="str">
        <f t="shared" si="45"/>
        <v>ALAT STUDIO</v>
      </c>
      <c r="BE174" s="193">
        <f t="shared" si="46"/>
        <v>5</v>
      </c>
      <c r="BF174" s="194">
        <f t="shared" si="38"/>
        <v>2999998</v>
      </c>
      <c r="BG174" s="193">
        <f t="shared" si="48"/>
        <v>4</v>
      </c>
      <c r="BH174" s="195">
        <f t="shared" si="39"/>
        <v>11999992</v>
      </c>
      <c r="BI174" s="194">
        <f t="shared" si="40"/>
        <v>2999998</v>
      </c>
      <c r="BJ174" s="194">
        <f t="shared" si="41"/>
        <v>0</v>
      </c>
      <c r="BK174" s="196">
        <f t="shared" si="47"/>
        <v>0</v>
      </c>
      <c r="BL174" s="193">
        <f t="shared" si="42"/>
        <v>2009</v>
      </c>
      <c r="BM174" s="197">
        <f t="shared" si="43"/>
        <v>10</v>
      </c>
    </row>
    <row r="175" spans="1:66" ht="20.25" customHeight="1" x14ac:dyDescent="0.2">
      <c r="A175" s="216">
        <v>15</v>
      </c>
      <c r="B175" s="180"/>
      <c r="C175" s="324" t="s">
        <v>325</v>
      </c>
      <c r="D175" s="16" t="str">
        <f t="shared" si="37"/>
        <v>2.07.01.00.00</v>
      </c>
      <c r="E175" s="325" t="s">
        <v>385</v>
      </c>
      <c r="F175" s="326"/>
      <c r="G175" s="327" t="s">
        <v>128</v>
      </c>
      <c r="H175" s="21"/>
      <c r="I175" s="21"/>
      <c r="J175" s="21"/>
      <c r="K175" s="21"/>
      <c r="L175" s="328" t="s">
        <v>413</v>
      </c>
      <c r="M175" s="217"/>
      <c r="N175" s="328" t="s">
        <v>555</v>
      </c>
      <c r="O175" s="258">
        <v>2009</v>
      </c>
      <c r="P175" s="257"/>
      <c r="Q175" s="257"/>
      <c r="R175" s="257"/>
      <c r="S175" s="257"/>
      <c r="T175" s="257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41" t="s">
        <v>41</v>
      </c>
      <c r="AM175" s="16">
        <v>2009</v>
      </c>
      <c r="AN175" s="21"/>
      <c r="AO175" s="21"/>
      <c r="AP175" s="21"/>
      <c r="AQ175" s="329">
        <v>900000</v>
      </c>
      <c r="AR175" s="21" t="s">
        <v>30</v>
      </c>
      <c r="AS175" s="21"/>
      <c r="AT175" s="21" t="s">
        <v>687</v>
      </c>
      <c r="AU175" s="21" t="s">
        <v>674</v>
      </c>
      <c r="AV175" s="223" t="s">
        <v>30</v>
      </c>
      <c r="AW175" s="174"/>
      <c r="AX175" s="32"/>
      <c r="AY175" s="32"/>
      <c r="AZ175" s="32"/>
      <c r="BB175" s="175" t="str">
        <f t="shared" si="35"/>
        <v>0</v>
      </c>
      <c r="BC175" s="176" t="str">
        <f t="shared" si="44"/>
        <v>2.07.01</v>
      </c>
      <c r="BD175" s="176" t="str">
        <f t="shared" si="45"/>
        <v>ALAT STUDIO</v>
      </c>
      <c r="BE175" s="193">
        <f t="shared" si="46"/>
        <v>5</v>
      </c>
      <c r="BF175" s="194">
        <f t="shared" si="38"/>
        <v>179998</v>
      </c>
      <c r="BG175" s="193">
        <f t="shared" si="48"/>
        <v>4</v>
      </c>
      <c r="BH175" s="195">
        <f t="shared" si="39"/>
        <v>719992</v>
      </c>
      <c r="BI175" s="194">
        <f t="shared" si="40"/>
        <v>179998</v>
      </c>
      <c r="BJ175" s="194">
        <f t="shared" si="41"/>
        <v>0</v>
      </c>
      <c r="BK175" s="196">
        <f t="shared" si="47"/>
        <v>0</v>
      </c>
      <c r="BL175" s="193">
        <f t="shared" si="42"/>
        <v>2009</v>
      </c>
      <c r="BM175" s="197">
        <f t="shared" si="43"/>
        <v>10</v>
      </c>
    </row>
    <row r="176" spans="1:66" ht="20.25" customHeight="1" x14ac:dyDescent="0.2">
      <c r="A176" s="216">
        <v>16</v>
      </c>
      <c r="B176" s="180"/>
      <c r="C176" s="324" t="s">
        <v>325</v>
      </c>
      <c r="D176" s="16" t="str">
        <f t="shared" si="37"/>
        <v>2.07.01.00.00</v>
      </c>
      <c r="E176" s="325" t="s">
        <v>386</v>
      </c>
      <c r="F176" s="326"/>
      <c r="G176" s="327" t="s">
        <v>128</v>
      </c>
      <c r="H176" s="21"/>
      <c r="I176" s="21"/>
      <c r="J176" s="21"/>
      <c r="K176" s="21"/>
      <c r="L176" s="330" t="s">
        <v>130</v>
      </c>
      <c r="M176" s="217"/>
      <c r="N176" s="330" t="s">
        <v>555</v>
      </c>
      <c r="O176" s="258">
        <v>2009</v>
      </c>
      <c r="P176" s="257"/>
      <c r="Q176" s="257"/>
      <c r="R176" s="257"/>
      <c r="S176" s="257"/>
      <c r="T176" s="257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41" t="s">
        <v>41</v>
      </c>
      <c r="AM176" s="16">
        <v>2009</v>
      </c>
      <c r="AN176" s="21"/>
      <c r="AO176" s="21"/>
      <c r="AP176" s="21"/>
      <c r="AQ176" s="329">
        <v>500000</v>
      </c>
      <c r="AR176" s="21" t="s">
        <v>30</v>
      </c>
      <c r="AS176" s="21"/>
      <c r="AT176" s="21" t="s">
        <v>687</v>
      </c>
      <c r="AU176" s="21" t="s">
        <v>674</v>
      </c>
      <c r="AV176" s="223" t="s">
        <v>30</v>
      </c>
      <c r="AW176" s="174"/>
      <c r="AX176" s="32"/>
      <c r="AY176" s="32"/>
      <c r="AZ176" s="32"/>
      <c r="BB176" s="175" t="str">
        <f t="shared" si="35"/>
        <v>0</v>
      </c>
      <c r="BC176" s="176" t="str">
        <f t="shared" si="44"/>
        <v>2.07.01</v>
      </c>
      <c r="BD176" s="176" t="str">
        <f t="shared" si="45"/>
        <v>ALAT STUDIO</v>
      </c>
      <c r="BE176" s="193">
        <f t="shared" si="46"/>
        <v>5</v>
      </c>
      <c r="BF176" s="194">
        <f t="shared" si="38"/>
        <v>99998</v>
      </c>
      <c r="BG176" s="193">
        <f t="shared" si="48"/>
        <v>4</v>
      </c>
      <c r="BH176" s="195">
        <f t="shared" si="39"/>
        <v>399992</v>
      </c>
      <c r="BI176" s="194">
        <f t="shared" si="40"/>
        <v>99998</v>
      </c>
      <c r="BJ176" s="194">
        <f t="shared" si="41"/>
        <v>0</v>
      </c>
      <c r="BK176" s="196">
        <f t="shared" si="47"/>
        <v>0</v>
      </c>
      <c r="BL176" s="193">
        <f t="shared" si="42"/>
        <v>2009</v>
      </c>
      <c r="BM176" s="197">
        <f t="shared" si="43"/>
        <v>10</v>
      </c>
    </row>
    <row r="177" spans="1:65" ht="20.25" customHeight="1" x14ac:dyDescent="0.2">
      <c r="A177" s="216">
        <v>17</v>
      </c>
      <c r="B177" s="180"/>
      <c r="C177" s="324" t="s">
        <v>325</v>
      </c>
      <c r="D177" s="16" t="str">
        <f t="shared" si="37"/>
        <v>2.07.01.00.00</v>
      </c>
      <c r="E177" s="325" t="s">
        <v>387</v>
      </c>
      <c r="F177" s="326"/>
      <c r="G177" s="327" t="s">
        <v>128</v>
      </c>
      <c r="H177" s="21"/>
      <c r="I177" s="21"/>
      <c r="J177" s="21"/>
      <c r="K177" s="21"/>
      <c r="L177" s="256" t="s">
        <v>130</v>
      </c>
      <c r="M177" s="217"/>
      <c r="N177" s="256" t="s">
        <v>555</v>
      </c>
      <c r="O177" s="258">
        <v>2009</v>
      </c>
      <c r="P177" s="257"/>
      <c r="Q177" s="257"/>
      <c r="R177" s="257"/>
      <c r="S177" s="257"/>
      <c r="T177" s="257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41" t="s">
        <v>41</v>
      </c>
      <c r="AM177" s="16">
        <v>2009</v>
      </c>
      <c r="AN177" s="21"/>
      <c r="AO177" s="21"/>
      <c r="AP177" s="21"/>
      <c r="AQ177" s="329">
        <v>3300000</v>
      </c>
      <c r="AR177" s="21" t="s">
        <v>30</v>
      </c>
      <c r="AS177" s="21"/>
      <c r="AT177" s="21" t="s">
        <v>687</v>
      </c>
      <c r="AU177" s="21" t="s">
        <v>674</v>
      </c>
      <c r="AV177" s="223" t="s">
        <v>30</v>
      </c>
      <c r="AW177" s="174"/>
      <c r="AX177" s="32"/>
      <c r="AY177" s="32"/>
      <c r="AZ177" s="32"/>
      <c r="BB177" s="175" t="str">
        <f t="shared" si="35"/>
        <v>0</v>
      </c>
      <c r="BC177" s="176" t="str">
        <f t="shared" si="44"/>
        <v>2.07.01</v>
      </c>
      <c r="BD177" s="176" t="str">
        <f t="shared" si="45"/>
        <v>ALAT STUDIO</v>
      </c>
      <c r="BE177" s="193">
        <f t="shared" si="46"/>
        <v>5</v>
      </c>
      <c r="BF177" s="194">
        <f t="shared" si="38"/>
        <v>659998</v>
      </c>
      <c r="BG177" s="193">
        <f t="shared" si="48"/>
        <v>4</v>
      </c>
      <c r="BH177" s="195">
        <f t="shared" si="39"/>
        <v>2639992</v>
      </c>
      <c r="BI177" s="194">
        <f t="shared" si="40"/>
        <v>659998</v>
      </c>
      <c r="BJ177" s="194">
        <f t="shared" si="41"/>
        <v>0</v>
      </c>
      <c r="BK177" s="196">
        <f t="shared" si="47"/>
        <v>0</v>
      </c>
      <c r="BL177" s="193">
        <f t="shared" si="42"/>
        <v>2009</v>
      </c>
      <c r="BM177" s="197">
        <f t="shared" si="43"/>
        <v>10</v>
      </c>
    </row>
    <row r="178" spans="1:65" ht="20.25" customHeight="1" x14ac:dyDescent="0.2">
      <c r="A178" s="216">
        <v>18</v>
      </c>
      <c r="B178" s="180"/>
      <c r="C178" s="41" t="s">
        <v>300</v>
      </c>
      <c r="D178" s="16" t="str">
        <f t="shared" si="37"/>
        <v>2.07.01.01.40</v>
      </c>
      <c r="E178" s="73" t="s">
        <v>569</v>
      </c>
      <c r="F178" s="17"/>
      <c r="G178" s="331" t="s">
        <v>128</v>
      </c>
      <c r="H178" s="21"/>
      <c r="I178" s="21"/>
      <c r="J178" s="21"/>
      <c r="K178" s="21"/>
      <c r="L178" s="330" t="s">
        <v>130</v>
      </c>
      <c r="M178" s="41"/>
      <c r="N178" s="330" t="s">
        <v>555</v>
      </c>
      <c r="O178" s="41">
        <v>2010</v>
      </c>
      <c r="P178" s="331"/>
      <c r="Q178" s="331"/>
      <c r="R178" s="331"/>
      <c r="S178" s="331"/>
      <c r="T178" s="4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41" t="s">
        <v>41</v>
      </c>
      <c r="AM178" s="17">
        <v>2010</v>
      </c>
      <c r="AN178" s="21"/>
      <c r="AO178" s="21"/>
      <c r="AP178" s="21"/>
      <c r="AQ178" s="75">
        <v>1500000</v>
      </c>
      <c r="AR178" s="21" t="s">
        <v>30</v>
      </c>
      <c r="AS178" s="21"/>
      <c r="AT178" s="21" t="s">
        <v>687</v>
      </c>
      <c r="AU178" s="21" t="s">
        <v>674</v>
      </c>
      <c r="AV178" s="223" t="s">
        <v>30</v>
      </c>
      <c r="AW178" s="174"/>
      <c r="AX178" s="32"/>
      <c r="AY178" s="32"/>
      <c r="AZ178" s="32"/>
      <c r="BB178" s="175" t="str">
        <f t="shared" si="35"/>
        <v>0</v>
      </c>
      <c r="BC178" s="176" t="str">
        <f t="shared" si="44"/>
        <v>2.07.01</v>
      </c>
      <c r="BD178" s="176" t="str">
        <f t="shared" si="45"/>
        <v>ALAT STUDIO</v>
      </c>
      <c r="BE178" s="193">
        <f t="shared" si="46"/>
        <v>5</v>
      </c>
      <c r="BF178" s="194">
        <f t="shared" si="38"/>
        <v>299998</v>
      </c>
      <c r="BG178" s="193">
        <f t="shared" si="48"/>
        <v>3</v>
      </c>
      <c r="BH178" s="195">
        <f t="shared" si="39"/>
        <v>899994</v>
      </c>
      <c r="BI178" s="194">
        <f t="shared" si="40"/>
        <v>299998</v>
      </c>
      <c r="BJ178" s="194">
        <f t="shared" si="41"/>
        <v>299998</v>
      </c>
      <c r="BK178" s="196">
        <f t="shared" si="47"/>
        <v>0</v>
      </c>
      <c r="BL178" s="193">
        <f t="shared" si="42"/>
        <v>2010</v>
      </c>
      <c r="BM178" s="197">
        <f t="shared" si="43"/>
        <v>10</v>
      </c>
    </row>
    <row r="179" spans="1:65" ht="20.25" customHeight="1" x14ac:dyDescent="0.2">
      <c r="A179" s="216">
        <v>19</v>
      </c>
      <c r="B179" s="180"/>
      <c r="C179" s="41" t="s">
        <v>300</v>
      </c>
      <c r="D179" s="16" t="str">
        <f t="shared" si="37"/>
        <v>2.07.01.01.40</v>
      </c>
      <c r="E179" s="73" t="s">
        <v>569</v>
      </c>
      <c r="F179" s="17"/>
      <c r="G179" s="331" t="s">
        <v>128</v>
      </c>
      <c r="H179" s="21"/>
      <c r="I179" s="21"/>
      <c r="J179" s="21"/>
      <c r="K179" s="21"/>
      <c r="L179" s="330" t="s">
        <v>130</v>
      </c>
      <c r="M179" s="41"/>
      <c r="N179" s="330" t="s">
        <v>555</v>
      </c>
      <c r="O179" s="41">
        <v>2010</v>
      </c>
      <c r="P179" s="331"/>
      <c r="Q179" s="331"/>
      <c r="R179" s="331"/>
      <c r="S179" s="331"/>
      <c r="T179" s="4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41" t="s">
        <v>41</v>
      </c>
      <c r="AM179" s="17">
        <v>2010</v>
      </c>
      <c r="AN179" s="21"/>
      <c r="AO179" s="21"/>
      <c r="AP179" s="21"/>
      <c r="AQ179" s="75">
        <v>1500000</v>
      </c>
      <c r="AR179" s="21" t="s">
        <v>30</v>
      </c>
      <c r="AS179" s="21"/>
      <c r="AT179" s="21" t="s">
        <v>687</v>
      </c>
      <c r="AU179" s="21" t="s">
        <v>674</v>
      </c>
      <c r="AV179" s="223" t="s">
        <v>30</v>
      </c>
      <c r="AW179" s="174"/>
      <c r="AX179" s="32"/>
      <c r="AY179" s="32"/>
      <c r="AZ179" s="32"/>
      <c r="BB179" s="175" t="str">
        <f t="shared" si="35"/>
        <v>0</v>
      </c>
      <c r="BC179" s="176" t="str">
        <f t="shared" si="44"/>
        <v>2.07.01</v>
      </c>
      <c r="BD179" s="176" t="str">
        <f t="shared" si="45"/>
        <v>ALAT STUDIO</v>
      </c>
      <c r="BE179" s="193">
        <f t="shared" si="46"/>
        <v>5</v>
      </c>
      <c r="BF179" s="194">
        <f t="shared" si="38"/>
        <v>299998</v>
      </c>
      <c r="BG179" s="193">
        <f t="shared" si="48"/>
        <v>3</v>
      </c>
      <c r="BH179" s="195">
        <f t="shared" si="39"/>
        <v>899994</v>
      </c>
      <c r="BI179" s="194">
        <f t="shared" si="40"/>
        <v>299998</v>
      </c>
      <c r="BJ179" s="194">
        <f t="shared" si="41"/>
        <v>299998</v>
      </c>
      <c r="BK179" s="196">
        <f t="shared" si="47"/>
        <v>0</v>
      </c>
      <c r="BL179" s="193">
        <f t="shared" si="42"/>
        <v>2010</v>
      </c>
      <c r="BM179" s="197">
        <f t="shared" si="43"/>
        <v>10</v>
      </c>
    </row>
    <row r="180" spans="1:65" ht="25.5" customHeight="1" x14ac:dyDescent="0.2">
      <c r="A180" s="216">
        <v>20</v>
      </c>
      <c r="B180" s="180"/>
      <c r="C180" s="41" t="s">
        <v>301</v>
      </c>
      <c r="D180" s="16" t="str">
        <f t="shared" si="37"/>
        <v>2.07.03.01.04</v>
      </c>
      <c r="E180" s="73" t="s">
        <v>570</v>
      </c>
      <c r="F180" s="17"/>
      <c r="G180" s="331" t="s">
        <v>128</v>
      </c>
      <c r="H180" s="21"/>
      <c r="I180" s="21"/>
      <c r="J180" s="21"/>
      <c r="K180" s="21"/>
      <c r="L180" s="330" t="s">
        <v>130</v>
      </c>
      <c r="M180" s="41"/>
      <c r="N180" s="330" t="s">
        <v>555</v>
      </c>
      <c r="O180" s="41">
        <v>2010</v>
      </c>
      <c r="P180" s="331"/>
      <c r="Q180" s="331"/>
      <c r="R180" s="331"/>
      <c r="S180" s="331"/>
      <c r="T180" s="4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41" t="s">
        <v>41</v>
      </c>
      <c r="AM180" s="17">
        <v>2010</v>
      </c>
      <c r="AN180" s="21"/>
      <c r="AO180" s="21"/>
      <c r="AP180" s="21"/>
      <c r="AQ180" s="75">
        <v>25000000</v>
      </c>
      <c r="AR180" s="21" t="s">
        <v>30</v>
      </c>
      <c r="AS180" s="21"/>
      <c r="AT180" s="21" t="s">
        <v>687</v>
      </c>
      <c r="AU180" s="21" t="s">
        <v>674</v>
      </c>
      <c r="AV180" s="223" t="s">
        <v>30</v>
      </c>
      <c r="AW180" s="174"/>
      <c r="AX180" s="32"/>
      <c r="AY180" s="32"/>
      <c r="AZ180" s="32"/>
      <c r="BB180" s="175" t="str">
        <f t="shared" si="35"/>
        <v>0</v>
      </c>
      <c r="BC180" s="176" t="str">
        <f t="shared" si="44"/>
        <v>2.07.03</v>
      </c>
      <c r="BD180" s="176" t="str">
        <f t="shared" si="45"/>
        <v>PERALATAN PEMANCAR</v>
      </c>
      <c r="BE180" s="193">
        <f t="shared" si="46"/>
        <v>10</v>
      </c>
      <c r="BF180" s="194">
        <f t="shared" si="38"/>
        <v>2499999</v>
      </c>
      <c r="BG180" s="193">
        <f t="shared" si="48"/>
        <v>3</v>
      </c>
      <c r="BH180" s="195">
        <f t="shared" si="39"/>
        <v>7499997</v>
      </c>
      <c r="BI180" s="194">
        <f t="shared" si="40"/>
        <v>2499999</v>
      </c>
      <c r="BJ180" s="194">
        <f t="shared" si="41"/>
        <v>2499999</v>
      </c>
      <c r="BK180" s="196">
        <f t="shared" si="47"/>
        <v>2499999</v>
      </c>
      <c r="BL180" s="193">
        <f t="shared" si="42"/>
        <v>2010</v>
      </c>
      <c r="BM180" s="197">
        <f t="shared" si="43"/>
        <v>10000006</v>
      </c>
    </row>
    <row r="181" spans="1:65" ht="30" customHeight="1" x14ac:dyDescent="0.2">
      <c r="A181" s="216">
        <v>21</v>
      </c>
      <c r="B181" s="17"/>
      <c r="C181" s="41" t="s">
        <v>326</v>
      </c>
      <c r="D181" s="16" t="str">
        <f t="shared" si="37"/>
        <v>2.07.03.00.00</v>
      </c>
      <c r="E181" s="71" t="s">
        <v>388</v>
      </c>
      <c r="F181" s="17"/>
      <c r="G181" s="332" t="s">
        <v>128</v>
      </c>
      <c r="H181" s="21"/>
      <c r="I181" s="21"/>
      <c r="J181" s="21"/>
      <c r="K181" s="21"/>
      <c r="L181" s="333" t="s">
        <v>260</v>
      </c>
      <c r="M181" s="41"/>
      <c r="N181" s="334" t="s">
        <v>555</v>
      </c>
      <c r="O181" s="41">
        <v>2012</v>
      </c>
      <c r="P181" s="331"/>
      <c r="Q181" s="331"/>
      <c r="R181" s="331"/>
      <c r="S181" s="331"/>
      <c r="T181" s="4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41" t="s">
        <v>41</v>
      </c>
      <c r="AM181" s="17">
        <v>2012</v>
      </c>
      <c r="AN181" s="21"/>
      <c r="AO181" s="21"/>
      <c r="AP181" s="21"/>
      <c r="AQ181" s="75">
        <v>22378988.957055215</v>
      </c>
      <c r="AR181" s="21" t="s">
        <v>30</v>
      </c>
      <c r="AS181" s="21"/>
      <c r="AT181" s="119" t="s">
        <v>712</v>
      </c>
      <c r="AU181" s="21" t="s">
        <v>674</v>
      </c>
      <c r="AV181" s="223" t="s">
        <v>30</v>
      </c>
      <c r="AW181" s="174"/>
      <c r="AX181" s="32"/>
      <c r="AY181" s="32"/>
      <c r="AZ181" s="32"/>
      <c r="BB181" s="175" t="str">
        <f t="shared" si="35"/>
        <v>0</v>
      </c>
      <c r="BC181" s="176" t="str">
        <f t="shared" si="44"/>
        <v>2.07.03</v>
      </c>
      <c r="BD181" s="176" t="str">
        <f t="shared" si="45"/>
        <v>PERALATAN PEMANCAR</v>
      </c>
      <c r="BE181" s="193">
        <f t="shared" si="46"/>
        <v>10</v>
      </c>
      <c r="BF181" s="194">
        <f t="shared" si="38"/>
        <v>2237897.8957055216</v>
      </c>
      <c r="BG181" s="193">
        <f t="shared" si="48"/>
        <v>1</v>
      </c>
      <c r="BH181" s="195">
        <f t="shared" si="39"/>
        <v>2237897.8957055216</v>
      </c>
      <c r="BI181" s="194">
        <f t="shared" si="40"/>
        <v>2237897.8957055216</v>
      </c>
      <c r="BJ181" s="194">
        <f t="shared" si="41"/>
        <v>2237897.8957055216</v>
      </c>
      <c r="BK181" s="196">
        <f t="shared" si="47"/>
        <v>2237897.8957055216</v>
      </c>
      <c r="BL181" s="193">
        <f t="shared" si="42"/>
        <v>2012</v>
      </c>
      <c r="BM181" s="197">
        <f t="shared" si="43"/>
        <v>13427397.374233129</v>
      </c>
    </row>
    <row r="182" spans="1:65" ht="48" customHeight="1" x14ac:dyDescent="0.2">
      <c r="A182" s="216">
        <v>22</v>
      </c>
      <c r="B182" s="17"/>
      <c r="C182" s="41" t="s">
        <v>326</v>
      </c>
      <c r="D182" s="16" t="str">
        <f t="shared" si="37"/>
        <v>2.07.03.00.00</v>
      </c>
      <c r="E182" s="71" t="s">
        <v>389</v>
      </c>
      <c r="F182" s="17"/>
      <c r="G182" s="332" t="s">
        <v>128</v>
      </c>
      <c r="H182" s="21"/>
      <c r="I182" s="21"/>
      <c r="J182" s="21"/>
      <c r="K182" s="21"/>
      <c r="L182" s="333" t="s">
        <v>130</v>
      </c>
      <c r="M182" s="41"/>
      <c r="N182" s="334" t="s">
        <v>555</v>
      </c>
      <c r="O182" s="41">
        <v>2012</v>
      </c>
      <c r="P182" s="331"/>
      <c r="Q182" s="331"/>
      <c r="R182" s="331"/>
      <c r="S182" s="331"/>
      <c r="T182" s="4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41" t="s">
        <v>41</v>
      </c>
      <c r="AM182" s="17">
        <v>2012</v>
      </c>
      <c r="AN182" s="21"/>
      <c r="AO182" s="21"/>
      <c r="AP182" s="21"/>
      <c r="AQ182" s="75">
        <v>27427975.550000001</v>
      </c>
      <c r="AR182" s="21" t="s">
        <v>30</v>
      </c>
      <c r="AS182" s="21"/>
      <c r="AT182" s="119" t="s">
        <v>712</v>
      </c>
      <c r="AU182" s="21" t="s">
        <v>674</v>
      </c>
      <c r="AV182" s="223" t="s">
        <v>30</v>
      </c>
      <c r="AW182" s="174"/>
      <c r="AX182" s="32"/>
      <c r="AY182" s="32"/>
      <c r="AZ182" s="32"/>
      <c r="BB182" s="175" t="str">
        <f t="shared" si="35"/>
        <v>0</v>
      </c>
      <c r="BC182" s="176" t="str">
        <f t="shared" si="44"/>
        <v>2.07.03</v>
      </c>
      <c r="BD182" s="176" t="str">
        <f t="shared" si="45"/>
        <v>PERALATAN PEMANCAR</v>
      </c>
      <c r="BE182" s="193">
        <f t="shared" si="46"/>
        <v>10</v>
      </c>
      <c r="BF182" s="194">
        <f t="shared" si="38"/>
        <v>2742796.5550000002</v>
      </c>
      <c r="BG182" s="193">
        <f t="shared" si="48"/>
        <v>1</v>
      </c>
      <c r="BH182" s="195">
        <f t="shared" si="39"/>
        <v>2742796.5550000002</v>
      </c>
      <c r="BI182" s="194">
        <f t="shared" si="40"/>
        <v>2742796.5550000002</v>
      </c>
      <c r="BJ182" s="194">
        <f t="shared" si="41"/>
        <v>2742796.5550000002</v>
      </c>
      <c r="BK182" s="196">
        <f t="shared" si="47"/>
        <v>2742796.5550000002</v>
      </c>
      <c r="BL182" s="193">
        <f t="shared" si="42"/>
        <v>2012</v>
      </c>
      <c r="BM182" s="197">
        <f t="shared" si="43"/>
        <v>16456789.33</v>
      </c>
    </row>
    <row r="183" spans="1:65" ht="30" customHeight="1" x14ac:dyDescent="0.2">
      <c r="A183" s="216">
        <v>23</v>
      </c>
      <c r="B183" s="22"/>
      <c r="C183" s="335" t="s">
        <v>255</v>
      </c>
      <c r="D183" s="16" t="str">
        <f t="shared" si="37"/>
        <v>2.07.01.01.82</v>
      </c>
      <c r="E183" s="71" t="s">
        <v>390</v>
      </c>
      <c r="F183" s="22" t="s">
        <v>255</v>
      </c>
      <c r="G183" s="332" t="s">
        <v>128</v>
      </c>
      <c r="H183" s="21"/>
      <c r="I183" s="21"/>
      <c r="J183" s="21"/>
      <c r="K183" s="21"/>
      <c r="L183" s="333" t="s">
        <v>261</v>
      </c>
      <c r="M183" s="41"/>
      <c r="N183" s="334" t="s">
        <v>555</v>
      </c>
      <c r="O183" s="41">
        <v>2012</v>
      </c>
      <c r="P183" s="331"/>
      <c r="Q183" s="331"/>
      <c r="R183" s="331"/>
      <c r="S183" s="331"/>
      <c r="T183" s="4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41" t="s">
        <v>41</v>
      </c>
      <c r="AM183" s="17">
        <v>2012</v>
      </c>
      <c r="AN183" s="21"/>
      <c r="AO183" s="21"/>
      <c r="AP183" s="21"/>
      <c r="AQ183" s="75">
        <v>22378988.957055215</v>
      </c>
      <c r="AR183" s="21" t="s">
        <v>30</v>
      </c>
      <c r="AS183" s="21"/>
      <c r="AT183" s="119" t="s">
        <v>712</v>
      </c>
      <c r="AU183" s="21" t="s">
        <v>674</v>
      </c>
      <c r="AV183" s="223" t="s">
        <v>30</v>
      </c>
      <c r="AW183" s="174"/>
      <c r="AX183" s="32"/>
      <c r="AY183" s="32"/>
      <c r="AZ183" s="32"/>
      <c r="BB183" s="175" t="str">
        <f t="shared" si="35"/>
        <v>0</v>
      </c>
      <c r="BC183" s="176" t="str">
        <f t="shared" si="44"/>
        <v>2.07.01</v>
      </c>
      <c r="BD183" s="176" t="str">
        <f t="shared" si="45"/>
        <v>ALAT STUDIO</v>
      </c>
      <c r="BE183" s="193">
        <f t="shared" si="46"/>
        <v>5</v>
      </c>
      <c r="BF183" s="194">
        <f t="shared" si="38"/>
        <v>4475795.7914110431</v>
      </c>
      <c r="BG183" s="193">
        <f t="shared" si="48"/>
        <v>1</v>
      </c>
      <c r="BH183" s="195">
        <f t="shared" si="39"/>
        <v>4475795.7914110431</v>
      </c>
      <c r="BI183" s="194">
        <f t="shared" si="40"/>
        <v>4475795.7914110431</v>
      </c>
      <c r="BJ183" s="194">
        <f t="shared" si="41"/>
        <v>4475795.7914110431</v>
      </c>
      <c r="BK183" s="196">
        <f t="shared" si="47"/>
        <v>4475795.7914110431</v>
      </c>
      <c r="BL183" s="193">
        <f t="shared" si="42"/>
        <v>2012</v>
      </c>
      <c r="BM183" s="197">
        <f t="shared" si="43"/>
        <v>4475805.7914110422</v>
      </c>
    </row>
    <row r="184" spans="1:65" ht="30" customHeight="1" thickBot="1" x14ac:dyDescent="0.25">
      <c r="A184" s="216">
        <v>24</v>
      </c>
      <c r="B184" s="336"/>
      <c r="C184" s="337" t="s">
        <v>256</v>
      </c>
      <c r="D184" s="238" t="str">
        <f t="shared" si="37"/>
        <v>2.07.01.01.83</v>
      </c>
      <c r="E184" s="338" t="s">
        <v>391</v>
      </c>
      <c r="F184" s="336" t="s">
        <v>256</v>
      </c>
      <c r="G184" s="339" t="s">
        <v>128</v>
      </c>
      <c r="H184" s="240"/>
      <c r="I184" s="240"/>
      <c r="J184" s="240"/>
      <c r="K184" s="240"/>
      <c r="L184" s="340" t="s">
        <v>262</v>
      </c>
      <c r="M184" s="341"/>
      <c r="N184" s="342" t="s">
        <v>555</v>
      </c>
      <c r="O184" s="341">
        <v>2012</v>
      </c>
      <c r="P184" s="343"/>
      <c r="Q184" s="343"/>
      <c r="R184" s="343"/>
      <c r="S184" s="343"/>
      <c r="T184" s="341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341" t="s">
        <v>41</v>
      </c>
      <c r="AM184" s="273">
        <v>2012</v>
      </c>
      <c r="AN184" s="240"/>
      <c r="AO184" s="240"/>
      <c r="AP184" s="240"/>
      <c r="AQ184" s="344">
        <v>12202650.306748467</v>
      </c>
      <c r="AR184" s="240" t="s">
        <v>30</v>
      </c>
      <c r="AS184" s="240"/>
      <c r="AT184" s="345" t="s">
        <v>712</v>
      </c>
      <c r="AU184" s="240" t="s">
        <v>674</v>
      </c>
      <c r="AV184" s="268" t="s">
        <v>30</v>
      </c>
      <c r="AW184" s="174"/>
      <c r="AX184" s="32"/>
      <c r="AY184" s="32"/>
      <c r="AZ184" s="32"/>
      <c r="BB184" s="175" t="str">
        <f t="shared" si="35"/>
        <v>0</v>
      </c>
      <c r="BC184" s="176" t="str">
        <f t="shared" si="44"/>
        <v>2.07.01</v>
      </c>
      <c r="BD184" s="176" t="str">
        <f t="shared" si="45"/>
        <v>ALAT STUDIO</v>
      </c>
      <c r="BE184" s="193">
        <f t="shared" si="46"/>
        <v>5</v>
      </c>
      <c r="BF184" s="194">
        <f t="shared" si="38"/>
        <v>2440528.0613496932</v>
      </c>
      <c r="BG184" s="193">
        <f t="shared" si="48"/>
        <v>1</v>
      </c>
      <c r="BH184" s="195">
        <f t="shared" si="39"/>
        <v>2440528.0613496932</v>
      </c>
      <c r="BI184" s="194">
        <f t="shared" si="40"/>
        <v>2440528.0613496932</v>
      </c>
      <c r="BJ184" s="194">
        <f t="shared" si="41"/>
        <v>2440528.0613496932</v>
      </c>
      <c r="BK184" s="196">
        <f t="shared" si="47"/>
        <v>2440528.0613496932</v>
      </c>
      <c r="BL184" s="193">
        <f t="shared" si="42"/>
        <v>2012</v>
      </c>
      <c r="BM184" s="197">
        <f t="shared" si="43"/>
        <v>2440538.0613496937</v>
      </c>
    </row>
    <row r="185" spans="1:65" ht="45" customHeight="1" thickTop="1" x14ac:dyDescent="0.2">
      <c r="A185" s="216">
        <v>25</v>
      </c>
      <c r="B185" s="306"/>
      <c r="C185" s="346" t="s">
        <v>251</v>
      </c>
      <c r="D185" s="247" t="str">
        <f t="shared" si="37"/>
        <v>2.07.02.01.08</v>
      </c>
      <c r="E185" s="347" t="s">
        <v>558</v>
      </c>
      <c r="F185" s="306" t="s">
        <v>251</v>
      </c>
      <c r="G185" s="348" t="s">
        <v>128</v>
      </c>
      <c r="H185" s="249"/>
      <c r="I185" s="249"/>
      <c r="J185" s="249"/>
      <c r="K185" s="249"/>
      <c r="L185" s="349" t="s">
        <v>356</v>
      </c>
      <c r="M185" s="350"/>
      <c r="N185" s="351" t="s">
        <v>555</v>
      </c>
      <c r="O185" s="350">
        <v>2012</v>
      </c>
      <c r="P185" s="352"/>
      <c r="Q185" s="352"/>
      <c r="R185" s="352"/>
      <c r="S185" s="352"/>
      <c r="T185" s="350"/>
      <c r="U185" s="249"/>
      <c r="V185" s="249"/>
      <c r="W185" s="249"/>
      <c r="X185" s="249"/>
      <c r="Y185" s="249"/>
      <c r="Z185" s="249"/>
      <c r="AA185" s="249"/>
      <c r="AB185" s="249"/>
      <c r="AC185" s="249"/>
      <c r="AD185" s="249"/>
      <c r="AE185" s="249"/>
      <c r="AF185" s="249"/>
      <c r="AG185" s="249"/>
      <c r="AH185" s="249"/>
      <c r="AI185" s="249"/>
      <c r="AJ185" s="249"/>
      <c r="AK185" s="249"/>
      <c r="AL185" s="350" t="s">
        <v>41</v>
      </c>
      <c r="AM185" s="280">
        <v>2012</v>
      </c>
      <c r="AN185" s="249"/>
      <c r="AO185" s="249"/>
      <c r="AP185" s="249"/>
      <c r="AQ185" s="353">
        <v>26442807.36196319</v>
      </c>
      <c r="AR185" s="249" t="s">
        <v>30</v>
      </c>
      <c r="AS185" s="249"/>
      <c r="AT185" s="354" t="s">
        <v>712</v>
      </c>
      <c r="AU185" s="249" t="s">
        <v>674</v>
      </c>
      <c r="AV185" s="355" t="s">
        <v>30</v>
      </c>
      <c r="AW185" s="174"/>
      <c r="AX185" s="32"/>
      <c r="AY185" s="32"/>
      <c r="AZ185" s="32"/>
      <c r="BB185" s="175" t="str">
        <f t="shared" si="35"/>
        <v>0</v>
      </c>
      <c r="BC185" s="176" t="str">
        <f t="shared" si="44"/>
        <v>2.07.02</v>
      </c>
      <c r="BD185" s="176" t="str">
        <f t="shared" si="45"/>
        <v>ALAT KOMUNIKASI</v>
      </c>
      <c r="BE185" s="193">
        <f t="shared" si="46"/>
        <v>5</v>
      </c>
      <c r="BF185" s="194">
        <f t="shared" si="38"/>
        <v>5288559.4723926382</v>
      </c>
      <c r="BG185" s="193">
        <f t="shared" si="48"/>
        <v>1</v>
      </c>
      <c r="BH185" s="195">
        <f t="shared" si="39"/>
        <v>5288559.4723926382</v>
      </c>
      <c r="BI185" s="194">
        <f t="shared" si="40"/>
        <v>5288559.4723926382</v>
      </c>
      <c r="BJ185" s="194">
        <f t="shared" si="41"/>
        <v>5288559.4723926382</v>
      </c>
      <c r="BK185" s="196">
        <f t="shared" si="47"/>
        <v>5288559.4723926382</v>
      </c>
      <c r="BL185" s="193">
        <f t="shared" si="42"/>
        <v>2012</v>
      </c>
      <c r="BM185" s="197">
        <f t="shared" si="43"/>
        <v>5288569.4723926373</v>
      </c>
    </row>
    <row r="186" spans="1:65" ht="30" customHeight="1" x14ac:dyDescent="0.2">
      <c r="A186" s="216">
        <v>26</v>
      </c>
      <c r="B186" s="17"/>
      <c r="C186" s="41" t="s">
        <v>302</v>
      </c>
      <c r="D186" s="16" t="str">
        <f t="shared" si="37"/>
        <v>2.06.03.03.13</v>
      </c>
      <c r="E186" s="71" t="s">
        <v>392</v>
      </c>
      <c r="F186" s="17"/>
      <c r="G186" s="332" t="s">
        <v>128</v>
      </c>
      <c r="H186" s="21"/>
      <c r="I186" s="21"/>
      <c r="J186" s="21"/>
      <c r="K186" s="21"/>
      <c r="L186" s="333" t="s">
        <v>414</v>
      </c>
      <c r="M186" s="41"/>
      <c r="N186" s="334" t="s">
        <v>555</v>
      </c>
      <c r="O186" s="41">
        <v>2012</v>
      </c>
      <c r="P186" s="331"/>
      <c r="Q186" s="331"/>
      <c r="R186" s="331"/>
      <c r="S186" s="331"/>
      <c r="T186" s="4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41" t="s">
        <v>41</v>
      </c>
      <c r="AM186" s="17">
        <v>2012</v>
      </c>
      <c r="AN186" s="21"/>
      <c r="AO186" s="21"/>
      <c r="AP186" s="21"/>
      <c r="AQ186" s="75">
        <v>15247715.337423313</v>
      </c>
      <c r="AR186" s="21" t="s">
        <v>30</v>
      </c>
      <c r="AS186" s="21"/>
      <c r="AT186" s="119" t="s">
        <v>712</v>
      </c>
      <c r="AU186" s="21" t="s">
        <v>674</v>
      </c>
      <c r="AV186" s="223" t="s">
        <v>30</v>
      </c>
      <c r="AW186" s="174"/>
      <c r="AX186" s="32"/>
      <c r="AY186" s="32"/>
      <c r="AZ186" s="32"/>
      <c r="BB186" s="175" t="str">
        <f t="shared" si="35"/>
        <v>0</v>
      </c>
      <c r="BC186" s="176" t="str">
        <f t="shared" si="44"/>
        <v>2.06.03</v>
      </c>
      <c r="BD186" s="176" t="str">
        <f t="shared" si="45"/>
        <v>KOMPUTER</v>
      </c>
      <c r="BE186" s="193">
        <f t="shared" si="46"/>
        <v>4</v>
      </c>
      <c r="BF186" s="194">
        <f t="shared" si="38"/>
        <v>3811926.3343558284</v>
      </c>
      <c r="BG186" s="193">
        <f t="shared" si="48"/>
        <v>1</v>
      </c>
      <c r="BH186" s="195">
        <f t="shared" si="39"/>
        <v>3811926.3343558284</v>
      </c>
      <c r="BI186" s="194">
        <f t="shared" si="40"/>
        <v>3811926.3343558284</v>
      </c>
      <c r="BJ186" s="194">
        <f t="shared" si="41"/>
        <v>3811926.3343558284</v>
      </c>
      <c r="BK186" s="196">
        <f t="shared" si="47"/>
        <v>3811926.3343558284</v>
      </c>
      <c r="BL186" s="193">
        <f t="shared" si="42"/>
        <v>2012</v>
      </c>
      <c r="BM186" s="197">
        <f t="shared" si="43"/>
        <v>10</v>
      </c>
    </row>
    <row r="187" spans="1:65" ht="30" customHeight="1" x14ac:dyDescent="0.2">
      <c r="A187" s="216">
        <v>27</v>
      </c>
      <c r="B187" s="22"/>
      <c r="C187" s="335" t="s">
        <v>257</v>
      </c>
      <c r="D187" s="16" t="str">
        <f t="shared" si="37"/>
        <v>2.07.01.01.39</v>
      </c>
      <c r="E187" s="71" t="s">
        <v>393</v>
      </c>
      <c r="F187" s="22" t="s">
        <v>257</v>
      </c>
      <c r="G187" s="356" t="s">
        <v>258</v>
      </c>
      <c r="H187" s="21"/>
      <c r="I187" s="21"/>
      <c r="J187" s="21"/>
      <c r="K187" s="21"/>
      <c r="L187" s="334" t="s">
        <v>415</v>
      </c>
      <c r="M187" s="41"/>
      <c r="N187" s="334" t="s">
        <v>555</v>
      </c>
      <c r="O187" s="41">
        <v>2012</v>
      </c>
      <c r="P187" s="331"/>
      <c r="Q187" s="331"/>
      <c r="R187" s="331"/>
      <c r="S187" s="331"/>
      <c r="T187" s="4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41" t="s">
        <v>41</v>
      </c>
      <c r="AM187" s="17">
        <v>2012</v>
      </c>
      <c r="AN187" s="21"/>
      <c r="AO187" s="21"/>
      <c r="AP187" s="21"/>
      <c r="AQ187" s="75">
        <v>2720407.3619631901</v>
      </c>
      <c r="AR187" s="21" t="s">
        <v>30</v>
      </c>
      <c r="AS187" s="21"/>
      <c r="AT187" s="119" t="s">
        <v>712</v>
      </c>
      <c r="AU187" s="21" t="s">
        <v>674</v>
      </c>
      <c r="AV187" s="223" t="s">
        <v>30</v>
      </c>
      <c r="AW187" s="174"/>
      <c r="AX187" s="32"/>
      <c r="AY187" s="32"/>
      <c r="AZ187" s="32"/>
      <c r="BB187" s="175" t="str">
        <f t="shared" si="35"/>
        <v>0</v>
      </c>
      <c r="BC187" s="176" t="str">
        <f t="shared" si="44"/>
        <v>2.07.01</v>
      </c>
      <c r="BD187" s="176" t="str">
        <f t="shared" si="45"/>
        <v>ALAT STUDIO</v>
      </c>
      <c r="BE187" s="193">
        <f t="shared" si="46"/>
        <v>5</v>
      </c>
      <c r="BF187" s="194">
        <f t="shared" si="38"/>
        <v>544079.47239263798</v>
      </c>
      <c r="BG187" s="193">
        <f t="shared" si="48"/>
        <v>1</v>
      </c>
      <c r="BH187" s="195">
        <f t="shared" si="39"/>
        <v>544079.47239263798</v>
      </c>
      <c r="BI187" s="194">
        <f t="shared" si="40"/>
        <v>544079.47239263798</v>
      </c>
      <c r="BJ187" s="194">
        <f t="shared" si="41"/>
        <v>544079.47239263798</v>
      </c>
      <c r="BK187" s="196">
        <f t="shared" si="47"/>
        <v>544079.47239263798</v>
      </c>
      <c r="BL187" s="193">
        <f t="shared" si="42"/>
        <v>2012</v>
      </c>
      <c r="BM187" s="197">
        <f t="shared" si="43"/>
        <v>544089.47239263821</v>
      </c>
    </row>
    <row r="188" spans="1:65" ht="30" customHeight="1" x14ac:dyDescent="0.2">
      <c r="A188" s="216">
        <v>28</v>
      </c>
      <c r="B188" s="22"/>
      <c r="C188" s="335" t="s">
        <v>257</v>
      </c>
      <c r="D188" s="16" t="str">
        <f t="shared" si="37"/>
        <v>2.07.01.01.39</v>
      </c>
      <c r="E188" s="71" t="s">
        <v>394</v>
      </c>
      <c r="F188" s="22" t="s">
        <v>257</v>
      </c>
      <c r="G188" s="356" t="s">
        <v>259</v>
      </c>
      <c r="H188" s="21"/>
      <c r="I188" s="21"/>
      <c r="J188" s="21"/>
      <c r="K188" s="21"/>
      <c r="L188" s="334" t="s">
        <v>416</v>
      </c>
      <c r="M188" s="41"/>
      <c r="N188" s="334" t="s">
        <v>555</v>
      </c>
      <c r="O188" s="41">
        <v>2012</v>
      </c>
      <c r="P188" s="331"/>
      <c r="Q188" s="331"/>
      <c r="R188" s="331"/>
      <c r="S188" s="331"/>
      <c r="T188" s="4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41" t="s">
        <v>41</v>
      </c>
      <c r="AM188" s="17">
        <v>2012</v>
      </c>
      <c r="AN188" s="21"/>
      <c r="AO188" s="21"/>
      <c r="AP188" s="21"/>
      <c r="AQ188" s="75">
        <v>8060466.2576687112</v>
      </c>
      <c r="AR188" s="21" t="s">
        <v>30</v>
      </c>
      <c r="AS188" s="21"/>
      <c r="AT188" s="119" t="s">
        <v>712</v>
      </c>
      <c r="AU188" s="21" t="s">
        <v>674</v>
      </c>
      <c r="AV188" s="223" t="s">
        <v>30</v>
      </c>
      <c r="AW188" s="174"/>
      <c r="AX188" s="32"/>
      <c r="AY188" s="32"/>
      <c r="AZ188" s="32"/>
      <c r="BB188" s="175" t="str">
        <f t="shared" si="35"/>
        <v>0</v>
      </c>
      <c r="BC188" s="176" t="str">
        <f t="shared" si="44"/>
        <v>2.07.01</v>
      </c>
      <c r="BD188" s="176" t="str">
        <f t="shared" si="45"/>
        <v>ALAT STUDIO</v>
      </c>
      <c r="BE188" s="193">
        <f t="shared" si="46"/>
        <v>5</v>
      </c>
      <c r="BF188" s="194">
        <f t="shared" si="38"/>
        <v>1612091.2515337423</v>
      </c>
      <c r="BG188" s="193">
        <f t="shared" si="48"/>
        <v>1</v>
      </c>
      <c r="BH188" s="195">
        <f t="shared" si="39"/>
        <v>1612091.2515337423</v>
      </c>
      <c r="BI188" s="194">
        <f t="shared" si="40"/>
        <v>1612091.2515337423</v>
      </c>
      <c r="BJ188" s="194">
        <f t="shared" si="41"/>
        <v>1612091.2515337423</v>
      </c>
      <c r="BK188" s="196">
        <f t="shared" si="47"/>
        <v>1612091.2515337423</v>
      </c>
      <c r="BL188" s="193">
        <f t="shared" si="42"/>
        <v>2012</v>
      </c>
      <c r="BM188" s="197">
        <f t="shared" si="43"/>
        <v>1612101.2515337421</v>
      </c>
    </row>
    <row r="189" spans="1:65" ht="36.75" customHeight="1" x14ac:dyDescent="0.2">
      <c r="A189" s="216">
        <v>29</v>
      </c>
      <c r="B189" s="180"/>
      <c r="C189" s="41" t="s">
        <v>251</v>
      </c>
      <c r="D189" s="16" t="str">
        <f t="shared" si="37"/>
        <v>2.07.02.01.08</v>
      </c>
      <c r="E189" s="73" t="s">
        <v>395</v>
      </c>
      <c r="F189" s="17" t="s">
        <v>251</v>
      </c>
      <c r="G189" s="331" t="s">
        <v>128</v>
      </c>
      <c r="H189" s="21"/>
      <c r="I189" s="21"/>
      <c r="J189" s="21"/>
      <c r="K189" s="21"/>
      <c r="L189" s="330" t="s">
        <v>356</v>
      </c>
      <c r="M189" s="41"/>
      <c r="N189" s="330" t="s">
        <v>555</v>
      </c>
      <c r="O189" s="41">
        <v>2012</v>
      </c>
      <c r="P189" s="331"/>
      <c r="Q189" s="331"/>
      <c r="R189" s="331"/>
      <c r="S189" s="331"/>
      <c r="T189" s="4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41" t="s">
        <v>41</v>
      </c>
      <c r="AM189" s="17">
        <v>2012</v>
      </c>
      <c r="AN189" s="21"/>
      <c r="AO189" s="21"/>
      <c r="AP189" s="21"/>
      <c r="AQ189" s="75">
        <v>11000000</v>
      </c>
      <c r="AR189" s="21" t="s">
        <v>30</v>
      </c>
      <c r="AS189" s="21"/>
      <c r="AT189" s="21" t="s">
        <v>683</v>
      </c>
      <c r="AU189" s="21" t="s">
        <v>674</v>
      </c>
      <c r="AV189" s="223" t="s">
        <v>30</v>
      </c>
      <c r="AW189" s="228" t="s">
        <v>220</v>
      </c>
      <c r="AX189" s="32"/>
      <c r="AY189" s="32"/>
      <c r="AZ189" s="32"/>
      <c r="BB189" s="175" t="str">
        <f t="shared" si="35"/>
        <v>0</v>
      </c>
      <c r="BC189" s="176" t="str">
        <f t="shared" si="44"/>
        <v>2.07.02</v>
      </c>
      <c r="BD189" s="176" t="str">
        <f t="shared" si="45"/>
        <v>ALAT KOMUNIKASI</v>
      </c>
      <c r="BE189" s="193">
        <f t="shared" si="46"/>
        <v>5</v>
      </c>
      <c r="BF189" s="194">
        <f t="shared" si="38"/>
        <v>2199998</v>
      </c>
      <c r="BG189" s="193">
        <f t="shared" si="48"/>
        <v>1</v>
      </c>
      <c r="BH189" s="195">
        <f t="shared" si="39"/>
        <v>2199998</v>
      </c>
      <c r="BI189" s="194">
        <f t="shared" si="40"/>
        <v>2199998</v>
      </c>
      <c r="BJ189" s="194">
        <f t="shared" si="41"/>
        <v>2199998</v>
      </c>
      <c r="BK189" s="196">
        <f t="shared" si="47"/>
        <v>2199998</v>
      </c>
      <c r="BL189" s="193">
        <f t="shared" si="42"/>
        <v>2012</v>
      </c>
      <c r="BM189" s="197">
        <f t="shared" si="43"/>
        <v>2200008</v>
      </c>
    </row>
    <row r="190" spans="1:65" ht="36.75" customHeight="1" x14ac:dyDescent="0.2">
      <c r="A190" s="183">
        <v>30</v>
      </c>
      <c r="B190" s="180"/>
      <c r="C190" s="17" t="s">
        <v>326</v>
      </c>
      <c r="D190" s="16" t="str">
        <f t="shared" si="37"/>
        <v>2.07.03.00.00</v>
      </c>
      <c r="E190" s="20" t="s">
        <v>388</v>
      </c>
      <c r="F190" s="17"/>
      <c r="G190" s="35" t="s">
        <v>128</v>
      </c>
      <c r="H190" s="21"/>
      <c r="I190" s="21"/>
      <c r="J190" s="21"/>
      <c r="K190" s="21"/>
      <c r="L190" s="13" t="s">
        <v>356</v>
      </c>
      <c r="M190" s="17"/>
      <c r="N190" s="13" t="s">
        <v>555</v>
      </c>
      <c r="O190" s="17">
        <v>2013</v>
      </c>
      <c r="P190" s="18"/>
      <c r="Q190" s="18"/>
      <c r="R190" s="18"/>
      <c r="S190" s="18"/>
      <c r="T190" s="17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17" t="s">
        <v>41</v>
      </c>
      <c r="AM190" s="17"/>
      <c r="AN190" s="21"/>
      <c r="AO190" s="21"/>
      <c r="AP190" s="21"/>
      <c r="AQ190" s="69">
        <v>24093400.809716597</v>
      </c>
      <c r="AR190" s="21"/>
      <c r="AS190" s="21"/>
      <c r="AT190" s="21"/>
      <c r="AU190" s="21"/>
      <c r="AV190" s="61"/>
      <c r="AW190" s="228"/>
      <c r="AX190" s="32"/>
      <c r="AY190" s="32"/>
      <c r="AZ190" s="32"/>
      <c r="BB190" s="175" t="str">
        <f t="shared" si="35"/>
        <v>0</v>
      </c>
      <c r="BC190" s="176" t="str">
        <f t="shared" si="44"/>
        <v>2.07.03</v>
      </c>
      <c r="BD190" s="176" t="str">
        <f t="shared" si="45"/>
        <v>PERALATAN PEMANCAR</v>
      </c>
      <c r="BE190" s="193">
        <f t="shared" si="46"/>
        <v>10</v>
      </c>
      <c r="BF190" s="194">
        <f t="shared" si="38"/>
        <v>2409339.0809716596</v>
      </c>
      <c r="BG190" s="193">
        <f t="shared" si="48"/>
        <v>0</v>
      </c>
      <c r="BH190" s="195">
        <f t="shared" si="39"/>
        <v>0</v>
      </c>
      <c r="BI190" s="194">
        <f t="shared" si="40"/>
        <v>2409339.0809716596</v>
      </c>
      <c r="BJ190" s="194">
        <f t="shared" si="41"/>
        <v>2409339.0809716596</v>
      </c>
      <c r="BK190" s="196">
        <f t="shared" si="47"/>
        <v>2409339.0809716596</v>
      </c>
      <c r="BL190" s="193">
        <f t="shared" si="42"/>
        <v>2013</v>
      </c>
      <c r="BM190" s="197">
        <f t="shared" si="43"/>
        <v>16865383.566801619</v>
      </c>
    </row>
    <row r="191" spans="1:65" ht="36.75" customHeight="1" x14ac:dyDescent="0.2">
      <c r="A191" s="183">
        <v>31</v>
      </c>
      <c r="B191" s="180"/>
      <c r="C191" s="17" t="s">
        <v>306</v>
      </c>
      <c r="D191" s="16" t="str">
        <f t="shared" si="37"/>
        <v>2.07.01.01.86</v>
      </c>
      <c r="E191" s="20" t="s">
        <v>546</v>
      </c>
      <c r="F191" s="17"/>
      <c r="G191" s="18" t="s">
        <v>258</v>
      </c>
      <c r="H191" s="21"/>
      <c r="I191" s="21"/>
      <c r="J191" s="21"/>
      <c r="K191" s="21"/>
      <c r="L191" s="13" t="s">
        <v>356</v>
      </c>
      <c r="M191" s="17"/>
      <c r="N191" s="13" t="s">
        <v>555</v>
      </c>
      <c r="O191" s="17">
        <v>2013</v>
      </c>
      <c r="P191" s="18"/>
      <c r="Q191" s="18"/>
      <c r="R191" s="18"/>
      <c r="S191" s="18"/>
      <c r="T191" s="17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17" t="s">
        <v>41</v>
      </c>
      <c r="AM191" s="17"/>
      <c r="AN191" s="21"/>
      <c r="AO191" s="21"/>
      <c r="AP191" s="21"/>
      <c r="AQ191" s="69">
        <v>7319514.1700404854</v>
      </c>
      <c r="AR191" s="21"/>
      <c r="AS191" s="21"/>
      <c r="AT191" s="21"/>
      <c r="AU191" s="21"/>
      <c r="AV191" s="61"/>
      <c r="AW191" s="228"/>
      <c r="AX191" s="32"/>
      <c r="AY191" s="32"/>
      <c r="AZ191" s="32"/>
      <c r="BB191" s="175" t="str">
        <f t="shared" si="35"/>
        <v>0</v>
      </c>
      <c r="BC191" s="176" t="str">
        <f t="shared" si="44"/>
        <v>2.07.01</v>
      </c>
      <c r="BD191" s="176" t="str">
        <f t="shared" si="45"/>
        <v>ALAT STUDIO</v>
      </c>
      <c r="BE191" s="193">
        <f t="shared" si="46"/>
        <v>5</v>
      </c>
      <c r="BF191" s="194">
        <f t="shared" si="38"/>
        <v>1463900.8340080972</v>
      </c>
      <c r="BG191" s="193">
        <f t="shared" si="48"/>
        <v>0</v>
      </c>
      <c r="BH191" s="195">
        <f t="shared" si="39"/>
        <v>0</v>
      </c>
      <c r="BI191" s="194">
        <f t="shared" si="40"/>
        <v>1463900.8340080972</v>
      </c>
      <c r="BJ191" s="194">
        <f t="shared" si="41"/>
        <v>1463900.8340080972</v>
      </c>
      <c r="BK191" s="196">
        <f t="shared" si="47"/>
        <v>1463900.8340080972</v>
      </c>
      <c r="BL191" s="193">
        <f t="shared" si="42"/>
        <v>2013</v>
      </c>
      <c r="BM191" s="197">
        <f t="shared" si="43"/>
        <v>2927811.6680161944</v>
      </c>
    </row>
    <row r="192" spans="1:65" ht="36.75" customHeight="1" x14ac:dyDescent="0.2">
      <c r="A192" s="183">
        <v>32</v>
      </c>
      <c r="B192" s="180"/>
      <c r="C192" s="17" t="s">
        <v>304</v>
      </c>
      <c r="D192" s="16" t="str">
        <f t="shared" si="37"/>
        <v>2.07.01.01.01</v>
      </c>
      <c r="E192" s="20" t="s">
        <v>545</v>
      </c>
      <c r="F192" s="17"/>
      <c r="G192" s="35" t="s">
        <v>128</v>
      </c>
      <c r="H192" s="21"/>
      <c r="I192" s="21"/>
      <c r="J192" s="21"/>
      <c r="K192" s="21"/>
      <c r="L192" s="13" t="s">
        <v>356</v>
      </c>
      <c r="M192" s="17"/>
      <c r="N192" s="13" t="s">
        <v>555</v>
      </c>
      <c r="O192" s="17">
        <v>2013</v>
      </c>
      <c r="P192" s="18"/>
      <c r="Q192" s="18"/>
      <c r="R192" s="18"/>
      <c r="S192" s="18"/>
      <c r="T192" s="17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17" t="s">
        <v>41</v>
      </c>
      <c r="AM192" s="17"/>
      <c r="AN192" s="21"/>
      <c r="AO192" s="21"/>
      <c r="AP192" s="21"/>
      <c r="AQ192" s="69">
        <v>19823684.199999999</v>
      </c>
      <c r="AR192" s="21"/>
      <c r="AS192" s="21"/>
      <c r="AT192" s="21"/>
      <c r="AU192" s="21"/>
      <c r="AV192" s="61"/>
      <c r="AW192" s="228"/>
      <c r="AX192" s="32"/>
      <c r="AY192" s="32"/>
      <c r="AZ192" s="32"/>
      <c r="BB192" s="175" t="str">
        <f t="shared" si="35"/>
        <v>0</v>
      </c>
      <c r="BC192" s="176" t="str">
        <f t="shared" si="44"/>
        <v>2.07.01</v>
      </c>
      <c r="BD192" s="176" t="str">
        <f t="shared" si="45"/>
        <v>ALAT STUDIO</v>
      </c>
      <c r="BE192" s="193">
        <f t="shared" si="46"/>
        <v>5</v>
      </c>
      <c r="BF192" s="194">
        <f t="shared" si="38"/>
        <v>3964734.84</v>
      </c>
      <c r="BG192" s="193">
        <f t="shared" si="48"/>
        <v>0</v>
      </c>
      <c r="BH192" s="195">
        <f t="shared" si="39"/>
        <v>0</v>
      </c>
      <c r="BI192" s="194">
        <f t="shared" si="40"/>
        <v>3964734.84</v>
      </c>
      <c r="BJ192" s="194">
        <f t="shared" si="41"/>
        <v>3964734.84</v>
      </c>
      <c r="BK192" s="196">
        <f t="shared" si="47"/>
        <v>3964734.84</v>
      </c>
      <c r="BL192" s="193">
        <f t="shared" si="42"/>
        <v>2013</v>
      </c>
      <c r="BM192" s="197">
        <f t="shared" si="43"/>
        <v>7929479.6799999997</v>
      </c>
    </row>
    <row r="193" spans="1:67" ht="36.75" customHeight="1" x14ac:dyDescent="0.2">
      <c r="A193" s="216">
        <v>33</v>
      </c>
      <c r="B193" s="180"/>
      <c r="C193" s="41" t="s">
        <v>325</v>
      </c>
      <c r="D193" s="16" t="str">
        <f t="shared" si="37"/>
        <v>2.07.01.00.00</v>
      </c>
      <c r="E193" s="73" t="s">
        <v>547</v>
      </c>
      <c r="F193" s="17"/>
      <c r="G193" s="356" t="s">
        <v>128</v>
      </c>
      <c r="H193" s="21"/>
      <c r="I193" s="21"/>
      <c r="J193" s="21"/>
      <c r="K193" s="21"/>
      <c r="L193" s="330" t="s">
        <v>356</v>
      </c>
      <c r="M193" s="41"/>
      <c r="N193" s="330" t="s">
        <v>555</v>
      </c>
      <c r="O193" s="41">
        <v>2013</v>
      </c>
      <c r="P193" s="331"/>
      <c r="Q193" s="331"/>
      <c r="R193" s="331"/>
      <c r="S193" s="331"/>
      <c r="T193" s="4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41" t="s">
        <v>41</v>
      </c>
      <c r="AM193" s="17"/>
      <c r="AN193" s="21"/>
      <c r="AO193" s="21"/>
      <c r="AP193" s="21"/>
      <c r="AQ193" s="75">
        <v>3253117.4089068826</v>
      </c>
      <c r="AR193" s="21"/>
      <c r="AS193" s="21"/>
      <c r="AT193" s="21"/>
      <c r="AU193" s="21"/>
      <c r="AV193" s="223"/>
      <c r="AW193" s="228"/>
      <c r="AX193" s="32"/>
      <c r="AY193" s="32"/>
      <c r="AZ193" s="32"/>
      <c r="BB193" s="175" t="str">
        <f t="shared" si="35"/>
        <v>0</v>
      </c>
      <c r="BC193" s="176" t="str">
        <f t="shared" si="44"/>
        <v>2.07.01</v>
      </c>
      <c r="BD193" s="176" t="str">
        <f t="shared" si="45"/>
        <v>ALAT STUDIO</v>
      </c>
      <c r="BE193" s="193">
        <f t="shared" si="46"/>
        <v>5</v>
      </c>
      <c r="BF193" s="194">
        <f t="shared" si="38"/>
        <v>650621.48178137653</v>
      </c>
      <c r="BG193" s="193">
        <f t="shared" si="48"/>
        <v>0</v>
      </c>
      <c r="BH193" s="195">
        <f t="shared" si="39"/>
        <v>0</v>
      </c>
      <c r="BI193" s="194">
        <f t="shared" si="40"/>
        <v>650621.48178137653</v>
      </c>
      <c r="BJ193" s="194">
        <f t="shared" si="41"/>
        <v>650621.48178137653</v>
      </c>
      <c r="BK193" s="196">
        <f t="shared" si="47"/>
        <v>650621.48178137653</v>
      </c>
      <c r="BL193" s="193">
        <f t="shared" si="42"/>
        <v>2013</v>
      </c>
      <c r="BM193" s="197">
        <f t="shared" si="43"/>
        <v>1301252.9635627531</v>
      </c>
    </row>
    <row r="194" spans="1:67" ht="36.75" customHeight="1" x14ac:dyDescent="0.2">
      <c r="A194" s="183">
        <v>34</v>
      </c>
      <c r="B194" s="180"/>
      <c r="C194" s="17" t="s">
        <v>307</v>
      </c>
      <c r="D194" s="16" t="str">
        <f t="shared" si="37"/>
        <v>2.07.02.1.06</v>
      </c>
      <c r="E194" s="20" t="s">
        <v>548</v>
      </c>
      <c r="F194" s="17"/>
      <c r="G194" s="35" t="s">
        <v>128</v>
      </c>
      <c r="H194" s="21"/>
      <c r="I194" s="21"/>
      <c r="J194" s="21"/>
      <c r="K194" s="21"/>
      <c r="L194" s="13" t="s">
        <v>356</v>
      </c>
      <c r="M194" s="17"/>
      <c r="N194" s="13" t="s">
        <v>555</v>
      </c>
      <c r="O194" s="17">
        <v>2013</v>
      </c>
      <c r="P194" s="18"/>
      <c r="Q194" s="18"/>
      <c r="R194" s="18"/>
      <c r="S194" s="18"/>
      <c r="T194" s="17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17" t="s">
        <v>41</v>
      </c>
      <c r="AM194" s="17"/>
      <c r="AN194" s="21"/>
      <c r="AO194" s="21"/>
      <c r="AP194" s="21"/>
      <c r="AQ194" s="69">
        <v>3253117.4089068826</v>
      </c>
      <c r="AR194" s="21"/>
      <c r="AS194" s="21"/>
      <c r="AT194" s="21"/>
      <c r="AU194" s="21"/>
      <c r="AV194" s="61"/>
      <c r="AW194" s="228"/>
      <c r="AX194" s="32"/>
      <c r="AY194" s="32"/>
      <c r="AZ194" s="32"/>
      <c r="BB194" s="175" t="str">
        <f t="shared" si="35"/>
        <v>0</v>
      </c>
      <c r="BC194" s="176" t="str">
        <f t="shared" si="44"/>
        <v>2.07.02</v>
      </c>
      <c r="BD194" s="176" t="str">
        <f t="shared" si="45"/>
        <v>ALAT KOMUNIKASI</v>
      </c>
      <c r="BE194" s="193">
        <f t="shared" si="46"/>
        <v>5</v>
      </c>
      <c r="BF194" s="194">
        <f t="shared" si="38"/>
        <v>650621.48178137653</v>
      </c>
      <c r="BG194" s="193">
        <f t="shared" si="48"/>
        <v>0</v>
      </c>
      <c r="BH194" s="195">
        <f t="shared" si="39"/>
        <v>0</v>
      </c>
      <c r="BI194" s="194">
        <f t="shared" si="40"/>
        <v>650621.48178137653</v>
      </c>
      <c r="BJ194" s="194">
        <f t="shared" si="41"/>
        <v>650621.48178137653</v>
      </c>
      <c r="BK194" s="196">
        <f t="shared" si="47"/>
        <v>650621.48178137653</v>
      </c>
      <c r="BL194" s="193">
        <f t="shared" si="42"/>
        <v>2013</v>
      </c>
      <c r="BM194" s="197">
        <f t="shared" si="43"/>
        <v>1301252.9635627531</v>
      </c>
    </row>
    <row r="195" spans="1:67" ht="36.75" customHeight="1" x14ac:dyDescent="0.2">
      <c r="A195" s="183">
        <v>35</v>
      </c>
      <c r="B195" s="180"/>
      <c r="C195" s="17" t="s">
        <v>300</v>
      </c>
      <c r="D195" s="16" t="str">
        <f t="shared" si="37"/>
        <v>2.07.01.01.40</v>
      </c>
      <c r="E195" s="20" t="s">
        <v>550</v>
      </c>
      <c r="F195" s="17"/>
      <c r="G195" s="35" t="s">
        <v>190</v>
      </c>
      <c r="H195" s="21"/>
      <c r="I195" s="21"/>
      <c r="J195" s="21"/>
      <c r="K195" s="21"/>
      <c r="L195" s="13" t="s">
        <v>356</v>
      </c>
      <c r="M195" s="17"/>
      <c r="N195" s="13" t="s">
        <v>555</v>
      </c>
      <c r="O195" s="17">
        <v>2013</v>
      </c>
      <c r="P195" s="18"/>
      <c r="Q195" s="18"/>
      <c r="R195" s="18"/>
      <c r="S195" s="18"/>
      <c r="T195" s="17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17" t="s">
        <v>41</v>
      </c>
      <c r="AM195" s="17"/>
      <c r="AN195" s="21"/>
      <c r="AO195" s="21"/>
      <c r="AP195" s="21"/>
      <c r="AQ195" s="69">
        <v>7116194.3319838056</v>
      </c>
      <c r="AR195" s="21"/>
      <c r="AS195" s="21"/>
      <c r="AT195" s="21"/>
      <c r="AU195" s="21"/>
      <c r="AV195" s="61"/>
      <c r="AW195" s="228"/>
      <c r="AX195" s="32"/>
      <c r="AY195" s="32"/>
      <c r="AZ195" s="32"/>
      <c r="BB195" s="175" t="str">
        <f t="shared" si="35"/>
        <v>0</v>
      </c>
      <c r="BC195" s="176" t="str">
        <f t="shared" si="44"/>
        <v>2.07.01</v>
      </c>
      <c r="BD195" s="176" t="str">
        <f t="shared" si="45"/>
        <v>ALAT STUDIO</v>
      </c>
      <c r="BE195" s="193">
        <f t="shared" si="46"/>
        <v>5</v>
      </c>
      <c r="BF195" s="194">
        <f t="shared" si="38"/>
        <v>1423236.866396761</v>
      </c>
      <c r="BG195" s="193">
        <f t="shared" si="48"/>
        <v>0</v>
      </c>
      <c r="BH195" s="195">
        <f t="shared" si="39"/>
        <v>0</v>
      </c>
      <c r="BI195" s="194">
        <f t="shared" si="40"/>
        <v>1423236.866396761</v>
      </c>
      <c r="BJ195" s="194">
        <f t="shared" si="41"/>
        <v>1423236.866396761</v>
      </c>
      <c r="BK195" s="196">
        <f t="shared" si="47"/>
        <v>1423236.866396761</v>
      </c>
      <c r="BL195" s="193">
        <f t="shared" si="42"/>
        <v>2013</v>
      </c>
      <c r="BM195" s="197">
        <f t="shared" si="43"/>
        <v>2846483.7327935221</v>
      </c>
    </row>
    <row r="196" spans="1:67" ht="36.75" customHeight="1" x14ac:dyDescent="0.2">
      <c r="A196" s="183">
        <v>36</v>
      </c>
      <c r="B196" s="180"/>
      <c r="C196" s="17" t="s">
        <v>325</v>
      </c>
      <c r="D196" s="16" t="str">
        <f t="shared" si="37"/>
        <v>2.07.01.00.00</v>
      </c>
      <c r="E196" s="20" t="s">
        <v>549</v>
      </c>
      <c r="F196" s="17"/>
      <c r="G196" s="35" t="s">
        <v>190</v>
      </c>
      <c r="H196" s="21"/>
      <c r="I196" s="21"/>
      <c r="J196" s="21"/>
      <c r="K196" s="21"/>
      <c r="L196" s="13" t="s">
        <v>356</v>
      </c>
      <c r="M196" s="17"/>
      <c r="N196" s="13" t="s">
        <v>555</v>
      </c>
      <c r="O196" s="17">
        <v>2013</v>
      </c>
      <c r="P196" s="18"/>
      <c r="Q196" s="18"/>
      <c r="R196" s="18"/>
      <c r="S196" s="18"/>
      <c r="T196" s="17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17" t="s">
        <v>41</v>
      </c>
      <c r="AM196" s="17"/>
      <c r="AN196" s="21"/>
      <c r="AO196" s="21"/>
      <c r="AP196" s="21"/>
      <c r="AQ196" s="69">
        <v>6099595.1417004047</v>
      </c>
      <c r="AR196" s="21"/>
      <c r="AS196" s="21"/>
      <c r="AT196" s="21"/>
      <c r="AU196" s="21"/>
      <c r="AV196" s="61"/>
      <c r="AW196" s="228"/>
      <c r="AX196" s="32"/>
      <c r="AY196" s="32"/>
      <c r="AZ196" s="32"/>
      <c r="BB196" s="175" t="str">
        <f t="shared" si="35"/>
        <v>0</v>
      </c>
      <c r="BC196" s="176" t="str">
        <f t="shared" si="44"/>
        <v>2.07.01</v>
      </c>
      <c r="BD196" s="176" t="str">
        <f t="shared" si="45"/>
        <v>ALAT STUDIO</v>
      </c>
      <c r="BE196" s="193">
        <f t="shared" si="46"/>
        <v>5</v>
      </c>
      <c r="BF196" s="194">
        <f t="shared" si="38"/>
        <v>1219917.028340081</v>
      </c>
      <c r="BG196" s="193">
        <f t="shared" si="48"/>
        <v>0</v>
      </c>
      <c r="BH196" s="195">
        <f t="shared" si="39"/>
        <v>0</v>
      </c>
      <c r="BI196" s="194">
        <f t="shared" si="40"/>
        <v>1219917.028340081</v>
      </c>
      <c r="BJ196" s="194">
        <f t="shared" si="41"/>
        <v>1219917.028340081</v>
      </c>
      <c r="BK196" s="196">
        <f t="shared" si="47"/>
        <v>1219917.028340081</v>
      </c>
      <c r="BL196" s="193">
        <f t="shared" si="42"/>
        <v>2013</v>
      </c>
      <c r="BM196" s="197">
        <f t="shared" si="43"/>
        <v>2439844.0566801615</v>
      </c>
    </row>
    <row r="197" spans="1:67" ht="36.75" customHeight="1" x14ac:dyDescent="0.2">
      <c r="A197" s="183">
        <v>37</v>
      </c>
      <c r="B197" s="180"/>
      <c r="C197" s="17" t="s">
        <v>305</v>
      </c>
      <c r="D197" s="16" t="str">
        <f t="shared" si="37"/>
        <v>2.07.01.01.03</v>
      </c>
      <c r="E197" s="20" t="s">
        <v>396</v>
      </c>
      <c r="F197" s="17"/>
      <c r="G197" s="35" t="s">
        <v>128</v>
      </c>
      <c r="H197" s="21"/>
      <c r="I197" s="21"/>
      <c r="J197" s="21"/>
      <c r="K197" s="21"/>
      <c r="L197" s="13" t="s">
        <v>417</v>
      </c>
      <c r="M197" s="17"/>
      <c r="N197" s="13" t="s">
        <v>555</v>
      </c>
      <c r="O197" s="17">
        <v>2013</v>
      </c>
      <c r="P197" s="18"/>
      <c r="Q197" s="18"/>
      <c r="R197" s="18"/>
      <c r="S197" s="18"/>
      <c r="T197" s="17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17" t="s">
        <v>41</v>
      </c>
      <c r="AM197" s="17"/>
      <c r="AN197" s="21"/>
      <c r="AO197" s="21"/>
      <c r="AP197" s="21"/>
      <c r="AQ197" s="69">
        <v>20331983.805668019</v>
      </c>
      <c r="AR197" s="21"/>
      <c r="AS197" s="21"/>
      <c r="AT197" s="21"/>
      <c r="AU197" s="21"/>
      <c r="AV197" s="61"/>
      <c r="AW197" s="228"/>
      <c r="AX197" s="32"/>
      <c r="AY197" s="32"/>
      <c r="AZ197" s="32"/>
      <c r="BB197" s="175" t="str">
        <f t="shared" si="35"/>
        <v>0</v>
      </c>
      <c r="BC197" s="176" t="str">
        <f t="shared" si="44"/>
        <v>2.07.01</v>
      </c>
      <c r="BD197" s="176" t="str">
        <f t="shared" si="45"/>
        <v>ALAT STUDIO</v>
      </c>
      <c r="BE197" s="193">
        <f t="shared" si="46"/>
        <v>5</v>
      </c>
      <c r="BF197" s="194">
        <f t="shared" si="38"/>
        <v>4066394.7611336038</v>
      </c>
      <c r="BG197" s="193">
        <f t="shared" si="48"/>
        <v>0</v>
      </c>
      <c r="BH197" s="195">
        <f t="shared" si="39"/>
        <v>0</v>
      </c>
      <c r="BI197" s="194">
        <f t="shared" si="40"/>
        <v>4066394.7611336038</v>
      </c>
      <c r="BJ197" s="194">
        <f t="shared" si="41"/>
        <v>4066394.7611336038</v>
      </c>
      <c r="BK197" s="196">
        <f t="shared" si="47"/>
        <v>4066394.7611336038</v>
      </c>
      <c r="BL197" s="193">
        <f t="shared" si="42"/>
        <v>2013</v>
      </c>
      <c r="BM197" s="197">
        <f t="shared" si="43"/>
        <v>8132799.5222672075</v>
      </c>
    </row>
    <row r="198" spans="1:67" ht="36.75" customHeight="1" x14ac:dyDescent="0.2">
      <c r="A198" s="183">
        <v>38</v>
      </c>
      <c r="B198" s="180"/>
      <c r="C198" s="17" t="s">
        <v>303</v>
      </c>
      <c r="D198" s="16" t="str">
        <f t="shared" si="37"/>
        <v>2.07.01.01.87</v>
      </c>
      <c r="E198" s="20" t="s">
        <v>397</v>
      </c>
      <c r="F198" s="17"/>
      <c r="G198" s="35" t="s">
        <v>128</v>
      </c>
      <c r="H198" s="21"/>
      <c r="I198" s="21"/>
      <c r="J198" s="21"/>
      <c r="K198" s="21"/>
      <c r="L198" s="13" t="s">
        <v>418</v>
      </c>
      <c r="M198" s="17"/>
      <c r="N198" s="13" t="s">
        <v>555</v>
      </c>
      <c r="O198" s="17">
        <v>2013</v>
      </c>
      <c r="P198" s="18"/>
      <c r="Q198" s="18"/>
      <c r="R198" s="18"/>
      <c r="S198" s="18"/>
      <c r="T198" s="17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17" t="s">
        <v>41</v>
      </c>
      <c r="AM198" s="17"/>
      <c r="AN198" s="21"/>
      <c r="AO198" s="21"/>
      <c r="AP198" s="21"/>
      <c r="AQ198" s="69">
        <v>3405607.2874493925</v>
      </c>
      <c r="AR198" s="21"/>
      <c r="AS198" s="21"/>
      <c r="AT198" s="21"/>
      <c r="AU198" s="21"/>
      <c r="AV198" s="61"/>
      <c r="AW198" s="228"/>
      <c r="AX198" s="32"/>
      <c r="AY198" s="32"/>
      <c r="AZ198" s="32"/>
      <c r="BB198" s="175" t="str">
        <f t="shared" si="35"/>
        <v>0</v>
      </c>
      <c r="BC198" s="176" t="str">
        <f t="shared" si="44"/>
        <v>2.07.01</v>
      </c>
      <c r="BD198" s="176" t="str">
        <f t="shared" si="45"/>
        <v>ALAT STUDIO</v>
      </c>
      <c r="BE198" s="193">
        <f t="shared" si="46"/>
        <v>5</v>
      </c>
      <c r="BF198" s="194">
        <f t="shared" si="38"/>
        <v>681119.45748987852</v>
      </c>
      <c r="BG198" s="193">
        <f t="shared" si="48"/>
        <v>0</v>
      </c>
      <c r="BH198" s="195">
        <f t="shared" si="39"/>
        <v>0</v>
      </c>
      <c r="BI198" s="194">
        <f t="shared" si="40"/>
        <v>681119.45748987852</v>
      </c>
      <c r="BJ198" s="194">
        <f t="shared" si="41"/>
        <v>681119.45748987852</v>
      </c>
      <c r="BK198" s="196">
        <f t="shared" si="47"/>
        <v>681119.45748987852</v>
      </c>
      <c r="BL198" s="193">
        <f t="shared" si="42"/>
        <v>2013</v>
      </c>
      <c r="BM198" s="197">
        <f t="shared" si="43"/>
        <v>1362248.9149797568</v>
      </c>
    </row>
    <row r="199" spans="1:67" ht="36.75" customHeight="1" x14ac:dyDescent="0.2">
      <c r="A199" s="183">
        <v>39</v>
      </c>
      <c r="B199" s="180"/>
      <c r="C199" s="17" t="s">
        <v>301</v>
      </c>
      <c r="D199" s="16" t="str">
        <f t="shared" si="37"/>
        <v>2.07.03.01.04</v>
      </c>
      <c r="E199" s="20" t="s">
        <v>398</v>
      </c>
      <c r="F199" s="17"/>
      <c r="G199" s="35" t="s">
        <v>128</v>
      </c>
      <c r="H199" s="21"/>
      <c r="I199" s="21"/>
      <c r="J199" s="21"/>
      <c r="K199" s="21"/>
      <c r="L199" s="13" t="s">
        <v>283</v>
      </c>
      <c r="M199" s="17"/>
      <c r="N199" s="13" t="s">
        <v>555</v>
      </c>
      <c r="O199" s="17">
        <v>2013</v>
      </c>
      <c r="P199" s="18"/>
      <c r="Q199" s="18"/>
      <c r="R199" s="18"/>
      <c r="S199" s="18"/>
      <c r="T199" s="17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17" t="s">
        <v>41</v>
      </c>
      <c r="AM199" s="17"/>
      <c r="AN199" s="21"/>
      <c r="AO199" s="21"/>
      <c r="AP199" s="21"/>
      <c r="AQ199" s="69">
        <v>30904615.384615384</v>
      </c>
      <c r="AR199" s="21"/>
      <c r="AS199" s="21"/>
      <c r="AT199" s="21"/>
      <c r="AU199" s="21"/>
      <c r="AV199" s="61"/>
      <c r="AW199" s="228"/>
      <c r="AX199" s="32"/>
      <c r="AY199" s="32"/>
      <c r="AZ199" s="32"/>
      <c r="BB199" s="175" t="str">
        <f t="shared" si="35"/>
        <v>0</v>
      </c>
      <c r="BC199" s="176" t="str">
        <f t="shared" si="44"/>
        <v>2.07.03</v>
      </c>
      <c r="BD199" s="176" t="str">
        <f t="shared" si="45"/>
        <v>PERALATAN PEMANCAR</v>
      </c>
      <c r="BE199" s="193">
        <f t="shared" si="46"/>
        <v>10</v>
      </c>
      <c r="BF199" s="194">
        <f t="shared" si="38"/>
        <v>3090460.5384615385</v>
      </c>
      <c r="BG199" s="193">
        <f>2013-BL199</f>
        <v>0</v>
      </c>
      <c r="BH199" s="195">
        <f t="shared" si="39"/>
        <v>0</v>
      </c>
      <c r="BI199" s="194">
        <f t="shared" si="40"/>
        <v>3090460.5384615385</v>
      </c>
      <c r="BJ199" s="194">
        <f t="shared" si="41"/>
        <v>3090460.5384615385</v>
      </c>
      <c r="BK199" s="196">
        <f t="shared" si="47"/>
        <v>3090460.5384615385</v>
      </c>
      <c r="BL199" s="193">
        <f t="shared" si="42"/>
        <v>2013</v>
      </c>
      <c r="BM199" s="197">
        <f t="shared" si="43"/>
        <v>21633233.769230768</v>
      </c>
    </row>
    <row r="200" spans="1:67" ht="36.75" customHeight="1" x14ac:dyDescent="0.2">
      <c r="A200" s="183">
        <v>40</v>
      </c>
      <c r="B200" s="180"/>
      <c r="C200" s="17" t="s">
        <v>304</v>
      </c>
      <c r="D200" s="16" t="str">
        <f t="shared" si="37"/>
        <v>2.07.01.01.01</v>
      </c>
      <c r="E200" s="20" t="s">
        <v>545</v>
      </c>
      <c r="F200" s="17"/>
      <c r="G200" s="35" t="s">
        <v>128</v>
      </c>
      <c r="H200" s="21"/>
      <c r="I200" s="21"/>
      <c r="J200" s="21"/>
      <c r="K200" s="21"/>
      <c r="L200" s="13" t="s">
        <v>419</v>
      </c>
      <c r="M200" s="17"/>
      <c r="N200" s="13" t="s">
        <v>555</v>
      </c>
      <c r="O200" s="17">
        <v>2013</v>
      </c>
      <c r="P200" s="18"/>
      <c r="Q200" s="18"/>
      <c r="R200" s="18"/>
      <c r="S200" s="18"/>
      <c r="T200" s="17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17" t="s">
        <v>41</v>
      </c>
      <c r="AM200" s="17"/>
      <c r="AN200" s="21"/>
      <c r="AO200" s="21"/>
      <c r="AP200" s="21"/>
      <c r="AQ200" s="69">
        <v>5133064.5161290318</v>
      </c>
      <c r="AR200" s="21"/>
      <c r="AS200" s="21"/>
      <c r="AT200" s="21"/>
      <c r="AU200" s="21"/>
      <c r="AV200" s="61"/>
      <c r="AW200" s="228"/>
      <c r="AX200" s="32"/>
      <c r="AY200" s="32"/>
      <c r="AZ200" s="32"/>
      <c r="BB200" s="175" t="str">
        <f t="shared" si="35"/>
        <v>0</v>
      </c>
      <c r="BC200" s="176" t="str">
        <f t="shared" si="44"/>
        <v>2.07.01</v>
      </c>
      <c r="BD200" s="176" t="str">
        <f>VLOOKUP(BC200,kelompok,2,0)</f>
        <v>ALAT STUDIO</v>
      </c>
      <c r="BE200" s="193">
        <f>VLOOKUP(BC200,MASAMANFAAT,4,0)</f>
        <v>5</v>
      </c>
      <c r="BF200" s="194">
        <f t="shared" si="38"/>
        <v>1026610.9032258063</v>
      </c>
      <c r="BG200" s="193">
        <f>2013-BL200</f>
        <v>0</v>
      </c>
      <c r="BH200" s="195">
        <f>IF(BG200&gt;BE200,AQ200-10,BF200*BG200)</f>
        <v>0</v>
      </c>
      <c r="BI200" s="194">
        <f t="shared" si="40"/>
        <v>1026610.9032258063</v>
      </c>
      <c r="BJ200" s="194">
        <f t="shared" si="41"/>
        <v>1026610.9032258063</v>
      </c>
      <c r="BK200" s="196">
        <f t="shared" si="47"/>
        <v>1026610.9032258063</v>
      </c>
      <c r="BL200" s="193">
        <f t="shared" si="42"/>
        <v>2013</v>
      </c>
      <c r="BM200" s="197">
        <f t="shared" si="43"/>
        <v>2053231.8064516131</v>
      </c>
    </row>
    <row r="201" spans="1:67" ht="16" x14ac:dyDescent="0.2">
      <c r="A201" s="183">
        <v>41</v>
      </c>
      <c r="B201" s="180"/>
      <c r="C201" s="357" t="s">
        <v>187</v>
      </c>
      <c r="D201" s="16" t="str">
        <f t="shared" si="37"/>
        <v>3.12.07.02.01</v>
      </c>
      <c r="E201" s="23" t="s">
        <v>399</v>
      </c>
      <c r="F201" s="357"/>
      <c r="G201" s="35" t="s">
        <v>128</v>
      </c>
      <c r="H201" s="21"/>
      <c r="I201" s="21"/>
      <c r="J201" s="21"/>
      <c r="K201" s="21"/>
      <c r="L201" s="358" t="s">
        <v>130</v>
      </c>
      <c r="M201" s="359"/>
      <c r="N201" s="358" t="s">
        <v>155</v>
      </c>
      <c r="O201" s="357">
        <v>2015</v>
      </c>
      <c r="P201" s="359"/>
      <c r="Q201" s="359"/>
      <c r="R201" s="359"/>
      <c r="S201" s="359"/>
      <c r="T201" s="359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357" t="s">
        <v>41</v>
      </c>
      <c r="AM201" s="357"/>
      <c r="AN201" s="21"/>
      <c r="AO201" s="21"/>
      <c r="AP201" s="21"/>
      <c r="AQ201" s="360">
        <v>196750000</v>
      </c>
      <c r="AR201" s="21"/>
      <c r="AS201" s="21"/>
      <c r="AT201" s="21"/>
      <c r="AU201" s="21"/>
      <c r="AV201" s="61"/>
      <c r="AW201" s="174"/>
      <c r="AX201" s="32"/>
      <c r="AY201" s="32"/>
      <c r="AZ201" s="32"/>
      <c r="BB201" s="175" t="str">
        <f t="shared" si="35"/>
        <v>0</v>
      </c>
      <c r="BC201" s="176" t="str">
        <f t="shared" si="44"/>
        <v>3.12.07</v>
      </c>
      <c r="BD201" s="176" t="str">
        <f>VLOOKUP(BC201,kelompok,2,0)</f>
        <v>RAMBU-RAMBU</v>
      </c>
      <c r="BE201" s="193">
        <f>VLOOKUP(BC201,MASAMANFAAT,4,0)</f>
        <v>50</v>
      </c>
      <c r="BF201" s="194">
        <f t="shared" si="38"/>
        <v>3934999.8</v>
      </c>
      <c r="BG201" s="193">
        <f>2013-BL201</f>
        <v>-2</v>
      </c>
      <c r="BH201" s="195">
        <v>0</v>
      </c>
      <c r="BI201" s="194"/>
      <c r="BJ201" s="194"/>
      <c r="BK201" s="196">
        <f t="shared" si="47"/>
        <v>3934999.8</v>
      </c>
      <c r="BL201" s="193">
        <f t="shared" si="42"/>
        <v>2015</v>
      </c>
      <c r="BM201" s="197">
        <f t="shared" si="43"/>
        <v>192815000.19999999</v>
      </c>
    </row>
    <row r="202" spans="1:67" ht="16" x14ac:dyDescent="0.2">
      <c r="A202" s="183"/>
      <c r="B202" s="180"/>
      <c r="C202" s="357"/>
      <c r="D202" s="16"/>
      <c r="E202" s="23" t="s">
        <v>356</v>
      </c>
      <c r="F202" s="357"/>
      <c r="G202" s="21"/>
      <c r="H202" s="21"/>
      <c r="I202" s="21"/>
      <c r="J202" s="21"/>
      <c r="K202" s="21"/>
      <c r="L202" s="358" t="s">
        <v>356</v>
      </c>
      <c r="M202" s="359"/>
      <c r="N202" s="358"/>
      <c r="O202" s="357"/>
      <c r="P202" s="359"/>
      <c r="Q202" s="359"/>
      <c r="R202" s="359"/>
      <c r="S202" s="359"/>
      <c r="T202" s="359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357"/>
      <c r="AM202" s="357"/>
      <c r="AN202" s="21"/>
      <c r="AO202" s="21"/>
      <c r="AP202" s="21"/>
      <c r="AQ202" s="360"/>
      <c r="AR202" s="21"/>
      <c r="AS202" s="21"/>
      <c r="AT202" s="21"/>
      <c r="AU202" s="21"/>
      <c r="AV202" s="61"/>
      <c r="AW202" s="174"/>
      <c r="AX202" s="32"/>
      <c r="AY202" s="32"/>
      <c r="AZ202" s="32"/>
      <c r="BB202" s="175"/>
      <c r="BC202" s="176"/>
      <c r="BD202" s="176"/>
      <c r="BE202" s="193"/>
      <c r="BF202" s="194"/>
      <c r="BG202" s="193"/>
      <c r="BH202" s="195"/>
      <c r="BI202" s="194"/>
      <c r="BJ202" s="194"/>
      <c r="BK202" s="196"/>
      <c r="BL202" s="193"/>
      <c r="BM202" s="197"/>
    </row>
    <row r="203" spans="1:67" ht="16" x14ac:dyDescent="0.2">
      <c r="A203" s="183"/>
      <c r="B203" s="180"/>
      <c r="C203" s="357"/>
      <c r="D203" s="16"/>
      <c r="E203" s="23" t="s">
        <v>356</v>
      </c>
      <c r="F203" s="357"/>
      <c r="G203" s="21"/>
      <c r="H203" s="21"/>
      <c r="I203" s="21"/>
      <c r="J203" s="21"/>
      <c r="K203" s="21"/>
      <c r="L203" s="358" t="s">
        <v>356</v>
      </c>
      <c r="M203" s="359"/>
      <c r="N203" s="358"/>
      <c r="O203" s="357"/>
      <c r="P203" s="359"/>
      <c r="Q203" s="359"/>
      <c r="R203" s="359"/>
      <c r="S203" s="359"/>
      <c r="T203" s="359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357"/>
      <c r="AM203" s="357"/>
      <c r="AN203" s="21"/>
      <c r="AO203" s="21"/>
      <c r="AP203" s="21"/>
      <c r="AQ203" s="360"/>
      <c r="AR203" s="21"/>
      <c r="AS203" s="21"/>
      <c r="AT203" s="21"/>
      <c r="AU203" s="21"/>
      <c r="AV203" s="61"/>
      <c r="AW203" s="174"/>
      <c r="AX203" s="32"/>
      <c r="AY203" s="32"/>
      <c r="AZ203" s="32"/>
      <c r="BB203" s="175"/>
      <c r="BC203" s="176"/>
      <c r="BD203" s="176"/>
      <c r="BE203" s="193"/>
      <c r="BF203" s="194"/>
      <c r="BG203" s="193"/>
      <c r="BH203" s="195"/>
      <c r="BI203" s="194"/>
      <c r="BJ203" s="194"/>
      <c r="BK203" s="196"/>
      <c r="BL203" s="193"/>
      <c r="BM203" s="197"/>
    </row>
    <row r="204" spans="1:67" ht="21" customHeight="1" x14ac:dyDescent="0.2">
      <c r="A204" s="101" t="s">
        <v>12</v>
      </c>
      <c r="B204" s="172" t="s">
        <v>713</v>
      </c>
      <c r="C204" s="119"/>
      <c r="D204" s="361" t="str">
        <f t="shared" si="37"/>
        <v/>
      </c>
      <c r="E204" s="77" t="s">
        <v>400</v>
      </c>
      <c r="F204" s="21"/>
      <c r="G204" s="21"/>
      <c r="H204" s="21"/>
      <c r="I204" s="21"/>
      <c r="J204" s="21"/>
      <c r="K204" s="21"/>
      <c r="L204" s="225" t="s">
        <v>356</v>
      </c>
      <c r="M204" s="21"/>
      <c r="N204" s="225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102">
        <f>SUBTOTAL(9,AQ205:AQ209)</f>
        <v>486437903.00419354</v>
      </c>
      <c r="AR204" s="21"/>
      <c r="AS204" s="21"/>
      <c r="AT204" s="21"/>
      <c r="AU204" s="21"/>
      <c r="AV204" s="61"/>
      <c r="AW204" s="174"/>
      <c r="AX204" s="32"/>
      <c r="AY204" s="32"/>
      <c r="AZ204" s="32"/>
      <c r="BB204" s="175" t="str">
        <f t="shared" ref="BB204:BB219" si="49">IF(AQ204&lt;300000,AQ204,"0")</f>
        <v>0</v>
      </c>
      <c r="BC204" s="176" t="str">
        <f>MID(C204,2,7)</f>
        <v/>
      </c>
      <c r="BD204" s="176"/>
      <c r="BE204" s="193"/>
      <c r="BF204" s="194"/>
      <c r="BG204" s="193"/>
      <c r="BH204" s="211">
        <f>SUM(BH205:BH207)</f>
        <v>39079992</v>
      </c>
      <c r="BI204" s="230">
        <f>SUM(BI205:BI207)</f>
        <v>17777574.60083871</v>
      </c>
      <c r="BJ204" s="230">
        <f>SUM(BJ205:BJ207)</f>
        <v>8007576.6008387096</v>
      </c>
      <c r="BK204" s="231">
        <f>SUM(BK205:BK207)</f>
        <v>8007576.6008387096</v>
      </c>
      <c r="BL204" s="214"/>
      <c r="BM204" s="232">
        <f>SUM(BM205:BM207)</f>
        <v>16015183.201677419</v>
      </c>
      <c r="BN204" s="362"/>
      <c r="BO204" s="182"/>
    </row>
    <row r="205" spans="1:67" ht="16" x14ac:dyDescent="0.2">
      <c r="A205" s="166">
        <v>1</v>
      </c>
      <c r="B205" s="209" t="s">
        <v>671</v>
      </c>
      <c r="C205" s="363" t="s">
        <v>324</v>
      </c>
      <c r="D205" s="16" t="str">
        <f t="shared" si="37"/>
        <v>2.04.03.00.00</v>
      </c>
      <c r="E205" s="364" t="s">
        <v>400</v>
      </c>
      <c r="F205" s="363"/>
      <c r="G205" s="40" t="s">
        <v>128</v>
      </c>
      <c r="H205" s="33"/>
      <c r="I205" s="33"/>
      <c r="J205" s="33"/>
      <c r="K205" s="33"/>
      <c r="L205" s="365" t="s">
        <v>356</v>
      </c>
      <c r="M205" s="366"/>
      <c r="N205" s="367"/>
      <c r="O205" s="16">
        <v>2009</v>
      </c>
      <c r="P205" s="363"/>
      <c r="Q205" s="363"/>
      <c r="R205" s="363"/>
      <c r="S205" s="363"/>
      <c r="T205" s="36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17" t="s">
        <v>41</v>
      </c>
      <c r="AM205" s="16">
        <v>2009</v>
      </c>
      <c r="AN205" s="33"/>
      <c r="AO205" s="33"/>
      <c r="AP205" s="33"/>
      <c r="AQ205" s="64">
        <v>48850000</v>
      </c>
      <c r="AR205" s="187" t="s">
        <v>30</v>
      </c>
      <c r="AS205" s="187"/>
      <c r="AT205" s="187" t="s">
        <v>691</v>
      </c>
      <c r="AU205" s="187" t="s">
        <v>674</v>
      </c>
      <c r="AV205" s="61" t="s">
        <v>30</v>
      </c>
      <c r="AW205" s="174"/>
      <c r="AX205" s="32"/>
      <c r="AY205" s="32"/>
      <c r="AZ205" s="32"/>
      <c r="BB205" s="175" t="str">
        <f t="shared" si="49"/>
        <v>0</v>
      </c>
      <c r="BC205" s="176" t="str">
        <f>MID(C205,2,7)</f>
        <v>2.04.03</v>
      </c>
      <c r="BD205" s="176" t="str">
        <f>VLOOKUP(BC205,kelompok,2,0)</f>
        <v>Alat Ukur</v>
      </c>
      <c r="BE205" s="193">
        <f>VLOOKUP(BC205,MASAMANFAAT,4,0)</f>
        <v>5</v>
      </c>
      <c r="BF205" s="194">
        <f t="shared" si="38"/>
        <v>9769998</v>
      </c>
      <c r="BG205" s="193">
        <f>2013-BL205</f>
        <v>4</v>
      </c>
      <c r="BH205" s="195">
        <f t="shared" si="39"/>
        <v>39079992</v>
      </c>
      <c r="BI205" s="194">
        <f t="shared" si="40"/>
        <v>9769998</v>
      </c>
      <c r="BJ205" s="194">
        <f t="shared" si="41"/>
        <v>0</v>
      </c>
      <c r="BK205" s="196">
        <f>IF(AQ205-10=BH205+BI205+BJ205,0,BF205)</f>
        <v>0</v>
      </c>
      <c r="BL205" s="193">
        <f t="shared" si="42"/>
        <v>2009</v>
      </c>
      <c r="BM205" s="197">
        <f>AQ205-(BH205+BI205+BJ205+BK205)</f>
        <v>10</v>
      </c>
    </row>
    <row r="206" spans="1:67" ht="16" x14ac:dyDescent="0.2">
      <c r="A206" s="166">
        <v>2</v>
      </c>
      <c r="B206" s="209"/>
      <c r="C206" s="363" t="s">
        <v>324</v>
      </c>
      <c r="D206" s="16" t="str">
        <f t="shared" si="37"/>
        <v>2.04.03.00.00</v>
      </c>
      <c r="E206" s="20" t="s">
        <v>401</v>
      </c>
      <c r="F206" s="359"/>
      <c r="G206" s="35" t="s">
        <v>282</v>
      </c>
      <c r="H206" s="21"/>
      <c r="I206" s="21"/>
      <c r="J206" s="21"/>
      <c r="K206" s="21"/>
      <c r="L206" s="358" t="s">
        <v>420</v>
      </c>
      <c r="M206" s="357"/>
      <c r="N206" s="368" t="s">
        <v>160</v>
      </c>
      <c r="O206" s="16">
        <v>2013</v>
      </c>
      <c r="P206" s="359"/>
      <c r="Q206" s="359"/>
      <c r="R206" s="359"/>
      <c r="S206" s="359"/>
      <c r="T206" s="359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17" t="s">
        <v>41</v>
      </c>
      <c r="AM206" s="16"/>
      <c r="AN206" s="21"/>
      <c r="AO206" s="21"/>
      <c r="AP206" s="21"/>
      <c r="AQ206" s="64">
        <v>16425806.23</v>
      </c>
      <c r="AR206" s="21"/>
      <c r="AS206" s="21"/>
      <c r="AT206" s="21"/>
      <c r="AU206" s="21"/>
      <c r="AV206" s="61"/>
      <c r="AW206" s="174"/>
      <c r="AX206" s="32"/>
      <c r="AY206" s="32"/>
      <c r="AZ206" s="32"/>
      <c r="BB206" s="175" t="str">
        <f t="shared" si="49"/>
        <v>0</v>
      </c>
      <c r="BC206" s="176" t="str">
        <f>MID(C206,2,7)</f>
        <v>2.04.03</v>
      </c>
      <c r="BD206" s="176" t="str">
        <f>VLOOKUP(BC206,kelompok,2,0)</f>
        <v>Alat Ukur</v>
      </c>
      <c r="BE206" s="193">
        <f>VLOOKUP(BC206,MASAMANFAAT,4,0)</f>
        <v>5</v>
      </c>
      <c r="BF206" s="194">
        <f t="shared" si="38"/>
        <v>3285159.2460000003</v>
      </c>
      <c r="BG206" s="193">
        <f>2013-BL206</f>
        <v>0</v>
      </c>
      <c r="BH206" s="195">
        <f t="shared" si="39"/>
        <v>0</v>
      </c>
      <c r="BI206" s="194">
        <f t="shared" si="40"/>
        <v>3285159.2460000003</v>
      </c>
      <c r="BJ206" s="194">
        <f t="shared" si="41"/>
        <v>3285159.2460000003</v>
      </c>
      <c r="BK206" s="196">
        <f>IF(AQ206-10=BH206+BI206+BJ206,0,BF206)</f>
        <v>3285159.2460000003</v>
      </c>
      <c r="BL206" s="193">
        <f t="shared" si="42"/>
        <v>2013</v>
      </c>
      <c r="BM206" s="197">
        <f>AQ206-(BH206+BI206+BJ206+BK206)</f>
        <v>6570328.4919999987</v>
      </c>
    </row>
    <row r="207" spans="1:67" ht="16" x14ac:dyDescent="0.2">
      <c r="A207" s="166">
        <v>3</v>
      </c>
      <c r="B207" s="209"/>
      <c r="C207" s="363" t="s">
        <v>324</v>
      </c>
      <c r="D207" s="16" t="str">
        <f t="shared" si="37"/>
        <v>2.04.03.00.00</v>
      </c>
      <c r="E207" s="20" t="s">
        <v>284</v>
      </c>
      <c r="F207" s="359"/>
      <c r="G207" s="35" t="s">
        <v>282</v>
      </c>
      <c r="H207" s="21"/>
      <c r="I207" s="21"/>
      <c r="J207" s="21"/>
      <c r="K207" s="21"/>
      <c r="L207" s="358" t="s">
        <v>421</v>
      </c>
      <c r="M207" s="357"/>
      <c r="N207" s="368" t="s">
        <v>160</v>
      </c>
      <c r="O207" s="16">
        <v>2013</v>
      </c>
      <c r="P207" s="359"/>
      <c r="Q207" s="359"/>
      <c r="R207" s="359"/>
      <c r="S207" s="359"/>
      <c r="T207" s="359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17" t="s">
        <v>41</v>
      </c>
      <c r="AM207" s="16"/>
      <c r="AN207" s="21"/>
      <c r="AO207" s="21"/>
      <c r="AP207" s="21"/>
      <c r="AQ207" s="64">
        <v>23612096.774193548</v>
      </c>
      <c r="AR207" s="21"/>
      <c r="AS207" s="21"/>
      <c r="AT207" s="21"/>
      <c r="AU207" s="21"/>
      <c r="AV207" s="61"/>
      <c r="AW207" s="174"/>
      <c r="AX207" s="32"/>
      <c r="AY207" s="32"/>
      <c r="AZ207" s="32"/>
      <c r="BB207" s="175" t="str">
        <f t="shared" si="49"/>
        <v>0</v>
      </c>
      <c r="BC207" s="176" t="str">
        <f>MID(C207,2,7)</f>
        <v>2.04.03</v>
      </c>
      <c r="BD207" s="176" t="str">
        <f>VLOOKUP(BC207,kelompok,2,0)</f>
        <v>Alat Ukur</v>
      </c>
      <c r="BE207" s="193">
        <f>VLOOKUP(BC207,MASAMANFAAT,4,0)</f>
        <v>5</v>
      </c>
      <c r="BF207" s="194">
        <f t="shared" si="38"/>
        <v>4722417.3548387093</v>
      </c>
      <c r="BG207" s="193">
        <f>2013-BL207</f>
        <v>0</v>
      </c>
      <c r="BH207" s="195">
        <f t="shared" si="39"/>
        <v>0</v>
      </c>
      <c r="BI207" s="194">
        <f t="shared" si="40"/>
        <v>4722417.3548387093</v>
      </c>
      <c r="BJ207" s="194">
        <f t="shared" si="41"/>
        <v>4722417.3548387093</v>
      </c>
      <c r="BK207" s="196">
        <f>IF(AQ207-10=BH207+BI207+BJ207,0,BF207)</f>
        <v>4722417.3548387093</v>
      </c>
      <c r="BL207" s="193">
        <f t="shared" si="42"/>
        <v>2013</v>
      </c>
      <c r="BM207" s="197">
        <f t="shared" si="43"/>
        <v>9444844.7096774206</v>
      </c>
    </row>
    <row r="208" spans="1:67" ht="16" x14ac:dyDescent="0.2">
      <c r="A208" s="166">
        <v>4</v>
      </c>
      <c r="B208" s="209"/>
      <c r="C208" s="363" t="s">
        <v>324</v>
      </c>
      <c r="D208" s="359"/>
      <c r="E208" s="20" t="s">
        <v>592</v>
      </c>
      <c r="F208" s="359"/>
      <c r="G208" s="35" t="s">
        <v>128</v>
      </c>
      <c r="H208" s="21"/>
      <c r="I208" s="21"/>
      <c r="J208" s="21"/>
      <c r="K208" s="21"/>
      <c r="L208" s="369" t="s">
        <v>609</v>
      </c>
      <c r="M208" s="357"/>
      <c r="N208" s="370" t="s">
        <v>555</v>
      </c>
      <c r="O208" s="16">
        <v>2017</v>
      </c>
      <c r="P208" s="359"/>
      <c r="Q208" s="359"/>
      <c r="R208" s="359"/>
      <c r="S208" s="359"/>
      <c r="T208" s="359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17" t="s">
        <v>41</v>
      </c>
      <c r="AM208" s="16"/>
      <c r="AN208" s="21"/>
      <c r="AO208" s="21"/>
      <c r="AP208" s="21"/>
      <c r="AQ208" s="64">
        <v>199600000</v>
      </c>
      <c r="AR208" s="21"/>
      <c r="AS208" s="21"/>
      <c r="AT208" s="21"/>
      <c r="AU208" s="21"/>
      <c r="AV208" s="61"/>
      <c r="AW208" s="174"/>
      <c r="AX208" s="32"/>
      <c r="AY208" s="32"/>
      <c r="AZ208" s="32"/>
      <c r="BB208" s="175" t="str">
        <f t="shared" si="49"/>
        <v>0</v>
      </c>
      <c r="BC208" s="176"/>
      <c r="BD208" s="176"/>
      <c r="BE208" s="176"/>
      <c r="BF208" s="176"/>
      <c r="BG208" s="193"/>
      <c r="BH208" s="193"/>
      <c r="BI208" s="176"/>
      <c r="BJ208" s="176"/>
      <c r="BK208" s="181"/>
      <c r="BL208" s="193"/>
      <c r="BM208" s="176"/>
    </row>
    <row r="209" spans="1:65" ht="16" x14ac:dyDescent="0.2">
      <c r="A209" s="166">
        <v>5</v>
      </c>
      <c r="B209" s="209"/>
      <c r="C209" s="371" t="s">
        <v>610</v>
      </c>
      <c r="D209" s="363"/>
      <c r="E209" s="372" t="s">
        <v>611</v>
      </c>
      <c r="F209" s="363"/>
      <c r="G209" s="373" t="s">
        <v>128</v>
      </c>
      <c r="H209" s="33"/>
      <c r="I209" s="33"/>
      <c r="J209" s="33"/>
      <c r="K209" s="33"/>
      <c r="L209" s="374" t="s">
        <v>609</v>
      </c>
      <c r="M209" s="375"/>
      <c r="N209" s="376" t="s">
        <v>555</v>
      </c>
      <c r="O209" s="377">
        <v>2018</v>
      </c>
      <c r="P209" s="377"/>
      <c r="Q209" s="377"/>
      <c r="R209" s="377"/>
      <c r="S209" s="377"/>
      <c r="T209" s="377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78" t="s">
        <v>41</v>
      </c>
      <c r="AM209" s="363"/>
      <c r="AN209" s="33"/>
      <c r="AO209" s="33"/>
      <c r="AP209" s="33"/>
      <c r="AQ209" s="379">
        <v>197950000</v>
      </c>
      <c r="AR209" s="187"/>
      <c r="AS209" s="187"/>
      <c r="AT209" s="187"/>
      <c r="AU209" s="187"/>
      <c r="AV209" s="61"/>
      <c r="AW209" s="174"/>
      <c r="AX209" s="32"/>
      <c r="AY209" s="32"/>
      <c r="AZ209" s="32"/>
      <c r="BB209" s="175" t="str">
        <f t="shared" si="49"/>
        <v>0</v>
      </c>
      <c r="BC209" s="176"/>
      <c r="BD209" s="176"/>
      <c r="BE209" s="176"/>
      <c r="BF209" s="176"/>
      <c r="BG209" s="193"/>
      <c r="BH209" s="193"/>
      <c r="BI209" s="176"/>
      <c r="BJ209" s="176"/>
      <c r="BK209" s="181"/>
      <c r="BL209" s="193"/>
      <c r="BM209" s="176"/>
    </row>
    <row r="210" spans="1:65" x14ac:dyDescent="0.2">
      <c r="A210" s="183"/>
      <c r="B210" s="180"/>
      <c r="C210" s="21"/>
      <c r="D210" s="21"/>
      <c r="E210" s="38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103"/>
      <c r="AR210" s="21"/>
      <c r="AS210" s="21"/>
      <c r="AT210" s="21"/>
      <c r="AU210" s="21"/>
      <c r="AV210" s="61"/>
      <c r="AW210" s="174"/>
      <c r="AX210" s="32"/>
      <c r="AY210" s="32"/>
      <c r="AZ210" s="32"/>
      <c r="BB210" s="175">
        <f t="shared" si="49"/>
        <v>0</v>
      </c>
      <c r="BC210" s="176"/>
      <c r="BD210" s="176"/>
      <c r="BE210" s="176"/>
      <c r="BF210" s="176"/>
      <c r="BG210" s="193"/>
      <c r="BH210" s="193"/>
      <c r="BI210" s="176"/>
      <c r="BJ210" s="176"/>
      <c r="BK210" s="181"/>
      <c r="BL210" s="176"/>
      <c r="BM210" s="176"/>
    </row>
    <row r="211" spans="1:65" ht="23.25" customHeight="1" x14ac:dyDescent="0.2">
      <c r="A211" s="101" t="s">
        <v>13</v>
      </c>
      <c r="B211" s="180" t="s">
        <v>714</v>
      </c>
      <c r="C211" s="21"/>
      <c r="D211" s="21"/>
      <c r="E211" s="77" t="s">
        <v>551</v>
      </c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103"/>
      <c r="AR211" s="21"/>
      <c r="AS211" s="21"/>
      <c r="AT211" s="21"/>
      <c r="AU211" s="21"/>
      <c r="AV211" s="61"/>
      <c r="AW211" s="174"/>
      <c r="AX211" s="32"/>
      <c r="AY211" s="32"/>
      <c r="AZ211" s="32"/>
      <c r="BB211" s="175">
        <f t="shared" si="49"/>
        <v>0</v>
      </c>
      <c r="BC211" s="176"/>
      <c r="BD211" s="176"/>
      <c r="BE211" s="176"/>
      <c r="BF211" s="176"/>
      <c r="BG211" s="193"/>
      <c r="BH211" s="193"/>
      <c r="BI211" s="176"/>
      <c r="BJ211" s="176"/>
      <c r="BK211" s="181"/>
      <c r="BL211" s="176"/>
      <c r="BM211" s="176"/>
    </row>
    <row r="212" spans="1:65" ht="21" customHeight="1" x14ac:dyDescent="0.2">
      <c r="A212" s="183"/>
      <c r="B212" s="180" t="s">
        <v>671</v>
      </c>
      <c r="C212" s="21"/>
      <c r="D212" s="21"/>
      <c r="E212" s="364" t="s">
        <v>551</v>
      </c>
      <c r="F212" s="21"/>
      <c r="G212" s="119" t="s">
        <v>213</v>
      </c>
      <c r="H212" s="119"/>
      <c r="I212" s="119"/>
      <c r="J212" s="119"/>
      <c r="K212" s="119"/>
      <c r="L212" s="119"/>
      <c r="M212" s="119"/>
      <c r="N212" s="119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103"/>
      <c r="AR212" s="21"/>
      <c r="AS212" s="21"/>
      <c r="AT212" s="21"/>
      <c r="AU212" s="21"/>
      <c r="AV212" s="61"/>
      <c r="AW212" s="174"/>
      <c r="AX212" s="32"/>
      <c r="AY212" s="32"/>
      <c r="AZ212" s="32"/>
      <c r="BB212" s="175">
        <f t="shared" si="49"/>
        <v>0</v>
      </c>
      <c r="BC212" s="176"/>
      <c r="BD212" s="176"/>
      <c r="BE212" s="176"/>
      <c r="BF212" s="176"/>
      <c r="BG212" s="193"/>
      <c r="BH212" s="193"/>
      <c r="BI212" s="176"/>
      <c r="BJ212" s="176"/>
      <c r="BK212" s="181"/>
      <c r="BL212" s="176"/>
      <c r="BM212" s="176"/>
    </row>
    <row r="213" spans="1:65" ht="30" thickBot="1" x14ac:dyDescent="0.25">
      <c r="A213" s="235"/>
      <c r="B213" s="236"/>
      <c r="C213" s="240"/>
      <c r="D213" s="240"/>
      <c r="E213" s="381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240"/>
      <c r="AJ213" s="240"/>
      <c r="AK213" s="240"/>
      <c r="AL213" s="240"/>
      <c r="AM213" s="240"/>
      <c r="AN213" s="240"/>
      <c r="AO213" s="240"/>
      <c r="AP213" s="240"/>
      <c r="AQ213" s="382"/>
      <c r="AR213" s="240"/>
      <c r="AS213" s="240"/>
      <c r="AT213" s="240"/>
      <c r="AU213" s="240"/>
      <c r="AV213" s="244"/>
      <c r="AW213" s="174"/>
      <c r="AX213" s="32"/>
      <c r="AY213" s="32"/>
      <c r="AZ213" s="32"/>
      <c r="BB213" s="175">
        <f t="shared" si="49"/>
        <v>0</v>
      </c>
      <c r="BC213" s="176"/>
      <c r="BD213" s="176"/>
      <c r="BE213" s="176"/>
      <c r="BF213" s="176"/>
      <c r="BG213" s="193"/>
      <c r="BH213" s="193"/>
      <c r="BI213" s="176"/>
      <c r="BJ213" s="176"/>
      <c r="BK213" s="181"/>
      <c r="BL213" s="176"/>
      <c r="BM213" s="176"/>
    </row>
    <row r="214" spans="1:65" ht="15" customHeight="1" thickTop="1" x14ac:dyDescent="0.2">
      <c r="A214" s="383" t="s">
        <v>14</v>
      </c>
      <c r="B214" s="245" t="s">
        <v>715</v>
      </c>
      <c r="C214" s="249"/>
      <c r="D214" s="249"/>
      <c r="E214" s="384" t="s">
        <v>552</v>
      </c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249"/>
      <c r="AA214" s="249"/>
      <c r="AB214" s="249"/>
      <c r="AC214" s="249"/>
      <c r="AD214" s="249"/>
      <c r="AE214" s="249"/>
      <c r="AF214" s="249"/>
      <c r="AG214" s="249"/>
      <c r="AH214" s="249"/>
      <c r="AI214" s="249"/>
      <c r="AJ214" s="249"/>
      <c r="AK214" s="249"/>
      <c r="AL214" s="249"/>
      <c r="AM214" s="249"/>
      <c r="AN214" s="249"/>
      <c r="AO214" s="249"/>
      <c r="AP214" s="249"/>
      <c r="AQ214" s="385"/>
      <c r="AR214" s="249"/>
      <c r="AS214" s="249"/>
      <c r="AT214" s="249"/>
      <c r="AU214" s="249"/>
      <c r="AV214" s="253"/>
      <c r="AW214" s="174"/>
      <c r="AX214" s="32"/>
      <c r="AY214" s="32"/>
      <c r="AZ214" s="32"/>
      <c r="BB214" s="175">
        <f t="shared" si="49"/>
        <v>0</v>
      </c>
      <c r="BC214" s="176"/>
      <c r="BD214" s="176"/>
      <c r="BE214" s="176"/>
      <c r="BF214" s="176"/>
      <c r="BG214" s="193"/>
      <c r="BH214" s="193"/>
      <c r="BI214" s="176"/>
      <c r="BJ214" s="176"/>
      <c r="BK214" s="181"/>
      <c r="BL214" s="176"/>
      <c r="BM214" s="176"/>
    </row>
    <row r="215" spans="1:65" ht="15" customHeight="1" x14ac:dyDescent="0.2">
      <c r="A215" s="183"/>
      <c r="B215" s="180" t="s">
        <v>671</v>
      </c>
      <c r="C215" s="21"/>
      <c r="D215" s="21"/>
      <c r="E215" s="364" t="s">
        <v>552</v>
      </c>
      <c r="F215" s="21"/>
      <c r="G215" s="119" t="s">
        <v>213</v>
      </c>
      <c r="H215" s="119"/>
      <c r="I215" s="119"/>
      <c r="J215" s="119"/>
      <c r="K215" s="119"/>
      <c r="L215" s="119"/>
      <c r="M215" s="119"/>
      <c r="N215" s="119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103"/>
      <c r="AR215" s="21"/>
      <c r="AS215" s="21"/>
      <c r="AT215" s="21"/>
      <c r="AU215" s="21"/>
      <c r="AV215" s="61"/>
      <c r="AW215" s="174"/>
      <c r="AX215" s="32"/>
      <c r="AY215" s="32"/>
      <c r="AZ215" s="32"/>
      <c r="BB215" s="175">
        <f t="shared" si="49"/>
        <v>0</v>
      </c>
      <c r="BC215" s="176"/>
      <c r="BD215" s="176"/>
      <c r="BE215" s="176"/>
      <c r="BF215" s="176"/>
      <c r="BG215" s="176"/>
      <c r="BH215" s="176"/>
      <c r="BI215" s="176"/>
      <c r="BJ215" s="176"/>
      <c r="BK215" s="181"/>
      <c r="BL215" s="176"/>
      <c r="BM215" s="176"/>
    </row>
    <row r="216" spans="1:65" ht="29" x14ac:dyDescent="0.2">
      <c r="A216" s="183"/>
      <c r="B216" s="180"/>
      <c r="C216" s="21"/>
      <c r="D216" s="21"/>
      <c r="E216" s="386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103"/>
      <c r="AR216" s="21"/>
      <c r="AS216" s="21"/>
      <c r="AT216" s="21"/>
      <c r="AU216" s="21"/>
      <c r="AV216" s="61"/>
      <c r="AW216" s="174"/>
      <c r="AX216" s="32"/>
      <c r="AY216" s="32"/>
      <c r="AZ216" s="32"/>
      <c r="BB216" s="175">
        <f t="shared" si="49"/>
        <v>0</v>
      </c>
      <c r="BC216" s="176"/>
      <c r="BD216" s="176"/>
      <c r="BE216" s="176"/>
      <c r="BF216" s="176"/>
      <c r="BG216" s="176"/>
      <c r="BH216" s="176"/>
      <c r="BI216" s="176"/>
      <c r="BJ216" s="176"/>
      <c r="BK216" s="181"/>
      <c r="BL216" s="176"/>
      <c r="BM216" s="176"/>
    </row>
    <row r="217" spans="1:65" ht="15" customHeight="1" x14ac:dyDescent="0.2">
      <c r="A217" s="101" t="s">
        <v>15</v>
      </c>
      <c r="B217" s="180" t="s">
        <v>716</v>
      </c>
      <c r="C217" s="21"/>
      <c r="D217" s="21"/>
      <c r="E217" s="77" t="s">
        <v>553</v>
      </c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103"/>
      <c r="AR217" s="21"/>
      <c r="AS217" s="21"/>
      <c r="AT217" s="21"/>
      <c r="AU217" s="21"/>
      <c r="AV217" s="61"/>
      <c r="AW217" s="174"/>
      <c r="AX217" s="32"/>
      <c r="AY217" s="32"/>
      <c r="AZ217" s="32"/>
      <c r="BB217" s="175">
        <f t="shared" si="49"/>
        <v>0</v>
      </c>
      <c r="BC217" s="176"/>
      <c r="BD217" s="176"/>
      <c r="BE217" s="176"/>
      <c r="BF217" s="176"/>
      <c r="BG217" s="176"/>
      <c r="BH217" s="176"/>
      <c r="BI217" s="176"/>
      <c r="BJ217" s="176"/>
      <c r="BK217" s="181"/>
      <c r="BL217" s="176"/>
      <c r="BM217" s="176"/>
    </row>
    <row r="218" spans="1:65" ht="15" customHeight="1" x14ac:dyDescent="0.2">
      <c r="A218" s="183"/>
      <c r="B218" s="180" t="s">
        <v>671</v>
      </c>
      <c r="C218" s="21"/>
      <c r="D218" s="21"/>
      <c r="E218" s="364" t="s">
        <v>553</v>
      </c>
      <c r="F218" s="21"/>
      <c r="G218" s="119" t="s">
        <v>213</v>
      </c>
      <c r="H218" s="119"/>
      <c r="I218" s="119"/>
      <c r="J218" s="119"/>
      <c r="K218" s="119"/>
      <c r="L218" s="119"/>
      <c r="M218" s="119"/>
      <c r="N218" s="119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103"/>
      <c r="AR218" s="21"/>
      <c r="AS218" s="21"/>
      <c r="AT218" s="21"/>
      <c r="AU218" s="21"/>
      <c r="AV218" s="61"/>
      <c r="AW218" s="174"/>
      <c r="AX218" s="32"/>
      <c r="AY218" s="32"/>
      <c r="AZ218" s="32"/>
      <c r="BB218" s="175">
        <f t="shared" si="49"/>
        <v>0</v>
      </c>
      <c r="BC218" s="176"/>
      <c r="BD218" s="176"/>
      <c r="BE218" s="176"/>
      <c r="BF218" s="176"/>
      <c r="BG218" s="176"/>
      <c r="BH218" s="176"/>
      <c r="BI218" s="176"/>
      <c r="BJ218" s="176"/>
      <c r="BK218" s="181"/>
      <c r="BL218" s="176"/>
      <c r="BM218" s="176"/>
    </row>
    <row r="219" spans="1:65" ht="29" x14ac:dyDescent="0.2">
      <c r="A219" s="183"/>
      <c r="B219" s="180"/>
      <c r="C219" s="21"/>
      <c r="D219" s="21"/>
      <c r="E219" s="386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103"/>
      <c r="AR219" s="21"/>
      <c r="AS219" s="21"/>
      <c r="AT219" s="21"/>
      <c r="AU219" s="21"/>
      <c r="AV219" s="61"/>
      <c r="AW219" s="169"/>
      <c r="AX219" s="31"/>
      <c r="AY219" s="31"/>
      <c r="AZ219" s="31"/>
      <c r="BB219" s="175">
        <f t="shared" si="49"/>
        <v>0</v>
      </c>
      <c r="BC219" s="176"/>
      <c r="BD219" s="176"/>
      <c r="BE219" s="176"/>
      <c r="BF219" s="176"/>
      <c r="BG219" s="176"/>
      <c r="BH219" s="176"/>
      <c r="BI219" s="176"/>
      <c r="BJ219" s="176"/>
      <c r="BK219" s="181"/>
      <c r="BL219" s="176"/>
      <c r="BM219" s="176"/>
    </row>
    <row r="220" spans="1:65" ht="15" customHeight="1" thickBot="1" x14ac:dyDescent="0.25">
      <c r="A220" s="387"/>
      <c r="B220" s="388"/>
      <c r="C220" s="104"/>
      <c r="D220" s="104"/>
      <c r="E220" s="389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/>
      <c r="AG220" s="104"/>
      <c r="AH220" s="104"/>
      <c r="AI220" s="104"/>
      <c r="AJ220" s="104"/>
      <c r="AK220" s="104"/>
      <c r="AL220" s="104"/>
      <c r="AM220" s="104"/>
      <c r="AN220" s="104"/>
      <c r="AO220" s="104"/>
      <c r="AP220" s="104"/>
      <c r="AQ220" s="105"/>
      <c r="AR220" s="390"/>
      <c r="AS220" s="390"/>
      <c r="AT220" s="390"/>
      <c r="AU220" s="390"/>
      <c r="AV220" s="244"/>
      <c r="AW220" s="174"/>
      <c r="AX220" s="168"/>
      <c r="AY220" s="168"/>
      <c r="AZ220" s="168"/>
      <c r="BB220" s="175">
        <f>IF(AQ220&lt;300000,AQ220,"0")</f>
        <v>0</v>
      </c>
      <c r="BC220" s="391"/>
      <c r="BD220" s="391"/>
      <c r="BE220" s="391"/>
      <c r="BF220" s="391"/>
      <c r="BG220" s="391"/>
      <c r="BH220" s="391"/>
      <c r="BI220" s="391"/>
      <c r="BJ220" s="391"/>
      <c r="BK220" s="392"/>
      <c r="BL220" s="391"/>
      <c r="BM220" s="391"/>
    </row>
    <row r="221" spans="1:65" ht="15" hidden="1" customHeight="1" x14ac:dyDescent="0.2">
      <c r="A221" s="393"/>
      <c r="B221" s="394"/>
      <c r="C221" s="394"/>
      <c r="D221" s="394"/>
      <c r="E221" s="48"/>
      <c r="F221" s="50"/>
      <c r="G221" s="50"/>
      <c r="H221" s="48"/>
      <c r="I221" s="50"/>
      <c r="J221" s="50"/>
      <c r="K221" s="50"/>
      <c r="L221" s="49"/>
      <c r="M221" s="49"/>
      <c r="N221" s="49"/>
      <c r="O221" s="49"/>
      <c r="P221" s="49"/>
      <c r="Q221" s="49"/>
      <c r="R221" s="49"/>
      <c r="S221" s="49"/>
      <c r="T221" s="50"/>
      <c r="U221" s="57"/>
      <c r="V221" s="395"/>
      <c r="W221" s="396"/>
      <c r="X221" s="57"/>
      <c r="Y221" s="396"/>
      <c r="Z221" s="48"/>
      <c r="AA221" s="50"/>
      <c r="AB221" s="50"/>
      <c r="AC221" s="50"/>
      <c r="AD221" s="50"/>
      <c r="AE221" s="50"/>
      <c r="AF221" s="50"/>
      <c r="AG221" s="50"/>
      <c r="AH221" s="48"/>
      <c r="AI221" s="50"/>
      <c r="AJ221" s="50"/>
      <c r="AK221" s="50"/>
      <c r="AL221" s="48"/>
      <c r="AM221" s="48"/>
      <c r="AN221" s="50"/>
      <c r="AO221" s="50"/>
      <c r="AP221" s="50"/>
      <c r="AQ221" s="57"/>
      <c r="AR221" s="397"/>
      <c r="AS221" s="51"/>
      <c r="AT221" s="397"/>
      <c r="AU221" s="51"/>
      <c r="AV221" s="51"/>
      <c r="AW221" s="32"/>
      <c r="AX221" s="168"/>
      <c r="AY221" s="168"/>
      <c r="AZ221" s="168"/>
    </row>
    <row r="222" spans="1:65" ht="15" hidden="1" customHeight="1" x14ac:dyDescent="0.2">
      <c r="A222" s="398">
        <v>2</v>
      </c>
      <c r="B222" s="399" t="s">
        <v>717</v>
      </c>
      <c r="C222" s="399"/>
      <c r="D222" s="399"/>
      <c r="E222" s="8"/>
      <c r="F222" s="7"/>
      <c r="G222" s="7"/>
      <c r="H222" s="8"/>
      <c r="I222" s="7"/>
      <c r="J222" s="7"/>
      <c r="K222" s="7"/>
      <c r="L222" s="4"/>
      <c r="M222" s="4"/>
      <c r="N222" s="4"/>
      <c r="O222" s="4"/>
      <c r="P222" s="4"/>
      <c r="Q222" s="4"/>
      <c r="R222" s="4"/>
      <c r="S222" s="4"/>
      <c r="T222" s="7"/>
      <c r="U222" s="400"/>
      <c r="V222" s="401"/>
      <c r="W222" s="402"/>
      <c r="X222" s="400"/>
      <c r="Y222" s="402"/>
      <c r="Z222" s="8"/>
      <c r="AA222" s="7"/>
      <c r="AB222" s="7"/>
      <c r="AC222" s="7"/>
      <c r="AD222" s="7"/>
      <c r="AE222" s="7"/>
      <c r="AF222" s="7"/>
      <c r="AG222" s="7"/>
      <c r="AH222" s="8"/>
      <c r="AI222" s="7"/>
      <c r="AJ222" s="7"/>
      <c r="AK222" s="7"/>
      <c r="AL222" s="8"/>
      <c r="AM222" s="8"/>
      <c r="AN222" s="7"/>
      <c r="AO222" s="7"/>
      <c r="AP222" s="7"/>
      <c r="AQ222" s="29">
        <v>18000000</v>
      </c>
      <c r="AR222" s="168"/>
      <c r="AS222" s="32"/>
      <c r="AT222" s="168"/>
      <c r="AU222" s="32"/>
      <c r="AV222" s="32"/>
      <c r="AW222" s="32"/>
      <c r="AX222" s="168"/>
      <c r="AY222" s="168"/>
      <c r="AZ222" s="168"/>
    </row>
    <row r="223" spans="1:65" ht="15" hidden="1" customHeight="1" x14ac:dyDescent="0.2">
      <c r="A223" s="398">
        <v>2.1</v>
      </c>
      <c r="B223" s="403" t="s">
        <v>718</v>
      </c>
      <c r="C223" s="403"/>
      <c r="D223" s="403"/>
      <c r="E223" s="8"/>
      <c r="F223" s="7"/>
      <c r="G223" s="7"/>
      <c r="H223" s="8"/>
      <c r="I223" s="7"/>
      <c r="J223" s="7"/>
      <c r="K223" s="7"/>
      <c r="L223" s="4"/>
      <c r="M223" s="4"/>
      <c r="N223" s="4"/>
      <c r="O223" s="4"/>
      <c r="P223" s="4"/>
      <c r="Q223" s="4"/>
      <c r="R223" s="4"/>
      <c r="S223" s="4"/>
      <c r="T223" s="7"/>
      <c r="U223" s="400"/>
      <c r="V223" s="401"/>
      <c r="W223" s="402"/>
      <c r="X223" s="400"/>
      <c r="Y223" s="402"/>
      <c r="Z223" s="8"/>
      <c r="AA223" s="7"/>
      <c r="AB223" s="7"/>
      <c r="AC223" s="7"/>
      <c r="AD223" s="7"/>
      <c r="AE223" s="7"/>
      <c r="AF223" s="7"/>
      <c r="AG223" s="7"/>
      <c r="AH223" s="8"/>
      <c r="AI223" s="7"/>
      <c r="AJ223" s="7"/>
      <c r="AK223" s="7"/>
      <c r="AL223" s="8"/>
      <c r="AM223" s="8"/>
      <c r="AN223" s="7"/>
      <c r="AO223" s="7"/>
      <c r="AP223" s="7"/>
      <c r="AQ223" s="30">
        <v>18000000</v>
      </c>
      <c r="AR223" s="168"/>
      <c r="AS223" s="32"/>
      <c r="AT223" s="168"/>
      <c r="AU223" s="32"/>
      <c r="AV223" s="32"/>
      <c r="AW223" s="32"/>
      <c r="AX223" s="168"/>
      <c r="AY223" s="168"/>
      <c r="AZ223" s="168"/>
    </row>
    <row r="224" spans="1:65" ht="16" hidden="1" thickTop="1" x14ac:dyDescent="0.2">
      <c r="A224" s="398"/>
      <c r="B224" s="404"/>
      <c r="C224" s="404"/>
      <c r="D224" s="404"/>
      <c r="E224" s="8"/>
      <c r="F224" s="1"/>
      <c r="G224" s="1"/>
      <c r="H224" s="1"/>
      <c r="I224" s="1"/>
      <c r="J224" s="1"/>
      <c r="K224" s="1"/>
      <c r="L224" s="36"/>
      <c r="M224" s="36"/>
      <c r="N224" s="36"/>
      <c r="O224" s="36"/>
      <c r="P224" s="36"/>
      <c r="Q224" s="36"/>
      <c r="R224" s="36"/>
      <c r="S224" s="36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28"/>
      <c r="AR224" s="168"/>
      <c r="AS224" s="31"/>
      <c r="AT224" s="168"/>
      <c r="AU224" s="31"/>
      <c r="AV224" s="31"/>
      <c r="AW224" s="31"/>
      <c r="AX224" s="31"/>
      <c r="AY224" s="31"/>
      <c r="AZ224" s="31"/>
    </row>
    <row r="225" spans="1:66" ht="16" thickTop="1" x14ac:dyDescent="0.2">
      <c r="E225" s="405"/>
      <c r="AQ225" s="406">
        <f>SUBTOTAL(9,AQ16:AQ208)</f>
        <v>2963801109.7249045</v>
      </c>
      <c r="BA225" t="s">
        <v>678</v>
      </c>
      <c r="BN225" s="215"/>
    </row>
    <row r="226" spans="1:66" x14ac:dyDescent="0.2">
      <c r="AQ226" s="215">
        <v>183813117.49878415</v>
      </c>
      <c r="AV226" s="6" t="s">
        <v>608</v>
      </c>
    </row>
    <row r="227" spans="1:66" s="6" customFormat="1" x14ac:dyDescent="0.2">
      <c r="A227" s="117"/>
      <c r="B227"/>
      <c r="C227"/>
      <c r="D227"/>
      <c r="E22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 t="s">
        <v>605</v>
      </c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7"/>
      <c r="AL227" s="117"/>
      <c r="AM227" s="117"/>
      <c r="AN227" s="117"/>
      <c r="AO227" s="117"/>
      <c r="AP227" s="117"/>
      <c r="AQ227" s="117"/>
      <c r="AR227" s="117"/>
      <c r="AS227" s="117"/>
      <c r="AT227" s="407"/>
      <c r="AU227" s="408"/>
      <c r="AV227" s="408"/>
    </row>
    <row r="228" spans="1:66" s="6" customFormat="1" x14ac:dyDescent="0.2">
      <c r="A228" s="117"/>
      <c r="B228"/>
      <c r="C228"/>
      <c r="D228"/>
      <c r="E228" s="117" t="s">
        <v>31</v>
      </c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T228" s="117"/>
      <c r="U228" s="117"/>
      <c r="V228" s="117"/>
      <c r="W228" s="117"/>
      <c r="X228" s="117"/>
      <c r="Y228" s="117"/>
      <c r="Z228" s="117"/>
      <c r="AA228" s="117"/>
      <c r="AB228" s="117"/>
      <c r="AC228" s="117"/>
      <c r="AD228" s="117"/>
      <c r="AE228" s="117"/>
      <c r="AF228" s="117"/>
      <c r="AG228" s="117"/>
      <c r="AH228" s="117"/>
      <c r="AI228" s="117"/>
      <c r="AJ228" s="117"/>
      <c r="AK228" s="117"/>
      <c r="AL228" s="117"/>
      <c r="AM228" s="117"/>
      <c r="AN228" s="117"/>
      <c r="AO228" s="117"/>
      <c r="AP228" s="117"/>
      <c r="AQ228" s="117"/>
      <c r="AR228" s="117"/>
      <c r="AS228" s="117"/>
      <c r="AT228" s="39"/>
    </row>
    <row r="229" spans="1:66" s="6" customFormat="1" x14ac:dyDescent="0.2">
      <c r="A229" s="117"/>
      <c r="B229"/>
      <c r="C229"/>
      <c r="D229"/>
      <c r="E229" s="117" t="s">
        <v>607</v>
      </c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 t="s">
        <v>212</v>
      </c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 s="117"/>
      <c r="AS229"/>
      <c r="AT229" s="39"/>
    </row>
    <row r="230" spans="1:66" s="6" customFormat="1" x14ac:dyDescent="0.2">
      <c r="A230" s="117"/>
      <c r="B230"/>
      <c r="C230"/>
      <c r="D230"/>
      <c r="E230" s="117" t="s">
        <v>32</v>
      </c>
      <c r="F230" s="117"/>
      <c r="G230" s="117"/>
      <c r="H230"/>
      <c r="I230" s="27"/>
      <c r="J230" s="409"/>
      <c r="K230"/>
      <c r="L230" s="117"/>
      <c r="M230" s="117"/>
      <c r="N230" s="117"/>
      <c r="O230" s="117"/>
      <c r="P230" s="117"/>
      <c r="Q230" s="117"/>
      <c r="R230" s="117"/>
      <c r="S230" s="117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 s="117"/>
      <c r="AS230"/>
      <c r="AT230" s="39"/>
    </row>
    <row r="231" spans="1:66" s="6" customFormat="1" x14ac:dyDescent="0.2">
      <c r="A231" s="117"/>
      <c r="B231"/>
      <c r="C231"/>
      <c r="D231"/>
      <c r="E231" s="117"/>
      <c r="F231"/>
      <c r="G231"/>
      <c r="H231"/>
      <c r="I231"/>
      <c r="J231" s="408"/>
      <c r="K231"/>
      <c r="L231" s="117"/>
      <c r="M231" s="117"/>
      <c r="N231" s="117"/>
      <c r="O231" s="117"/>
      <c r="P231" s="117"/>
      <c r="Q231" s="117"/>
      <c r="R231" s="117"/>
      <c r="S231" s="117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 s="117"/>
      <c r="AS231"/>
      <c r="AT231" s="39"/>
    </row>
    <row r="232" spans="1:66" s="6" customFormat="1" x14ac:dyDescent="0.2">
      <c r="A232" s="117"/>
      <c r="B232"/>
      <c r="C232"/>
      <c r="D232"/>
      <c r="E232"/>
      <c r="F232"/>
      <c r="G232"/>
      <c r="H232"/>
      <c r="I232"/>
      <c r="J232" s="410"/>
      <c r="K232"/>
      <c r="L232" s="117"/>
      <c r="M232" s="117"/>
      <c r="N232" s="117"/>
      <c r="O232" s="117"/>
      <c r="P232" s="117"/>
      <c r="Q232" s="117"/>
      <c r="R232" s="117"/>
      <c r="S232" s="117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 s="117"/>
      <c r="AS232"/>
      <c r="AT232" s="39"/>
    </row>
    <row r="233" spans="1:66" s="6" customFormat="1" x14ac:dyDescent="0.2">
      <c r="A233" s="117"/>
      <c r="B233"/>
      <c r="C233"/>
      <c r="D233"/>
      <c r="E233"/>
      <c r="F233"/>
      <c r="G233"/>
      <c r="H233"/>
      <c r="I233"/>
      <c r="J233" s="410"/>
      <c r="K233"/>
      <c r="L233" s="117"/>
      <c r="M233" s="117"/>
      <c r="N233" s="117"/>
      <c r="O233" s="117"/>
      <c r="P233" s="117"/>
      <c r="Q233" s="117"/>
      <c r="R233" s="117"/>
      <c r="S233" s="117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 s="117"/>
      <c r="AS233"/>
      <c r="AT233" s="39"/>
    </row>
    <row r="234" spans="1:66" s="6" customFormat="1" x14ac:dyDescent="0.2">
      <c r="A234" s="117"/>
      <c r="B234"/>
      <c r="C234"/>
      <c r="D234"/>
      <c r="E234"/>
      <c r="F234" s="118"/>
      <c r="G234" s="118"/>
      <c r="H234" s="118"/>
      <c r="I234" s="118"/>
      <c r="J234" s="118"/>
      <c r="K234" s="118"/>
      <c r="L234" s="118"/>
      <c r="M234" s="117"/>
      <c r="N234" s="117"/>
      <c r="O234" s="117"/>
      <c r="P234" s="117"/>
      <c r="Q234" s="117"/>
      <c r="R234" s="117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8"/>
      <c r="AT234" s="39"/>
    </row>
    <row r="235" spans="1:66" s="6" customFormat="1" x14ac:dyDescent="0.2">
      <c r="A235" s="117"/>
      <c r="B235"/>
      <c r="C235"/>
      <c r="D235"/>
      <c r="E235" s="118" t="s">
        <v>576</v>
      </c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46" t="s">
        <v>606</v>
      </c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</row>
    <row r="236" spans="1:66" s="6" customFormat="1" x14ac:dyDescent="0.2">
      <c r="A236" s="117"/>
      <c r="B236"/>
      <c r="C236"/>
      <c r="D236"/>
      <c r="E236" s="117" t="s">
        <v>577</v>
      </c>
      <c r="F236" s="408"/>
      <c r="G236" s="408"/>
      <c r="H236" s="408"/>
      <c r="I236" s="408"/>
      <c r="J236" s="408"/>
      <c r="K236"/>
      <c r="L236" s="117"/>
      <c r="M236" s="117"/>
      <c r="N236" s="117"/>
      <c r="O236" s="117"/>
      <c r="P236" s="117"/>
      <c r="Q236" s="117"/>
      <c r="R236" s="117"/>
      <c r="S236" s="117" t="s">
        <v>587</v>
      </c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</row>
    <row r="237" spans="1:66" x14ac:dyDescent="0.2">
      <c r="E237" s="408"/>
    </row>
  </sheetData>
  <autoFilter ref="A9:BM209" xr:uid="{00000000-0009-0000-0000-000001000000}"/>
  <mergeCells count="69">
    <mergeCell ref="AR6:AR8"/>
    <mergeCell ref="AS6:AU6"/>
    <mergeCell ref="AV6:AV8"/>
    <mergeCell ref="AW6:AW8"/>
    <mergeCell ref="AX6:AZ6"/>
    <mergeCell ref="BJ6:BJ8"/>
    <mergeCell ref="BK6:BK8"/>
    <mergeCell ref="BL6:BL8"/>
    <mergeCell ref="BM6:BM8"/>
    <mergeCell ref="H7:H8"/>
    <mergeCell ref="I7:J7"/>
    <mergeCell ref="K7:K8"/>
    <mergeCell ref="P7:P8"/>
    <mergeCell ref="Q7:Q8"/>
    <mergeCell ref="R7:R8"/>
    <mergeCell ref="BD6:BD8"/>
    <mergeCell ref="BE6:BE8"/>
    <mergeCell ref="BF6:BF8"/>
    <mergeCell ref="BG6:BG8"/>
    <mergeCell ref="BH6:BH8"/>
    <mergeCell ref="BI6:BI8"/>
    <mergeCell ref="BC6:BC8"/>
    <mergeCell ref="AS7:AS8"/>
    <mergeCell ref="AT7:AT8"/>
    <mergeCell ref="AU7:AU8"/>
    <mergeCell ref="AX7:AX8"/>
    <mergeCell ref="AY7:AZ7"/>
    <mergeCell ref="AN6:AQ8"/>
    <mergeCell ref="X6:Y6"/>
    <mergeCell ref="Z6:Z8"/>
    <mergeCell ref="AA6:AB6"/>
    <mergeCell ref="AC6:AE6"/>
    <mergeCell ref="AF6:AG6"/>
    <mergeCell ref="AH6:AH8"/>
    <mergeCell ref="AD7:AD8"/>
    <mergeCell ref="AE7:AE8"/>
    <mergeCell ref="AF7:AF8"/>
    <mergeCell ref="AG7:AG8"/>
    <mergeCell ref="X7:X8"/>
    <mergeCell ref="Y7:Y8"/>
    <mergeCell ref="AA7:AA8"/>
    <mergeCell ref="AB7:AB8"/>
    <mergeCell ref="AC7:AC8"/>
    <mergeCell ref="M6:M8"/>
    <mergeCell ref="N6:N8"/>
    <mergeCell ref="O6:O8"/>
    <mergeCell ref="P6:T6"/>
    <mergeCell ref="AM6:AM8"/>
    <mergeCell ref="W7:W8"/>
    <mergeCell ref="AI6:AI8"/>
    <mergeCell ref="AJ6:AJ8"/>
    <mergeCell ref="AK6:AK8"/>
    <mergeCell ref="AL6:AL8"/>
    <mergeCell ref="A1:AZ1"/>
    <mergeCell ref="A2:AZ2"/>
    <mergeCell ref="A6:A8"/>
    <mergeCell ref="B6:B8"/>
    <mergeCell ref="C6:C8"/>
    <mergeCell ref="D6:D8"/>
    <mergeCell ref="E6:E8"/>
    <mergeCell ref="F6:F8"/>
    <mergeCell ref="G6:G8"/>
    <mergeCell ref="H6:K6"/>
    <mergeCell ref="U6:W6"/>
    <mergeCell ref="S7:S8"/>
    <mergeCell ref="T7:T8"/>
    <mergeCell ref="U7:U8"/>
    <mergeCell ref="V7:V8"/>
    <mergeCell ref="L6:L8"/>
  </mergeCells>
  <printOptions horizontalCentered="1"/>
  <pageMargins left="1.5748031496062993" right="0.39370078740157483" top="0.39370078740157483" bottom="0.70866141732283472" header="0.39370078740157483" footer="0.39370078740157483"/>
  <pageSetup paperSize="5" scale="60" orientation="landscape" r:id="rId1"/>
  <headerFooter>
    <oddFooter>&amp;RDINAS PERHUBUNGAN INFORMASI DAN KOMUNIKASI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P88"/>
  <sheetViews>
    <sheetView zoomScale="87" zoomScaleNormal="87" zoomScaleSheetLayoutView="70" workbookViewId="0">
      <pane ySplit="8" topLeftCell="A36" activePane="bottomLeft" state="frozen"/>
      <selection pane="bottomLeft" activeCell="M63" sqref="M63"/>
    </sheetView>
  </sheetViews>
  <sheetFormatPr baseColWidth="10" defaultColWidth="8.83203125" defaultRowHeight="15" x14ac:dyDescent="0.2"/>
  <cols>
    <col min="1" max="1" width="6.5" style="154" bestFit="1" customWidth="1"/>
    <col min="2" max="2" width="32.1640625" hidden="1" customWidth="1"/>
    <col min="3" max="3" width="23.1640625" customWidth="1"/>
    <col min="4" max="4" width="13.1640625" hidden="1" customWidth="1"/>
    <col min="5" max="5" width="36.5" customWidth="1"/>
    <col min="6" max="6" width="18.5" hidden="1" customWidth="1"/>
    <col min="7" max="7" width="13.1640625" customWidth="1"/>
    <col min="8" max="8" width="9.33203125" hidden="1" customWidth="1"/>
    <col min="9" max="9" width="11.1640625" hidden="1" customWidth="1"/>
    <col min="10" max="10" width="9.1640625" hidden="1" customWidth="1"/>
    <col min="11" max="11" width="12.83203125" hidden="1" customWidth="1"/>
    <col min="12" max="12" width="20.1640625" style="154" bestFit="1" customWidth="1"/>
    <col min="13" max="13" width="12.5" style="154" customWidth="1"/>
    <col min="14" max="14" width="16" style="154" bestFit="1" customWidth="1"/>
    <col min="15" max="15" width="12.5" style="154" customWidth="1"/>
    <col min="16" max="16" width="12" style="154" customWidth="1"/>
    <col min="17" max="17" width="23" style="154" customWidth="1"/>
    <col min="18" max="18" width="16.5" style="154" customWidth="1"/>
    <col min="19" max="19" width="11.1640625" style="154" customWidth="1"/>
    <col min="20" max="20" width="9.83203125" customWidth="1"/>
    <col min="21" max="21" width="9.5" hidden="1" customWidth="1"/>
    <col min="22" max="22" width="7.33203125" hidden="1" customWidth="1"/>
    <col min="23" max="23" width="9.1640625" hidden="1" customWidth="1"/>
    <col min="24" max="24" width="13.6640625" hidden="1" customWidth="1"/>
    <col min="25" max="25" width="21.83203125" hidden="1" customWidth="1"/>
    <col min="26" max="26" width="13.1640625" hidden="1" customWidth="1"/>
    <col min="27" max="27" width="9.1640625" hidden="1" customWidth="1"/>
    <col min="28" max="28" width="10" hidden="1" customWidth="1"/>
    <col min="29" max="32" width="9.1640625" hidden="1" customWidth="1"/>
    <col min="33" max="33" width="9" hidden="1" customWidth="1"/>
    <col min="34" max="34" width="9.1640625" hidden="1" customWidth="1"/>
    <col min="35" max="35" width="8" hidden="1" customWidth="1"/>
    <col min="36" max="36" width="5.83203125" hidden="1" customWidth="1"/>
    <col min="37" max="37" width="7.5" hidden="1" customWidth="1"/>
    <col min="38" max="38" width="13.33203125" customWidth="1"/>
    <col min="39" max="39" width="11.6640625" hidden="1" customWidth="1"/>
    <col min="40" max="40" width="7.1640625" hidden="1" customWidth="1"/>
    <col min="41" max="41" width="11.6640625" hidden="1" customWidth="1"/>
    <col min="42" max="42" width="10.6640625" hidden="1" customWidth="1"/>
    <col min="43" max="43" width="20.5" customWidth="1"/>
    <col min="44" max="44" width="10.33203125" style="39" hidden="1" customWidth="1"/>
    <col min="45" max="45" width="13.33203125" style="6" hidden="1" customWidth="1"/>
    <col min="46" max="46" width="24.1640625" style="39" hidden="1" customWidth="1"/>
    <col min="47" max="47" width="8" style="6" hidden="1" customWidth="1"/>
    <col min="48" max="48" width="10.6640625" style="6" customWidth="1"/>
    <col min="49" max="49" width="31" style="6" hidden="1" customWidth="1"/>
    <col min="50" max="50" width="8.6640625" style="6" hidden="1" customWidth="1"/>
    <col min="51" max="51" width="6.6640625" style="6" hidden="1" customWidth="1"/>
    <col min="52" max="52" width="14.1640625" style="6" hidden="1" customWidth="1"/>
    <col min="53" max="53" width="0" hidden="1" customWidth="1"/>
    <col min="54" max="54" width="9.5" hidden="1" customWidth="1"/>
    <col min="55" max="55" width="19.83203125" hidden="1" customWidth="1"/>
    <col min="56" max="56" width="44.1640625" hidden="1" customWidth="1"/>
    <col min="57" max="57" width="18.1640625" hidden="1" customWidth="1"/>
    <col min="58" max="58" width="20.5" hidden="1" customWidth="1"/>
    <col min="59" max="60" width="22.6640625" hidden="1" customWidth="1"/>
    <col min="61" max="61" width="24.33203125" hidden="1" customWidth="1"/>
    <col min="62" max="63" width="19.33203125" hidden="1" customWidth="1"/>
    <col min="64" max="64" width="15.6640625" hidden="1" customWidth="1"/>
    <col min="65" max="65" width="19" hidden="1" customWidth="1"/>
    <col min="66" max="66" width="32" customWidth="1"/>
    <col min="67" max="67" width="21.1640625" customWidth="1"/>
    <col min="68" max="68" width="17.83203125" customWidth="1"/>
  </cols>
  <sheetData>
    <row r="1" spans="1:68" ht="21" x14ac:dyDescent="0.25">
      <c r="A1" s="447" t="s">
        <v>271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447"/>
      <c r="X1" s="447"/>
      <c r="Y1" s="447"/>
      <c r="Z1" s="447"/>
      <c r="AA1" s="447"/>
      <c r="AB1" s="447"/>
      <c r="AC1" s="447"/>
      <c r="AD1" s="447"/>
      <c r="AE1" s="447"/>
      <c r="AF1" s="447"/>
      <c r="AG1" s="447"/>
      <c r="AH1" s="447"/>
      <c r="AI1" s="447"/>
      <c r="AJ1" s="447"/>
      <c r="AK1" s="447"/>
      <c r="AL1" s="447"/>
      <c r="AM1" s="447"/>
      <c r="AN1" s="447"/>
      <c r="AO1" s="447"/>
      <c r="AP1" s="447"/>
      <c r="AQ1" s="447"/>
      <c r="AR1" s="447"/>
      <c r="AS1" s="447"/>
      <c r="AT1" s="447"/>
      <c r="AU1" s="447"/>
      <c r="AV1" s="447"/>
      <c r="AW1" s="447"/>
      <c r="AX1" s="447"/>
      <c r="AY1" s="447"/>
      <c r="AZ1" s="447"/>
    </row>
    <row r="2" spans="1:68" ht="21" x14ac:dyDescent="0.25">
      <c r="A2" s="448" t="s">
        <v>272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8"/>
      <c r="AI2" s="448"/>
      <c r="AJ2" s="448"/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48"/>
      <c r="AX2" s="448"/>
      <c r="AY2" s="448"/>
      <c r="AZ2" s="448"/>
    </row>
    <row r="3" spans="1:68" ht="19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6"/>
      <c r="AR3" s="53"/>
      <c r="AS3" s="53"/>
      <c r="AT3" s="53"/>
      <c r="AU3" s="53"/>
      <c r="AV3" s="53"/>
      <c r="AW3" s="53"/>
      <c r="AX3" s="53"/>
      <c r="AY3" s="53"/>
      <c r="AZ3" s="53"/>
    </row>
    <row r="4" spans="1:68" ht="16" x14ac:dyDescent="0.2">
      <c r="A4" s="47"/>
      <c r="B4" s="47"/>
      <c r="C4" s="47" t="s">
        <v>289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68" ht="16" thickBot="1" x14ac:dyDescent="0.25">
      <c r="AQ5" s="55"/>
    </row>
    <row r="6" spans="1:68" s="3" customFormat="1" ht="28.5" customHeight="1" thickTop="1" x14ac:dyDescent="0.2">
      <c r="A6" s="456" t="s">
        <v>340</v>
      </c>
      <c r="B6" s="458" t="s">
        <v>618</v>
      </c>
      <c r="C6" s="460" t="s">
        <v>342</v>
      </c>
      <c r="D6" s="460" t="s">
        <v>619</v>
      </c>
      <c r="E6" s="460" t="s">
        <v>341</v>
      </c>
      <c r="F6" s="460" t="s">
        <v>619</v>
      </c>
      <c r="G6" s="460" t="s">
        <v>343</v>
      </c>
      <c r="H6" s="460" t="s">
        <v>620</v>
      </c>
      <c r="I6" s="460"/>
      <c r="J6" s="460"/>
      <c r="K6" s="460"/>
      <c r="L6" s="460" t="s">
        <v>422</v>
      </c>
      <c r="M6" s="460" t="s">
        <v>423</v>
      </c>
      <c r="N6" s="460" t="s">
        <v>424</v>
      </c>
      <c r="O6" s="463" t="s">
        <v>345</v>
      </c>
      <c r="P6" s="460" t="s">
        <v>349</v>
      </c>
      <c r="Q6" s="460"/>
      <c r="R6" s="460"/>
      <c r="S6" s="460"/>
      <c r="T6" s="460"/>
      <c r="U6" s="460" t="s">
        <v>621</v>
      </c>
      <c r="V6" s="460"/>
      <c r="W6" s="460"/>
      <c r="X6" s="460" t="s">
        <v>622</v>
      </c>
      <c r="Y6" s="460"/>
      <c r="Z6" s="460" t="s">
        <v>623</v>
      </c>
      <c r="AA6" s="460" t="s">
        <v>624</v>
      </c>
      <c r="AB6" s="460"/>
      <c r="AC6" s="460" t="s">
        <v>625</v>
      </c>
      <c r="AD6" s="460"/>
      <c r="AE6" s="460"/>
      <c r="AF6" s="460" t="s">
        <v>626</v>
      </c>
      <c r="AG6" s="460"/>
      <c r="AH6" s="465" t="s">
        <v>627</v>
      </c>
      <c r="AI6" s="463" t="s">
        <v>628</v>
      </c>
      <c r="AJ6" s="463" t="s">
        <v>629</v>
      </c>
      <c r="AK6" s="463" t="s">
        <v>630</v>
      </c>
      <c r="AL6" s="460" t="s">
        <v>429</v>
      </c>
      <c r="AM6" s="463" t="s">
        <v>631</v>
      </c>
      <c r="AN6" s="463" t="s">
        <v>267</v>
      </c>
      <c r="AO6" s="463"/>
      <c r="AP6" s="463"/>
      <c r="AQ6" s="463"/>
      <c r="AR6" s="481" t="s">
        <v>632</v>
      </c>
      <c r="AS6" s="481" t="s">
        <v>633</v>
      </c>
      <c r="AT6" s="481"/>
      <c r="AU6" s="481"/>
      <c r="AV6" s="482" t="s">
        <v>430</v>
      </c>
      <c r="AW6" s="484" t="s">
        <v>634</v>
      </c>
      <c r="AX6" s="487" t="s">
        <v>635</v>
      </c>
      <c r="AY6" s="487"/>
      <c r="AZ6" s="487"/>
      <c r="BC6" s="467" t="s">
        <v>636</v>
      </c>
      <c r="BD6" s="467" t="s">
        <v>637</v>
      </c>
      <c r="BE6" s="467" t="s">
        <v>638</v>
      </c>
      <c r="BF6" s="467" t="s">
        <v>639</v>
      </c>
      <c r="BG6" s="467" t="s">
        <v>640</v>
      </c>
      <c r="BH6" s="475" t="s">
        <v>641</v>
      </c>
      <c r="BI6" s="475" t="s">
        <v>642</v>
      </c>
      <c r="BJ6" s="475" t="s">
        <v>643</v>
      </c>
      <c r="BK6" s="478" t="s">
        <v>644</v>
      </c>
      <c r="BL6" s="467" t="s">
        <v>645</v>
      </c>
      <c r="BM6" s="467" t="s">
        <v>646</v>
      </c>
    </row>
    <row r="7" spans="1:68" ht="38.25" customHeight="1" x14ac:dyDescent="0.2">
      <c r="A7" s="457"/>
      <c r="B7" s="459"/>
      <c r="C7" s="461"/>
      <c r="D7" s="461"/>
      <c r="E7" s="461"/>
      <c r="F7" s="461"/>
      <c r="G7" s="461"/>
      <c r="H7" s="462" t="s">
        <v>647</v>
      </c>
      <c r="I7" s="462" t="s">
        <v>648</v>
      </c>
      <c r="J7" s="462"/>
      <c r="K7" s="462" t="s">
        <v>649</v>
      </c>
      <c r="L7" s="461"/>
      <c r="M7" s="461"/>
      <c r="N7" s="461"/>
      <c r="O7" s="464"/>
      <c r="P7" s="462" t="s">
        <v>425</v>
      </c>
      <c r="Q7" s="462" t="s">
        <v>426</v>
      </c>
      <c r="R7" s="462" t="s">
        <v>427</v>
      </c>
      <c r="S7" s="462" t="s">
        <v>428</v>
      </c>
      <c r="T7" s="462" t="s">
        <v>1</v>
      </c>
      <c r="U7" s="461" t="s">
        <v>650</v>
      </c>
      <c r="V7" s="461" t="s">
        <v>651</v>
      </c>
      <c r="W7" s="461" t="s">
        <v>652</v>
      </c>
      <c r="X7" s="462" t="s">
        <v>653</v>
      </c>
      <c r="Y7" s="462" t="s">
        <v>654</v>
      </c>
      <c r="Z7" s="461"/>
      <c r="AA7" s="461" t="s">
        <v>655</v>
      </c>
      <c r="AB7" s="461" t="s">
        <v>656</v>
      </c>
      <c r="AC7" s="461" t="s">
        <v>657</v>
      </c>
      <c r="AD7" s="461" t="s">
        <v>658</v>
      </c>
      <c r="AE7" s="461" t="s">
        <v>659</v>
      </c>
      <c r="AF7" s="462" t="s">
        <v>660</v>
      </c>
      <c r="AG7" s="462" t="s">
        <v>661</v>
      </c>
      <c r="AH7" s="466"/>
      <c r="AI7" s="464"/>
      <c r="AJ7" s="464"/>
      <c r="AK7" s="464"/>
      <c r="AL7" s="461"/>
      <c r="AM7" s="464"/>
      <c r="AN7" s="464"/>
      <c r="AO7" s="464"/>
      <c r="AP7" s="464"/>
      <c r="AQ7" s="464"/>
      <c r="AR7" s="470"/>
      <c r="AS7" s="470" t="s">
        <v>662</v>
      </c>
      <c r="AT7" s="471" t="s">
        <v>663</v>
      </c>
      <c r="AU7" s="471" t="s">
        <v>664</v>
      </c>
      <c r="AV7" s="483"/>
      <c r="AW7" s="485"/>
      <c r="AX7" s="472" t="s">
        <v>665</v>
      </c>
      <c r="AY7" s="473" t="s">
        <v>666</v>
      </c>
      <c r="AZ7" s="474"/>
      <c r="BC7" s="468"/>
      <c r="BD7" s="468"/>
      <c r="BE7" s="468"/>
      <c r="BF7" s="468"/>
      <c r="BG7" s="468"/>
      <c r="BH7" s="476"/>
      <c r="BI7" s="476"/>
      <c r="BJ7" s="476"/>
      <c r="BK7" s="479"/>
      <c r="BL7" s="468"/>
      <c r="BM7" s="468"/>
    </row>
    <row r="8" spans="1:68" ht="16" x14ac:dyDescent="0.2">
      <c r="A8" s="457"/>
      <c r="B8" s="459"/>
      <c r="C8" s="461"/>
      <c r="D8" s="461"/>
      <c r="E8" s="461"/>
      <c r="F8" s="461"/>
      <c r="G8" s="461"/>
      <c r="H8" s="462"/>
      <c r="I8" s="160" t="s">
        <v>653</v>
      </c>
      <c r="J8" s="160" t="s">
        <v>654</v>
      </c>
      <c r="K8" s="462"/>
      <c r="L8" s="461"/>
      <c r="M8" s="461"/>
      <c r="N8" s="461"/>
      <c r="O8" s="464"/>
      <c r="P8" s="462"/>
      <c r="Q8" s="462"/>
      <c r="R8" s="462"/>
      <c r="S8" s="462"/>
      <c r="T8" s="462"/>
      <c r="U8" s="461"/>
      <c r="V8" s="461"/>
      <c r="W8" s="461"/>
      <c r="X8" s="462"/>
      <c r="Y8" s="462"/>
      <c r="Z8" s="461"/>
      <c r="AA8" s="461"/>
      <c r="AB8" s="461"/>
      <c r="AC8" s="461"/>
      <c r="AD8" s="461"/>
      <c r="AE8" s="461"/>
      <c r="AF8" s="462"/>
      <c r="AG8" s="462"/>
      <c r="AH8" s="466"/>
      <c r="AI8" s="464"/>
      <c r="AJ8" s="464"/>
      <c r="AK8" s="464"/>
      <c r="AL8" s="461"/>
      <c r="AM8" s="464"/>
      <c r="AN8" s="464"/>
      <c r="AO8" s="464"/>
      <c r="AP8" s="464"/>
      <c r="AQ8" s="464"/>
      <c r="AR8" s="470"/>
      <c r="AS8" s="470"/>
      <c r="AT8" s="471"/>
      <c r="AU8" s="471"/>
      <c r="AV8" s="483"/>
      <c r="AW8" s="486"/>
      <c r="AX8" s="472"/>
      <c r="AY8" s="161" t="s">
        <v>667</v>
      </c>
      <c r="AZ8" s="4" t="s">
        <v>668</v>
      </c>
      <c r="BC8" s="469"/>
      <c r="BD8" s="469"/>
      <c r="BE8" s="469"/>
      <c r="BF8" s="469"/>
      <c r="BG8" s="469"/>
      <c r="BH8" s="477"/>
      <c r="BI8" s="477"/>
      <c r="BJ8" s="477"/>
      <c r="BK8" s="480"/>
      <c r="BL8" s="469"/>
      <c r="BM8" s="469"/>
    </row>
    <row r="9" spans="1:68" x14ac:dyDescent="0.2">
      <c r="A9" s="58">
        <v>1</v>
      </c>
      <c r="B9" s="158">
        <v>2</v>
      </c>
      <c r="C9" s="96">
        <v>2</v>
      </c>
      <c r="D9" s="96"/>
      <c r="E9" s="96">
        <v>3</v>
      </c>
      <c r="F9" s="96">
        <v>4</v>
      </c>
      <c r="G9" s="158">
        <v>4</v>
      </c>
      <c r="H9" s="96">
        <v>6</v>
      </c>
      <c r="I9" s="96">
        <v>7</v>
      </c>
      <c r="J9" s="158">
        <v>8</v>
      </c>
      <c r="K9" s="96">
        <v>9</v>
      </c>
      <c r="L9" s="96">
        <v>5</v>
      </c>
      <c r="M9" s="158">
        <v>6</v>
      </c>
      <c r="N9" s="96">
        <v>7</v>
      </c>
      <c r="O9" s="96">
        <v>8</v>
      </c>
      <c r="P9" s="96">
        <v>9</v>
      </c>
      <c r="Q9" s="158">
        <v>10</v>
      </c>
      <c r="R9" s="96">
        <v>11</v>
      </c>
      <c r="S9" s="96">
        <v>12</v>
      </c>
      <c r="T9" s="158">
        <v>13</v>
      </c>
      <c r="U9" s="96">
        <v>18</v>
      </c>
      <c r="V9" s="96">
        <v>19</v>
      </c>
      <c r="W9" s="158">
        <v>20</v>
      </c>
      <c r="X9" s="96">
        <v>21</v>
      </c>
      <c r="Y9" s="96">
        <v>22</v>
      </c>
      <c r="Z9" s="158">
        <v>23</v>
      </c>
      <c r="AA9" s="96">
        <v>24</v>
      </c>
      <c r="AB9" s="96">
        <v>25</v>
      </c>
      <c r="AC9" s="158">
        <v>26</v>
      </c>
      <c r="AD9" s="96">
        <v>27</v>
      </c>
      <c r="AE9" s="96">
        <v>28</v>
      </c>
      <c r="AF9" s="158">
        <v>29</v>
      </c>
      <c r="AG9" s="96">
        <v>30</v>
      </c>
      <c r="AH9" s="96">
        <v>31</v>
      </c>
      <c r="AI9" s="158">
        <v>32</v>
      </c>
      <c r="AJ9" s="96">
        <v>33</v>
      </c>
      <c r="AK9" s="96">
        <v>34</v>
      </c>
      <c r="AL9" s="158">
        <v>14</v>
      </c>
      <c r="AM9" s="96">
        <v>36</v>
      </c>
      <c r="AN9" s="96">
        <v>37</v>
      </c>
      <c r="AO9" s="158">
        <v>38</v>
      </c>
      <c r="AP9" s="96">
        <v>39</v>
      </c>
      <c r="AQ9" s="96">
        <v>15</v>
      </c>
      <c r="AR9" s="157">
        <v>41</v>
      </c>
      <c r="AS9" s="97">
        <v>42</v>
      </c>
      <c r="AT9" s="97">
        <v>43</v>
      </c>
      <c r="AU9" s="157">
        <v>44</v>
      </c>
      <c r="AV9" s="76">
        <v>16</v>
      </c>
      <c r="AW9" s="162">
        <v>45</v>
      </c>
      <c r="AX9" s="163">
        <v>46</v>
      </c>
      <c r="AY9" s="164">
        <v>47</v>
      </c>
      <c r="AZ9" s="163">
        <v>48</v>
      </c>
      <c r="BC9" s="1"/>
      <c r="BD9" s="1"/>
      <c r="BE9" s="1"/>
      <c r="BF9" s="1"/>
      <c r="BG9" s="1"/>
      <c r="BH9" s="1"/>
      <c r="BI9" s="1"/>
      <c r="BJ9" s="1"/>
      <c r="BK9" s="165"/>
      <c r="BL9" s="1"/>
      <c r="BM9" s="1"/>
    </row>
    <row r="10" spans="1:68" ht="15" customHeight="1" x14ac:dyDescent="0.2">
      <c r="A10" s="166"/>
      <c r="B10" s="167"/>
      <c r="C10" s="36"/>
      <c r="D10" s="36"/>
      <c r="E10" s="1"/>
      <c r="F10" s="1"/>
      <c r="G10" s="1"/>
      <c r="H10" s="1"/>
      <c r="I10" s="1"/>
      <c r="J10" s="1"/>
      <c r="K10" s="1"/>
      <c r="L10" s="36"/>
      <c r="M10" s="36"/>
      <c r="N10" s="36"/>
      <c r="O10" s="1"/>
      <c r="P10" s="36"/>
      <c r="Q10" s="36"/>
      <c r="R10" s="36"/>
      <c r="S10" s="36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68"/>
      <c r="AS10" s="31"/>
      <c r="AT10" s="168"/>
      <c r="AU10" s="31"/>
      <c r="AV10" s="72"/>
      <c r="AW10" s="169"/>
      <c r="AX10" s="31"/>
      <c r="AY10" s="31"/>
      <c r="AZ10" s="31"/>
      <c r="BC10" s="170"/>
      <c r="BD10" s="170"/>
      <c r="BE10" s="170"/>
      <c r="BF10" s="170"/>
      <c r="BG10" s="170"/>
      <c r="BH10" s="170"/>
      <c r="BI10" s="170"/>
      <c r="BJ10" s="170"/>
      <c r="BK10" s="171"/>
      <c r="BL10" s="170"/>
      <c r="BM10" s="170"/>
    </row>
    <row r="11" spans="1:68" ht="25.5" customHeight="1" x14ac:dyDescent="0.2">
      <c r="A11" s="101" t="s">
        <v>5</v>
      </c>
      <c r="B11" s="172" t="s">
        <v>669</v>
      </c>
      <c r="C11" s="21"/>
      <c r="D11" s="21"/>
      <c r="E11" s="77" t="s">
        <v>354</v>
      </c>
      <c r="F11" s="21"/>
      <c r="G11" s="21"/>
      <c r="H11" s="21"/>
      <c r="I11" s="21"/>
      <c r="J11" s="21"/>
      <c r="K11" s="21"/>
      <c r="L11" s="21"/>
      <c r="M11" s="21"/>
      <c r="N11" s="21"/>
      <c r="O11" s="173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173"/>
      <c r="AL11" s="173"/>
      <c r="AM11" s="173"/>
      <c r="AN11" s="21"/>
      <c r="AO11" s="21"/>
      <c r="AP11" s="21"/>
      <c r="AQ11" s="102">
        <f>SUM(AQ12,AQ15,AQ17,AQ24,AQ21,AQ53,AQ60,AQ62,AQ65,AQ68)</f>
        <v>8636500</v>
      </c>
      <c r="AR11" s="21"/>
      <c r="AS11" s="21"/>
      <c r="AT11" s="21"/>
      <c r="AU11" s="21"/>
      <c r="AV11" s="61"/>
      <c r="AW11" s="174"/>
      <c r="AX11" s="32"/>
      <c r="AY11" s="32"/>
      <c r="AZ11" s="32"/>
      <c r="BB11" s="175" t="str">
        <f>IF(AQ11&lt;300000,AQ11,"0")</f>
        <v>0</v>
      </c>
      <c r="BC11" s="176"/>
      <c r="BD11" s="176"/>
      <c r="BE11" s="176"/>
      <c r="BF11" s="176"/>
      <c r="BG11" s="176"/>
      <c r="BH11" s="177" t="e">
        <f>BH15+BH17+BH24+BH53+BH60</f>
        <v>#REF!</v>
      </c>
      <c r="BI11" s="177" t="e">
        <f>BI15+BI17+BI24+BI53+BI60</f>
        <v>#REF!</v>
      </c>
      <c r="BJ11" s="177" t="e">
        <f>BJ15+BJ17+BJ24+BJ53+BJ60</f>
        <v>#REF!</v>
      </c>
      <c r="BK11" s="178" t="e">
        <f>BK15+BK17+BK24+BK53+BK60</f>
        <v>#REF!</v>
      </c>
      <c r="BL11" s="179"/>
      <c r="BM11" s="177" t="e">
        <f>BM15+BM17+BM24+BM53+BM60</f>
        <v>#REF!</v>
      </c>
      <c r="BN11" s="55"/>
      <c r="BO11" s="55"/>
    </row>
    <row r="12" spans="1:68" ht="21.75" customHeight="1" x14ac:dyDescent="0.2">
      <c r="A12" s="101" t="s">
        <v>6</v>
      </c>
      <c r="B12" s="180" t="s">
        <v>670</v>
      </c>
      <c r="C12" s="21"/>
      <c r="D12" s="21"/>
      <c r="E12" s="77" t="s">
        <v>355</v>
      </c>
      <c r="F12" s="21"/>
      <c r="G12" s="21"/>
      <c r="H12" s="21"/>
      <c r="I12" s="21"/>
      <c r="J12" s="21"/>
      <c r="K12" s="21"/>
      <c r="L12" s="21"/>
      <c r="M12" s="21"/>
      <c r="N12" s="21"/>
      <c r="O12" s="173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173"/>
      <c r="AL12" s="173"/>
      <c r="AM12" s="173"/>
      <c r="AN12" s="21"/>
      <c r="AO12" s="21"/>
      <c r="AP12" s="21"/>
      <c r="AQ12" s="103"/>
      <c r="AR12" s="21"/>
      <c r="AS12" s="21"/>
      <c r="AT12" s="21"/>
      <c r="AU12" s="21"/>
      <c r="AV12" s="61"/>
      <c r="AW12" s="174"/>
      <c r="AX12" s="32"/>
      <c r="AY12" s="32"/>
      <c r="AZ12" s="32"/>
      <c r="BB12" s="175">
        <f t="shared" ref="BB12:BB38" si="0">IF(AQ12&lt;300000,AQ12,"0")</f>
        <v>0</v>
      </c>
      <c r="BC12" s="176"/>
      <c r="BD12" s="176"/>
      <c r="BE12" s="176"/>
      <c r="BF12" s="176"/>
      <c r="BG12" s="176"/>
      <c r="BH12" s="176"/>
      <c r="BI12" s="176"/>
      <c r="BJ12" s="176"/>
      <c r="BK12" s="181"/>
      <c r="BL12" s="176"/>
      <c r="BM12" s="176"/>
      <c r="BN12" s="182"/>
    </row>
    <row r="13" spans="1:68" ht="16.5" customHeight="1" x14ac:dyDescent="0.2">
      <c r="A13" s="183"/>
      <c r="B13" s="180" t="s">
        <v>671</v>
      </c>
      <c r="C13" s="21"/>
      <c r="D13" s="21"/>
      <c r="E13" s="184" t="s">
        <v>356</v>
      </c>
      <c r="F13" s="21"/>
      <c r="G13" s="21"/>
      <c r="H13" s="21"/>
      <c r="I13" s="21"/>
      <c r="J13" s="21"/>
      <c r="K13" s="21"/>
      <c r="L13" s="21"/>
      <c r="M13" s="21"/>
      <c r="N13" s="21"/>
      <c r="O13" s="173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173"/>
      <c r="AL13" s="173"/>
      <c r="AM13" s="173"/>
      <c r="AN13" s="21"/>
      <c r="AO13" s="21"/>
      <c r="AP13" s="21"/>
      <c r="AQ13" s="103"/>
      <c r="AR13" s="21"/>
      <c r="AS13" s="21"/>
      <c r="AT13" s="21"/>
      <c r="AU13" s="21"/>
      <c r="AV13" s="61"/>
      <c r="AW13" s="174"/>
      <c r="AX13" s="32"/>
      <c r="AY13" s="32"/>
      <c r="AZ13" s="32"/>
      <c r="BB13" s="175">
        <f t="shared" si="0"/>
        <v>0</v>
      </c>
      <c r="BC13" s="176"/>
      <c r="BD13" s="176"/>
      <c r="BE13" s="176"/>
      <c r="BF13" s="176"/>
      <c r="BG13" s="176"/>
      <c r="BH13" s="176"/>
      <c r="BI13" s="176"/>
      <c r="BJ13" s="176"/>
      <c r="BK13" s="181"/>
      <c r="BL13" s="176"/>
      <c r="BM13" s="176"/>
      <c r="BN13" s="182"/>
    </row>
    <row r="14" spans="1:68" x14ac:dyDescent="0.2">
      <c r="A14" s="183"/>
      <c r="B14" s="180"/>
      <c r="C14" s="21"/>
      <c r="D14" s="21"/>
      <c r="E14" s="185" t="s">
        <v>356</v>
      </c>
      <c r="F14" s="21"/>
      <c r="G14" s="21"/>
      <c r="H14" s="21"/>
      <c r="I14" s="21"/>
      <c r="J14" s="21"/>
      <c r="K14" s="21"/>
      <c r="L14" s="21"/>
      <c r="M14" s="21"/>
      <c r="N14" s="21"/>
      <c r="O14" s="173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173"/>
      <c r="AL14" s="173"/>
      <c r="AM14" s="173"/>
      <c r="AN14" s="21"/>
      <c r="AO14" s="21"/>
      <c r="AP14" s="21"/>
      <c r="AQ14" s="103"/>
      <c r="AR14" s="21"/>
      <c r="AS14" s="21"/>
      <c r="AT14" s="21"/>
      <c r="AU14" s="21"/>
      <c r="AV14" s="61"/>
      <c r="AW14" s="174"/>
      <c r="AX14" s="32"/>
      <c r="AY14" s="32"/>
      <c r="AZ14" s="32"/>
      <c r="BB14" s="175">
        <f t="shared" si="0"/>
        <v>0</v>
      </c>
      <c r="BC14" s="176"/>
      <c r="BD14" s="176"/>
      <c r="BE14" s="176"/>
      <c r="BF14" s="176"/>
      <c r="BG14" s="176"/>
      <c r="BH14" s="176"/>
      <c r="BI14" s="176"/>
      <c r="BJ14" s="176"/>
      <c r="BK14" s="181"/>
      <c r="BL14" s="176"/>
      <c r="BM14" s="176"/>
      <c r="BN14" s="182"/>
    </row>
    <row r="15" spans="1:68" ht="21" customHeight="1" x14ac:dyDescent="0.2">
      <c r="A15" s="101" t="s">
        <v>7</v>
      </c>
      <c r="B15" s="180" t="s">
        <v>672</v>
      </c>
      <c r="C15" s="21"/>
      <c r="D15" s="21"/>
      <c r="E15" s="77" t="s">
        <v>357</v>
      </c>
      <c r="F15" s="21"/>
      <c r="G15" s="21"/>
      <c r="H15" s="21"/>
      <c r="I15" s="21"/>
      <c r="J15" s="21"/>
      <c r="K15" s="21"/>
      <c r="L15" s="21"/>
      <c r="M15" s="21"/>
      <c r="N15" s="21"/>
      <c r="O15" s="173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73"/>
      <c r="AL15" s="173"/>
      <c r="AM15" s="173"/>
      <c r="AN15" s="21"/>
      <c r="AO15" s="21"/>
      <c r="AP15" s="21"/>
      <c r="AQ15" s="102"/>
      <c r="AR15" s="21"/>
      <c r="AS15" s="21"/>
      <c r="AT15" s="21"/>
      <c r="AU15" s="21"/>
      <c r="AV15" s="61"/>
      <c r="AW15" s="186"/>
      <c r="AX15" s="187"/>
      <c r="AY15" s="187"/>
      <c r="AZ15" s="187"/>
      <c r="BB15" s="175">
        <f t="shared" si="0"/>
        <v>0</v>
      </c>
      <c r="BC15" s="176"/>
      <c r="BD15" s="176"/>
      <c r="BE15" s="176"/>
      <c r="BF15" s="176"/>
      <c r="BG15" s="176"/>
      <c r="BH15" s="177" t="e">
        <f>SUM(#REF!)</f>
        <v>#REF!</v>
      </c>
      <c r="BI15" s="177" t="e">
        <f>SUM(#REF!)</f>
        <v>#REF!</v>
      </c>
      <c r="BJ15" s="177" t="e">
        <f>SUM(#REF!)</f>
        <v>#REF!</v>
      </c>
      <c r="BK15" s="178" t="e">
        <f>SUM(#REF!)</f>
        <v>#REF!</v>
      </c>
      <c r="BL15" s="179"/>
      <c r="BM15" s="177" t="e">
        <f>SUM(#REF!)</f>
        <v>#REF!</v>
      </c>
      <c r="BN15" s="188"/>
      <c r="BO15" s="182"/>
      <c r="BP15" s="189">
        <v>96600000</v>
      </c>
    </row>
    <row r="16" spans="1:68" x14ac:dyDescent="0.2">
      <c r="A16" s="183"/>
      <c r="B16" s="180"/>
      <c r="C16" s="15"/>
      <c r="D16" s="16" t="str">
        <f t="shared" ref="D16:D40" si="1">MID(C16,2,18)</f>
        <v/>
      </c>
      <c r="E16" s="198" t="s">
        <v>356</v>
      </c>
      <c r="F16" s="15"/>
      <c r="G16" s="15"/>
      <c r="H16" s="21"/>
      <c r="I16" s="21"/>
      <c r="J16" s="21"/>
      <c r="K16" s="21"/>
      <c r="L16" s="11" t="s">
        <v>356</v>
      </c>
      <c r="M16" s="15"/>
      <c r="N16" s="9"/>
      <c r="O16" s="15"/>
      <c r="P16" s="15"/>
      <c r="Q16" s="15"/>
      <c r="R16" s="15"/>
      <c r="S16" s="15"/>
      <c r="T16" s="16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73"/>
      <c r="AL16" s="15"/>
      <c r="AM16" s="15"/>
      <c r="AN16" s="21"/>
      <c r="AO16" s="21"/>
      <c r="AP16" s="21"/>
      <c r="AQ16" s="207"/>
      <c r="AR16" s="21"/>
      <c r="AS16" s="21"/>
      <c r="AT16" s="21"/>
      <c r="AU16" s="21"/>
      <c r="AV16" s="61"/>
      <c r="AW16" s="174"/>
      <c r="AX16" s="32"/>
      <c r="AY16" s="32"/>
      <c r="AZ16" s="32"/>
      <c r="BB16" s="175">
        <f t="shared" si="0"/>
        <v>0</v>
      </c>
      <c r="BC16" s="176" t="str">
        <f t="shared" ref="BC16:BC39" si="2">MID(C16,2,7)</f>
        <v/>
      </c>
      <c r="BD16" s="176"/>
      <c r="BE16" s="193"/>
      <c r="BF16" s="194"/>
      <c r="BG16" s="193"/>
      <c r="BH16" s="195"/>
      <c r="BI16" s="194"/>
      <c r="BJ16" s="194"/>
      <c r="BK16" s="196"/>
      <c r="BL16" s="193"/>
      <c r="BM16" s="197"/>
    </row>
    <row r="17" spans="1:67" ht="24.75" customHeight="1" x14ac:dyDescent="0.2">
      <c r="A17" s="208" t="s">
        <v>8</v>
      </c>
      <c r="B17" s="209" t="s">
        <v>677</v>
      </c>
      <c r="C17" s="15"/>
      <c r="D17" s="16" t="str">
        <f t="shared" si="1"/>
        <v/>
      </c>
      <c r="E17" s="77" t="s">
        <v>360</v>
      </c>
      <c r="F17" s="15"/>
      <c r="G17" s="15"/>
      <c r="H17" s="33"/>
      <c r="I17" s="33"/>
      <c r="J17" s="33"/>
      <c r="K17" s="33"/>
      <c r="L17" s="11" t="s">
        <v>356</v>
      </c>
      <c r="M17" s="15"/>
      <c r="N17" s="9"/>
      <c r="O17" s="15"/>
      <c r="P17" s="15"/>
      <c r="Q17" s="15"/>
      <c r="R17" s="15"/>
      <c r="S17" s="15"/>
      <c r="T17" s="16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210"/>
      <c r="AL17" s="15"/>
      <c r="AM17" s="15"/>
      <c r="AN17" s="33"/>
      <c r="AO17" s="33"/>
      <c r="AP17" s="33"/>
      <c r="AQ17" s="66">
        <f>AQ18</f>
        <v>240000</v>
      </c>
      <c r="AR17" s="187"/>
      <c r="AS17" s="187"/>
      <c r="AT17" s="187"/>
      <c r="AU17" s="187"/>
      <c r="AV17" s="61"/>
      <c r="AW17" s="174"/>
      <c r="AX17" s="32"/>
      <c r="AY17" s="32"/>
      <c r="AZ17" s="32"/>
      <c r="BB17" s="175">
        <v>0</v>
      </c>
      <c r="BC17" s="176" t="str">
        <f t="shared" si="2"/>
        <v/>
      </c>
      <c r="BD17" s="176"/>
      <c r="BE17" s="193"/>
      <c r="BF17" s="194"/>
      <c r="BG17" s="193"/>
      <c r="BH17" s="211">
        <f>BH18</f>
        <v>167993</v>
      </c>
      <c r="BI17" s="212">
        <f>BI18</f>
        <v>23999</v>
      </c>
      <c r="BJ17" s="212">
        <f>BJ18</f>
        <v>23999</v>
      </c>
      <c r="BK17" s="213">
        <f>BK18</f>
        <v>23999</v>
      </c>
      <c r="BL17" s="214"/>
      <c r="BM17" s="177">
        <f>BM18</f>
        <v>10</v>
      </c>
      <c r="BN17" s="215"/>
      <c r="BO17" s="182"/>
    </row>
    <row r="18" spans="1:67" s="6" customFormat="1" ht="21.75" customHeight="1" x14ac:dyDescent="0.2">
      <c r="A18" s="417">
        <v>1</v>
      </c>
      <c r="B18" s="418" t="s">
        <v>671</v>
      </c>
      <c r="C18" s="24" t="s">
        <v>721</v>
      </c>
      <c r="D18" s="24" t="str">
        <f t="shared" si="1"/>
        <v>2.04.01.03.05</v>
      </c>
      <c r="E18" s="127" t="s">
        <v>68</v>
      </c>
      <c r="F18" s="24" t="s">
        <v>69</v>
      </c>
      <c r="G18" s="130" t="s">
        <v>128</v>
      </c>
      <c r="H18" s="34"/>
      <c r="I18" s="34"/>
      <c r="J18" s="34"/>
      <c r="K18" s="34"/>
      <c r="L18" s="100" t="s">
        <v>356</v>
      </c>
      <c r="M18" s="34"/>
      <c r="N18" s="100" t="s">
        <v>555</v>
      </c>
      <c r="O18" s="24" t="s">
        <v>52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221"/>
      <c r="AL18" s="24" t="s">
        <v>41</v>
      </c>
      <c r="AM18" s="24" t="s">
        <v>52</v>
      </c>
      <c r="AN18" s="34"/>
      <c r="AO18" s="34"/>
      <c r="AP18" s="34"/>
      <c r="AQ18" s="67">
        <v>240000</v>
      </c>
      <c r="AR18" s="34" t="s">
        <v>30</v>
      </c>
      <c r="AS18" s="34"/>
      <c r="AT18" s="34" t="s">
        <v>676</v>
      </c>
      <c r="AU18" s="34" t="s">
        <v>674</v>
      </c>
      <c r="AV18" s="123" t="s">
        <v>30</v>
      </c>
      <c r="AW18" s="402"/>
      <c r="AX18" s="8"/>
      <c r="AY18" s="8"/>
      <c r="AZ18" s="8"/>
      <c r="BA18" s="6" t="s">
        <v>678</v>
      </c>
      <c r="BB18" s="419">
        <f t="shared" si="0"/>
        <v>240000</v>
      </c>
      <c r="BC18" s="420" t="str">
        <f t="shared" si="2"/>
        <v>2.04.01</v>
      </c>
      <c r="BD18" s="420" t="str">
        <f>VLOOKUP(BC18,kelompok,2,0)</f>
        <v>Alat Bengkel Bermesin</v>
      </c>
      <c r="BE18" s="421">
        <f>VLOOKUP(BC18,MASAMANFAAT,4,0)</f>
        <v>10</v>
      </c>
      <c r="BF18" s="422">
        <f t="shared" ref="BF18:BF40" si="3">(AQ18-10)/BE18</f>
        <v>23999</v>
      </c>
      <c r="BG18" s="421">
        <f>2013-BL18</f>
        <v>7</v>
      </c>
      <c r="BH18" s="423">
        <f t="shared" ref="BH18:BH44" si="4">IF(BG18&gt;BE18,AQ18-10,BF18*BG18)</f>
        <v>167993</v>
      </c>
      <c r="BI18" s="422">
        <f t="shared" ref="BI18:BI44" si="5">IF(AQ18-10=BH18,0,BF18)</f>
        <v>23999</v>
      </c>
      <c r="BJ18" s="422">
        <f t="shared" ref="BJ18:BJ44" si="6">IF(AQ18-10=BH18+BI18,0,BF18)</f>
        <v>23999</v>
      </c>
      <c r="BK18" s="422">
        <f>IF(AQ18-10=BH18+BI18+BJ18,0,BF18)</f>
        <v>23999</v>
      </c>
      <c r="BL18" s="421" t="str">
        <f t="shared" ref="BL18:BL44" si="7">O18</f>
        <v>2006</v>
      </c>
      <c r="BM18" s="424">
        <f t="shared" ref="BM18:BM44" si="8">AQ18-(BH18+BI18+BJ18+BK18)</f>
        <v>10</v>
      </c>
    </row>
    <row r="19" spans="1:67" s="6" customFormat="1" x14ac:dyDescent="0.2">
      <c r="A19" s="417"/>
      <c r="B19" s="418"/>
      <c r="C19" s="24"/>
      <c r="D19" s="24" t="str">
        <f t="shared" si="1"/>
        <v/>
      </c>
      <c r="E19" s="127" t="s">
        <v>356</v>
      </c>
      <c r="F19" s="24"/>
      <c r="G19" s="24"/>
      <c r="H19" s="34"/>
      <c r="I19" s="34"/>
      <c r="J19" s="34"/>
      <c r="K19" s="34"/>
      <c r="L19" s="128" t="s">
        <v>356</v>
      </c>
      <c r="M19" s="24"/>
      <c r="N19" s="128"/>
      <c r="O19" s="24"/>
      <c r="P19" s="24"/>
      <c r="Q19" s="24"/>
      <c r="R19" s="24"/>
      <c r="S19" s="24"/>
      <c r="T19" s="2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159"/>
      <c r="AL19" s="24"/>
      <c r="AM19" s="24"/>
      <c r="AN19" s="34"/>
      <c r="AO19" s="34"/>
      <c r="AP19" s="34"/>
      <c r="AQ19" s="116"/>
      <c r="AR19" s="34"/>
      <c r="AS19" s="34"/>
      <c r="AT19" s="34"/>
      <c r="AU19" s="34"/>
      <c r="AV19" s="123"/>
      <c r="AW19" s="402"/>
      <c r="AX19" s="8"/>
      <c r="AY19" s="8"/>
      <c r="AZ19" s="8"/>
      <c r="BB19" s="419">
        <f t="shared" si="0"/>
        <v>0</v>
      </c>
      <c r="BC19" s="420" t="str">
        <f t="shared" si="2"/>
        <v/>
      </c>
      <c r="BD19" s="420"/>
      <c r="BE19" s="421"/>
      <c r="BF19" s="422"/>
      <c r="BG19" s="421"/>
      <c r="BH19" s="423"/>
      <c r="BI19" s="422"/>
      <c r="BJ19" s="422"/>
      <c r="BK19" s="422"/>
      <c r="BL19" s="421"/>
      <c r="BM19" s="424"/>
    </row>
    <row r="20" spans="1:67" s="6" customFormat="1" x14ac:dyDescent="0.2">
      <c r="A20" s="417"/>
      <c r="B20" s="418"/>
      <c r="C20" s="34"/>
      <c r="D20" s="24" t="str">
        <f t="shared" si="1"/>
        <v/>
      </c>
      <c r="E20" s="37" t="s">
        <v>356</v>
      </c>
      <c r="F20" s="34"/>
      <c r="G20" s="34"/>
      <c r="H20" s="34"/>
      <c r="I20" s="34"/>
      <c r="J20" s="34"/>
      <c r="K20" s="34"/>
      <c r="L20" s="100" t="s">
        <v>356</v>
      </c>
      <c r="M20" s="34"/>
      <c r="N20" s="100"/>
      <c r="O20" s="159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221"/>
      <c r="AL20" s="159"/>
      <c r="AM20" s="159"/>
      <c r="AN20" s="34"/>
      <c r="AO20" s="34"/>
      <c r="AP20" s="34"/>
      <c r="AQ20" s="122"/>
      <c r="AR20" s="34"/>
      <c r="AS20" s="34"/>
      <c r="AT20" s="34"/>
      <c r="AU20" s="34"/>
      <c r="AV20" s="123"/>
      <c r="AW20" s="402"/>
      <c r="AX20" s="8"/>
      <c r="AY20" s="8"/>
      <c r="AZ20" s="8"/>
      <c r="BB20" s="419">
        <f t="shared" si="0"/>
        <v>0</v>
      </c>
      <c r="BC20" s="420" t="str">
        <f t="shared" si="2"/>
        <v/>
      </c>
      <c r="BD20" s="420"/>
      <c r="BE20" s="421"/>
      <c r="BF20" s="422"/>
      <c r="BG20" s="421"/>
      <c r="BH20" s="423"/>
      <c r="BI20" s="422"/>
      <c r="BJ20" s="422"/>
      <c r="BK20" s="422"/>
      <c r="BL20" s="421"/>
      <c r="BM20" s="424"/>
    </row>
    <row r="21" spans="1:67" s="6" customFormat="1" ht="16" x14ac:dyDescent="0.2">
      <c r="A21" s="124" t="s">
        <v>9</v>
      </c>
      <c r="B21" s="418" t="s">
        <v>680</v>
      </c>
      <c r="C21" s="34"/>
      <c r="D21" s="24" t="str">
        <f t="shared" si="1"/>
        <v/>
      </c>
      <c r="E21" s="125" t="s">
        <v>361</v>
      </c>
      <c r="F21" s="34"/>
      <c r="G21" s="34"/>
      <c r="H21" s="34"/>
      <c r="I21" s="34"/>
      <c r="J21" s="34"/>
      <c r="K21" s="34"/>
      <c r="L21" s="100" t="s">
        <v>356</v>
      </c>
      <c r="M21" s="34"/>
      <c r="N21" s="100"/>
      <c r="O21" s="159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159"/>
      <c r="AM21" s="159"/>
      <c r="AN21" s="34"/>
      <c r="AO21" s="34"/>
      <c r="AP21" s="34"/>
      <c r="AQ21" s="131">
        <v>0</v>
      </c>
      <c r="AR21" s="34"/>
      <c r="AS21" s="34"/>
      <c r="AT21" s="34"/>
      <c r="AU21" s="34"/>
      <c r="AV21" s="123"/>
      <c r="AW21" s="402"/>
      <c r="AX21" s="8"/>
      <c r="AY21" s="8"/>
      <c r="AZ21" s="8"/>
      <c r="BB21" s="419">
        <f t="shared" si="0"/>
        <v>0</v>
      </c>
      <c r="BC21" s="420" t="str">
        <f t="shared" si="2"/>
        <v/>
      </c>
      <c r="BD21" s="420"/>
      <c r="BE21" s="421"/>
      <c r="BF21" s="422"/>
      <c r="BG21" s="421"/>
      <c r="BH21" s="423"/>
      <c r="BI21" s="422"/>
      <c r="BJ21" s="422"/>
      <c r="BK21" s="422"/>
      <c r="BL21" s="421"/>
      <c r="BM21" s="424"/>
    </row>
    <row r="22" spans="1:67" s="6" customFormat="1" ht="15" customHeight="1" x14ac:dyDescent="0.2">
      <c r="A22" s="417"/>
      <c r="B22" s="418" t="s">
        <v>671</v>
      </c>
      <c r="C22" s="34"/>
      <c r="D22" s="24" t="str">
        <f t="shared" si="1"/>
        <v/>
      </c>
      <c r="E22" s="121" t="s">
        <v>356</v>
      </c>
      <c r="F22" s="34"/>
      <c r="G22" s="34"/>
      <c r="H22" s="34"/>
      <c r="I22" s="34"/>
      <c r="J22" s="34"/>
      <c r="K22" s="34"/>
      <c r="L22" s="100" t="s">
        <v>356</v>
      </c>
      <c r="M22" s="34"/>
      <c r="N22" s="100"/>
      <c r="O22" s="159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159"/>
      <c r="AM22" s="159"/>
      <c r="AN22" s="34"/>
      <c r="AO22" s="34"/>
      <c r="AP22" s="34"/>
      <c r="AQ22" s="122"/>
      <c r="AR22" s="34"/>
      <c r="AS22" s="34"/>
      <c r="AT22" s="34"/>
      <c r="AU22" s="34"/>
      <c r="AV22" s="123"/>
      <c r="AW22" s="402"/>
      <c r="AX22" s="8"/>
      <c r="AY22" s="8"/>
      <c r="AZ22" s="8"/>
      <c r="BB22" s="419">
        <f t="shared" si="0"/>
        <v>0</v>
      </c>
      <c r="BC22" s="420" t="str">
        <f t="shared" si="2"/>
        <v/>
      </c>
      <c r="BD22" s="420"/>
      <c r="BE22" s="421"/>
      <c r="BF22" s="422"/>
      <c r="BG22" s="421"/>
      <c r="BH22" s="423"/>
      <c r="BI22" s="422"/>
      <c r="BJ22" s="422"/>
      <c r="BK22" s="422"/>
      <c r="BL22" s="421"/>
      <c r="BM22" s="424"/>
    </row>
    <row r="23" spans="1:67" s="6" customFormat="1" ht="20.25" customHeight="1" x14ac:dyDescent="0.2">
      <c r="A23" s="417"/>
      <c r="B23" s="418"/>
      <c r="C23" s="34"/>
      <c r="D23" s="24" t="str">
        <f t="shared" si="1"/>
        <v/>
      </c>
      <c r="E23" s="37" t="s">
        <v>356</v>
      </c>
      <c r="F23" s="34"/>
      <c r="G23" s="34"/>
      <c r="H23" s="34"/>
      <c r="I23" s="34"/>
      <c r="J23" s="34"/>
      <c r="K23" s="34"/>
      <c r="L23" s="100" t="s">
        <v>356</v>
      </c>
      <c r="M23" s="34"/>
      <c r="N23" s="100"/>
      <c r="O23" s="159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159"/>
      <c r="AM23" s="159"/>
      <c r="AN23" s="34"/>
      <c r="AO23" s="34"/>
      <c r="AP23" s="34"/>
      <c r="AQ23" s="122"/>
      <c r="AR23" s="34"/>
      <c r="AS23" s="34"/>
      <c r="AT23" s="34"/>
      <c r="AU23" s="34"/>
      <c r="AV23" s="123"/>
      <c r="AW23" s="402"/>
      <c r="AX23" s="8"/>
      <c r="AY23" s="8"/>
      <c r="AZ23" s="8"/>
      <c r="BB23" s="419">
        <f t="shared" si="0"/>
        <v>0</v>
      </c>
      <c r="BC23" s="420" t="str">
        <f t="shared" si="2"/>
        <v/>
      </c>
      <c r="BD23" s="420"/>
      <c r="BE23" s="421"/>
      <c r="BF23" s="422"/>
      <c r="BG23" s="421"/>
      <c r="BH23" s="423"/>
      <c r="BI23" s="422"/>
      <c r="BJ23" s="422"/>
      <c r="BK23" s="422"/>
      <c r="BL23" s="421"/>
      <c r="BM23" s="424"/>
    </row>
    <row r="24" spans="1:67" s="132" customFormat="1" ht="16" x14ac:dyDescent="0.2">
      <c r="A24" s="124" t="s">
        <v>10</v>
      </c>
      <c r="B24" s="418" t="s">
        <v>681</v>
      </c>
      <c r="C24" s="34"/>
      <c r="D24" s="24" t="str">
        <f t="shared" si="1"/>
        <v/>
      </c>
      <c r="E24" s="125" t="s">
        <v>362</v>
      </c>
      <c r="F24" s="34"/>
      <c r="G24" s="34"/>
      <c r="H24" s="34"/>
      <c r="I24" s="34"/>
      <c r="J24" s="34"/>
      <c r="K24" s="34"/>
      <c r="L24" s="100" t="s">
        <v>356</v>
      </c>
      <c r="M24" s="34"/>
      <c r="N24" s="100"/>
      <c r="O24" s="159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159"/>
      <c r="AM24" s="159"/>
      <c r="AN24" s="34"/>
      <c r="AO24" s="34"/>
      <c r="AP24" s="34"/>
      <c r="AQ24" s="126">
        <f>SUBTOTAL(9,AQ25:AQ51)</f>
        <v>7019000</v>
      </c>
      <c r="AR24" s="34"/>
      <c r="AS24" s="34"/>
      <c r="AT24" s="34"/>
      <c r="AU24" s="34"/>
      <c r="AV24" s="123"/>
      <c r="AW24" s="425"/>
      <c r="AX24" s="37"/>
      <c r="AY24" s="37"/>
      <c r="AZ24" s="37"/>
      <c r="BB24" s="419" t="str">
        <f t="shared" si="0"/>
        <v>0</v>
      </c>
      <c r="BC24" s="420" t="str">
        <f t="shared" si="2"/>
        <v/>
      </c>
      <c r="BD24" s="420"/>
      <c r="BE24" s="421"/>
      <c r="BF24" s="422"/>
      <c r="BG24" s="421"/>
      <c r="BH24" s="426">
        <f>SUM(BH25:BH51)</f>
        <v>7018730</v>
      </c>
      <c r="BI24" s="427">
        <f>SUM(BI25:BI51)</f>
        <v>0</v>
      </c>
      <c r="BJ24" s="427">
        <f>SUM(BJ25:BJ51)</f>
        <v>0</v>
      </c>
      <c r="BK24" s="427">
        <f>SUM(BK25:BK51)</f>
        <v>0</v>
      </c>
      <c r="BL24" s="428"/>
      <c r="BM24" s="362">
        <f>SUM(BM25:BM51)</f>
        <v>270</v>
      </c>
      <c r="BN24" s="429"/>
      <c r="BO24" s="430"/>
    </row>
    <row r="25" spans="1:67" s="6" customFormat="1" ht="19.5" customHeight="1" thickBot="1" x14ac:dyDescent="0.25">
      <c r="A25" s="431">
        <v>4</v>
      </c>
      <c r="B25" s="418"/>
      <c r="C25" s="24" t="s">
        <v>725</v>
      </c>
      <c r="D25" s="24" t="str">
        <f t="shared" si="1"/>
        <v>2.06.01.05.62</v>
      </c>
      <c r="E25" s="127" t="s">
        <v>73</v>
      </c>
      <c r="F25" s="24" t="s">
        <v>98</v>
      </c>
      <c r="G25" s="130" t="s">
        <v>128</v>
      </c>
      <c r="H25" s="34"/>
      <c r="I25" s="34"/>
      <c r="J25" s="34"/>
      <c r="K25" s="34"/>
      <c r="L25" s="128" t="s">
        <v>684</v>
      </c>
      <c r="M25" s="24"/>
      <c r="N25" s="128" t="s">
        <v>158</v>
      </c>
      <c r="O25" s="24">
        <v>2003</v>
      </c>
      <c r="P25" s="129"/>
      <c r="Q25" s="129"/>
      <c r="R25" s="129"/>
      <c r="S25" s="129"/>
      <c r="T25" s="129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24" t="s">
        <v>41</v>
      </c>
      <c r="AM25" s="24">
        <v>2003</v>
      </c>
      <c r="AN25" s="34"/>
      <c r="AO25" s="34"/>
      <c r="AP25" s="34"/>
      <c r="AQ25" s="67">
        <v>300000</v>
      </c>
      <c r="AR25" s="34" t="s">
        <v>30</v>
      </c>
      <c r="AS25" s="34"/>
      <c r="AT25" s="34" t="s">
        <v>682</v>
      </c>
      <c r="AU25" s="34" t="s">
        <v>674</v>
      </c>
      <c r="AV25" s="123" t="s">
        <v>30</v>
      </c>
      <c r="AW25" s="432"/>
      <c r="AX25" s="34"/>
      <c r="AY25" s="34"/>
      <c r="AZ25" s="34"/>
      <c r="BA25" s="6" t="s">
        <v>678</v>
      </c>
      <c r="BB25" s="419" t="str">
        <f t="shared" si="0"/>
        <v>0</v>
      </c>
      <c r="BC25" s="420" t="str">
        <f t="shared" si="2"/>
        <v>2.06.01</v>
      </c>
      <c r="BD25" s="420" t="str">
        <f t="shared" ref="BD25:BD44" si="9">VLOOKUP(BC25,kelompok,2,0)</f>
        <v>ALAT KANTOR</v>
      </c>
      <c r="BE25" s="421">
        <f t="shared" ref="BE25:BE44" si="10">VLOOKUP(BC25,MASAMANFAAT,4,0)</f>
        <v>5</v>
      </c>
      <c r="BF25" s="422">
        <f t="shared" si="3"/>
        <v>59998</v>
      </c>
      <c r="BG25" s="421">
        <f t="shared" ref="BG25:BG44" si="11">2013-BL25</f>
        <v>10</v>
      </c>
      <c r="BH25" s="423">
        <f t="shared" si="4"/>
        <v>299990</v>
      </c>
      <c r="BI25" s="422">
        <f t="shared" si="5"/>
        <v>0</v>
      </c>
      <c r="BJ25" s="422">
        <f t="shared" si="6"/>
        <v>0</v>
      </c>
      <c r="BK25" s="422">
        <f t="shared" ref="BK25:BK44" si="12">IF(AQ25-10=BH25+BI25+BJ25,0,BF25)</f>
        <v>0</v>
      </c>
      <c r="BL25" s="421">
        <f t="shared" si="7"/>
        <v>2003</v>
      </c>
      <c r="BM25" s="424">
        <f t="shared" si="8"/>
        <v>10</v>
      </c>
    </row>
    <row r="26" spans="1:67" s="6" customFormat="1" ht="19.5" customHeight="1" thickTop="1" x14ac:dyDescent="0.2">
      <c r="A26" s="417">
        <v>6</v>
      </c>
      <c r="B26" s="418"/>
      <c r="C26" s="24" t="s">
        <v>734</v>
      </c>
      <c r="D26" s="24" t="str">
        <f t="shared" si="1"/>
        <v>2.06.02.06.02</v>
      </c>
      <c r="E26" s="127" t="s">
        <v>76</v>
      </c>
      <c r="F26" s="24" t="s">
        <v>101</v>
      </c>
      <c r="G26" s="130" t="s">
        <v>128</v>
      </c>
      <c r="H26" s="34"/>
      <c r="I26" s="34"/>
      <c r="J26" s="34"/>
      <c r="K26" s="34"/>
      <c r="L26" s="128" t="s">
        <v>686</v>
      </c>
      <c r="M26" s="24"/>
      <c r="N26" s="128" t="s">
        <v>157</v>
      </c>
      <c r="O26" s="24">
        <v>2003</v>
      </c>
      <c r="P26" s="129"/>
      <c r="Q26" s="129"/>
      <c r="R26" s="129"/>
      <c r="S26" s="129"/>
      <c r="T26" s="129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24" t="s">
        <v>41</v>
      </c>
      <c r="AM26" s="24">
        <v>2003</v>
      </c>
      <c r="AN26" s="34"/>
      <c r="AO26" s="34"/>
      <c r="AP26" s="34"/>
      <c r="AQ26" s="67">
        <v>280000</v>
      </c>
      <c r="AR26" s="34" t="s">
        <v>199</v>
      </c>
      <c r="AS26" s="34"/>
      <c r="AT26" s="34" t="s">
        <v>687</v>
      </c>
      <c r="AU26" s="34" t="s">
        <v>674</v>
      </c>
      <c r="AV26" s="123" t="s">
        <v>199</v>
      </c>
      <c r="AW26" s="432"/>
      <c r="AX26" s="34"/>
      <c r="AY26" s="34"/>
      <c r="AZ26" s="34"/>
      <c r="BA26" s="6" t="s">
        <v>678</v>
      </c>
      <c r="BB26" s="419">
        <f t="shared" si="0"/>
        <v>280000</v>
      </c>
      <c r="BC26" s="420" t="str">
        <f t="shared" si="2"/>
        <v>2.06.02</v>
      </c>
      <c r="BD26" s="420" t="str">
        <f t="shared" si="9"/>
        <v>ALAT RUMAH TANGGA</v>
      </c>
      <c r="BE26" s="421">
        <f t="shared" si="10"/>
        <v>5</v>
      </c>
      <c r="BF26" s="422">
        <f t="shared" si="3"/>
        <v>55998</v>
      </c>
      <c r="BG26" s="421">
        <f t="shared" si="11"/>
        <v>10</v>
      </c>
      <c r="BH26" s="423">
        <f t="shared" si="4"/>
        <v>279990</v>
      </c>
      <c r="BI26" s="422">
        <f t="shared" si="5"/>
        <v>0</v>
      </c>
      <c r="BJ26" s="422">
        <f t="shared" si="6"/>
        <v>0</v>
      </c>
      <c r="BK26" s="422">
        <f t="shared" si="12"/>
        <v>0</v>
      </c>
      <c r="BL26" s="421">
        <f t="shared" si="7"/>
        <v>2003</v>
      </c>
      <c r="BM26" s="424">
        <f t="shared" si="8"/>
        <v>10</v>
      </c>
    </row>
    <row r="27" spans="1:67" s="6" customFormat="1" ht="19.5" customHeight="1" thickBot="1" x14ac:dyDescent="0.25">
      <c r="A27" s="431">
        <v>7</v>
      </c>
      <c r="B27" s="418"/>
      <c r="C27" s="24" t="s">
        <v>725</v>
      </c>
      <c r="D27" s="24" t="str">
        <f t="shared" si="1"/>
        <v>2.06.01.05.62</v>
      </c>
      <c r="E27" s="127" t="s">
        <v>73</v>
      </c>
      <c r="F27" s="24" t="s">
        <v>98</v>
      </c>
      <c r="G27" s="130" t="s">
        <v>128</v>
      </c>
      <c r="H27" s="34"/>
      <c r="I27" s="34"/>
      <c r="J27" s="34"/>
      <c r="K27" s="34"/>
      <c r="L27" s="128" t="s">
        <v>130</v>
      </c>
      <c r="M27" s="24"/>
      <c r="N27" s="128" t="s">
        <v>154</v>
      </c>
      <c r="O27" s="24">
        <v>2004</v>
      </c>
      <c r="P27" s="129"/>
      <c r="Q27" s="129"/>
      <c r="R27" s="129"/>
      <c r="S27" s="129"/>
      <c r="T27" s="129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24" t="s">
        <v>41</v>
      </c>
      <c r="AM27" s="24">
        <v>2004</v>
      </c>
      <c r="AN27" s="34"/>
      <c r="AO27" s="34"/>
      <c r="AP27" s="34"/>
      <c r="AQ27" s="67">
        <v>280000</v>
      </c>
      <c r="AR27" s="34" t="s">
        <v>199</v>
      </c>
      <c r="AS27" s="34"/>
      <c r="AT27" s="34" t="s">
        <v>683</v>
      </c>
      <c r="AU27" s="34" t="s">
        <v>674</v>
      </c>
      <c r="AV27" s="123" t="s">
        <v>199</v>
      </c>
      <c r="AW27" s="432" t="s">
        <v>217</v>
      </c>
      <c r="AX27" s="34"/>
      <c r="AY27" s="34"/>
      <c r="AZ27" s="34"/>
      <c r="BA27" s="6" t="s">
        <v>678</v>
      </c>
      <c r="BB27" s="419">
        <f t="shared" si="0"/>
        <v>280000</v>
      </c>
      <c r="BC27" s="420" t="str">
        <f t="shared" si="2"/>
        <v>2.06.01</v>
      </c>
      <c r="BD27" s="420" t="str">
        <f t="shared" si="9"/>
        <v>ALAT KANTOR</v>
      </c>
      <c r="BE27" s="421">
        <f t="shared" si="10"/>
        <v>5</v>
      </c>
      <c r="BF27" s="422">
        <f t="shared" si="3"/>
        <v>55998</v>
      </c>
      <c r="BG27" s="421">
        <f t="shared" si="11"/>
        <v>9</v>
      </c>
      <c r="BH27" s="423">
        <f t="shared" si="4"/>
        <v>279990</v>
      </c>
      <c r="BI27" s="422">
        <f t="shared" si="5"/>
        <v>0</v>
      </c>
      <c r="BJ27" s="422">
        <f t="shared" si="6"/>
        <v>0</v>
      </c>
      <c r="BK27" s="422">
        <f t="shared" si="12"/>
        <v>0</v>
      </c>
      <c r="BL27" s="421">
        <f t="shared" si="7"/>
        <v>2004</v>
      </c>
      <c r="BM27" s="424">
        <f t="shared" si="8"/>
        <v>10</v>
      </c>
    </row>
    <row r="28" spans="1:67" s="6" customFormat="1" ht="19.5" customHeight="1" thickTop="1" thickBot="1" x14ac:dyDescent="0.25">
      <c r="A28" s="431">
        <v>13</v>
      </c>
      <c r="B28" s="418"/>
      <c r="C28" s="24" t="s">
        <v>736</v>
      </c>
      <c r="D28" s="24" t="str">
        <f t="shared" si="1"/>
        <v>2.06.01.05.10</v>
      </c>
      <c r="E28" s="127" t="s">
        <v>80</v>
      </c>
      <c r="F28" s="24" t="s">
        <v>105</v>
      </c>
      <c r="G28" s="130" t="s">
        <v>128</v>
      </c>
      <c r="H28" s="34"/>
      <c r="I28" s="34"/>
      <c r="J28" s="34"/>
      <c r="K28" s="34"/>
      <c r="L28" s="128" t="s">
        <v>130</v>
      </c>
      <c r="M28" s="24"/>
      <c r="N28" s="128" t="s">
        <v>689</v>
      </c>
      <c r="O28" s="24" t="s">
        <v>52</v>
      </c>
      <c r="P28" s="129"/>
      <c r="Q28" s="129"/>
      <c r="R28" s="129"/>
      <c r="S28" s="129"/>
      <c r="T28" s="129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24" t="s">
        <v>41</v>
      </c>
      <c r="AM28" s="24" t="s">
        <v>52</v>
      </c>
      <c r="AN28" s="34"/>
      <c r="AO28" s="34"/>
      <c r="AP28" s="34"/>
      <c r="AQ28" s="67">
        <v>200000</v>
      </c>
      <c r="AR28" s="34" t="s">
        <v>30</v>
      </c>
      <c r="AS28" s="34"/>
      <c r="AT28" s="34" t="s">
        <v>690</v>
      </c>
      <c r="AU28" s="34" t="s">
        <v>674</v>
      </c>
      <c r="AV28" s="123" t="s">
        <v>30</v>
      </c>
      <c r="AW28" s="432" t="s">
        <v>239</v>
      </c>
      <c r="AX28" s="34"/>
      <c r="AY28" s="34"/>
      <c r="AZ28" s="34"/>
      <c r="BA28" s="6" t="s">
        <v>678</v>
      </c>
      <c r="BB28" s="419">
        <f t="shared" si="0"/>
        <v>200000</v>
      </c>
      <c r="BC28" s="420" t="str">
        <f t="shared" si="2"/>
        <v>2.06.01</v>
      </c>
      <c r="BD28" s="420" t="str">
        <f t="shared" si="9"/>
        <v>ALAT KANTOR</v>
      </c>
      <c r="BE28" s="421">
        <f t="shared" si="10"/>
        <v>5</v>
      </c>
      <c r="BF28" s="422">
        <f t="shared" si="3"/>
        <v>39998</v>
      </c>
      <c r="BG28" s="421">
        <f t="shared" si="11"/>
        <v>7</v>
      </c>
      <c r="BH28" s="423">
        <f t="shared" si="4"/>
        <v>199990</v>
      </c>
      <c r="BI28" s="422">
        <f t="shared" si="5"/>
        <v>0</v>
      </c>
      <c r="BJ28" s="422">
        <f t="shared" si="6"/>
        <v>0</v>
      </c>
      <c r="BK28" s="422">
        <f t="shared" si="12"/>
        <v>0</v>
      </c>
      <c r="BL28" s="421" t="str">
        <f t="shared" si="7"/>
        <v>2006</v>
      </c>
      <c r="BM28" s="424">
        <f t="shared" si="8"/>
        <v>10</v>
      </c>
    </row>
    <row r="29" spans="1:67" s="6" customFormat="1" ht="19.5" customHeight="1" thickTop="1" x14ac:dyDescent="0.2">
      <c r="A29" s="417">
        <v>14</v>
      </c>
      <c r="B29" s="418"/>
      <c r="C29" s="24" t="s">
        <v>737</v>
      </c>
      <c r="D29" s="24" t="str">
        <f t="shared" si="1"/>
        <v>2.06.02.01.37</v>
      </c>
      <c r="E29" s="127" t="s">
        <v>84</v>
      </c>
      <c r="F29" s="24" t="s">
        <v>109</v>
      </c>
      <c r="G29" s="130" t="s">
        <v>128</v>
      </c>
      <c r="H29" s="34"/>
      <c r="I29" s="34"/>
      <c r="J29" s="34"/>
      <c r="K29" s="34"/>
      <c r="L29" s="128" t="s">
        <v>136</v>
      </c>
      <c r="M29" s="24"/>
      <c r="N29" s="128" t="s">
        <v>158</v>
      </c>
      <c r="O29" s="24" t="s">
        <v>52</v>
      </c>
      <c r="P29" s="129"/>
      <c r="Q29" s="129"/>
      <c r="R29" s="129"/>
      <c r="S29" s="129"/>
      <c r="T29" s="129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24" t="s">
        <v>41</v>
      </c>
      <c r="AM29" s="24" t="s">
        <v>52</v>
      </c>
      <c r="AN29" s="34"/>
      <c r="AO29" s="34"/>
      <c r="AP29" s="34"/>
      <c r="AQ29" s="67">
        <v>160000</v>
      </c>
      <c r="AR29" s="34" t="s">
        <v>199</v>
      </c>
      <c r="AS29" s="34"/>
      <c r="AT29" s="34" t="s">
        <v>683</v>
      </c>
      <c r="AU29" s="34" t="s">
        <v>674</v>
      </c>
      <c r="AV29" s="123" t="s">
        <v>199</v>
      </c>
      <c r="AW29" s="432"/>
      <c r="AX29" s="34"/>
      <c r="AY29" s="34"/>
      <c r="AZ29" s="34"/>
      <c r="BA29" s="6" t="s">
        <v>678</v>
      </c>
      <c r="BB29" s="419">
        <f t="shared" si="0"/>
        <v>160000</v>
      </c>
      <c r="BC29" s="420" t="str">
        <f t="shared" si="2"/>
        <v>2.06.02</v>
      </c>
      <c r="BD29" s="420" t="str">
        <f t="shared" si="9"/>
        <v>ALAT RUMAH TANGGA</v>
      </c>
      <c r="BE29" s="421">
        <f t="shared" si="10"/>
        <v>5</v>
      </c>
      <c r="BF29" s="422">
        <f t="shared" si="3"/>
        <v>31998</v>
      </c>
      <c r="BG29" s="421">
        <f t="shared" si="11"/>
        <v>7</v>
      </c>
      <c r="BH29" s="423">
        <f t="shared" si="4"/>
        <v>159990</v>
      </c>
      <c r="BI29" s="422">
        <f t="shared" si="5"/>
        <v>0</v>
      </c>
      <c r="BJ29" s="422">
        <f t="shared" si="6"/>
        <v>0</v>
      </c>
      <c r="BK29" s="422">
        <f t="shared" si="12"/>
        <v>0</v>
      </c>
      <c r="BL29" s="421" t="str">
        <f t="shared" si="7"/>
        <v>2006</v>
      </c>
      <c r="BM29" s="424">
        <f t="shared" si="8"/>
        <v>10</v>
      </c>
    </row>
    <row r="30" spans="1:67" s="6" customFormat="1" ht="19.5" customHeight="1" thickBot="1" x14ac:dyDescent="0.25">
      <c r="A30" s="431">
        <v>17</v>
      </c>
      <c r="B30" s="418"/>
      <c r="C30" s="24" t="s">
        <v>725</v>
      </c>
      <c r="D30" s="24" t="str">
        <f t="shared" si="1"/>
        <v>2.06.01.05.62</v>
      </c>
      <c r="E30" s="127" t="s">
        <v>73</v>
      </c>
      <c r="F30" s="24" t="s">
        <v>98</v>
      </c>
      <c r="G30" s="130" t="s">
        <v>128</v>
      </c>
      <c r="H30" s="34"/>
      <c r="I30" s="34"/>
      <c r="J30" s="34"/>
      <c r="K30" s="34"/>
      <c r="L30" s="128" t="s">
        <v>130</v>
      </c>
      <c r="M30" s="24"/>
      <c r="N30" s="128" t="s">
        <v>161</v>
      </c>
      <c r="O30" s="24" t="s">
        <v>52</v>
      </c>
      <c r="P30" s="129"/>
      <c r="Q30" s="129"/>
      <c r="R30" s="129"/>
      <c r="S30" s="129"/>
      <c r="T30" s="129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24" t="s">
        <v>41</v>
      </c>
      <c r="AM30" s="24" t="s">
        <v>52</v>
      </c>
      <c r="AN30" s="34"/>
      <c r="AO30" s="34"/>
      <c r="AP30" s="34"/>
      <c r="AQ30" s="67">
        <v>480000</v>
      </c>
      <c r="AR30" s="34" t="s">
        <v>199</v>
      </c>
      <c r="AS30" s="34"/>
      <c r="AT30" s="34" t="s">
        <v>683</v>
      </c>
      <c r="AU30" s="34" t="s">
        <v>674</v>
      </c>
      <c r="AV30" s="123" t="s">
        <v>199</v>
      </c>
      <c r="AW30" s="432"/>
      <c r="AX30" s="34"/>
      <c r="AY30" s="34"/>
      <c r="AZ30" s="34"/>
      <c r="BB30" s="419" t="str">
        <f t="shared" si="0"/>
        <v>0</v>
      </c>
      <c r="BC30" s="420" t="str">
        <f t="shared" si="2"/>
        <v>2.06.01</v>
      </c>
      <c r="BD30" s="420" t="str">
        <f t="shared" si="9"/>
        <v>ALAT KANTOR</v>
      </c>
      <c r="BE30" s="421">
        <f t="shared" si="10"/>
        <v>5</v>
      </c>
      <c r="BF30" s="422">
        <f t="shared" si="3"/>
        <v>95998</v>
      </c>
      <c r="BG30" s="421">
        <f t="shared" si="11"/>
        <v>7</v>
      </c>
      <c r="BH30" s="423">
        <f t="shared" si="4"/>
        <v>479990</v>
      </c>
      <c r="BI30" s="422">
        <f t="shared" si="5"/>
        <v>0</v>
      </c>
      <c r="BJ30" s="422">
        <f t="shared" si="6"/>
        <v>0</v>
      </c>
      <c r="BK30" s="422">
        <f t="shared" si="12"/>
        <v>0</v>
      </c>
      <c r="BL30" s="421" t="str">
        <f t="shared" si="7"/>
        <v>2006</v>
      </c>
      <c r="BM30" s="424">
        <f t="shared" si="8"/>
        <v>10</v>
      </c>
    </row>
    <row r="31" spans="1:67" s="6" customFormat="1" ht="19.5" customHeight="1" thickTop="1" x14ac:dyDescent="0.2">
      <c r="A31" s="417">
        <v>18</v>
      </c>
      <c r="B31" s="418"/>
      <c r="C31" s="24" t="s">
        <v>725</v>
      </c>
      <c r="D31" s="24" t="str">
        <f t="shared" si="1"/>
        <v>2.06.01.05.62</v>
      </c>
      <c r="E31" s="127" t="s">
        <v>73</v>
      </c>
      <c r="F31" s="24" t="s">
        <v>98</v>
      </c>
      <c r="G31" s="130" t="s">
        <v>128</v>
      </c>
      <c r="H31" s="34"/>
      <c r="I31" s="34"/>
      <c r="J31" s="34"/>
      <c r="K31" s="34"/>
      <c r="L31" s="128" t="s">
        <v>130</v>
      </c>
      <c r="M31" s="24"/>
      <c r="N31" s="128" t="s">
        <v>154</v>
      </c>
      <c r="O31" s="24" t="s">
        <v>52</v>
      </c>
      <c r="P31" s="129"/>
      <c r="Q31" s="129"/>
      <c r="R31" s="129"/>
      <c r="S31" s="129"/>
      <c r="T31" s="129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24" t="s">
        <v>41</v>
      </c>
      <c r="AM31" s="24" t="s">
        <v>52</v>
      </c>
      <c r="AN31" s="34"/>
      <c r="AO31" s="34"/>
      <c r="AP31" s="34"/>
      <c r="AQ31" s="67">
        <v>480000</v>
      </c>
      <c r="AR31" s="34" t="s">
        <v>199</v>
      </c>
      <c r="AS31" s="34"/>
      <c r="AT31" s="34" t="s">
        <v>676</v>
      </c>
      <c r="AU31" s="34" t="s">
        <v>674</v>
      </c>
      <c r="AV31" s="123" t="s">
        <v>199</v>
      </c>
      <c r="AW31" s="432"/>
      <c r="AX31" s="34"/>
      <c r="AY31" s="34"/>
      <c r="AZ31" s="34"/>
      <c r="BB31" s="419" t="str">
        <f t="shared" si="0"/>
        <v>0</v>
      </c>
      <c r="BC31" s="420" t="str">
        <f t="shared" si="2"/>
        <v>2.06.01</v>
      </c>
      <c r="BD31" s="420" t="str">
        <f t="shared" si="9"/>
        <v>ALAT KANTOR</v>
      </c>
      <c r="BE31" s="421">
        <f t="shared" si="10"/>
        <v>5</v>
      </c>
      <c r="BF31" s="422">
        <f t="shared" si="3"/>
        <v>95998</v>
      </c>
      <c r="BG31" s="421">
        <f t="shared" si="11"/>
        <v>7</v>
      </c>
      <c r="BH31" s="423">
        <f t="shared" si="4"/>
        <v>479990</v>
      </c>
      <c r="BI31" s="422">
        <f t="shared" si="5"/>
        <v>0</v>
      </c>
      <c r="BJ31" s="422">
        <f t="shared" si="6"/>
        <v>0</v>
      </c>
      <c r="BK31" s="422">
        <f t="shared" si="12"/>
        <v>0</v>
      </c>
      <c r="BL31" s="421" t="str">
        <f t="shared" si="7"/>
        <v>2006</v>
      </c>
      <c r="BM31" s="424">
        <f t="shared" si="8"/>
        <v>10</v>
      </c>
    </row>
    <row r="32" spans="1:67" s="6" customFormat="1" ht="19.5" customHeight="1" x14ac:dyDescent="0.2">
      <c r="A32" s="417">
        <v>21</v>
      </c>
      <c r="B32" s="418"/>
      <c r="C32" s="24" t="s">
        <v>740</v>
      </c>
      <c r="D32" s="24" t="str">
        <f t="shared" si="1"/>
        <v>2.06.02.01.30</v>
      </c>
      <c r="E32" s="127" t="s">
        <v>85</v>
      </c>
      <c r="F32" s="24" t="s">
        <v>110</v>
      </c>
      <c r="G32" s="130" t="s">
        <v>128</v>
      </c>
      <c r="H32" s="34"/>
      <c r="I32" s="34"/>
      <c r="J32" s="34"/>
      <c r="K32" s="34"/>
      <c r="L32" s="128" t="s">
        <v>130</v>
      </c>
      <c r="M32" s="24"/>
      <c r="N32" s="128" t="s">
        <v>163</v>
      </c>
      <c r="O32" s="24" t="s">
        <v>52</v>
      </c>
      <c r="P32" s="129"/>
      <c r="Q32" s="129"/>
      <c r="R32" s="129"/>
      <c r="S32" s="129"/>
      <c r="T32" s="129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24" t="s">
        <v>41</v>
      </c>
      <c r="AM32" s="24" t="s">
        <v>52</v>
      </c>
      <c r="AN32" s="34"/>
      <c r="AO32" s="34"/>
      <c r="AP32" s="34"/>
      <c r="AQ32" s="67">
        <v>200000</v>
      </c>
      <c r="AR32" s="34" t="s">
        <v>30</v>
      </c>
      <c r="AS32" s="34"/>
      <c r="AT32" s="34" t="s">
        <v>683</v>
      </c>
      <c r="AU32" s="34" t="s">
        <v>674</v>
      </c>
      <c r="AV32" s="123" t="s">
        <v>30</v>
      </c>
      <c r="AW32" s="432" t="s">
        <v>220</v>
      </c>
      <c r="AX32" s="34"/>
      <c r="AY32" s="34"/>
      <c r="AZ32" s="34"/>
      <c r="BA32" s="6" t="s">
        <v>678</v>
      </c>
      <c r="BB32" s="419">
        <f t="shared" si="0"/>
        <v>200000</v>
      </c>
      <c r="BC32" s="420" t="str">
        <f t="shared" si="2"/>
        <v>2.06.02</v>
      </c>
      <c r="BD32" s="420" t="str">
        <f t="shared" si="9"/>
        <v>ALAT RUMAH TANGGA</v>
      </c>
      <c r="BE32" s="421">
        <f t="shared" si="10"/>
        <v>5</v>
      </c>
      <c r="BF32" s="422">
        <f t="shared" si="3"/>
        <v>39998</v>
      </c>
      <c r="BG32" s="421">
        <f t="shared" si="11"/>
        <v>7</v>
      </c>
      <c r="BH32" s="423">
        <f t="shared" si="4"/>
        <v>199990</v>
      </c>
      <c r="BI32" s="422">
        <f t="shared" si="5"/>
        <v>0</v>
      </c>
      <c r="BJ32" s="422">
        <f t="shared" si="6"/>
        <v>0</v>
      </c>
      <c r="BK32" s="422">
        <f t="shared" si="12"/>
        <v>0</v>
      </c>
      <c r="BL32" s="421" t="str">
        <f t="shared" si="7"/>
        <v>2006</v>
      </c>
      <c r="BM32" s="424">
        <f t="shared" si="8"/>
        <v>10</v>
      </c>
    </row>
    <row r="33" spans="1:65" s="6" customFormat="1" ht="19.5" customHeight="1" thickBot="1" x14ac:dyDescent="0.25">
      <c r="A33" s="431">
        <v>22</v>
      </c>
      <c r="B33" s="418"/>
      <c r="C33" s="24" t="s">
        <v>725</v>
      </c>
      <c r="D33" s="24" t="str">
        <f t="shared" si="1"/>
        <v>2.06.01.05.62</v>
      </c>
      <c r="E33" s="127" t="s">
        <v>73</v>
      </c>
      <c r="F33" s="24" t="s">
        <v>98</v>
      </c>
      <c r="G33" s="130" t="s">
        <v>128</v>
      </c>
      <c r="H33" s="34"/>
      <c r="I33" s="34"/>
      <c r="J33" s="34"/>
      <c r="K33" s="34"/>
      <c r="L33" s="128" t="s">
        <v>130</v>
      </c>
      <c r="M33" s="24"/>
      <c r="N33" s="128" t="s">
        <v>154</v>
      </c>
      <c r="O33" s="24" t="s">
        <v>52</v>
      </c>
      <c r="P33" s="129"/>
      <c r="Q33" s="129"/>
      <c r="R33" s="129"/>
      <c r="S33" s="129"/>
      <c r="T33" s="129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24" t="s">
        <v>41</v>
      </c>
      <c r="AM33" s="24" t="s">
        <v>52</v>
      </c>
      <c r="AN33" s="34"/>
      <c r="AO33" s="34"/>
      <c r="AP33" s="34"/>
      <c r="AQ33" s="67">
        <v>480000</v>
      </c>
      <c r="AR33" s="34" t="s">
        <v>199</v>
      </c>
      <c r="AS33" s="34"/>
      <c r="AT33" s="34" t="s">
        <v>691</v>
      </c>
      <c r="AU33" s="34" t="s">
        <v>674</v>
      </c>
      <c r="AV33" s="123" t="s">
        <v>199</v>
      </c>
      <c r="AW33" s="432"/>
      <c r="AX33" s="34"/>
      <c r="AY33" s="34"/>
      <c r="AZ33" s="34"/>
      <c r="BB33" s="419" t="str">
        <f t="shared" si="0"/>
        <v>0</v>
      </c>
      <c r="BC33" s="420" t="str">
        <f t="shared" si="2"/>
        <v>2.06.01</v>
      </c>
      <c r="BD33" s="420" t="str">
        <f t="shared" si="9"/>
        <v>ALAT KANTOR</v>
      </c>
      <c r="BE33" s="421">
        <f t="shared" si="10"/>
        <v>5</v>
      </c>
      <c r="BF33" s="422">
        <f t="shared" si="3"/>
        <v>95998</v>
      </c>
      <c r="BG33" s="421">
        <f t="shared" si="11"/>
        <v>7</v>
      </c>
      <c r="BH33" s="423">
        <f t="shared" si="4"/>
        <v>479990</v>
      </c>
      <c r="BI33" s="422">
        <f t="shared" si="5"/>
        <v>0</v>
      </c>
      <c r="BJ33" s="422">
        <f t="shared" si="6"/>
        <v>0</v>
      </c>
      <c r="BK33" s="422">
        <f t="shared" si="12"/>
        <v>0</v>
      </c>
      <c r="BL33" s="421" t="str">
        <f t="shared" si="7"/>
        <v>2006</v>
      </c>
      <c r="BM33" s="424">
        <f t="shared" si="8"/>
        <v>10</v>
      </c>
    </row>
    <row r="34" spans="1:65" s="6" customFormat="1" ht="19.5" customHeight="1" thickTop="1" thickBot="1" x14ac:dyDescent="0.25">
      <c r="A34" s="431">
        <v>31</v>
      </c>
      <c r="B34" s="418"/>
      <c r="C34" s="24" t="s">
        <v>724</v>
      </c>
      <c r="D34" s="24" t="str">
        <f t="shared" si="1"/>
        <v>2.06.01.04.15</v>
      </c>
      <c r="E34" s="127" t="s">
        <v>74</v>
      </c>
      <c r="F34" s="24" t="s">
        <v>99</v>
      </c>
      <c r="G34" s="130" t="s">
        <v>128</v>
      </c>
      <c r="H34" s="34"/>
      <c r="I34" s="34"/>
      <c r="J34" s="34"/>
      <c r="K34" s="34"/>
      <c r="L34" s="128" t="s">
        <v>130</v>
      </c>
      <c r="M34" s="24"/>
      <c r="N34" s="128" t="s">
        <v>154</v>
      </c>
      <c r="O34" s="24" t="s">
        <v>52</v>
      </c>
      <c r="P34" s="129"/>
      <c r="Q34" s="129"/>
      <c r="R34" s="129"/>
      <c r="S34" s="129"/>
      <c r="T34" s="129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24" t="s">
        <v>41</v>
      </c>
      <c r="AM34" s="24" t="s">
        <v>52</v>
      </c>
      <c r="AN34" s="34"/>
      <c r="AO34" s="34"/>
      <c r="AP34" s="34"/>
      <c r="AQ34" s="67">
        <v>350000</v>
      </c>
      <c r="AR34" s="34" t="s">
        <v>199</v>
      </c>
      <c r="AS34" s="34"/>
      <c r="AT34" s="34" t="s">
        <v>691</v>
      </c>
      <c r="AU34" s="34" t="s">
        <v>674</v>
      </c>
      <c r="AV34" s="123" t="s">
        <v>199</v>
      </c>
      <c r="AW34" s="432"/>
      <c r="AX34" s="34"/>
      <c r="AY34" s="34"/>
      <c r="AZ34" s="34"/>
      <c r="BB34" s="419" t="str">
        <f t="shared" si="0"/>
        <v>0</v>
      </c>
      <c r="BC34" s="420" t="str">
        <f t="shared" si="2"/>
        <v>2.06.01</v>
      </c>
      <c r="BD34" s="420" t="str">
        <f t="shared" si="9"/>
        <v>ALAT KANTOR</v>
      </c>
      <c r="BE34" s="421">
        <f t="shared" si="10"/>
        <v>5</v>
      </c>
      <c r="BF34" s="422">
        <f t="shared" si="3"/>
        <v>69998</v>
      </c>
      <c r="BG34" s="421">
        <f t="shared" si="11"/>
        <v>7</v>
      </c>
      <c r="BH34" s="423">
        <f t="shared" si="4"/>
        <v>349990</v>
      </c>
      <c r="BI34" s="422">
        <f t="shared" si="5"/>
        <v>0</v>
      </c>
      <c r="BJ34" s="422">
        <f t="shared" si="6"/>
        <v>0</v>
      </c>
      <c r="BK34" s="422">
        <f t="shared" si="12"/>
        <v>0</v>
      </c>
      <c r="BL34" s="421" t="str">
        <f t="shared" si="7"/>
        <v>2006</v>
      </c>
      <c r="BM34" s="424">
        <f t="shared" si="8"/>
        <v>10</v>
      </c>
    </row>
    <row r="35" spans="1:65" s="6" customFormat="1" ht="19.5" customHeight="1" thickTop="1" thickBot="1" x14ac:dyDescent="0.25">
      <c r="A35" s="431">
        <v>33</v>
      </c>
      <c r="B35" s="418"/>
      <c r="C35" s="24" t="s">
        <v>725</v>
      </c>
      <c r="D35" s="24" t="str">
        <f t="shared" si="1"/>
        <v>2.06.01.05.62</v>
      </c>
      <c r="E35" s="127" t="s">
        <v>73</v>
      </c>
      <c r="F35" s="24" t="s">
        <v>98</v>
      </c>
      <c r="G35" s="130" t="s">
        <v>128</v>
      </c>
      <c r="H35" s="34"/>
      <c r="I35" s="34"/>
      <c r="J35" s="34"/>
      <c r="K35" s="34"/>
      <c r="L35" s="128" t="s">
        <v>139</v>
      </c>
      <c r="M35" s="24"/>
      <c r="N35" s="128" t="s">
        <v>158</v>
      </c>
      <c r="O35" s="24" t="s">
        <v>52</v>
      </c>
      <c r="P35" s="129"/>
      <c r="Q35" s="129"/>
      <c r="R35" s="129"/>
      <c r="S35" s="129"/>
      <c r="T35" s="129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24" t="s">
        <v>41</v>
      </c>
      <c r="AM35" s="24" t="s">
        <v>52</v>
      </c>
      <c r="AN35" s="34"/>
      <c r="AO35" s="34"/>
      <c r="AP35" s="34"/>
      <c r="AQ35" s="67">
        <v>320000</v>
      </c>
      <c r="AR35" s="34" t="s">
        <v>199</v>
      </c>
      <c r="AS35" s="34"/>
      <c r="AT35" s="34" t="s">
        <v>687</v>
      </c>
      <c r="AU35" s="34" t="s">
        <v>674</v>
      </c>
      <c r="AV35" s="123" t="s">
        <v>199</v>
      </c>
      <c r="AW35" s="432"/>
      <c r="AX35" s="34"/>
      <c r="AY35" s="34"/>
      <c r="AZ35" s="34"/>
      <c r="BB35" s="419" t="str">
        <f t="shared" si="0"/>
        <v>0</v>
      </c>
      <c r="BC35" s="420" t="str">
        <f t="shared" si="2"/>
        <v>2.06.01</v>
      </c>
      <c r="BD35" s="420" t="str">
        <f t="shared" si="9"/>
        <v>ALAT KANTOR</v>
      </c>
      <c r="BE35" s="421">
        <f t="shared" si="10"/>
        <v>5</v>
      </c>
      <c r="BF35" s="422">
        <f t="shared" si="3"/>
        <v>63998</v>
      </c>
      <c r="BG35" s="421">
        <f t="shared" si="11"/>
        <v>7</v>
      </c>
      <c r="BH35" s="423">
        <f t="shared" si="4"/>
        <v>319990</v>
      </c>
      <c r="BI35" s="422">
        <f t="shared" si="5"/>
        <v>0</v>
      </c>
      <c r="BJ35" s="422">
        <f t="shared" si="6"/>
        <v>0</v>
      </c>
      <c r="BK35" s="422">
        <f t="shared" si="12"/>
        <v>0</v>
      </c>
      <c r="BL35" s="421" t="str">
        <f t="shared" si="7"/>
        <v>2006</v>
      </c>
      <c r="BM35" s="424">
        <f t="shared" si="8"/>
        <v>10</v>
      </c>
    </row>
    <row r="36" spans="1:65" s="6" customFormat="1" ht="19.5" customHeight="1" thickTop="1" thickBot="1" x14ac:dyDescent="0.25">
      <c r="A36" s="431">
        <v>34</v>
      </c>
      <c r="B36" s="418"/>
      <c r="C36" s="24" t="s">
        <v>742</v>
      </c>
      <c r="D36" s="24" t="str">
        <f t="shared" si="1"/>
        <v>2.06.02.04.06.</v>
      </c>
      <c r="E36" s="127" t="s">
        <v>77</v>
      </c>
      <c r="F36" s="24" t="s">
        <v>102</v>
      </c>
      <c r="G36" s="130" t="s">
        <v>128</v>
      </c>
      <c r="H36" s="34"/>
      <c r="I36" s="34"/>
      <c r="J36" s="34"/>
      <c r="K36" s="34"/>
      <c r="L36" s="128" t="s">
        <v>693</v>
      </c>
      <c r="M36" s="24"/>
      <c r="N36" s="128" t="s">
        <v>694</v>
      </c>
      <c r="O36" s="24" t="s">
        <v>52</v>
      </c>
      <c r="P36" s="129"/>
      <c r="Q36" s="129"/>
      <c r="R36" s="129"/>
      <c r="S36" s="129"/>
      <c r="T36" s="129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24" t="s">
        <v>41</v>
      </c>
      <c r="AM36" s="24" t="s">
        <v>52</v>
      </c>
      <c r="AN36" s="34"/>
      <c r="AO36" s="34"/>
      <c r="AP36" s="34"/>
      <c r="AQ36" s="67">
        <v>150000</v>
      </c>
      <c r="AR36" s="34" t="s">
        <v>199</v>
      </c>
      <c r="AS36" s="34"/>
      <c r="AT36" s="34" t="s">
        <v>676</v>
      </c>
      <c r="AU36" s="34" t="s">
        <v>674</v>
      </c>
      <c r="AV36" s="123" t="s">
        <v>199</v>
      </c>
      <c r="AW36" s="432" t="s">
        <v>227</v>
      </c>
      <c r="AX36" s="34"/>
      <c r="AY36" s="34"/>
      <c r="AZ36" s="34"/>
      <c r="BA36" s="6" t="s">
        <v>678</v>
      </c>
      <c r="BB36" s="419">
        <f t="shared" si="0"/>
        <v>150000</v>
      </c>
      <c r="BC36" s="420" t="str">
        <f t="shared" si="2"/>
        <v>2.06.02</v>
      </c>
      <c r="BD36" s="420" t="str">
        <f t="shared" si="9"/>
        <v>ALAT RUMAH TANGGA</v>
      </c>
      <c r="BE36" s="421">
        <f t="shared" si="10"/>
        <v>5</v>
      </c>
      <c r="BF36" s="422">
        <f t="shared" si="3"/>
        <v>29998</v>
      </c>
      <c r="BG36" s="421">
        <f t="shared" si="11"/>
        <v>7</v>
      </c>
      <c r="BH36" s="423">
        <f t="shared" si="4"/>
        <v>149990</v>
      </c>
      <c r="BI36" s="422">
        <f t="shared" si="5"/>
        <v>0</v>
      </c>
      <c r="BJ36" s="422">
        <f t="shared" si="6"/>
        <v>0</v>
      </c>
      <c r="BK36" s="422">
        <f t="shared" si="12"/>
        <v>0</v>
      </c>
      <c r="BL36" s="421" t="str">
        <f t="shared" si="7"/>
        <v>2006</v>
      </c>
      <c r="BM36" s="424">
        <f t="shared" si="8"/>
        <v>10</v>
      </c>
    </row>
    <row r="37" spans="1:65" s="6" customFormat="1" ht="19.5" customHeight="1" thickTop="1" x14ac:dyDescent="0.2">
      <c r="A37" s="417">
        <v>35</v>
      </c>
      <c r="B37" s="418"/>
      <c r="C37" s="24" t="s">
        <v>736</v>
      </c>
      <c r="D37" s="24" t="str">
        <f t="shared" si="1"/>
        <v>2.06.01.05.10</v>
      </c>
      <c r="E37" s="127" t="s">
        <v>80</v>
      </c>
      <c r="F37" s="24" t="s">
        <v>105</v>
      </c>
      <c r="G37" s="130" t="s">
        <v>128</v>
      </c>
      <c r="H37" s="34"/>
      <c r="I37" s="34"/>
      <c r="J37" s="34"/>
      <c r="K37" s="34"/>
      <c r="L37" s="128" t="s">
        <v>130</v>
      </c>
      <c r="M37" s="24"/>
      <c r="N37" s="128" t="s">
        <v>689</v>
      </c>
      <c r="O37" s="24" t="s">
        <v>52</v>
      </c>
      <c r="P37" s="129"/>
      <c r="Q37" s="129"/>
      <c r="R37" s="129"/>
      <c r="S37" s="129"/>
      <c r="T37" s="129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24" t="s">
        <v>41</v>
      </c>
      <c r="AM37" s="24" t="s">
        <v>52</v>
      </c>
      <c r="AN37" s="34"/>
      <c r="AO37" s="34"/>
      <c r="AP37" s="34"/>
      <c r="AQ37" s="67">
        <v>187500</v>
      </c>
      <c r="AR37" s="34" t="s">
        <v>30</v>
      </c>
      <c r="AS37" s="34"/>
      <c r="AT37" s="34" t="s">
        <v>690</v>
      </c>
      <c r="AU37" s="34" t="s">
        <v>674</v>
      </c>
      <c r="AV37" s="123" t="s">
        <v>30</v>
      </c>
      <c r="AW37" s="432" t="s">
        <v>240</v>
      </c>
      <c r="AX37" s="34"/>
      <c r="AY37" s="34"/>
      <c r="AZ37" s="34"/>
      <c r="BA37" s="6" t="s">
        <v>678</v>
      </c>
      <c r="BB37" s="419">
        <f t="shared" si="0"/>
        <v>187500</v>
      </c>
      <c r="BC37" s="420" t="str">
        <f t="shared" si="2"/>
        <v>2.06.01</v>
      </c>
      <c r="BD37" s="420" t="str">
        <f t="shared" si="9"/>
        <v>ALAT KANTOR</v>
      </c>
      <c r="BE37" s="421">
        <f t="shared" si="10"/>
        <v>5</v>
      </c>
      <c r="BF37" s="422">
        <f t="shared" si="3"/>
        <v>37498</v>
      </c>
      <c r="BG37" s="421">
        <f t="shared" si="11"/>
        <v>7</v>
      </c>
      <c r="BH37" s="423">
        <f t="shared" si="4"/>
        <v>187490</v>
      </c>
      <c r="BI37" s="422">
        <f t="shared" si="5"/>
        <v>0</v>
      </c>
      <c r="BJ37" s="422">
        <f t="shared" si="6"/>
        <v>0</v>
      </c>
      <c r="BK37" s="422">
        <f t="shared" si="12"/>
        <v>0</v>
      </c>
      <c r="BL37" s="421" t="str">
        <f t="shared" si="7"/>
        <v>2006</v>
      </c>
      <c r="BM37" s="424">
        <f t="shared" si="8"/>
        <v>10</v>
      </c>
    </row>
    <row r="38" spans="1:65" s="6" customFormat="1" ht="19.5" customHeight="1" thickBot="1" x14ac:dyDescent="0.25">
      <c r="A38" s="431">
        <v>37</v>
      </c>
      <c r="B38" s="418"/>
      <c r="C38" s="24" t="s">
        <v>740</v>
      </c>
      <c r="D38" s="24" t="str">
        <f t="shared" si="1"/>
        <v>2.06.02.01.30</v>
      </c>
      <c r="E38" s="127" t="s">
        <v>85</v>
      </c>
      <c r="F38" s="24" t="s">
        <v>110</v>
      </c>
      <c r="G38" s="130" t="s">
        <v>128</v>
      </c>
      <c r="H38" s="34"/>
      <c r="I38" s="34"/>
      <c r="J38" s="34"/>
      <c r="K38" s="34"/>
      <c r="L38" s="128" t="s">
        <v>140</v>
      </c>
      <c r="M38" s="24"/>
      <c r="N38" s="128" t="s">
        <v>162</v>
      </c>
      <c r="O38" s="24" t="s">
        <v>52</v>
      </c>
      <c r="P38" s="129"/>
      <c r="Q38" s="129"/>
      <c r="R38" s="129"/>
      <c r="S38" s="129"/>
      <c r="T38" s="129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24" t="s">
        <v>41</v>
      </c>
      <c r="AM38" s="24" t="s">
        <v>52</v>
      </c>
      <c r="AN38" s="34"/>
      <c r="AO38" s="34"/>
      <c r="AP38" s="34"/>
      <c r="AQ38" s="67">
        <v>455000</v>
      </c>
      <c r="AR38" s="34" t="s">
        <v>30</v>
      </c>
      <c r="AS38" s="34"/>
      <c r="AT38" s="34" t="s">
        <v>676</v>
      </c>
      <c r="AU38" s="34" t="s">
        <v>674</v>
      </c>
      <c r="AV38" s="123" t="s">
        <v>30</v>
      </c>
      <c r="AW38" s="432" t="s">
        <v>237</v>
      </c>
      <c r="AX38" s="34"/>
      <c r="AY38" s="34"/>
      <c r="AZ38" s="34"/>
      <c r="BB38" s="419" t="str">
        <f t="shared" si="0"/>
        <v>0</v>
      </c>
      <c r="BC38" s="420" t="str">
        <f t="shared" si="2"/>
        <v>2.06.02</v>
      </c>
      <c r="BD38" s="420" t="str">
        <f t="shared" si="9"/>
        <v>ALAT RUMAH TANGGA</v>
      </c>
      <c r="BE38" s="421">
        <f t="shared" si="10"/>
        <v>5</v>
      </c>
      <c r="BF38" s="422">
        <f t="shared" si="3"/>
        <v>90998</v>
      </c>
      <c r="BG38" s="421">
        <f t="shared" si="11"/>
        <v>7</v>
      </c>
      <c r="BH38" s="423">
        <f t="shared" si="4"/>
        <v>454990</v>
      </c>
      <c r="BI38" s="422">
        <f t="shared" si="5"/>
        <v>0</v>
      </c>
      <c r="BJ38" s="422">
        <f t="shared" si="6"/>
        <v>0</v>
      </c>
      <c r="BK38" s="422">
        <f t="shared" si="12"/>
        <v>0</v>
      </c>
      <c r="BL38" s="421" t="str">
        <f t="shared" si="7"/>
        <v>2006</v>
      </c>
      <c r="BM38" s="424">
        <f t="shared" si="8"/>
        <v>10</v>
      </c>
    </row>
    <row r="39" spans="1:65" s="6" customFormat="1" ht="19.5" customHeight="1" thickTop="1" thickBot="1" x14ac:dyDescent="0.25">
      <c r="A39" s="431">
        <v>44</v>
      </c>
      <c r="B39" s="433"/>
      <c r="C39" s="434" t="s">
        <v>740</v>
      </c>
      <c r="D39" s="434" t="str">
        <f t="shared" si="1"/>
        <v>2.06.02.01.30</v>
      </c>
      <c r="E39" s="435" t="s">
        <v>85</v>
      </c>
      <c r="F39" s="434" t="s">
        <v>110</v>
      </c>
      <c r="G39" s="130" t="s">
        <v>128</v>
      </c>
      <c r="H39" s="104"/>
      <c r="I39" s="104"/>
      <c r="J39" s="104"/>
      <c r="K39" s="104"/>
      <c r="L39" s="436" t="s">
        <v>130</v>
      </c>
      <c r="M39" s="434"/>
      <c r="N39" s="436" t="s">
        <v>162</v>
      </c>
      <c r="O39" s="434" t="s">
        <v>52</v>
      </c>
      <c r="P39" s="437"/>
      <c r="Q39" s="437"/>
      <c r="R39" s="437"/>
      <c r="S39" s="437"/>
      <c r="T39" s="437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434" t="s">
        <v>41</v>
      </c>
      <c r="AM39" s="434" t="s">
        <v>52</v>
      </c>
      <c r="AN39" s="104"/>
      <c r="AO39" s="104"/>
      <c r="AP39" s="104"/>
      <c r="AQ39" s="438">
        <v>245000</v>
      </c>
      <c r="AR39" s="104" t="s">
        <v>30</v>
      </c>
      <c r="AS39" s="104"/>
      <c r="AT39" s="104" t="s">
        <v>683</v>
      </c>
      <c r="AU39" s="104" t="s">
        <v>674</v>
      </c>
      <c r="AV39" s="133" t="s">
        <v>30</v>
      </c>
      <c r="AW39" s="432" t="s">
        <v>220</v>
      </c>
      <c r="AX39" s="34"/>
      <c r="AY39" s="34"/>
      <c r="AZ39" s="34"/>
      <c r="BA39" s="6" t="s">
        <v>678</v>
      </c>
      <c r="BB39" s="419">
        <f t="shared" ref="BB39:BB51" si="13">IF(AQ39&lt;300000,AQ39,"0")</f>
        <v>245000</v>
      </c>
      <c r="BC39" s="420" t="str">
        <f t="shared" si="2"/>
        <v>2.06.02</v>
      </c>
      <c r="BD39" s="420" t="str">
        <f t="shared" si="9"/>
        <v>ALAT RUMAH TANGGA</v>
      </c>
      <c r="BE39" s="421">
        <f t="shared" si="10"/>
        <v>5</v>
      </c>
      <c r="BF39" s="422">
        <f t="shared" si="3"/>
        <v>48998</v>
      </c>
      <c r="BG39" s="421">
        <f t="shared" si="11"/>
        <v>7</v>
      </c>
      <c r="BH39" s="423">
        <f t="shared" si="4"/>
        <v>244990</v>
      </c>
      <c r="BI39" s="422">
        <f t="shared" si="5"/>
        <v>0</v>
      </c>
      <c r="BJ39" s="422">
        <f t="shared" si="6"/>
        <v>0</v>
      </c>
      <c r="BK39" s="422">
        <f t="shared" si="12"/>
        <v>0</v>
      </c>
      <c r="BL39" s="421" t="str">
        <f t="shared" si="7"/>
        <v>2006</v>
      </c>
      <c r="BM39" s="424">
        <f t="shared" si="8"/>
        <v>10</v>
      </c>
    </row>
    <row r="40" spans="1:65" s="6" customFormat="1" ht="19.5" customHeight="1" thickTop="1" thickBot="1" x14ac:dyDescent="0.25">
      <c r="A40" s="431">
        <v>46</v>
      </c>
      <c r="B40" s="418"/>
      <c r="C40" s="24" t="s">
        <v>745</v>
      </c>
      <c r="D40" s="24" t="str">
        <f t="shared" si="1"/>
        <v>2.06.01.05.44</v>
      </c>
      <c r="E40" s="127" t="s">
        <v>89</v>
      </c>
      <c r="F40" s="24" t="s">
        <v>115</v>
      </c>
      <c r="G40" s="130" t="s">
        <v>128</v>
      </c>
      <c r="H40" s="34"/>
      <c r="I40" s="34"/>
      <c r="J40" s="34"/>
      <c r="K40" s="34"/>
      <c r="L40" s="128" t="s">
        <v>130</v>
      </c>
      <c r="M40" s="24"/>
      <c r="N40" s="128" t="s">
        <v>154</v>
      </c>
      <c r="O40" s="24" t="s">
        <v>52</v>
      </c>
      <c r="P40" s="129"/>
      <c r="Q40" s="129"/>
      <c r="R40" s="129"/>
      <c r="S40" s="129"/>
      <c r="T40" s="129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24" t="s">
        <v>41</v>
      </c>
      <c r="AM40" s="24" t="s">
        <v>52</v>
      </c>
      <c r="AN40" s="34"/>
      <c r="AO40" s="34"/>
      <c r="AP40" s="34"/>
      <c r="AQ40" s="67">
        <v>60000</v>
      </c>
      <c r="AR40" s="34" t="s">
        <v>30</v>
      </c>
      <c r="AS40" s="34"/>
      <c r="AT40" s="34" t="s">
        <v>690</v>
      </c>
      <c r="AU40" s="34" t="s">
        <v>674</v>
      </c>
      <c r="AV40" s="123" t="s">
        <v>30</v>
      </c>
      <c r="AW40" s="432" t="s">
        <v>239</v>
      </c>
      <c r="AX40" s="34"/>
      <c r="AY40" s="34"/>
      <c r="AZ40" s="34"/>
      <c r="BA40" s="6" t="s">
        <v>678</v>
      </c>
      <c r="BB40" s="419">
        <f t="shared" si="13"/>
        <v>60000</v>
      </c>
      <c r="BC40" s="420" t="str">
        <f t="shared" ref="BC40:BC51" si="14">MID(C40,2,7)</f>
        <v>2.06.01</v>
      </c>
      <c r="BD40" s="420" t="str">
        <f t="shared" si="9"/>
        <v>ALAT KANTOR</v>
      </c>
      <c r="BE40" s="421">
        <f t="shared" si="10"/>
        <v>5</v>
      </c>
      <c r="BF40" s="422">
        <f t="shared" si="3"/>
        <v>11998</v>
      </c>
      <c r="BG40" s="421">
        <f t="shared" si="11"/>
        <v>7</v>
      </c>
      <c r="BH40" s="423">
        <f t="shared" si="4"/>
        <v>59990</v>
      </c>
      <c r="BI40" s="422">
        <f t="shared" si="5"/>
        <v>0</v>
      </c>
      <c r="BJ40" s="422">
        <f t="shared" si="6"/>
        <v>0</v>
      </c>
      <c r="BK40" s="422">
        <f t="shared" si="12"/>
        <v>0</v>
      </c>
      <c r="BL40" s="421" t="str">
        <f t="shared" si="7"/>
        <v>2006</v>
      </c>
      <c r="BM40" s="424">
        <f t="shared" si="8"/>
        <v>10</v>
      </c>
    </row>
    <row r="41" spans="1:65" s="6" customFormat="1" ht="19.5" customHeight="1" thickTop="1" x14ac:dyDescent="0.2">
      <c r="A41" s="417">
        <v>50</v>
      </c>
      <c r="B41" s="418"/>
      <c r="C41" s="24" t="s">
        <v>740</v>
      </c>
      <c r="D41" s="24" t="str">
        <f t="shared" ref="D41:D51" si="15">MID(C41,2,18)</f>
        <v>2.06.02.01.30</v>
      </c>
      <c r="E41" s="127" t="s">
        <v>85</v>
      </c>
      <c r="F41" s="24" t="s">
        <v>110</v>
      </c>
      <c r="G41" s="130" t="s">
        <v>128</v>
      </c>
      <c r="H41" s="34"/>
      <c r="I41" s="34"/>
      <c r="J41" s="34"/>
      <c r="K41" s="34"/>
      <c r="L41" s="128" t="s">
        <v>130</v>
      </c>
      <c r="M41" s="24"/>
      <c r="N41" s="128" t="s">
        <v>162</v>
      </c>
      <c r="O41" s="24" t="s">
        <v>52</v>
      </c>
      <c r="P41" s="129"/>
      <c r="Q41" s="129"/>
      <c r="R41" s="129"/>
      <c r="S41" s="129"/>
      <c r="T41" s="129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24" t="s">
        <v>41</v>
      </c>
      <c r="AM41" s="24" t="s">
        <v>52</v>
      </c>
      <c r="AN41" s="34"/>
      <c r="AO41" s="34"/>
      <c r="AP41" s="34"/>
      <c r="AQ41" s="67">
        <v>280000</v>
      </c>
      <c r="AR41" s="34" t="s">
        <v>30</v>
      </c>
      <c r="AS41" s="34"/>
      <c r="AT41" s="34" t="s">
        <v>683</v>
      </c>
      <c r="AU41" s="34" t="s">
        <v>674</v>
      </c>
      <c r="AV41" s="123" t="s">
        <v>30</v>
      </c>
      <c r="AW41" s="432" t="s">
        <v>220</v>
      </c>
      <c r="AX41" s="34"/>
      <c r="AY41" s="34"/>
      <c r="AZ41" s="34"/>
      <c r="BA41" s="6" t="s">
        <v>678</v>
      </c>
      <c r="BB41" s="419">
        <f t="shared" si="13"/>
        <v>280000</v>
      </c>
      <c r="BC41" s="420" t="str">
        <f t="shared" si="14"/>
        <v>2.06.02</v>
      </c>
      <c r="BD41" s="420" t="str">
        <f t="shared" si="9"/>
        <v>ALAT RUMAH TANGGA</v>
      </c>
      <c r="BE41" s="421">
        <f t="shared" si="10"/>
        <v>5</v>
      </c>
      <c r="BF41" s="422">
        <f t="shared" ref="BF41:BF51" si="16">(AQ41-10)/BE41</f>
        <v>55998</v>
      </c>
      <c r="BG41" s="421">
        <f t="shared" si="11"/>
        <v>7</v>
      </c>
      <c r="BH41" s="423">
        <f t="shared" si="4"/>
        <v>279990</v>
      </c>
      <c r="BI41" s="422">
        <f t="shared" si="5"/>
        <v>0</v>
      </c>
      <c r="BJ41" s="422">
        <f t="shared" si="6"/>
        <v>0</v>
      </c>
      <c r="BK41" s="422">
        <f t="shared" si="12"/>
        <v>0</v>
      </c>
      <c r="BL41" s="421" t="str">
        <f t="shared" si="7"/>
        <v>2006</v>
      </c>
      <c r="BM41" s="424">
        <f t="shared" si="8"/>
        <v>10</v>
      </c>
    </row>
    <row r="42" spans="1:65" s="6" customFormat="1" ht="19.5" customHeight="1" thickBot="1" x14ac:dyDescent="0.25">
      <c r="A42" s="431">
        <v>51</v>
      </c>
      <c r="B42" s="418"/>
      <c r="C42" s="24" t="s">
        <v>725</v>
      </c>
      <c r="D42" s="24" t="str">
        <f t="shared" si="15"/>
        <v>2.06.01.05.62</v>
      </c>
      <c r="E42" s="127" t="s">
        <v>73</v>
      </c>
      <c r="F42" s="24" t="s">
        <v>98</v>
      </c>
      <c r="G42" s="130" t="s">
        <v>128</v>
      </c>
      <c r="H42" s="34"/>
      <c r="I42" s="34"/>
      <c r="J42" s="34"/>
      <c r="K42" s="34"/>
      <c r="L42" s="128" t="s">
        <v>130</v>
      </c>
      <c r="M42" s="24"/>
      <c r="N42" s="128" t="s">
        <v>154</v>
      </c>
      <c r="O42" s="24" t="s">
        <v>52</v>
      </c>
      <c r="P42" s="129"/>
      <c r="Q42" s="129"/>
      <c r="R42" s="129"/>
      <c r="S42" s="129"/>
      <c r="T42" s="129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24" t="s">
        <v>41</v>
      </c>
      <c r="AM42" s="24" t="s">
        <v>52</v>
      </c>
      <c r="AN42" s="34"/>
      <c r="AO42" s="34"/>
      <c r="AP42" s="34"/>
      <c r="AQ42" s="67">
        <v>420000</v>
      </c>
      <c r="AR42" s="34"/>
      <c r="AS42" s="34"/>
      <c r="AT42" s="34"/>
      <c r="AU42" s="34"/>
      <c r="AV42" s="123"/>
      <c r="AW42" s="432"/>
      <c r="AX42" s="34"/>
      <c r="AY42" s="34"/>
      <c r="AZ42" s="34"/>
      <c r="BB42" s="419" t="str">
        <f t="shared" si="13"/>
        <v>0</v>
      </c>
      <c r="BC42" s="420" t="str">
        <f t="shared" si="14"/>
        <v>2.06.01</v>
      </c>
      <c r="BD42" s="420" t="str">
        <f t="shared" si="9"/>
        <v>ALAT KANTOR</v>
      </c>
      <c r="BE42" s="421">
        <f t="shared" si="10"/>
        <v>5</v>
      </c>
      <c r="BF42" s="422">
        <f t="shared" si="16"/>
        <v>83998</v>
      </c>
      <c r="BG42" s="421">
        <f t="shared" si="11"/>
        <v>7</v>
      </c>
      <c r="BH42" s="423">
        <f t="shared" si="4"/>
        <v>419990</v>
      </c>
      <c r="BI42" s="422">
        <f t="shared" si="5"/>
        <v>0</v>
      </c>
      <c r="BJ42" s="422">
        <f t="shared" si="6"/>
        <v>0</v>
      </c>
      <c r="BK42" s="422">
        <f t="shared" si="12"/>
        <v>0</v>
      </c>
      <c r="BL42" s="421" t="str">
        <f t="shared" si="7"/>
        <v>2006</v>
      </c>
      <c r="BM42" s="424">
        <f t="shared" si="8"/>
        <v>10</v>
      </c>
    </row>
    <row r="43" spans="1:65" s="6" customFormat="1" ht="19.5" customHeight="1" thickTop="1" x14ac:dyDescent="0.2">
      <c r="A43" s="417">
        <v>52</v>
      </c>
      <c r="B43" s="418"/>
      <c r="C43" s="24" t="s">
        <v>725</v>
      </c>
      <c r="D43" s="24" t="str">
        <f t="shared" si="15"/>
        <v>2.06.01.05.62</v>
      </c>
      <c r="E43" s="127" t="s">
        <v>73</v>
      </c>
      <c r="F43" s="24" t="s">
        <v>98</v>
      </c>
      <c r="G43" s="130" t="s">
        <v>128</v>
      </c>
      <c r="H43" s="34"/>
      <c r="I43" s="34"/>
      <c r="J43" s="34"/>
      <c r="K43" s="34"/>
      <c r="L43" s="128" t="s">
        <v>139</v>
      </c>
      <c r="M43" s="24"/>
      <c r="N43" s="128" t="s">
        <v>158</v>
      </c>
      <c r="O43" s="24" t="s">
        <v>52</v>
      </c>
      <c r="P43" s="129"/>
      <c r="Q43" s="129"/>
      <c r="R43" s="129"/>
      <c r="S43" s="129"/>
      <c r="T43" s="129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24" t="s">
        <v>41</v>
      </c>
      <c r="AM43" s="24" t="s">
        <v>52</v>
      </c>
      <c r="AN43" s="34"/>
      <c r="AO43" s="34"/>
      <c r="AP43" s="34"/>
      <c r="AQ43" s="67">
        <v>280000</v>
      </c>
      <c r="AR43" s="34" t="s">
        <v>199</v>
      </c>
      <c r="AS43" s="34"/>
      <c r="AT43" s="34" t="s">
        <v>683</v>
      </c>
      <c r="AU43" s="34" t="s">
        <v>674</v>
      </c>
      <c r="AV43" s="123" t="s">
        <v>199</v>
      </c>
      <c r="AW43" s="432"/>
      <c r="AX43" s="34"/>
      <c r="AY43" s="34"/>
      <c r="AZ43" s="34"/>
      <c r="BA43" s="6" t="s">
        <v>678</v>
      </c>
      <c r="BB43" s="419">
        <f t="shared" si="13"/>
        <v>280000</v>
      </c>
      <c r="BC43" s="420" t="str">
        <f t="shared" si="14"/>
        <v>2.06.01</v>
      </c>
      <c r="BD43" s="420" t="str">
        <f t="shared" si="9"/>
        <v>ALAT KANTOR</v>
      </c>
      <c r="BE43" s="421">
        <f t="shared" si="10"/>
        <v>5</v>
      </c>
      <c r="BF43" s="422">
        <f t="shared" si="16"/>
        <v>55998</v>
      </c>
      <c r="BG43" s="421">
        <f t="shared" si="11"/>
        <v>7</v>
      </c>
      <c r="BH43" s="423">
        <f t="shared" si="4"/>
        <v>279990</v>
      </c>
      <c r="BI43" s="422">
        <f t="shared" si="5"/>
        <v>0</v>
      </c>
      <c r="BJ43" s="422">
        <f t="shared" si="6"/>
        <v>0</v>
      </c>
      <c r="BK43" s="422">
        <f t="shared" si="12"/>
        <v>0</v>
      </c>
      <c r="BL43" s="421" t="str">
        <f t="shared" si="7"/>
        <v>2006</v>
      </c>
      <c r="BM43" s="424">
        <f t="shared" si="8"/>
        <v>10</v>
      </c>
    </row>
    <row r="44" spans="1:65" s="6" customFormat="1" ht="19.5" customHeight="1" x14ac:dyDescent="0.2">
      <c r="A44" s="417">
        <v>55</v>
      </c>
      <c r="B44" s="418"/>
      <c r="C44" s="24" t="s">
        <v>737</v>
      </c>
      <c r="D44" s="24" t="str">
        <f t="shared" si="15"/>
        <v>2.06.02.01.37</v>
      </c>
      <c r="E44" s="127" t="s">
        <v>84</v>
      </c>
      <c r="F44" s="24" t="s">
        <v>109</v>
      </c>
      <c r="G44" s="130" t="s">
        <v>128</v>
      </c>
      <c r="H44" s="34"/>
      <c r="I44" s="34"/>
      <c r="J44" s="34"/>
      <c r="K44" s="34"/>
      <c r="L44" s="128" t="s">
        <v>136</v>
      </c>
      <c r="M44" s="24"/>
      <c r="N44" s="128" t="s">
        <v>158</v>
      </c>
      <c r="O44" s="24" t="s">
        <v>52</v>
      </c>
      <c r="P44" s="129"/>
      <c r="Q44" s="129"/>
      <c r="R44" s="129"/>
      <c r="S44" s="129"/>
      <c r="T44" s="129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24" t="s">
        <v>41</v>
      </c>
      <c r="AM44" s="24" t="s">
        <v>52</v>
      </c>
      <c r="AN44" s="34"/>
      <c r="AO44" s="34"/>
      <c r="AP44" s="34"/>
      <c r="AQ44" s="67">
        <v>160000</v>
      </c>
      <c r="AR44" s="34" t="s">
        <v>199</v>
      </c>
      <c r="AS44" s="34"/>
      <c r="AT44" s="34" t="s">
        <v>687</v>
      </c>
      <c r="AU44" s="34" t="s">
        <v>674</v>
      </c>
      <c r="AV44" s="123" t="s">
        <v>199</v>
      </c>
      <c r="AW44" s="432"/>
      <c r="AX44" s="34"/>
      <c r="AY44" s="34"/>
      <c r="AZ44" s="34"/>
      <c r="BA44" s="6" t="s">
        <v>678</v>
      </c>
      <c r="BB44" s="419">
        <f t="shared" si="13"/>
        <v>160000</v>
      </c>
      <c r="BC44" s="420" t="str">
        <f t="shared" si="14"/>
        <v>2.06.02</v>
      </c>
      <c r="BD44" s="420" t="str">
        <f t="shared" si="9"/>
        <v>ALAT RUMAH TANGGA</v>
      </c>
      <c r="BE44" s="421">
        <f t="shared" si="10"/>
        <v>5</v>
      </c>
      <c r="BF44" s="422">
        <f t="shared" si="16"/>
        <v>31998</v>
      </c>
      <c r="BG44" s="421">
        <f t="shared" si="11"/>
        <v>7</v>
      </c>
      <c r="BH44" s="423">
        <f t="shared" si="4"/>
        <v>159990</v>
      </c>
      <c r="BI44" s="422">
        <f t="shared" si="5"/>
        <v>0</v>
      </c>
      <c r="BJ44" s="422">
        <f t="shared" si="6"/>
        <v>0</v>
      </c>
      <c r="BK44" s="422">
        <f t="shared" si="12"/>
        <v>0</v>
      </c>
      <c r="BL44" s="421" t="str">
        <f t="shared" si="7"/>
        <v>2006</v>
      </c>
      <c r="BM44" s="424">
        <f t="shared" si="8"/>
        <v>10</v>
      </c>
    </row>
    <row r="45" spans="1:65" s="6" customFormat="1" ht="19.5" customHeight="1" x14ac:dyDescent="0.2">
      <c r="A45" s="417">
        <v>66</v>
      </c>
      <c r="B45" s="418"/>
      <c r="C45" s="24" t="s">
        <v>737</v>
      </c>
      <c r="D45" s="24" t="str">
        <f t="shared" si="15"/>
        <v>2.06.02.01.37</v>
      </c>
      <c r="E45" s="127" t="s">
        <v>84</v>
      </c>
      <c r="F45" s="24" t="s">
        <v>109</v>
      </c>
      <c r="G45" s="130" t="s">
        <v>128</v>
      </c>
      <c r="H45" s="34"/>
      <c r="I45" s="34"/>
      <c r="J45" s="34"/>
      <c r="K45" s="34"/>
      <c r="L45" s="128" t="s">
        <v>130</v>
      </c>
      <c r="M45" s="24"/>
      <c r="N45" s="128" t="s">
        <v>154</v>
      </c>
      <c r="O45" s="24" t="s">
        <v>52</v>
      </c>
      <c r="P45" s="129"/>
      <c r="Q45" s="129"/>
      <c r="R45" s="129"/>
      <c r="S45" s="129"/>
      <c r="T45" s="129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24" t="s">
        <v>41</v>
      </c>
      <c r="AM45" s="24" t="s">
        <v>52</v>
      </c>
      <c r="AN45" s="34"/>
      <c r="AO45" s="34"/>
      <c r="AP45" s="34"/>
      <c r="AQ45" s="67">
        <v>160000</v>
      </c>
      <c r="AR45" s="34" t="s">
        <v>199</v>
      </c>
      <c r="AS45" s="34"/>
      <c r="AT45" s="34" t="s">
        <v>676</v>
      </c>
      <c r="AU45" s="34" t="s">
        <v>674</v>
      </c>
      <c r="AV45" s="123" t="s">
        <v>199</v>
      </c>
      <c r="AW45" s="432" t="s">
        <v>227</v>
      </c>
      <c r="AX45" s="34"/>
      <c r="AY45" s="34"/>
      <c r="AZ45" s="34"/>
      <c r="BA45" s="6" t="s">
        <v>678</v>
      </c>
      <c r="BB45" s="419">
        <f t="shared" si="13"/>
        <v>160000</v>
      </c>
      <c r="BC45" s="420" t="str">
        <f t="shared" si="14"/>
        <v>2.06.02</v>
      </c>
      <c r="BD45" s="420" t="str">
        <f t="shared" ref="BD45:BD51" si="17">VLOOKUP(BC45,kelompok,2,0)</f>
        <v>ALAT RUMAH TANGGA</v>
      </c>
      <c r="BE45" s="421">
        <f t="shared" ref="BE45:BE51" si="18">VLOOKUP(BC45,MASAMANFAAT,4,0)</f>
        <v>5</v>
      </c>
      <c r="BF45" s="422">
        <f t="shared" si="16"/>
        <v>31998</v>
      </c>
      <c r="BG45" s="421">
        <f t="shared" ref="BG45:BG51" si="19">2013-BL45</f>
        <v>7</v>
      </c>
      <c r="BH45" s="423">
        <f t="shared" ref="BH45:BH51" si="20">IF(BG45&gt;BE45,AQ45-10,BF45*BG45)</f>
        <v>159990</v>
      </c>
      <c r="BI45" s="422">
        <f t="shared" ref="BI45:BI51" si="21">IF(AQ45-10=BH45,0,BF45)</f>
        <v>0</v>
      </c>
      <c r="BJ45" s="422">
        <f t="shared" ref="BJ45:BJ51" si="22">IF(AQ45-10=BH45+BI45,0,BF45)</f>
        <v>0</v>
      </c>
      <c r="BK45" s="422">
        <f t="shared" ref="BK45:BK51" si="23">IF(AQ45-10=BH45+BI45+BJ45,0,BF45)</f>
        <v>0</v>
      </c>
      <c r="BL45" s="421" t="str">
        <f t="shared" ref="BL45:BL51" si="24">O45</f>
        <v>2006</v>
      </c>
      <c r="BM45" s="424">
        <f t="shared" ref="BM45:BM51" si="25">AQ45-(BH45+BI45+BJ45+BK45)</f>
        <v>10</v>
      </c>
    </row>
    <row r="46" spans="1:65" s="6" customFormat="1" ht="19.5" customHeight="1" thickBot="1" x14ac:dyDescent="0.25">
      <c r="A46" s="431">
        <v>67</v>
      </c>
      <c r="B46" s="418"/>
      <c r="C46" s="24" t="s">
        <v>748</v>
      </c>
      <c r="D46" s="24" t="str">
        <f t="shared" si="15"/>
        <v>2.06.02.01.37.</v>
      </c>
      <c r="E46" s="127" t="s">
        <v>84</v>
      </c>
      <c r="F46" s="24" t="s">
        <v>109</v>
      </c>
      <c r="G46" s="130" t="s">
        <v>128</v>
      </c>
      <c r="H46" s="34"/>
      <c r="I46" s="34"/>
      <c r="J46" s="34"/>
      <c r="K46" s="34"/>
      <c r="L46" s="128" t="s">
        <v>130</v>
      </c>
      <c r="M46" s="24"/>
      <c r="N46" s="128" t="s">
        <v>154</v>
      </c>
      <c r="O46" s="24" t="s">
        <v>52</v>
      </c>
      <c r="P46" s="129"/>
      <c r="Q46" s="129"/>
      <c r="R46" s="129"/>
      <c r="S46" s="129"/>
      <c r="T46" s="129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24" t="s">
        <v>41</v>
      </c>
      <c r="AM46" s="24" t="s">
        <v>52</v>
      </c>
      <c r="AN46" s="34"/>
      <c r="AO46" s="34"/>
      <c r="AP46" s="34"/>
      <c r="AQ46" s="67">
        <v>120000</v>
      </c>
      <c r="AR46" s="34" t="s">
        <v>199</v>
      </c>
      <c r="AS46" s="34"/>
      <c r="AT46" s="34" t="s">
        <v>673</v>
      </c>
      <c r="AU46" s="34" t="s">
        <v>674</v>
      </c>
      <c r="AV46" s="123" t="s">
        <v>199</v>
      </c>
      <c r="AW46" s="432" t="s">
        <v>226</v>
      </c>
      <c r="AX46" s="34"/>
      <c r="AY46" s="34"/>
      <c r="AZ46" s="34"/>
      <c r="BA46" s="6" t="s">
        <v>678</v>
      </c>
      <c r="BB46" s="419">
        <f t="shared" si="13"/>
        <v>120000</v>
      </c>
      <c r="BC46" s="420" t="str">
        <f t="shared" si="14"/>
        <v>2.06.02</v>
      </c>
      <c r="BD46" s="420" t="str">
        <f t="shared" si="17"/>
        <v>ALAT RUMAH TANGGA</v>
      </c>
      <c r="BE46" s="421">
        <f t="shared" si="18"/>
        <v>5</v>
      </c>
      <c r="BF46" s="422">
        <f t="shared" si="16"/>
        <v>23998</v>
      </c>
      <c r="BG46" s="421">
        <f t="shared" si="19"/>
        <v>7</v>
      </c>
      <c r="BH46" s="423">
        <f t="shared" si="20"/>
        <v>119990</v>
      </c>
      <c r="BI46" s="422">
        <f t="shared" si="21"/>
        <v>0</v>
      </c>
      <c r="BJ46" s="422">
        <f t="shared" si="22"/>
        <v>0</v>
      </c>
      <c r="BK46" s="422">
        <f t="shared" si="23"/>
        <v>0</v>
      </c>
      <c r="BL46" s="421" t="str">
        <f t="shared" si="24"/>
        <v>2006</v>
      </c>
      <c r="BM46" s="424">
        <f t="shared" si="25"/>
        <v>10</v>
      </c>
    </row>
    <row r="47" spans="1:65" s="6" customFormat="1" ht="19.5" customHeight="1" thickTop="1" x14ac:dyDescent="0.2">
      <c r="A47" s="417">
        <v>69</v>
      </c>
      <c r="B47" s="418"/>
      <c r="C47" s="24" t="s">
        <v>749</v>
      </c>
      <c r="D47" s="24" t="str">
        <f t="shared" si="15"/>
        <v>2.06.02.01.156</v>
      </c>
      <c r="E47" s="127" t="s">
        <v>91</v>
      </c>
      <c r="F47" s="24" t="s">
        <v>116</v>
      </c>
      <c r="G47" s="130" t="s">
        <v>128</v>
      </c>
      <c r="H47" s="34"/>
      <c r="I47" s="34"/>
      <c r="J47" s="34"/>
      <c r="K47" s="34"/>
      <c r="L47" s="128" t="s">
        <v>697</v>
      </c>
      <c r="M47" s="24"/>
      <c r="N47" s="128" t="s">
        <v>157</v>
      </c>
      <c r="O47" s="24" t="s">
        <v>52</v>
      </c>
      <c r="P47" s="129"/>
      <c r="Q47" s="129"/>
      <c r="R47" s="129"/>
      <c r="S47" s="129"/>
      <c r="T47" s="129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24" t="s">
        <v>41</v>
      </c>
      <c r="AM47" s="24" t="s">
        <v>52</v>
      </c>
      <c r="AN47" s="34"/>
      <c r="AO47" s="34"/>
      <c r="AP47" s="34"/>
      <c r="AQ47" s="67">
        <v>140000</v>
      </c>
      <c r="AR47" s="34" t="s">
        <v>30</v>
      </c>
      <c r="AS47" s="34"/>
      <c r="AT47" s="34" t="s">
        <v>673</v>
      </c>
      <c r="AU47" s="34" t="s">
        <v>674</v>
      </c>
      <c r="AV47" s="123" t="s">
        <v>30</v>
      </c>
      <c r="AW47" s="432" t="s">
        <v>225</v>
      </c>
      <c r="AX47" s="34"/>
      <c r="AY47" s="34"/>
      <c r="AZ47" s="34"/>
      <c r="BA47" s="6" t="s">
        <v>678</v>
      </c>
      <c r="BB47" s="419">
        <f t="shared" si="13"/>
        <v>140000</v>
      </c>
      <c r="BC47" s="420" t="str">
        <f t="shared" si="14"/>
        <v>2.06.02</v>
      </c>
      <c r="BD47" s="420" t="str">
        <f t="shared" si="17"/>
        <v>ALAT RUMAH TANGGA</v>
      </c>
      <c r="BE47" s="421">
        <f t="shared" si="18"/>
        <v>5</v>
      </c>
      <c r="BF47" s="422">
        <f t="shared" si="16"/>
        <v>27998</v>
      </c>
      <c r="BG47" s="421">
        <f t="shared" si="19"/>
        <v>7</v>
      </c>
      <c r="BH47" s="423">
        <f t="shared" si="20"/>
        <v>139990</v>
      </c>
      <c r="BI47" s="422">
        <f t="shared" si="21"/>
        <v>0</v>
      </c>
      <c r="BJ47" s="422">
        <f t="shared" si="22"/>
        <v>0</v>
      </c>
      <c r="BK47" s="422">
        <f t="shared" si="23"/>
        <v>0</v>
      </c>
      <c r="BL47" s="421" t="str">
        <f t="shared" si="24"/>
        <v>2006</v>
      </c>
      <c r="BM47" s="424">
        <f t="shared" si="25"/>
        <v>10</v>
      </c>
    </row>
    <row r="48" spans="1:65" s="6" customFormat="1" ht="19.5" customHeight="1" thickBot="1" x14ac:dyDescent="0.25">
      <c r="A48" s="431">
        <v>71</v>
      </c>
      <c r="B48" s="418"/>
      <c r="C48" s="24" t="s">
        <v>743</v>
      </c>
      <c r="D48" s="24" t="str">
        <f t="shared" si="15"/>
        <v>2.06.02.01.124</v>
      </c>
      <c r="E48" s="127" t="s">
        <v>92</v>
      </c>
      <c r="F48" s="24" t="s">
        <v>96</v>
      </c>
      <c r="G48" s="130" t="s">
        <v>128</v>
      </c>
      <c r="H48" s="34"/>
      <c r="I48" s="34"/>
      <c r="J48" s="34"/>
      <c r="K48" s="34"/>
      <c r="L48" s="128" t="s">
        <v>130</v>
      </c>
      <c r="M48" s="24"/>
      <c r="N48" s="128" t="s">
        <v>154</v>
      </c>
      <c r="O48" s="24" t="s">
        <v>52</v>
      </c>
      <c r="P48" s="129"/>
      <c r="Q48" s="129"/>
      <c r="R48" s="129"/>
      <c r="S48" s="129"/>
      <c r="T48" s="129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24" t="s">
        <v>41</v>
      </c>
      <c r="AM48" s="24" t="s">
        <v>52</v>
      </c>
      <c r="AN48" s="34"/>
      <c r="AO48" s="34"/>
      <c r="AP48" s="34"/>
      <c r="AQ48" s="67">
        <v>300000</v>
      </c>
      <c r="AR48" s="34" t="s">
        <v>199</v>
      </c>
      <c r="AS48" s="34"/>
      <c r="AT48" s="34" t="s">
        <v>676</v>
      </c>
      <c r="AU48" s="34" t="s">
        <v>674</v>
      </c>
      <c r="AV48" s="123" t="s">
        <v>199</v>
      </c>
      <c r="AW48" s="432"/>
      <c r="AX48" s="34"/>
      <c r="AY48" s="34"/>
      <c r="AZ48" s="34"/>
      <c r="BA48" s="6" t="s">
        <v>678</v>
      </c>
      <c r="BB48" s="419" t="str">
        <f t="shared" si="13"/>
        <v>0</v>
      </c>
      <c r="BC48" s="420" t="str">
        <f t="shared" si="14"/>
        <v>2.06.02</v>
      </c>
      <c r="BD48" s="420" t="str">
        <f t="shared" si="17"/>
        <v>ALAT RUMAH TANGGA</v>
      </c>
      <c r="BE48" s="421">
        <f t="shared" si="18"/>
        <v>5</v>
      </c>
      <c r="BF48" s="422">
        <f t="shared" si="16"/>
        <v>59998</v>
      </c>
      <c r="BG48" s="421">
        <f t="shared" si="19"/>
        <v>7</v>
      </c>
      <c r="BH48" s="423">
        <f t="shared" si="20"/>
        <v>299990</v>
      </c>
      <c r="BI48" s="422">
        <f t="shared" si="21"/>
        <v>0</v>
      </c>
      <c r="BJ48" s="422">
        <f t="shared" si="22"/>
        <v>0</v>
      </c>
      <c r="BK48" s="422">
        <f t="shared" si="23"/>
        <v>0</v>
      </c>
      <c r="BL48" s="421" t="str">
        <f t="shared" si="24"/>
        <v>2006</v>
      </c>
      <c r="BM48" s="424">
        <f t="shared" si="25"/>
        <v>10</v>
      </c>
    </row>
    <row r="49" spans="1:67" s="6" customFormat="1" ht="19.5" customHeight="1" thickTop="1" x14ac:dyDescent="0.2">
      <c r="A49" s="417">
        <v>75</v>
      </c>
      <c r="B49" s="418"/>
      <c r="C49" s="24" t="s">
        <v>749</v>
      </c>
      <c r="D49" s="24" t="str">
        <f t="shared" si="15"/>
        <v>2.06.02.01.156</v>
      </c>
      <c r="E49" s="127" t="s">
        <v>91</v>
      </c>
      <c r="F49" s="24" t="s">
        <v>116</v>
      </c>
      <c r="G49" s="130" t="s">
        <v>128</v>
      </c>
      <c r="H49" s="34"/>
      <c r="I49" s="34"/>
      <c r="J49" s="34"/>
      <c r="K49" s="34"/>
      <c r="L49" s="128" t="s">
        <v>699</v>
      </c>
      <c r="M49" s="24"/>
      <c r="N49" s="128" t="s">
        <v>157</v>
      </c>
      <c r="O49" s="24" t="s">
        <v>52</v>
      </c>
      <c r="P49" s="129"/>
      <c r="Q49" s="129"/>
      <c r="R49" s="129"/>
      <c r="S49" s="129"/>
      <c r="T49" s="129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24" t="s">
        <v>41</v>
      </c>
      <c r="AM49" s="24" t="s">
        <v>52</v>
      </c>
      <c r="AN49" s="34"/>
      <c r="AO49" s="34"/>
      <c r="AP49" s="34"/>
      <c r="AQ49" s="67">
        <v>144000</v>
      </c>
      <c r="AR49" s="34" t="s">
        <v>30</v>
      </c>
      <c r="AS49" s="34"/>
      <c r="AT49" s="34" t="s">
        <v>675</v>
      </c>
      <c r="AU49" s="34" t="s">
        <v>674</v>
      </c>
      <c r="AV49" s="123" t="s">
        <v>30</v>
      </c>
      <c r="AW49" s="432"/>
      <c r="AX49" s="34"/>
      <c r="AY49" s="34"/>
      <c r="AZ49" s="34"/>
      <c r="BA49" s="6" t="s">
        <v>678</v>
      </c>
      <c r="BB49" s="419">
        <f t="shared" si="13"/>
        <v>144000</v>
      </c>
      <c r="BC49" s="420" t="str">
        <f t="shared" si="14"/>
        <v>2.06.02</v>
      </c>
      <c r="BD49" s="420" t="str">
        <f t="shared" si="17"/>
        <v>ALAT RUMAH TANGGA</v>
      </c>
      <c r="BE49" s="421">
        <f t="shared" si="18"/>
        <v>5</v>
      </c>
      <c r="BF49" s="422">
        <f t="shared" si="16"/>
        <v>28798</v>
      </c>
      <c r="BG49" s="421">
        <f t="shared" si="19"/>
        <v>7</v>
      </c>
      <c r="BH49" s="423">
        <f t="shared" si="20"/>
        <v>143990</v>
      </c>
      <c r="BI49" s="422">
        <f t="shared" si="21"/>
        <v>0</v>
      </c>
      <c r="BJ49" s="422">
        <f t="shared" si="22"/>
        <v>0</v>
      </c>
      <c r="BK49" s="422">
        <f t="shared" si="23"/>
        <v>0</v>
      </c>
      <c r="BL49" s="421" t="str">
        <f t="shared" si="24"/>
        <v>2006</v>
      </c>
      <c r="BM49" s="424">
        <f t="shared" si="25"/>
        <v>10</v>
      </c>
    </row>
    <row r="50" spans="1:67" s="6" customFormat="1" ht="19.5" customHeight="1" thickBot="1" x14ac:dyDescent="0.25">
      <c r="A50" s="431">
        <v>76</v>
      </c>
      <c r="B50" s="418"/>
      <c r="C50" s="24" t="s">
        <v>740</v>
      </c>
      <c r="D50" s="24" t="str">
        <f t="shared" si="15"/>
        <v>2.06.02.01.30</v>
      </c>
      <c r="E50" s="127" t="s">
        <v>85</v>
      </c>
      <c r="F50" s="24" t="s">
        <v>110</v>
      </c>
      <c r="G50" s="130" t="s">
        <v>128</v>
      </c>
      <c r="H50" s="34"/>
      <c r="I50" s="34"/>
      <c r="J50" s="34"/>
      <c r="K50" s="34"/>
      <c r="L50" s="128" t="s">
        <v>130</v>
      </c>
      <c r="M50" s="24"/>
      <c r="N50" s="128" t="s">
        <v>163</v>
      </c>
      <c r="O50" s="24" t="s">
        <v>52</v>
      </c>
      <c r="P50" s="129"/>
      <c r="Q50" s="129"/>
      <c r="R50" s="129"/>
      <c r="S50" s="129"/>
      <c r="T50" s="129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24" t="s">
        <v>41</v>
      </c>
      <c r="AM50" s="24" t="s">
        <v>52</v>
      </c>
      <c r="AN50" s="34"/>
      <c r="AO50" s="34"/>
      <c r="AP50" s="34"/>
      <c r="AQ50" s="67">
        <v>200000</v>
      </c>
      <c r="AR50" s="34" t="s">
        <v>30</v>
      </c>
      <c r="AS50" s="34"/>
      <c r="AT50" s="34" t="s">
        <v>683</v>
      </c>
      <c r="AU50" s="34" t="s">
        <v>674</v>
      </c>
      <c r="AV50" s="123" t="s">
        <v>30</v>
      </c>
      <c r="AW50" s="432" t="s">
        <v>220</v>
      </c>
      <c r="AX50" s="34"/>
      <c r="AY50" s="34"/>
      <c r="AZ50" s="34"/>
      <c r="BA50" s="6" t="s">
        <v>678</v>
      </c>
      <c r="BB50" s="419">
        <f t="shared" si="13"/>
        <v>200000</v>
      </c>
      <c r="BC50" s="420" t="str">
        <f t="shared" si="14"/>
        <v>2.06.02</v>
      </c>
      <c r="BD50" s="420" t="str">
        <f t="shared" si="17"/>
        <v>ALAT RUMAH TANGGA</v>
      </c>
      <c r="BE50" s="421">
        <f t="shared" si="18"/>
        <v>5</v>
      </c>
      <c r="BF50" s="422">
        <f t="shared" si="16"/>
        <v>39998</v>
      </c>
      <c r="BG50" s="421">
        <f t="shared" si="19"/>
        <v>7</v>
      </c>
      <c r="BH50" s="423">
        <f t="shared" si="20"/>
        <v>199990</v>
      </c>
      <c r="BI50" s="422">
        <f t="shared" si="21"/>
        <v>0</v>
      </c>
      <c r="BJ50" s="422">
        <f t="shared" si="22"/>
        <v>0</v>
      </c>
      <c r="BK50" s="422">
        <f t="shared" si="23"/>
        <v>0</v>
      </c>
      <c r="BL50" s="421" t="str">
        <f t="shared" si="24"/>
        <v>2006</v>
      </c>
      <c r="BM50" s="424">
        <f t="shared" si="25"/>
        <v>10</v>
      </c>
    </row>
    <row r="51" spans="1:67" s="6" customFormat="1" ht="19.5" customHeight="1" thickTop="1" thickBot="1" x14ac:dyDescent="0.25">
      <c r="A51" s="431">
        <v>78</v>
      </c>
      <c r="B51" s="418"/>
      <c r="C51" s="24" t="s">
        <v>732</v>
      </c>
      <c r="D51" s="24" t="str">
        <f t="shared" si="15"/>
        <v>2.06.02.06.39</v>
      </c>
      <c r="E51" s="127" t="s">
        <v>93</v>
      </c>
      <c r="F51" s="24" t="s">
        <v>117</v>
      </c>
      <c r="G51" s="130" t="s">
        <v>128</v>
      </c>
      <c r="H51" s="34"/>
      <c r="I51" s="34"/>
      <c r="J51" s="34"/>
      <c r="K51" s="34"/>
      <c r="L51" s="128" t="s">
        <v>700</v>
      </c>
      <c r="M51" s="24"/>
      <c r="N51" s="128" t="s">
        <v>701</v>
      </c>
      <c r="O51" s="24" t="s">
        <v>52</v>
      </c>
      <c r="P51" s="129"/>
      <c r="Q51" s="129"/>
      <c r="R51" s="129"/>
      <c r="S51" s="129"/>
      <c r="T51" s="129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24" t="s">
        <v>41</v>
      </c>
      <c r="AM51" s="24" t="s">
        <v>52</v>
      </c>
      <c r="AN51" s="34"/>
      <c r="AO51" s="34"/>
      <c r="AP51" s="34"/>
      <c r="AQ51" s="67">
        <v>187500</v>
      </c>
      <c r="AR51" s="34" t="s">
        <v>30</v>
      </c>
      <c r="AS51" s="34"/>
      <c r="AT51" s="34" t="s">
        <v>698</v>
      </c>
      <c r="AU51" s="34" t="s">
        <v>674</v>
      </c>
      <c r="AV51" s="123" t="s">
        <v>30</v>
      </c>
      <c r="AW51" s="432"/>
      <c r="AX51" s="34"/>
      <c r="AY51" s="34"/>
      <c r="AZ51" s="34"/>
      <c r="BA51" s="6" t="s">
        <v>678</v>
      </c>
      <c r="BB51" s="419">
        <f t="shared" si="13"/>
        <v>187500</v>
      </c>
      <c r="BC51" s="420" t="str">
        <f t="shared" si="14"/>
        <v>2.06.02</v>
      </c>
      <c r="BD51" s="420" t="str">
        <f t="shared" si="17"/>
        <v>ALAT RUMAH TANGGA</v>
      </c>
      <c r="BE51" s="421">
        <f t="shared" si="18"/>
        <v>5</v>
      </c>
      <c r="BF51" s="422">
        <f t="shared" si="16"/>
        <v>37498</v>
      </c>
      <c r="BG51" s="421">
        <f t="shared" si="19"/>
        <v>7</v>
      </c>
      <c r="BH51" s="423">
        <f t="shared" si="20"/>
        <v>187490</v>
      </c>
      <c r="BI51" s="422">
        <f t="shared" si="21"/>
        <v>0</v>
      </c>
      <c r="BJ51" s="422">
        <f t="shared" si="22"/>
        <v>0</v>
      </c>
      <c r="BK51" s="422">
        <f t="shared" si="23"/>
        <v>0</v>
      </c>
      <c r="BL51" s="421" t="str">
        <f t="shared" si="24"/>
        <v>2006</v>
      </c>
      <c r="BM51" s="424">
        <f t="shared" si="25"/>
        <v>10</v>
      </c>
    </row>
    <row r="52" spans="1:67" s="6" customFormat="1" ht="24.75" customHeight="1" thickTop="1" x14ac:dyDescent="0.2">
      <c r="A52" s="417"/>
      <c r="B52" s="418"/>
      <c r="C52" s="34"/>
      <c r="D52" s="24"/>
      <c r="E52" s="37" t="s">
        <v>356</v>
      </c>
      <c r="F52" s="34"/>
      <c r="G52" s="34"/>
      <c r="H52" s="34"/>
      <c r="I52" s="34"/>
      <c r="J52" s="34"/>
      <c r="K52" s="34"/>
      <c r="L52" s="100" t="s">
        <v>356</v>
      </c>
      <c r="M52" s="34"/>
      <c r="N52" s="100"/>
      <c r="O52" s="159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159"/>
      <c r="AM52" s="159"/>
      <c r="AN52" s="34"/>
      <c r="AO52" s="34"/>
      <c r="AP52" s="34"/>
      <c r="AQ52" s="122"/>
      <c r="AR52" s="34"/>
      <c r="AS52" s="34"/>
      <c r="AT52" s="34"/>
      <c r="AU52" s="34"/>
      <c r="AV52" s="123"/>
      <c r="AW52" s="402"/>
      <c r="AX52" s="8"/>
      <c r="AY52" s="8"/>
      <c r="AZ52" s="8"/>
      <c r="BB52" s="419">
        <f t="shared" ref="BB52:BB57" si="26">IF(AQ52&lt;300000,AQ52,"0")</f>
        <v>0</v>
      </c>
      <c r="BC52" s="420"/>
      <c r="BD52" s="420"/>
      <c r="BE52" s="421"/>
      <c r="BF52" s="422"/>
      <c r="BG52" s="421"/>
      <c r="BH52" s="423"/>
      <c r="BI52" s="422"/>
      <c r="BJ52" s="422"/>
      <c r="BK52" s="422"/>
      <c r="BL52" s="421"/>
      <c r="BM52" s="424"/>
    </row>
    <row r="53" spans="1:67" s="132" customFormat="1" ht="30" customHeight="1" x14ac:dyDescent="0.2">
      <c r="A53" s="124" t="s">
        <v>11</v>
      </c>
      <c r="B53" s="418" t="s">
        <v>706</v>
      </c>
      <c r="C53" s="34"/>
      <c r="D53" s="24" t="str">
        <f t="shared" ref="D53:D60" si="27">MID(C53,2,18)</f>
        <v/>
      </c>
      <c r="E53" s="125" t="s">
        <v>379</v>
      </c>
      <c r="F53" s="34"/>
      <c r="G53" s="34"/>
      <c r="H53" s="34"/>
      <c r="I53" s="34"/>
      <c r="J53" s="34"/>
      <c r="K53" s="34"/>
      <c r="L53" s="100" t="s">
        <v>356</v>
      </c>
      <c r="M53" s="34"/>
      <c r="N53" s="100"/>
      <c r="O53" s="159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159"/>
      <c r="AM53" s="159"/>
      <c r="AN53" s="34"/>
      <c r="AO53" s="34"/>
      <c r="AP53" s="34"/>
      <c r="AQ53" s="126">
        <f>SUBTOTAL(9,AQ54:AQ57)</f>
        <v>1377500</v>
      </c>
      <c r="AR53" s="34"/>
      <c r="AS53" s="34"/>
      <c r="AT53" s="34"/>
      <c r="AU53" s="34"/>
      <c r="AV53" s="123"/>
      <c r="AW53" s="425"/>
      <c r="AX53" s="37"/>
      <c r="AY53" s="37"/>
      <c r="AZ53" s="37"/>
      <c r="BB53" s="419" t="str">
        <f t="shared" si="26"/>
        <v>0</v>
      </c>
      <c r="BC53" s="420" t="str">
        <f>MID(C53,2,7)</f>
        <v/>
      </c>
      <c r="BD53" s="420"/>
      <c r="BE53" s="421"/>
      <c r="BF53" s="422"/>
      <c r="BG53" s="421"/>
      <c r="BH53" s="426">
        <f>SUM(BH54:BH57)</f>
        <v>1377460</v>
      </c>
      <c r="BI53" s="427">
        <f>SUM(BI54:BI57)</f>
        <v>0</v>
      </c>
      <c r="BJ53" s="427">
        <f>SUM(BJ54:BJ57)</f>
        <v>0</v>
      </c>
      <c r="BK53" s="427">
        <f>SUM(BK54:BK57)</f>
        <v>0</v>
      </c>
      <c r="BL53" s="428"/>
      <c r="BM53" s="362">
        <f>SUM(BM54:BM57)</f>
        <v>40</v>
      </c>
      <c r="BN53" s="439"/>
      <c r="BO53" s="134"/>
    </row>
    <row r="54" spans="1:67" s="6" customFormat="1" ht="18.75" customHeight="1" x14ac:dyDescent="0.2">
      <c r="A54" s="417">
        <v>3</v>
      </c>
      <c r="B54" s="418"/>
      <c r="C54" s="24" t="s">
        <v>728</v>
      </c>
      <c r="D54" s="24" t="str">
        <f t="shared" si="27"/>
        <v>2.07.01.01.88</v>
      </c>
      <c r="E54" s="127" t="s">
        <v>172</v>
      </c>
      <c r="F54" s="24" t="s">
        <v>183</v>
      </c>
      <c r="G54" s="129" t="s">
        <v>128</v>
      </c>
      <c r="H54" s="34"/>
      <c r="I54" s="34"/>
      <c r="J54" s="34"/>
      <c r="K54" s="34"/>
      <c r="L54" s="128" t="s">
        <v>707</v>
      </c>
      <c r="M54" s="24"/>
      <c r="N54" s="128" t="s">
        <v>155</v>
      </c>
      <c r="O54" s="24" t="s">
        <v>193</v>
      </c>
      <c r="P54" s="129"/>
      <c r="Q54" s="129"/>
      <c r="R54" s="129"/>
      <c r="S54" s="129"/>
      <c r="T54" s="129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24" t="s">
        <v>41</v>
      </c>
      <c r="AM54" s="24" t="s">
        <v>193</v>
      </c>
      <c r="AN54" s="34"/>
      <c r="AO54" s="34"/>
      <c r="AP54" s="34"/>
      <c r="AQ54" s="67">
        <v>525000</v>
      </c>
      <c r="AR54" s="34" t="s">
        <v>199</v>
      </c>
      <c r="AS54" s="34"/>
      <c r="AT54" s="34" t="s">
        <v>687</v>
      </c>
      <c r="AU54" s="34" t="s">
        <v>674</v>
      </c>
      <c r="AV54" s="123" t="s">
        <v>199</v>
      </c>
      <c r="AW54" s="402"/>
      <c r="AX54" s="8"/>
      <c r="AY54" s="8"/>
      <c r="AZ54" s="8"/>
      <c r="BB54" s="419" t="str">
        <f t="shared" si="26"/>
        <v>0</v>
      </c>
      <c r="BC54" s="420" t="str">
        <f>MID(C54,2,7)</f>
        <v>2.07.01</v>
      </c>
      <c r="BD54" s="420" t="str">
        <f>VLOOKUP(BC54,kelompok,2,0)</f>
        <v>ALAT STUDIO</v>
      </c>
      <c r="BE54" s="421">
        <f>VLOOKUP(BC54,MASAMANFAAT,4,0)</f>
        <v>5</v>
      </c>
      <c r="BF54" s="422">
        <f>(AQ54-10)/BE54</f>
        <v>104998</v>
      </c>
      <c r="BG54" s="421">
        <f>2013-BL54</f>
        <v>10</v>
      </c>
      <c r="BH54" s="423">
        <f>IF(BG54&gt;BE54,AQ54-10,BF54*BG54)</f>
        <v>524990</v>
      </c>
      <c r="BI54" s="422">
        <f>IF(AQ54-10=BH54,0,BF54)</f>
        <v>0</v>
      </c>
      <c r="BJ54" s="422">
        <f>IF(AQ54-10=BH54+BI54,0,BF54)</f>
        <v>0</v>
      </c>
      <c r="BK54" s="422">
        <f>IF(AQ54-10=BH54+BI54+BJ54,0,BF54)</f>
        <v>0</v>
      </c>
      <c r="BL54" s="421" t="str">
        <f>O54</f>
        <v>2003</v>
      </c>
      <c r="BM54" s="424">
        <f>AQ54-(BH54+BI54+BJ54+BK54)</f>
        <v>10</v>
      </c>
    </row>
    <row r="55" spans="1:67" s="6" customFormat="1" ht="18.75" customHeight="1" x14ac:dyDescent="0.2">
      <c r="A55" s="417">
        <v>4</v>
      </c>
      <c r="B55" s="418"/>
      <c r="C55" s="24" t="s">
        <v>728</v>
      </c>
      <c r="D55" s="24" t="str">
        <f t="shared" si="27"/>
        <v>2.07.01.01.88</v>
      </c>
      <c r="E55" s="127" t="s">
        <v>172</v>
      </c>
      <c r="F55" s="24" t="s">
        <v>183</v>
      </c>
      <c r="G55" s="129" t="s">
        <v>128</v>
      </c>
      <c r="H55" s="34"/>
      <c r="I55" s="34"/>
      <c r="J55" s="34"/>
      <c r="K55" s="34"/>
      <c r="L55" s="128" t="s">
        <v>708</v>
      </c>
      <c r="M55" s="24"/>
      <c r="N55" s="128" t="s">
        <v>155</v>
      </c>
      <c r="O55" s="24" t="s">
        <v>193</v>
      </c>
      <c r="P55" s="129"/>
      <c r="Q55" s="129"/>
      <c r="R55" s="129"/>
      <c r="S55" s="129"/>
      <c r="T55" s="129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24" t="s">
        <v>41</v>
      </c>
      <c r="AM55" s="24" t="s">
        <v>193</v>
      </c>
      <c r="AN55" s="34"/>
      <c r="AO55" s="34"/>
      <c r="AP55" s="34"/>
      <c r="AQ55" s="67">
        <v>150000</v>
      </c>
      <c r="AR55" s="34" t="s">
        <v>199</v>
      </c>
      <c r="AS55" s="34"/>
      <c r="AT55" s="34" t="s">
        <v>687</v>
      </c>
      <c r="AU55" s="34" t="s">
        <v>674</v>
      </c>
      <c r="AV55" s="123" t="s">
        <v>199</v>
      </c>
      <c r="AW55" s="402"/>
      <c r="AX55" s="8"/>
      <c r="AY55" s="8"/>
      <c r="AZ55" s="8"/>
      <c r="BA55" s="6" t="s">
        <v>678</v>
      </c>
      <c r="BB55" s="419">
        <f t="shared" si="26"/>
        <v>150000</v>
      </c>
      <c r="BC55" s="420" t="str">
        <f>MID(C55,2,7)</f>
        <v>2.07.01</v>
      </c>
      <c r="BD55" s="420" t="str">
        <f>VLOOKUP(BC55,kelompok,2,0)</f>
        <v>ALAT STUDIO</v>
      </c>
      <c r="BE55" s="421">
        <f>VLOOKUP(BC55,MASAMANFAAT,4,0)</f>
        <v>5</v>
      </c>
      <c r="BF55" s="422">
        <f>(AQ55-10)/BE55</f>
        <v>29998</v>
      </c>
      <c r="BG55" s="421">
        <f>2013-BL55</f>
        <v>10</v>
      </c>
      <c r="BH55" s="423">
        <f>IF(BG55&gt;BE55,AQ55-10,BF55*BG55)</f>
        <v>149990</v>
      </c>
      <c r="BI55" s="422">
        <f>IF(AQ55-10=BH55,0,BF55)</f>
        <v>0</v>
      </c>
      <c r="BJ55" s="422">
        <f>IF(AQ55-10=BH55+BI55,0,BF55)</f>
        <v>0</v>
      </c>
      <c r="BK55" s="422">
        <f>IF(AQ55-10=BH55+BI55+BJ55,0,BF55)</f>
        <v>0</v>
      </c>
      <c r="BL55" s="421" t="str">
        <f>O55</f>
        <v>2003</v>
      </c>
      <c r="BM55" s="424">
        <f>AQ55-(BH55+BI55+BJ55+BK55)</f>
        <v>10</v>
      </c>
    </row>
    <row r="56" spans="1:67" s="6" customFormat="1" ht="18.75" customHeight="1" x14ac:dyDescent="0.2">
      <c r="A56" s="417">
        <v>6</v>
      </c>
      <c r="B56" s="418"/>
      <c r="C56" s="24" t="s">
        <v>727</v>
      </c>
      <c r="D56" s="24" t="str">
        <f t="shared" si="27"/>
        <v>2.07.02.01.11</v>
      </c>
      <c r="E56" s="127" t="s">
        <v>174</v>
      </c>
      <c r="F56" s="24" t="s">
        <v>185</v>
      </c>
      <c r="G56" s="129" t="s">
        <v>128</v>
      </c>
      <c r="H56" s="34"/>
      <c r="I56" s="34"/>
      <c r="J56" s="34"/>
      <c r="K56" s="34"/>
      <c r="L56" s="128" t="s">
        <v>709</v>
      </c>
      <c r="M56" s="24"/>
      <c r="N56" s="128" t="s">
        <v>160</v>
      </c>
      <c r="O56" s="24" t="s">
        <v>52</v>
      </c>
      <c r="P56" s="129"/>
      <c r="Q56" s="129"/>
      <c r="R56" s="129"/>
      <c r="S56" s="129"/>
      <c r="T56" s="129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24" t="s">
        <v>41</v>
      </c>
      <c r="AM56" s="24" t="s">
        <v>52</v>
      </c>
      <c r="AN56" s="34"/>
      <c r="AO56" s="34"/>
      <c r="AP56" s="34"/>
      <c r="AQ56" s="67">
        <v>440000</v>
      </c>
      <c r="AR56" s="34" t="s">
        <v>30</v>
      </c>
      <c r="AS56" s="34"/>
      <c r="AT56" s="34" t="s">
        <v>687</v>
      </c>
      <c r="AU56" s="34" t="s">
        <v>674</v>
      </c>
      <c r="AV56" s="123" t="s">
        <v>30</v>
      </c>
      <c r="AW56" s="402"/>
      <c r="AX56" s="8"/>
      <c r="AY56" s="8"/>
      <c r="AZ56" s="8"/>
      <c r="BB56" s="419" t="str">
        <f t="shared" si="26"/>
        <v>0</v>
      </c>
      <c r="BC56" s="420" t="str">
        <f>MID(C56,2,7)</f>
        <v>2.07.02</v>
      </c>
      <c r="BD56" s="420" t="str">
        <f>VLOOKUP(BC56,kelompok,2,0)</f>
        <v>ALAT KOMUNIKASI</v>
      </c>
      <c r="BE56" s="421">
        <f>VLOOKUP(BC56,MASAMANFAAT,4,0)</f>
        <v>5</v>
      </c>
      <c r="BF56" s="422">
        <f>(AQ56-10)/BE56</f>
        <v>87998</v>
      </c>
      <c r="BG56" s="421">
        <f>2013-BL56</f>
        <v>7</v>
      </c>
      <c r="BH56" s="423">
        <f>IF(BG56&gt;BE56,AQ56-10,BF56*BG56)</f>
        <v>439990</v>
      </c>
      <c r="BI56" s="422">
        <f>IF(AQ56-10=BH56,0,BF56)</f>
        <v>0</v>
      </c>
      <c r="BJ56" s="422">
        <f>IF(AQ56-10=BH56+BI56,0,BF56)</f>
        <v>0</v>
      </c>
      <c r="BK56" s="422">
        <f>IF(AQ56-10=BH56+BI56+BJ56,0,BF56)</f>
        <v>0</v>
      </c>
      <c r="BL56" s="421" t="str">
        <f>O56</f>
        <v>2006</v>
      </c>
      <c r="BM56" s="424">
        <f>AQ56-(BH56+BI56+BJ56+BK56)</f>
        <v>10</v>
      </c>
    </row>
    <row r="57" spans="1:67" s="6" customFormat="1" ht="18.75" customHeight="1" x14ac:dyDescent="0.2">
      <c r="A57" s="417">
        <v>7</v>
      </c>
      <c r="B57" s="418"/>
      <c r="C57" s="24" t="s">
        <v>257</v>
      </c>
      <c r="D57" s="24" t="str">
        <f t="shared" si="27"/>
        <v>2.07.01.01.39</v>
      </c>
      <c r="E57" s="127" t="s">
        <v>175</v>
      </c>
      <c r="F57" s="24" t="s">
        <v>186</v>
      </c>
      <c r="G57" s="129" t="s">
        <v>128</v>
      </c>
      <c r="H57" s="34"/>
      <c r="I57" s="34"/>
      <c r="J57" s="34"/>
      <c r="K57" s="34"/>
      <c r="L57" s="128" t="s">
        <v>710</v>
      </c>
      <c r="M57" s="24"/>
      <c r="N57" s="128" t="s">
        <v>160</v>
      </c>
      <c r="O57" s="24" t="s">
        <v>52</v>
      </c>
      <c r="P57" s="129"/>
      <c r="Q57" s="129"/>
      <c r="R57" s="129"/>
      <c r="S57" s="129"/>
      <c r="T57" s="129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24" t="s">
        <v>41</v>
      </c>
      <c r="AM57" s="24" t="s">
        <v>52</v>
      </c>
      <c r="AN57" s="34"/>
      <c r="AO57" s="34"/>
      <c r="AP57" s="34"/>
      <c r="AQ57" s="67">
        <v>262500</v>
      </c>
      <c r="AR57" s="34" t="s">
        <v>30</v>
      </c>
      <c r="AS57" s="34"/>
      <c r="AT57" s="34" t="s">
        <v>687</v>
      </c>
      <c r="AU57" s="34" t="s">
        <v>674</v>
      </c>
      <c r="AV57" s="123" t="s">
        <v>30</v>
      </c>
      <c r="AW57" s="402"/>
      <c r="AX57" s="8"/>
      <c r="AY57" s="8"/>
      <c r="AZ57" s="8"/>
      <c r="BA57" s="6" t="s">
        <v>678</v>
      </c>
      <c r="BB57" s="419">
        <f t="shared" si="26"/>
        <v>262500</v>
      </c>
      <c r="BC57" s="420" t="str">
        <f>MID(C57,2,7)</f>
        <v>2.07.01</v>
      </c>
      <c r="BD57" s="420" t="str">
        <f>VLOOKUP(BC57,kelompok,2,0)</f>
        <v>ALAT STUDIO</v>
      </c>
      <c r="BE57" s="421">
        <f>VLOOKUP(BC57,MASAMANFAAT,4,0)</f>
        <v>5</v>
      </c>
      <c r="BF57" s="422">
        <f>(AQ57-10)/BE57</f>
        <v>52498</v>
      </c>
      <c r="BG57" s="421">
        <f>2013-BL57</f>
        <v>7</v>
      </c>
      <c r="BH57" s="423">
        <f>IF(BG57&gt;BE57,AQ57-10,BF57*BG57)</f>
        <v>262490</v>
      </c>
      <c r="BI57" s="422">
        <f>IF(AQ57-10=BH57,0,BF57)</f>
        <v>0</v>
      </c>
      <c r="BJ57" s="422">
        <f>IF(AQ57-10=BH57+BI57,0,BF57)</f>
        <v>0</v>
      </c>
      <c r="BK57" s="422">
        <f>IF(AQ57-10=BH57+BI57+BJ57,0,BF57)</f>
        <v>0</v>
      </c>
      <c r="BL57" s="421" t="str">
        <f>O57</f>
        <v>2006</v>
      </c>
      <c r="BM57" s="424">
        <f>AQ57-(BH57+BI57+BJ57+BK57)</f>
        <v>10</v>
      </c>
    </row>
    <row r="58" spans="1:67" s="6" customFormat="1" ht="16" x14ac:dyDescent="0.2">
      <c r="A58" s="417"/>
      <c r="B58" s="418"/>
      <c r="C58" s="366"/>
      <c r="D58" s="24"/>
      <c r="E58" s="135" t="s">
        <v>356</v>
      </c>
      <c r="F58" s="366"/>
      <c r="G58" s="34"/>
      <c r="H58" s="34"/>
      <c r="I58" s="34"/>
      <c r="J58" s="34"/>
      <c r="K58" s="34"/>
      <c r="L58" s="365" t="s">
        <v>356</v>
      </c>
      <c r="M58" s="363"/>
      <c r="N58" s="365"/>
      <c r="O58" s="366"/>
      <c r="P58" s="363"/>
      <c r="Q58" s="363"/>
      <c r="R58" s="363"/>
      <c r="S58" s="363"/>
      <c r="T58" s="363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66"/>
      <c r="AM58" s="366"/>
      <c r="AN58" s="34"/>
      <c r="AO58" s="34"/>
      <c r="AP58" s="34"/>
      <c r="AQ58" s="440"/>
      <c r="AR58" s="34"/>
      <c r="AS58" s="34"/>
      <c r="AT58" s="34"/>
      <c r="AU58" s="34"/>
      <c r="AV58" s="123"/>
      <c r="AW58" s="402"/>
      <c r="AX58" s="8"/>
      <c r="AY58" s="8"/>
      <c r="AZ58" s="8"/>
      <c r="BB58" s="419"/>
      <c r="BC58" s="420"/>
      <c r="BD58" s="420"/>
      <c r="BE58" s="421"/>
      <c r="BF58" s="422"/>
      <c r="BG58" s="421"/>
      <c r="BH58" s="423"/>
      <c r="BI58" s="422"/>
      <c r="BJ58" s="422"/>
      <c r="BK58" s="422"/>
      <c r="BL58" s="421"/>
      <c r="BM58" s="424"/>
    </row>
    <row r="59" spans="1:67" s="6" customFormat="1" ht="16" x14ac:dyDescent="0.2">
      <c r="A59" s="417"/>
      <c r="B59" s="418"/>
      <c r="C59" s="366"/>
      <c r="D59" s="24"/>
      <c r="E59" s="135" t="s">
        <v>356</v>
      </c>
      <c r="F59" s="366"/>
      <c r="G59" s="34"/>
      <c r="H59" s="34"/>
      <c r="I59" s="34"/>
      <c r="J59" s="34"/>
      <c r="K59" s="34"/>
      <c r="L59" s="365" t="s">
        <v>356</v>
      </c>
      <c r="M59" s="363"/>
      <c r="N59" s="365"/>
      <c r="O59" s="366"/>
      <c r="P59" s="363"/>
      <c r="Q59" s="363"/>
      <c r="R59" s="363"/>
      <c r="S59" s="363"/>
      <c r="T59" s="363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66"/>
      <c r="AM59" s="366"/>
      <c r="AN59" s="34"/>
      <c r="AO59" s="34"/>
      <c r="AP59" s="34"/>
      <c r="AQ59" s="440"/>
      <c r="AR59" s="34"/>
      <c r="AS59" s="34"/>
      <c r="AT59" s="34"/>
      <c r="AU59" s="34"/>
      <c r="AV59" s="123"/>
      <c r="AW59" s="402"/>
      <c r="AX59" s="8"/>
      <c r="AY59" s="8"/>
      <c r="AZ59" s="8"/>
      <c r="BB59" s="419"/>
      <c r="BC59" s="420"/>
      <c r="BD59" s="420"/>
      <c r="BE59" s="421"/>
      <c r="BF59" s="422"/>
      <c r="BG59" s="421"/>
      <c r="BH59" s="423"/>
      <c r="BI59" s="422"/>
      <c r="BJ59" s="422"/>
      <c r="BK59" s="422"/>
      <c r="BL59" s="421"/>
      <c r="BM59" s="424"/>
    </row>
    <row r="60" spans="1:67" ht="21" customHeight="1" x14ac:dyDescent="0.2">
      <c r="A60" s="101" t="s">
        <v>12</v>
      </c>
      <c r="B60" s="172" t="s">
        <v>713</v>
      </c>
      <c r="C60" s="156"/>
      <c r="D60" s="361" t="str">
        <f t="shared" si="27"/>
        <v/>
      </c>
      <c r="E60" s="77" t="s">
        <v>400</v>
      </c>
      <c r="F60" s="21"/>
      <c r="G60" s="21"/>
      <c r="H60" s="21"/>
      <c r="I60" s="21"/>
      <c r="J60" s="21"/>
      <c r="K60" s="21"/>
      <c r="L60" s="225" t="s">
        <v>356</v>
      </c>
      <c r="M60" s="21"/>
      <c r="N60" s="225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102"/>
      <c r="AR60" s="21"/>
      <c r="AS60" s="21"/>
      <c r="AT60" s="21"/>
      <c r="AU60" s="21"/>
      <c r="AV60" s="61"/>
      <c r="AW60" s="174"/>
      <c r="AX60" s="32"/>
      <c r="AY60" s="32"/>
      <c r="AZ60" s="32"/>
      <c r="BB60" s="175">
        <f t="shared" ref="BB60:BB70" si="28">IF(AQ60&lt;300000,AQ60,"0")</f>
        <v>0</v>
      </c>
      <c r="BC60" s="176" t="str">
        <f>MID(C60,2,7)</f>
        <v/>
      </c>
      <c r="BD60" s="176"/>
      <c r="BE60" s="193"/>
      <c r="BF60" s="194"/>
      <c r="BG60" s="193"/>
      <c r="BH60" s="211" t="e">
        <f>SUM(#REF!)</f>
        <v>#REF!</v>
      </c>
      <c r="BI60" s="230" t="e">
        <f>SUM(#REF!)</f>
        <v>#REF!</v>
      </c>
      <c r="BJ60" s="230" t="e">
        <f>SUM(#REF!)</f>
        <v>#REF!</v>
      </c>
      <c r="BK60" s="231" t="e">
        <f>SUM(#REF!)</f>
        <v>#REF!</v>
      </c>
      <c r="BL60" s="214"/>
      <c r="BM60" s="232" t="e">
        <f>SUM(#REF!)</f>
        <v>#REF!</v>
      </c>
      <c r="BN60" s="362"/>
      <c r="BO60" s="182"/>
    </row>
    <row r="61" spans="1:67" x14ac:dyDescent="0.2">
      <c r="A61" s="183"/>
      <c r="B61" s="180"/>
      <c r="C61" s="21"/>
      <c r="D61" s="21"/>
      <c r="E61" s="38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103"/>
      <c r="AR61" s="21"/>
      <c r="AS61" s="21"/>
      <c r="AT61" s="21"/>
      <c r="AU61" s="21"/>
      <c r="AV61" s="61"/>
      <c r="AW61" s="174"/>
      <c r="AX61" s="32"/>
      <c r="AY61" s="32"/>
      <c r="AZ61" s="32"/>
      <c r="BB61" s="175">
        <f t="shared" si="28"/>
        <v>0</v>
      </c>
      <c r="BC61" s="176"/>
      <c r="BD61" s="176"/>
      <c r="BE61" s="176"/>
      <c r="BF61" s="176"/>
      <c r="BG61" s="193"/>
      <c r="BH61" s="193"/>
      <c r="BI61" s="176"/>
      <c r="BJ61" s="176"/>
      <c r="BK61" s="181"/>
      <c r="BL61" s="176"/>
      <c r="BM61" s="176"/>
    </row>
    <row r="62" spans="1:67" ht="23.25" customHeight="1" x14ac:dyDescent="0.2">
      <c r="A62" s="101" t="s">
        <v>13</v>
      </c>
      <c r="B62" s="180" t="s">
        <v>714</v>
      </c>
      <c r="C62" s="21"/>
      <c r="D62" s="21"/>
      <c r="E62" s="77" t="s">
        <v>551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103"/>
      <c r="AR62" s="21"/>
      <c r="AS62" s="21"/>
      <c r="AT62" s="21"/>
      <c r="AU62" s="21"/>
      <c r="AV62" s="61"/>
      <c r="AW62" s="174"/>
      <c r="AX62" s="32"/>
      <c r="AY62" s="32"/>
      <c r="AZ62" s="32"/>
      <c r="BB62" s="175">
        <f t="shared" si="28"/>
        <v>0</v>
      </c>
      <c r="BC62" s="176"/>
      <c r="BD62" s="176"/>
      <c r="BE62" s="176"/>
      <c r="BF62" s="176"/>
      <c r="BG62" s="193"/>
      <c r="BH62" s="193"/>
      <c r="BI62" s="176"/>
      <c r="BJ62" s="176"/>
      <c r="BK62" s="181"/>
      <c r="BL62" s="176"/>
      <c r="BM62" s="176"/>
    </row>
    <row r="63" spans="1:67" ht="21" customHeight="1" x14ac:dyDescent="0.2">
      <c r="A63" s="183"/>
      <c r="B63" s="180" t="s">
        <v>671</v>
      </c>
      <c r="C63" s="21"/>
      <c r="D63" s="21"/>
      <c r="E63" s="364" t="s">
        <v>551</v>
      </c>
      <c r="F63" s="21"/>
      <c r="G63" s="156" t="s">
        <v>213</v>
      </c>
      <c r="H63" s="156"/>
      <c r="I63" s="156"/>
      <c r="J63" s="156"/>
      <c r="K63" s="156"/>
      <c r="L63" s="156"/>
      <c r="M63" s="156"/>
      <c r="N63" s="156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103"/>
      <c r="AR63" s="21"/>
      <c r="AS63" s="21"/>
      <c r="AT63" s="21"/>
      <c r="AU63" s="21"/>
      <c r="AV63" s="61"/>
      <c r="AW63" s="174"/>
      <c r="AX63" s="32"/>
      <c r="AY63" s="32"/>
      <c r="AZ63" s="32"/>
      <c r="BB63" s="175">
        <f t="shared" si="28"/>
        <v>0</v>
      </c>
      <c r="BC63" s="176"/>
      <c r="BD63" s="176"/>
      <c r="BE63" s="176"/>
      <c r="BF63" s="176"/>
      <c r="BG63" s="193"/>
      <c r="BH63" s="193"/>
      <c r="BI63" s="176"/>
      <c r="BJ63" s="176"/>
      <c r="BK63" s="181"/>
      <c r="BL63" s="176"/>
      <c r="BM63" s="176"/>
    </row>
    <row r="64" spans="1:67" ht="30" thickBot="1" x14ac:dyDescent="0.25">
      <c r="A64" s="235"/>
      <c r="B64" s="236"/>
      <c r="C64" s="240"/>
      <c r="D64" s="240"/>
      <c r="E64" s="381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  <c r="AJ64" s="240"/>
      <c r="AK64" s="240"/>
      <c r="AL64" s="240"/>
      <c r="AM64" s="240"/>
      <c r="AN64" s="240"/>
      <c r="AO64" s="240"/>
      <c r="AP64" s="240"/>
      <c r="AQ64" s="382"/>
      <c r="AR64" s="240"/>
      <c r="AS64" s="240"/>
      <c r="AT64" s="240"/>
      <c r="AU64" s="240"/>
      <c r="AV64" s="244"/>
      <c r="AW64" s="174"/>
      <c r="AX64" s="32"/>
      <c r="AY64" s="32"/>
      <c r="AZ64" s="32"/>
      <c r="BB64" s="175">
        <f t="shared" si="28"/>
        <v>0</v>
      </c>
      <c r="BC64" s="176"/>
      <c r="BD64" s="176"/>
      <c r="BE64" s="176"/>
      <c r="BF64" s="176"/>
      <c r="BG64" s="193"/>
      <c r="BH64" s="193"/>
      <c r="BI64" s="176"/>
      <c r="BJ64" s="176"/>
      <c r="BK64" s="181"/>
      <c r="BL64" s="176"/>
      <c r="BM64" s="176"/>
    </row>
    <row r="65" spans="1:66" ht="15" customHeight="1" thickTop="1" x14ac:dyDescent="0.2">
      <c r="A65" s="383" t="s">
        <v>14</v>
      </c>
      <c r="B65" s="245" t="s">
        <v>715</v>
      </c>
      <c r="C65" s="249"/>
      <c r="D65" s="249"/>
      <c r="E65" s="384" t="s">
        <v>552</v>
      </c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T65" s="249"/>
      <c r="U65" s="249"/>
      <c r="V65" s="249"/>
      <c r="W65" s="249"/>
      <c r="X65" s="249"/>
      <c r="Y65" s="249"/>
      <c r="Z65" s="249"/>
      <c r="AA65" s="249"/>
      <c r="AB65" s="249"/>
      <c r="AC65" s="249"/>
      <c r="AD65" s="249"/>
      <c r="AE65" s="249"/>
      <c r="AF65" s="249"/>
      <c r="AG65" s="249"/>
      <c r="AH65" s="249"/>
      <c r="AI65" s="249"/>
      <c r="AJ65" s="249"/>
      <c r="AK65" s="249"/>
      <c r="AL65" s="249"/>
      <c r="AM65" s="249"/>
      <c r="AN65" s="249"/>
      <c r="AO65" s="249"/>
      <c r="AP65" s="249"/>
      <c r="AQ65" s="385"/>
      <c r="AR65" s="249"/>
      <c r="AS65" s="249"/>
      <c r="AT65" s="249"/>
      <c r="AU65" s="249"/>
      <c r="AV65" s="253"/>
      <c r="AW65" s="174"/>
      <c r="AX65" s="32"/>
      <c r="AY65" s="32"/>
      <c r="AZ65" s="32"/>
      <c r="BB65" s="175">
        <f t="shared" si="28"/>
        <v>0</v>
      </c>
      <c r="BC65" s="176"/>
      <c r="BD65" s="176"/>
      <c r="BE65" s="176"/>
      <c r="BF65" s="176"/>
      <c r="BG65" s="193"/>
      <c r="BH65" s="193"/>
      <c r="BI65" s="176"/>
      <c r="BJ65" s="176"/>
      <c r="BK65" s="181"/>
      <c r="BL65" s="176"/>
      <c r="BM65" s="176"/>
    </row>
    <row r="66" spans="1:66" ht="15" customHeight="1" x14ac:dyDescent="0.2">
      <c r="A66" s="183"/>
      <c r="B66" s="180" t="s">
        <v>671</v>
      </c>
      <c r="C66" s="21"/>
      <c r="D66" s="21"/>
      <c r="E66" s="364" t="s">
        <v>552</v>
      </c>
      <c r="F66" s="21"/>
      <c r="G66" s="156" t="s">
        <v>213</v>
      </c>
      <c r="H66" s="156"/>
      <c r="I66" s="156"/>
      <c r="J66" s="156"/>
      <c r="K66" s="156"/>
      <c r="L66" s="156"/>
      <c r="M66" s="156"/>
      <c r="N66" s="156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103"/>
      <c r="AR66" s="21"/>
      <c r="AS66" s="21"/>
      <c r="AT66" s="21"/>
      <c r="AU66" s="21"/>
      <c r="AV66" s="61"/>
      <c r="AW66" s="174"/>
      <c r="AX66" s="32"/>
      <c r="AY66" s="32"/>
      <c r="AZ66" s="32"/>
      <c r="BB66" s="175">
        <f t="shared" si="28"/>
        <v>0</v>
      </c>
      <c r="BC66" s="176"/>
      <c r="BD66" s="176"/>
      <c r="BE66" s="176"/>
      <c r="BF66" s="176"/>
      <c r="BG66" s="176"/>
      <c r="BH66" s="176"/>
      <c r="BI66" s="176"/>
      <c r="BJ66" s="176"/>
      <c r="BK66" s="181"/>
      <c r="BL66" s="176"/>
      <c r="BM66" s="176"/>
    </row>
    <row r="67" spans="1:66" ht="29" x14ac:dyDescent="0.2">
      <c r="A67" s="183"/>
      <c r="B67" s="180"/>
      <c r="C67" s="21"/>
      <c r="D67" s="21"/>
      <c r="E67" s="38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103"/>
      <c r="AR67" s="21"/>
      <c r="AS67" s="21"/>
      <c r="AT67" s="21"/>
      <c r="AU67" s="21"/>
      <c r="AV67" s="61"/>
      <c r="AW67" s="174"/>
      <c r="AX67" s="32"/>
      <c r="AY67" s="32"/>
      <c r="AZ67" s="32"/>
      <c r="BB67" s="175">
        <f t="shared" si="28"/>
        <v>0</v>
      </c>
      <c r="BC67" s="176"/>
      <c r="BD67" s="176"/>
      <c r="BE67" s="176"/>
      <c r="BF67" s="176"/>
      <c r="BG67" s="176"/>
      <c r="BH67" s="176"/>
      <c r="BI67" s="176"/>
      <c r="BJ67" s="176"/>
      <c r="BK67" s="181"/>
      <c r="BL67" s="176"/>
      <c r="BM67" s="176"/>
    </row>
    <row r="68" spans="1:66" ht="15" customHeight="1" x14ac:dyDescent="0.2">
      <c r="A68" s="101" t="s">
        <v>15</v>
      </c>
      <c r="B68" s="180" t="s">
        <v>716</v>
      </c>
      <c r="C68" s="21"/>
      <c r="D68" s="21"/>
      <c r="E68" s="77" t="s">
        <v>553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103"/>
      <c r="AR68" s="21"/>
      <c r="AS68" s="21"/>
      <c r="AT68" s="21"/>
      <c r="AU68" s="21"/>
      <c r="AV68" s="61"/>
      <c r="AW68" s="174"/>
      <c r="AX68" s="32"/>
      <c r="AY68" s="32"/>
      <c r="AZ68" s="32"/>
      <c r="BB68" s="175">
        <f t="shared" si="28"/>
        <v>0</v>
      </c>
      <c r="BC68" s="176"/>
      <c r="BD68" s="176"/>
      <c r="BE68" s="176"/>
      <c r="BF68" s="176"/>
      <c r="BG68" s="176"/>
      <c r="BH68" s="176"/>
      <c r="BI68" s="176"/>
      <c r="BJ68" s="176"/>
      <c r="BK68" s="181"/>
      <c r="BL68" s="176"/>
      <c r="BM68" s="176"/>
    </row>
    <row r="69" spans="1:66" ht="15" customHeight="1" x14ac:dyDescent="0.2">
      <c r="A69" s="183"/>
      <c r="B69" s="180" t="s">
        <v>671</v>
      </c>
      <c r="C69" s="21"/>
      <c r="D69" s="21"/>
      <c r="E69" s="364" t="s">
        <v>553</v>
      </c>
      <c r="F69" s="21"/>
      <c r="G69" s="156" t="s">
        <v>213</v>
      </c>
      <c r="H69" s="156"/>
      <c r="I69" s="156"/>
      <c r="J69" s="156"/>
      <c r="K69" s="156"/>
      <c r="L69" s="156"/>
      <c r="M69" s="156"/>
      <c r="N69" s="156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103"/>
      <c r="AR69" s="21"/>
      <c r="AS69" s="21"/>
      <c r="AT69" s="21"/>
      <c r="AU69" s="21"/>
      <c r="AV69" s="61"/>
      <c r="AW69" s="174"/>
      <c r="AX69" s="32"/>
      <c r="AY69" s="32"/>
      <c r="AZ69" s="32"/>
      <c r="BB69" s="175">
        <f t="shared" si="28"/>
        <v>0</v>
      </c>
      <c r="BC69" s="176"/>
      <c r="BD69" s="176"/>
      <c r="BE69" s="176"/>
      <c r="BF69" s="176"/>
      <c r="BG69" s="176"/>
      <c r="BH69" s="176"/>
      <c r="BI69" s="176"/>
      <c r="BJ69" s="176"/>
      <c r="BK69" s="181"/>
      <c r="BL69" s="176"/>
      <c r="BM69" s="176"/>
    </row>
    <row r="70" spans="1:66" ht="29" x14ac:dyDescent="0.2">
      <c r="A70" s="183"/>
      <c r="B70" s="180"/>
      <c r="C70" s="21"/>
      <c r="D70" s="21"/>
      <c r="E70" s="38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103"/>
      <c r="AR70" s="21"/>
      <c r="AS70" s="21"/>
      <c r="AT70" s="21"/>
      <c r="AU70" s="21"/>
      <c r="AV70" s="61"/>
      <c r="AW70" s="169"/>
      <c r="AX70" s="31"/>
      <c r="AY70" s="31"/>
      <c r="AZ70" s="31"/>
      <c r="BB70" s="175">
        <f t="shared" si="28"/>
        <v>0</v>
      </c>
      <c r="BC70" s="176"/>
      <c r="BD70" s="176"/>
      <c r="BE70" s="176"/>
      <c r="BF70" s="176"/>
      <c r="BG70" s="176"/>
      <c r="BH70" s="176"/>
      <c r="BI70" s="176"/>
      <c r="BJ70" s="176"/>
      <c r="BK70" s="181"/>
      <c r="BL70" s="176"/>
      <c r="BM70" s="176"/>
    </row>
    <row r="71" spans="1:66" ht="15" customHeight="1" thickBot="1" x14ac:dyDescent="0.25">
      <c r="A71" s="387"/>
      <c r="B71" s="388"/>
      <c r="C71" s="104"/>
      <c r="D71" s="104"/>
      <c r="E71" s="389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5"/>
      <c r="AR71" s="390"/>
      <c r="AS71" s="390"/>
      <c r="AT71" s="390"/>
      <c r="AU71" s="390"/>
      <c r="AV71" s="244"/>
      <c r="AW71" s="174"/>
      <c r="AX71" s="168"/>
      <c r="AY71" s="168"/>
      <c r="AZ71" s="168"/>
      <c r="BB71" s="175">
        <f>IF(AQ71&lt;300000,AQ71,"0")</f>
        <v>0</v>
      </c>
      <c r="BC71" s="391"/>
      <c r="BD71" s="391"/>
      <c r="BE71" s="391"/>
      <c r="BF71" s="391"/>
      <c r="BG71" s="391"/>
      <c r="BH71" s="391"/>
      <c r="BI71" s="391"/>
      <c r="BJ71" s="391"/>
      <c r="BK71" s="392"/>
      <c r="BL71" s="391"/>
      <c r="BM71" s="391"/>
    </row>
    <row r="72" spans="1:66" ht="15" hidden="1" customHeight="1" x14ac:dyDescent="0.2">
      <c r="A72" s="393"/>
      <c r="B72" s="394"/>
      <c r="C72" s="394"/>
      <c r="D72" s="394"/>
      <c r="E72" s="48"/>
      <c r="F72" s="50"/>
      <c r="G72" s="50"/>
      <c r="H72" s="48"/>
      <c r="I72" s="50"/>
      <c r="J72" s="50"/>
      <c r="K72" s="50"/>
      <c r="L72" s="49"/>
      <c r="M72" s="49"/>
      <c r="N72" s="49"/>
      <c r="O72" s="49"/>
      <c r="P72" s="49"/>
      <c r="Q72" s="49"/>
      <c r="R72" s="49"/>
      <c r="S72" s="49"/>
      <c r="T72" s="50"/>
      <c r="U72" s="57"/>
      <c r="V72" s="395"/>
      <c r="W72" s="396"/>
      <c r="X72" s="57"/>
      <c r="Y72" s="396"/>
      <c r="Z72" s="48"/>
      <c r="AA72" s="50"/>
      <c r="AB72" s="50"/>
      <c r="AC72" s="50"/>
      <c r="AD72" s="50"/>
      <c r="AE72" s="50"/>
      <c r="AF72" s="50"/>
      <c r="AG72" s="50"/>
      <c r="AH72" s="48"/>
      <c r="AI72" s="50"/>
      <c r="AJ72" s="50"/>
      <c r="AK72" s="50"/>
      <c r="AL72" s="48"/>
      <c r="AM72" s="48"/>
      <c r="AN72" s="50"/>
      <c r="AO72" s="50"/>
      <c r="AP72" s="50"/>
      <c r="AQ72" s="57"/>
      <c r="AR72" s="397"/>
      <c r="AS72" s="51"/>
      <c r="AT72" s="397"/>
      <c r="AU72" s="51"/>
      <c r="AV72" s="51"/>
      <c r="AW72" s="32"/>
      <c r="AX72" s="168"/>
      <c r="AY72" s="168"/>
      <c r="AZ72" s="168"/>
    </row>
    <row r="73" spans="1:66" ht="15" hidden="1" customHeight="1" x14ac:dyDescent="0.2">
      <c r="A73" s="398">
        <v>2</v>
      </c>
      <c r="B73" s="399" t="s">
        <v>717</v>
      </c>
      <c r="C73" s="399"/>
      <c r="D73" s="399"/>
      <c r="E73" s="8"/>
      <c r="F73" s="7"/>
      <c r="G73" s="7"/>
      <c r="H73" s="8"/>
      <c r="I73" s="7"/>
      <c r="J73" s="7"/>
      <c r="K73" s="7"/>
      <c r="L73" s="4"/>
      <c r="M73" s="4"/>
      <c r="N73" s="4"/>
      <c r="O73" s="4"/>
      <c r="P73" s="4"/>
      <c r="Q73" s="4"/>
      <c r="R73" s="4"/>
      <c r="S73" s="4"/>
      <c r="T73" s="7"/>
      <c r="U73" s="400"/>
      <c r="V73" s="401"/>
      <c r="W73" s="402"/>
      <c r="X73" s="400"/>
      <c r="Y73" s="402"/>
      <c r="Z73" s="8"/>
      <c r="AA73" s="7"/>
      <c r="AB73" s="7"/>
      <c r="AC73" s="7"/>
      <c r="AD73" s="7"/>
      <c r="AE73" s="7"/>
      <c r="AF73" s="7"/>
      <c r="AG73" s="7"/>
      <c r="AH73" s="8"/>
      <c r="AI73" s="7"/>
      <c r="AJ73" s="7"/>
      <c r="AK73" s="7"/>
      <c r="AL73" s="8"/>
      <c r="AM73" s="8"/>
      <c r="AN73" s="7"/>
      <c r="AO73" s="7"/>
      <c r="AP73" s="7"/>
      <c r="AQ73" s="29">
        <v>18000000</v>
      </c>
      <c r="AR73" s="168"/>
      <c r="AS73" s="32"/>
      <c r="AT73" s="168"/>
      <c r="AU73" s="32"/>
      <c r="AV73" s="32"/>
      <c r="AW73" s="32"/>
      <c r="AX73" s="168"/>
      <c r="AY73" s="168"/>
      <c r="AZ73" s="168"/>
    </row>
    <row r="74" spans="1:66" ht="15" hidden="1" customHeight="1" x14ac:dyDescent="0.2">
      <c r="A74" s="398">
        <v>2.1</v>
      </c>
      <c r="B74" s="403" t="s">
        <v>718</v>
      </c>
      <c r="C74" s="403"/>
      <c r="D74" s="403"/>
      <c r="E74" s="8"/>
      <c r="F74" s="7"/>
      <c r="G74" s="7"/>
      <c r="H74" s="8"/>
      <c r="I74" s="7"/>
      <c r="J74" s="7"/>
      <c r="K74" s="7"/>
      <c r="L74" s="4"/>
      <c r="M74" s="4"/>
      <c r="N74" s="4"/>
      <c r="O74" s="4"/>
      <c r="P74" s="4"/>
      <c r="Q74" s="4"/>
      <c r="R74" s="4"/>
      <c r="S74" s="4"/>
      <c r="T74" s="7"/>
      <c r="U74" s="400"/>
      <c r="V74" s="401"/>
      <c r="W74" s="402"/>
      <c r="X74" s="400"/>
      <c r="Y74" s="402"/>
      <c r="Z74" s="8"/>
      <c r="AA74" s="7"/>
      <c r="AB74" s="7"/>
      <c r="AC74" s="7"/>
      <c r="AD74" s="7"/>
      <c r="AE74" s="7"/>
      <c r="AF74" s="7"/>
      <c r="AG74" s="7"/>
      <c r="AH74" s="8"/>
      <c r="AI74" s="7"/>
      <c r="AJ74" s="7"/>
      <c r="AK74" s="7"/>
      <c r="AL74" s="8"/>
      <c r="AM74" s="8"/>
      <c r="AN74" s="7"/>
      <c r="AO74" s="7"/>
      <c r="AP74" s="7"/>
      <c r="AQ74" s="30">
        <v>18000000</v>
      </c>
      <c r="AR74" s="168"/>
      <c r="AS74" s="32"/>
      <c r="AT74" s="168"/>
      <c r="AU74" s="32"/>
      <c r="AV74" s="32"/>
      <c r="AW74" s="32"/>
      <c r="AX74" s="168"/>
      <c r="AY74" s="168"/>
      <c r="AZ74" s="168"/>
    </row>
    <row r="75" spans="1:66" ht="16" hidden="1" thickTop="1" x14ac:dyDescent="0.2">
      <c r="A75" s="398"/>
      <c r="B75" s="404"/>
      <c r="C75" s="404"/>
      <c r="D75" s="404"/>
      <c r="E75" s="8"/>
      <c r="F75" s="1"/>
      <c r="G75" s="1"/>
      <c r="H75" s="1"/>
      <c r="I75" s="1"/>
      <c r="J75" s="1"/>
      <c r="K75" s="1"/>
      <c r="L75" s="36"/>
      <c r="M75" s="36"/>
      <c r="N75" s="36"/>
      <c r="O75" s="36"/>
      <c r="P75" s="36"/>
      <c r="Q75" s="36"/>
      <c r="R75" s="36"/>
      <c r="S75" s="36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28"/>
      <c r="AR75" s="168"/>
      <c r="AS75" s="31"/>
      <c r="AT75" s="168"/>
      <c r="AU75" s="31"/>
      <c r="AV75" s="31"/>
      <c r="AW75" s="31"/>
      <c r="AX75" s="31"/>
      <c r="AY75" s="31"/>
      <c r="AZ75" s="31"/>
    </row>
    <row r="76" spans="1:66" ht="16" thickTop="1" x14ac:dyDescent="0.2">
      <c r="E76" s="405"/>
      <c r="AQ76" s="406">
        <f>SUBTOTAL(9,AQ16:AQ60)</f>
        <v>8876500</v>
      </c>
      <c r="BA76" t="s">
        <v>678</v>
      </c>
      <c r="BN76" s="215"/>
    </row>
    <row r="77" spans="1:66" x14ac:dyDescent="0.2">
      <c r="AQ77" s="215">
        <v>183813117.49878415</v>
      </c>
      <c r="AV77" s="6" t="s">
        <v>608</v>
      </c>
    </row>
    <row r="78" spans="1:66" s="6" customFormat="1" x14ac:dyDescent="0.2">
      <c r="A78" s="154"/>
      <c r="B78"/>
      <c r="C78"/>
      <c r="D78"/>
      <c r="E78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 t="s">
        <v>605</v>
      </c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407"/>
      <c r="AU78" s="408"/>
      <c r="AV78" s="408"/>
    </row>
    <row r="79" spans="1:66" s="6" customFormat="1" x14ac:dyDescent="0.2">
      <c r="A79" s="154"/>
      <c r="B79"/>
      <c r="C79"/>
      <c r="D79"/>
      <c r="E79" s="154" t="s">
        <v>31</v>
      </c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54"/>
      <c r="AO79" s="154"/>
      <c r="AP79" s="154"/>
      <c r="AQ79" s="154"/>
      <c r="AR79" s="154"/>
      <c r="AS79" s="154"/>
      <c r="AT79" s="39"/>
    </row>
    <row r="80" spans="1:66" s="6" customFormat="1" x14ac:dyDescent="0.2">
      <c r="A80" s="154"/>
      <c r="B80"/>
      <c r="C80"/>
      <c r="D80"/>
      <c r="E80" s="154" t="s">
        <v>607</v>
      </c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 t="s">
        <v>212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 s="154"/>
      <c r="AS80"/>
      <c r="AT80" s="39"/>
    </row>
    <row r="81" spans="1:53" s="6" customFormat="1" x14ac:dyDescent="0.2">
      <c r="A81" s="154"/>
      <c r="B81"/>
      <c r="C81"/>
      <c r="D81"/>
      <c r="E81" s="154" t="s">
        <v>32</v>
      </c>
      <c r="F81" s="154"/>
      <c r="G81" s="154"/>
      <c r="H81"/>
      <c r="I81" s="27"/>
      <c r="J81" s="409"/>
      <c r="K81"/>
      <c r="L81" s="154"/>
      <c r="M81" s="154"/>
      <c r="N81" s="154"/>
      <c r="O81" s="154"/>
      <c r="P81" s="154"/>
      <c r="Q81" s="154"/>
      <c r="R81" s="154"/>
      <c r="S81" s="154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 s="154"/>
      <c r="AS81"/>
      <c r="AT81" s="39"/>
    </row>
    <row r="82" spans="1:53" s="6" customFormat="1" x14ac:dyDescent="0.2">
      <c r="A82" s="154"/>
      <c r="B82"/>
      <c r="C82"/>
      <c r="D82"/>
      <c r="E82" s="154"/>
      <c r="F82"/>
      <c r="G82"/>
      <c r="H82"/>
      <c r="I82"/>
      <c r="J82" s="408"/>
      <c r="K82"/>
      <c r="L82" s="154"/>
      <c r="M82" s="154"/>
      <c r="N82" s="154"/>
      <c r="O82" s="154"/>
      <c r="P82" s="154"/>
      <c r="Q82" s="154"/>
      <c r="R82" s="154"/>
      <c r="S82" s="154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 s="154"/>
      <c r="AS82"/>
      <c r="AT82" s="39"/>
    </row>
    <row r="83" spans="1:53" s="6" customFormat="1" x14ac:dyDescent="0.2">
      <c r="A83" s="154"/>
      <c r="B83"/>
      <c r="C83"/>
      <c r="D83"/>
      <c r="E83"/>
      <c r="F83"/>
      <c r="G83"/>
      <c r="H83"/>
      <c r="I83"/>
      <c r="J83" s="410"/>
      <c r="K83"/>
      <c r="L83" s="154"/>
      <c r="M83" s="154"/>
      <c r="N83" s="154"/>
      <c r="O83" s="154"/>
      <c r="P83" s="154"/>
      <c r="Q83" s="154"/>
      <c r="R83" s="154"/>
      <c r="S83" s="154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 s="154"/>
      <c r="AS83"/>
      <c r="AT83" s="39"/>
    </row>
    <row r="84" spans="1:53" s="6" customFormat="1" x14ac:dyDescent="0.2">
      <c r="A84" s="154"/>
      <c r="B84"/>
      <c r="C84"/>
      <c r="D84"/>
      <c r="E84"/>
      <c r="F84"/>
      <c r="G84"/>
      <c r="H84"/>
      <c r="I84"/>
      <c r="J84" s="410"/>
      <c r="K84"/>
      <c r="L84" s="154"/>
      <c r="M84" s="154"/>
      <c r="N84" s="154"/>
      <c r="O84" s="154"/>
      <c r="P84" s="154"/>
      <c r="Q84" s="154"/>
      <c r="R84" s="154"/>
      <c r="S84" s="15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 s="154"/>
      <c r="AS84"/>
      <c r="AT84" s="39"/>
    </row>
    <row r="85" spans="1:53" s="6" customFormat="1" x14ac:dyDescent="0.2">
      <c r="A85" s="154"/>
      <c r="B85"/>
      <c r="C85"/>
      <c r="D85"/>
      <c r="E85"/>
      <c r="F85" s="155"/>
      <c r="G85" s="155"/>
      <c r="H85" s="155"/>
      <c r="I85" s="155"/>
      <c r="J85" s="155"/>
      <c r="K85" s="155"/>
      <c r="L85" s="155"/>
      <c r="M85" s="154"/>
      <c r="N85" s="154"/>
      <c r="O85" s="154"/>
      <c r="P85" s="154"/>
      <c r="Q85" s="154"/>
      <c r="R85" s="154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39"/>
    </row>
    <row r="86" spans="1:53" s="6" customFormat="1" x14ac:dyDescent="0.2">
      <c r="A86" s="154"/>
      <c r="B86"/>
      <c r="C86"/>
      <c r="D86"/>
      <c r="E86" s="155" t="s">
        <v>576</v>
      </c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46" t="s">
        <v>606</v>
      </c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</row>
    <row r="87" spans="1:53" s="6" customFormat="1" x14ac:dyDescent="0.2">
      <c r="A87" s="154"/>
      <c r="B87"/>
      <c r="C87"/>
      <c r="D87"/>
      <c r="E87" s="154" t="s">
        <v>577</v>
      </c>
      <c r="F87" s="408"/>
      <c r="G87" s="408"/>
      <c r="H87" s="408"/>
      <c r="I87" s="408"/>
      <c r="J87" s="408"/>
      <c r="K87"/>
      <c r="L87" s="154"/>
      <c r="M87" s="154"/>
      <c r="N87" s="154"/>
      <c r="O87" s="154"/>
      <c r="P87" s="154"/>
      <c r="Q87" s="154"/>
      <c r="R87" s="154"/>
      <c r="S87" s="154" t="s">
        <v>587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</row>
    <row r="88" spans="1:53" x14ac:dyDescent="0.2">
      <c r="E88" s="408"/>
    </row>
  </sheetData>
  <autoFilter ref="A9:BM60" xr:uid="{00000000-0009-0000-0000-000002000000}"/>
  <mergeCells count="69">
    <mergeCell ref="A1:AZ1"/>
    <mergeCell ref="A2:AZ2"/>
    <mergeCell ref="A6:A8"/>
    <mergeCell ref="B6:B8"/>
    <mergeCell ref="C6:C8"/>
    <mergeCell ref="D6:D8"/>
    <mergeCell ref="E6:E8"/>
    <mergeCell ref="F6:F8"/>
    <mergeCell ref="G6:G8"/>
    <mergeCell ref="H6:K6"/>
    <mergeCell ref="U6:W6"/>
    <mergeCell ref="S7:S8"/>
    <mergeCell ref="T7:T8"/>
    <mergeCell ref="U7:U8"/>
    <mergeCell ref="V7:V8"/>
    <mergeCell ref="L6:L8"/>
    <mergeCell ref="M6:M8"/>
    <mergeCell ref="N6:N8"/>
    <mergeCell ref="O6:O8"/>
    <mergeCell ref="P6:T6"/>
    <mergeCell ref="AM6:AM8"/>
    <mergeCell ref="W7:W8"/>
    <mergeCell ref="AI6:AI8"/>
    <mergeCell ref="AJ6:AJ8"/>
    <mergeCell ref="AK6:AK8"/>
    <mergeCell ref="AL6:AL8"/>
    <mergeCell ref="AN6:AQ8"/>
    <mergeCell ref="X6:Y6"/>
    <mergeCell ref="Z6:Z8"/>
    <mergeCell ref="AA6:AB6"/>
    <mergeCell ref="AC6:AE6"/>
    <mergeCell ref="AF6:AG6"/>
    <mergeCell ref="AH6:AH8"/>
    <mergeCell ref="AD7:AD8"/>
    <mergeCell ref="AE7:AE8"/>
    <mergeCell ref="AF7:AF8"/>
    <mergeCell ref="AG7:AG8"/>
    <mergeCell ref="X7:X8"/>
    <mergeCell ref="Y7:Y8"/>
    <mergeCell ref="AA7:AA8"/>
    <mergeCell ref="AB7:AB8"/>
    <mergeCell ref="AC7:AC8"/>
    <mergeCell ref="BC6:BC8"/>
    <mergeCell ref="AS7:AS8"/>
    <mergeCell ref="AT7:AT8"/>
    <mergeCell ref="AU7:AU8"/>
    <mergeCell ref="AX7:AX8"/>
    <mergeCell ref="AY7:AZ7"/>
    <mergeCell ref="BJ6:BJ8"/>
    <mergeCell ref="BK6:BK8"/>
    <mergeCell ref="BL6:BL8"/>
    <mergeCell ref="BM6:BM8"/>
    <mergeCell ref="H7:H8"/>
    <mergeCell ref="I7:J7"/>
    <mergeCell ref="K7:K8"/>
    <mergeCell ref="P7:P8"/>
    <mergeCell ref="Q7:Q8"/>
    <mergeCell ref="R7:R8"/>
    <mergeCell ref="BD6:BD8"/>
    <mergeCell ref="BE6:BE8"/>
    <mergeCell ref="BF6:BF8"/>
    <mergeCell ref="BG6:BG8"/>
    <mergeCell ref="BH6:BH8"/>
    <mergeCell ref="BI6:BI8"/>
    <mergeCell ref="AR6:AR8"/>
    <mergeCell ref="AS6:AU6"/>
    <mergeCell ref="AV6:AV8"/>
    <mergeCell ref="AW6:AW8"/>
    <mergeCell ref="AX6:AZ6"/>
  </mergeCells>
  <printOptions horizontalCentered="1"/>
  <pageMargins left="1.5748031496062993" right="0.39370078740157483" top="0.39370078740157483" bottom="0.70866141732283472" header="0.39370078740157483" footer="0.39370078740157483"/>
  <pageSetup paperSize="5" scale="60" orientation="landscape" r:id="rId1"/>
  <headerFooter>
    <oddFooter>&amp;RDINAS PERHUBUNGAN INFORMASI DAN KOMUNIKASI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P200"/>
  <sheetViews>
    <sheetView view="pageBreakPreview" topLeftCell="A165" zoomScale="80" zoomScaleNormal="80" zoomScaleSheetLayoutView="80" workbookViewId="0">
      <selection activeCell="H176" sqref="H176"/>
    </sheetView>
  </sheetViews>
  <sheetFormatPr baseColWidth="10" defaultColWidth="8.83203125" defaultRowHeight="15" x14ac:dyDescent="0.2"/>
  <cols>
    <col min="1" max="1" width="9.1640625" style="109" bestFit="1" customWidth="1"/>
    <col min="2" max="2" width="19.6640625" customWidth="1"/>
    <col min="3" max="3" width="36.5" customWidth="1"/>
    <col min="4" max="4" width="13.1640625" customWidth="1"/>
    <col min="5" max="5" width="23.33203125" style="109" customWidth="1"/>
    <col min="6" max="6" width="16.33203125" style="109" customWidth="1"/>
    <col min="7" max="7" width="16" style="109" bestFit="1" customWidth="1"/>
    <col min="8" max="8" width="12.5" style="109" customWidth="1"/>
    <col min="9" max="9" width="12" style="109" customWidth="1"/>
    <col min="10" max="10" width="21.33203125" style="109" customWidth="1"/>
    <col min="11" max="11" width="15" style="109" customWidth="1"/>
    <col min="12" max="12" width="12.5" style="109" customWidth="1"/>
    <col min="13" max="13" width="9.83203125" customWidth="1"/>
    <col min="14" max="14" width="13.33203125" customWidth="1"/>
    <col min="15" max="15" width="18.6640625" customWidth="1"/>
    <col min="16" max="16" width="10.6640625" style="6" customWidth="1"/>
    <col min="18" max="18" width="15.5" bestFit="1" customWidth="1"/>
  </cols>
  <sheetData>
    <row r="1" spans="1:16" s="514" customFormat="1" ht="33" customHeight="1" x14ac:dyDescent="0.2">
      <c r="A1" s="513" t="s">
        <v>838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</row>
    <row r="2" spans="1:16" s="514" customFormat="1" ht="33" customHeight="1" x14ac:dyDescent="0.2">
      <c r="A2" s="515" t="s">
        <v>847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</row>
    <row r="3" spans="1:16" s="495" customFormat="1" ht="18" x14ac:dyDescent="0.2">
      <c r="A3" s="721"/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2"/>
      <c r="P3" s="721"/>
    </row>
    <row r="4" spans="1:16" s="495" customFormat="1" ht="16" x14ac:dyDescent="0.2">
      <c r="A4" s="497"/>
      <c r="B4" s="497" t="s">
        <v>840</v>
      </c>
      <c r="C4" s="497"/>
      <c r="D4" s="497"/>
      <c r="E4" s="497"/>
      <c r="F4" s="497"/>
      <c r="G4" s="497"/>
      <c r="H4" s="497"/>
      <c r="I4" s="497"/>
      <c r="J4" s="497"/>
      <c r="K4" s="497"/>
      <c r="L4" s="497"/>
      <c r="M4" s="497"/>
      <c r="N4" s="497"/>
      <c r="O4" s="497"/>
      <c r="P4" s="497"/>
    </row>
    <row r="5" spans="1:16" s="495" customFormat="1" thickBot="1" x14ac:dyDescent="0.2">
      <c r="A5" s="599"/>
      <c r="E5" s="599"/>
      <c r="F5" s="599"/>
      <c r="G5" s="599"/>
      <c r="H5" s="599"/>
      <c r="I5" s="599"/>
      <c r="J5" s="599"/>
      <c r="K5" s="599"/>
      <c r="L5" s="599"/>
      <c r="O5" s="687"/>
      <c r="P5" s="498"/>
    </row>
    <row r="6" spans="1:16" s="502" customFormat="1" ht="28.5" customHeight="1" x14ac:dyDescent="0.15">
      <c r="A6" s="516" t="s">
        <v>340</v>
      </c>
      <c r="B6" s="517" t="s">
        <v>342</v>
      </c>
      <c r="C6" s="517" t="s">
        <v>341</v>
      </c>
      <c r="D6" s="517" t="s">
        <v>343</v>
      </c>
      <c r="E6" s="517" t="s">
        <v>422</v>
      </c>
      <c r="F6" s="517" t="s">
        <v>423</v>
      </c>
      <c r="G6" s="517" t="s">
        <v>424</v>
      </c>
      <c r="H6" s="521" t="s">
        <v>345</v>
      </c>
      <c r="I6" s="517" t="s">
        <v>349</v>
      </c>
      <c r="J6" s="517"/>
      <c r="K6" s="517"/>
      <c r="L6" s="517"/>
      <c r="M6" s="517"/>
      <c r="N6" s="517" t="s">
        <v>429</v>
      </c>
      <c r="O6" s="521" t="s">
        <v>845</v>
      </c>
      <c r="P6" s="522" t="s">
        <v>430</v>
      </c>
    </row>
    <row r="7" spans="1:16" s="495" customFormat="1" ht="38.25" customHeight="1" x14ac:dyDescent="0.15">
      <c r="A7" s="523"/>
      <c r="B7" s="500"/>
      <c r="C7" s="500"/>
      <c r="D7" s="500"/>
      <c r="E7" s="500"/>
      <c r="F7" s="500"/>
      <c r="G7" s="500"/>
      <c r="H7" s="525"/>
      <c r="I7" s="503" t="s">
        <v>425</v>
      </c>
      <c r="J7" s="503" t="s">
        <v>426</v>
      </c>
      <c r="K7" s="503" t="s">
        <v>427</v>
      </c>
      <c r="L7" s="503" t="s">
        <v>428</v>
      </c>
      <c r="M7" s="503" t="s">
        <v>1</v>
      </c>
      <c r="N7" s="500"/>
      <c r="O7" s="525"/>
      <c r="P7" s="526"/>
    </row>
    <row r="8" spans="1:16" s="495" customFormat="1" thickBot="1" x14ac:dyDescent="0.2">
      <c r="A8" s="539"/>
      <c r="B8" s="540"/>
      <c r="C8" s="540"/>
      <c r="D8" s="540"/>
      <c r="E8" s="540"/>
      <c r="F8" s="540"/>
      <c r="G8" s="540"/>
      <c r="H8" s="543"/>
      <c r="I8" s="542"/>
      <c r="J8" s="542"/>
      <c r="K8" s="542"/>
      <c r="L8" s="542"/>
      <c r="M8" s="542"/>
      <c r="N8" s="540"/>
      <c r="O8" s="543"/>
      <c r="P8" s="544"/>
    </row>
    <row r="9" spans="1:16" s="495" customFormat="1" ht="19" customHeight="1" thickBot="1" x14ac:dyDescent="0.2">
      <c r="A9" s="593">
        <v>1</v>
      </c>
      <c r="B9" s="594">
        <v>2</v>
      </c>
      <c r="C9" s="594">
        <v>3</v>
      </c>
      <c r="D9" s="595">
        <v>4</v>
      </c>
      <c r="E9" s="594">
        <v>5</v>
      </c>
      <c r="F9" s="595">
        <v>6</v>
      </c>
      <c r="G9" s="594">
        <v>7</v>
      </c>
      <c r="H9" s="594">
        <v>8</v>
      </c>
      <c r="I9" s="594">
        <v>9</v>
      </c>
      <c r="J9" s="595">
        <v>10</v>
      </c>
      <c r="K9" s="594">
        <v>11</v>
      </c>
      <c r="L9" s="594">
        <v>12</v>
      </c>
      <c r="M9" s="595">
        <v>13</v>
      </c>
      <c r="N9" s="595">
        <v>14</v>
      </c>
      <c r="O9" s="594">
        <v>15</v>
      </c>
      <c r="P9" s="762">
        <v>16</v>
      </c>
    </row>
    <row r="10" spans="1:16" s="495" customFormat="1" ht="20" customHeight="1" thickTop="1" x14ac:dyDescent="0.15">
      <c r="A10" s="643"/>
      <c r="B10" s="651"/>
      <c r="C10" s="591"/>
      <c r="D10" s="591"/>
      <c r="E10" s="651"/>
      <c r="F10" s="651"/>
      <c r="G10" s="651"/>
      <c r="H10" s="591"/>
      <c r="I10" s="651"/>
      <c r="J10" s="651"/>
      <c r="K10" s="651"/>
      <c r="L10" s="651"/>
      <c r="M10" s="591"/>
      <c r="N10" s="591"/>
      <c r="O10" s="591"/>
      <c r="P10" s="761"/>
    </row>
    <row r="11" spans="1:16" s="495" customFormat="1" ht="33" customHeight="1" x14ac:dyDescent="0.15">
      <c r="A11" s="649" t="s">
        <v>5</v>
      </c>
      <c r="B11" s="563"/>
      <c r="C11" s="529" t="s">
        <v>354</v>
      </c>
      <c r="D11" s="563"/>
      <c r="E11" s="563"/>
      <c r="F11" s="563"/>
      <c r="G11" s="563"/>
      <c r="H11" s="752"/>
      <c r="I11" s="563"/>
      <c r="J11" s="563"/>
      <c r="K11" s="563"/>
      <c r="L11" s="563"/>
      <c r="M11" s="563"/>
      <c r="N11" s="752"/>
      <c r="O11" s="723">
        <f>SUM(O12,O14,O31,O35,O33,O152,O175,O182,O184,O186)</f>
        <v>3673647398.54706</v>
      </c>
      <c r="P11" s="758"/>
    </row>
    <row r="12" spans="1:16" s="495" customFormat="1" ht="33" customHeight="1" x14ac:dyDescent="0.15">
      <c r="A12" s="649" t="s">
        <v>6</v>
      </c>
      <c r="B12" s="563"/>
      <c r="C12" s="529" t="s">
        <v>355</v>
      </c>
      <c r="D12" s="560" t="s">
        <v>268</v>
      </c>
      <c r="E12" s="563"/>
      <c r="F12" s="563"/>
      <c r="G12" s="563"/>
      <c r="H12" s="752"/>
      <c r="I12" s="563"/>
      <c r="J12" s="563"/>
      <c r="K12" s="563"/>
      <c r="L12" s="563"/>
      <c r="M12" s="563"/>
      <c r="N12" s="752"/>
      <c r="O12" s="724"/>
      <c r="P12" s="758"/>
    </row>
    <row r="13" spans="1:16" s="498" customFormat="1" ht="33" customHeight="1" x14ac:dyDescent="0.15">
      <c r="A13" s="584"/>
      <c r="B13" s="505"/>
      <c r="C13" s="576" t="s">
        <v>356</v>
      </c>
      <c r="D13" s="505"/>
      <c r="E13" s="505"/>
      <c r="F13" s="505"/>
      <c r="G13" s="505"/>
      <c r="H13" s="753"/>
      <c r="I13" s="505"/>
      <c r="J13" s="505"/>
      <c r="K13" s="505"/>
      <c r="L13" s="505"/>
      <c r="M13" s="505"/>
      <c r="N13" s="753"/>
      <c r="O13" s="597"/>
      <c r="P13" s="585"/>
    </row>
    <row r="14" spans="1:16" s="498" customFormat="1" ht="33" customHeight="1" x14ac:dyDescent="0.15">
      <c r="A14" s="648" t="s">
        <v>7</v>
      </c>
      <c r="B14" s="505"/>
      <c r="C14" s="573" t="s">
        <v>357</v>
      </c>
      <c r="D14" s="505"/>
      <c r="E14" s="505"/>
      <c r="F14" s="505"/>
      <c r="G14" s="505"/>
      <c r="H14" s="753"/>
      <c r="I14" s="505"/>
      <c r="J14" s="505"/>
      <c r="K14" s="505"/>
      <c r="L14" s="505"/>
      <c r="M14" s="505"/>
      <c r="N14" s="753"/>
      <c r="O14" s="725">
        <f>SUM(O15:O29)</f>
        <v>1986025104.0464931</v>
      </c>
      <c r="P14" s="585"/>
    </row>
    <row r="15" spans="1:16" s="498" customFormat="1" ht="33" customHeight="1" x14ac:dyDescent="0.15">
      <c r="A15" s="584">
        <v>1</v>
      </c>
      <c r="B15" s="505" t="s">
        <v>808</v>
      </c>
      <c r="C15" s="576" t="s">
        <v>33</v>
      </c>
      <c r="D15" s="575" t="s">
        <v>128</v>
      </c>
      <c r="E15" s="623" t="s">
        <v>44</v>
      </c>
      <c r="F15" s="505" t="s">
        <v>37</v>
      </c>
      <c r="G15" s="623" t="s">
        <v>555</v>
      </c>
      <c r="H15" s="505" t="s">
        <v>39</v>
      </c>
      <c r="I15" s="505"/>
      <c r="J15" s="505" t="s">
        <v>53</v>
      </c>
      <c r="K15" s="505" t="s">
        <v>54</v>
      </c>
      <c r="L15" s="505" t="s">
        <v>55</v>
      </c>
      <c r="M15" s="575"/>
      <c r="N15" s="505" t="s">
        <v>41</v>
      </c>
      <c r="O15" s="726">
        <v>3500000</v>
      </c>
      <c r="P15" s="585" t="s">
        <v>30</v>
      </c>
    </row>
    <row r="16" spans="1:16" s="498" customFormat="1" ht="33" customHeight="1" x14ac:dyDescent="0.15">
      <c r="A16" s="584">
        <v>2</v>
      </c>
      <c r="B16" s="505" t="s">
        <v>808</v>
      </c>
      <c r="C16" s="576" t="s">
        <v>33</v>
      </c>
      <c r="D16" s="575" t="s">
        <v>128</v>
      </c>
      <c r="E16" s="623" t="s">
        <v>45</v>
      </c>
      <c r="F16" s="505" t="s">
        <v>38</v>
      </c>
      <c r="G16" s="623" t="s">
        <v>555</v>
      </c>
      <c r="H16" s="505" t="s">
        <v>49</v>
      </c>
      <c r="I16" s="505"/>
      <c r="J16" s="505" t="s">
        <v>56</v>
      </c>
      <c r="K16" s="505" t="s">
        <v>57</v>
      </c>
      <c r="L16" s="505" t="s">
        <v>58</v>
      </c>
      <c r="M16" s="575"/>
      <c r="N16" s="505" t="s">
        <v>41</v>
      </c>
      <c r="O16" s="726">
        <v>4000000</v>
      </c>
      <c r="P16" s="585" t="s">
        <v>30</v>
      </c>
    </row>
    <row r="17" spans="1:16" s="498" customFormat="1" ht="33" customHeight="1" x14ac:dyDescent="0.15">
      <c r="A17" s="584">
        <v>3</v>
      </c>
      <c r="B17" s="505" t="s">
        <v>809</v>
      </c>
      <c r="C17" s="576" t="s">
        <v>34</v>
      </c>
      <c r="D17" s="575" t="s">
        <v>128</v>
      </c>
      <c r="E17" s="623" t="s">
        <v>47</v>
      </c>
      <c r="F17" s="505" t="s">
        <v>42</v>
      </c>
      <c r="G17" s="623" t="s">
        <v>555</v>
      </c>
      <c r="H17" s="505" t="s">
        <v>51</v>
      </c>
      <c r="I17" s="505"/>
      <c r="J17" s="505" t="s">
        <v>62</v>
      </c>
      <c r="K17" s="505" t="s">
        <v>63</v>
      </c>
      <c r="L17" s="505" t="s">
        <v>64</v>
      </c>
      <c r="M17" s="575"/>
      <c r="N17" s="505" t="s">
        <v>41</v>
      </c>
      <c r="O17" s="726">
        <v>130000000</v>
      </c>
      <c r="P17" s="585"/>
    </row>
    <row r="18" spans="1:16" s="498" customFormat="1" ht="33" customHeight="1" x14ac:dyDescent="0.15">
      <c r="A18" s="584">
        <v>4</v>
      </c>
      <c r="B18" s="505" t="s">
        <v>720</v>
      </c>
      <c r="C18" s="727" t="s">
        <v>563</v>
      </c>
      <c r="D18" s="575" t="s">
        <v>128</v>
      </c>
      <c r="E18" s="728" t="s">
        <v>356</v>
      </c>
      <c r="F18" s="505"/>
      <c r="G18" s="623" t="s">
        <v>555</v>
      </c>
      <c r="H18" s="505">
        <v>2007</v>
      </c>
      <c r="I18" s="505"/>
      <c r="J18" s="575"/>
      <c r="K18" s="575"/>
      <c r="L18" s="575"/>
      <c r="M18" s="575"/>
      <c r="N18" s="505" t="s">
        <v>41</v>
      </c>
      <c r="O18" s="611">
        <v>86062000</v>
      </c>
      <c r="P18" s="585"/>
    </row>
    <row r="19" spans="1:16" s="498" customFormat="1" ht="33" customHeight="1" x14ac:dyDescent="0.15">
      <c r="A19" s="584">
        <v>5</v>
      </c>
      <c r="B19" s="505" t="s">
        <v>248</v>
      </c>
      <c r="C19" s="729" t="s">
        <v>358</v>
      </c>
      <c r="D19" s="575" t="s">
        <v>190</v>
      </c>
      <c r="E19" s="728" t="s">
        <v>356</v>
      </c>
      <c r="F19" s="505"/>
      <c r="G19" s="605" t="s">
        <v>154</v>
      </c>
      <c r="H19" s="607">
        <v>2012</v>
      </c>
      <c r="I19" s="505"/>
      <c r="J19" s="575"/>
      <c r="K19" s="575"/>
      <c r="L19" s="575"/>
      <c r="M19" s="575"/>
      <c r="N19" s="505" t="s">
        <v>41</v>
      </c>
      <c r="O19" s="611">
        <v>93830000</v>
      </c>
      <c r="P19" s="585" t="s">
        <v>30</v>
      </c>
    </row>
    <row r="20" spans="1:16" s="498" customFormat="1" ht="33" customHeight="1" x14ac:dyDescent="0.15">
      <c r="A20" s="584">
        <v>6</v>
      </c>
      <c r="B20" s="505" t="s">
        <v>248</v>
      </c>
      <c r="C20" s="729" t="s">
        <v>358</v>
      </c>
      <c r="D20" s="575" t="s">
        <v>128</v>
      </c>
      <c r="E20" s="728" t="s">
        <v>356</v>
      </c>
      <c r="F20" s="505"/>
      <c r="G20" s="605" t="s">
        <v>154</v>
      </c>
      <c r="H20" s="607">
        <v>2014</v>
      </c>
      <c r="I20" s="505"/>
      <c r="J20" s="575"/>
      <c r="K20" s="575"/>
      <c r="L20" s="575"/>
      <c r="M20" s="575"/>
      <c r="N20" s="505" t="s">
        <v>41</v>
      </c>
      <c r="O20" s="611">
        <v>74950000</v>
      </c>
      <c r="P20" s="585"/>
    </row>
    <row r="21" spans="1:16" s="498" customFormat="1" ht="33" customHeight="1" x14ac:dyDescent="0.15">
      <c r="A21" s="584">
        <v>7</v>
      </c>
      <c r="B21" s="505" t="s">
        <v>720</v>
      </c>
      <c r="C21" s="729" t="s">
        <v>359</v>
      </c>
      <c r="D21" s="575" t="s">
        <v>128</v>
      </c>
      <c r="E21" s="728" t="s">
        <v>356</v>
      </c>
      <c r="F21" s="505"/>
      <c r="G21" s="605" t="s">
        <v>555</v>
      </c>
      <c r="H21" s="607">
        <v>2015</v>
      </c>
      <c r="I21" s="505"/>
      <c r="J21" s="575"/>
      <c r="K21" s="575"/>
      <c r="L21" s="575"/>
      <c r="M21" s="575"/>
      <c r="N21" s="505" t="s">
        <v>41</v>
      </c>
      <c r="O21" s="611">
        <v>15100000</v>
      </c>
      <c r="P21" s="585"/>
    </row>
    <row r="22" spans="1:16" s="498" customFormat="1" ht="33" customHeight="1" x14ac:dyDescent="0.15">
      <c r="A22" s="584">
        <v>8</v>
      </c>
      <c r="B22" s="505" t="s">
        <v>248</v>
      </c>
      <c r="C22" s="576" t="s">
        <v>591</v>
      </c>
      <c r="D22" s="575" t="s">
        <v>128</v>
      </c>
      <c r="E22" s="623" t="s">
        <v>356</v>
      </c>
      <c r="F22" s="505"/>
      <c r="G22" s="605" t="s">
        <v>555</v>
      </c>
      <c r="H22" s="505">
        <v>2017</v>
      </c>
      <c r="I22" s="505"/>
      <c r="J22" s="505"/>
      <c r="K22" s="505"/>
      <c r="L22" s="505"/>
      <c r="M22" s="505"/>
      <c r="N22" s="505" t="s">
        <v>41</v>
      </c>
      <c r="O22" s="626">
        <v>96600000</v>
      </c>
      <c r="P22" s="585"/>
    </row>
    <row r="23" spans="1:16" s="498" customFormat="1" ht="33" customHeight="1" x14ac:dyDescent="0.15">
      <c r="A23" s="584">
        <v>9</v>
      </c>
      <c r="B23" s="505" t="s">
        <v>759</v>
      </c>
      <c r="C23" s="576" t="s">
        <v>34</v>
      </c>
      <c r="D23" s="575" t="s">
        <v>128</v>
      </c>
      <c r="E23" s="623" t="s">
        <v>788</v>
      </c>
      <c r="F23" s="505">
        <v>1998</v>
      </c>
      <c r="G23" s="605" t="s">
        <v>789</v>
      </c>
      <c r="H23" s="505">
        <v>2012</v>
      </c>
      <c r="I23" s="505"/>
      <c r="J23" s="754" t="s">
        <v>790</v>
      </c>
      <c r="K23" s="755" t="s">
        <v>791</v>
      </c>
      <c r="L23" s="505" t="s">
        <v>783</v>
      </c>
      <c r="M23" s="755" t="s">
        <v>792</v>
      </c>
      <c r="N23" s="505" t="s">
        <v>41</v>
      </c>
      <c r="O23" s="626">
        <v>250245841.676065</v>
      </c>
      <c r="P23" s="585"/>
    </row>
    <row r="24" spans="1:16" s="498" customFormat="1" ht="33" customHeight="1" x14ac:dyDescent="0.15">
      <c r="A24" s="584">
        <v>10</v>
      </c>
      <c r="B24" s="505" t="s">
        <v>759</v>
      </c>
      <c r="C24" s="576" t="s">
        <v>34</v>
      </c>
      <c r="D24" s="575" t="s">
        <v>128</v>
      </c>
      <c r="E24" s="756" t="s">
        <v>795</v>
      </c>
      <c r="F24" s="505"/>
      <c r="G24" s="605" t="s">
        <v>555</v>
      </c>
      <c r="H24" s="505">
        <v>2015</v>
      </c>
      <c r="I24" s="505"/>
      <c r="J24" s="754" t="s">
        <v>793</v>
      </c>
      <c r="K24" s="755" t="s">
        <v>794</v>
      </c>
      <c r="L24" s="505" t="s">
        <v>784</v>
      </c>
      <c r="M24" s="505"/>
      <c r="N24" s="505" t="s">
        <v>41</v>
      </c>
      <c r="O24" s="628">
        <v>185087699.23109555</v>
      </c>
      <c r="P24" s="585"/>
    </row>
    <row r="25" spans="1:16" s="498" customFormat="1" ht="33" customHeight="1" x14ac:dyDescent="0.15">
      <c r="A25" s="584">
        <v>11</v>
      </c>
      <c r="B25" s="505" t="s">
        <v>759</v>
      </c>
      <c r="C25" s="576" t="s">
        <v>34</v>
      </c>
      <c r="D25" s="575" t="s">
        <v>128</v>
      </c>
      <c r="E25" s="623" t="s">
        <v>780</v>
      </c>
      <c r="F25" s="505"/>
      <c r="G25" s="605" t="s">
        <v>555</v>
      </c>
      <c r="H25" s="505">
        <v>2015</v>
      </c>
      <c r="I25" s="505"/>
      <c r="J25" s="754" t="s">
        <v>796</v>
      </c>
      <c r="K25" s="755" t="s">
        <v>797</v>
      </c>
      <c r="L25" s="505" t="s">
        <v>785</v>
      </c>
      <c r="M25" s="505"/>
      <c r="N25" s="505" t="s">
        <v>41</v>
      </c>
      <c r="O25" s="730">
        <v>185087699.23109555</v>
      </c>
      <c r="P25" s="585"/>
    </row>
    <row r="26" spans="1:16" s="498" customFormat="1" ht="33" customHeight="1" x14ac:dyDescent="0.15">
      <c r="A26" s="584">
        <v>12</v>
      </c>
      <c r="B26" s="505" t="s">
        <v>809</v>
      </c>
      <c r="C26" s="731" t="s">
        <v>798</v>
      </c>
      <c r="D26" s="575" t="s">
        <v>128</v>
      </c>
      <c r="E26" s="623" t="s">
        <v>781</v>
      </c>
      <c r="F26" s="505"/>
      <c r="G26" s="605" t="s">
        <v>555</v>
      </c>
      <c r="H26" s="505">
        <v>2014</v>
      </c>
      <c r="I26" s="505"/>
      <c r="J26" s="754" t="s">
        <v>799</v>
      </c>
      <c r="K26" s="755" t="s">
        <v>800</v>
      </c>
      <c r="L26" s="505" t="s">
        <v>786</v>
      </c>
      <c r="M26" s="505"/>
      <c r="N26" s="505" t="s">
        <v>41</v>
      </c>
      <c r="O26" s="730">
        <v>344424059.19488782</v>
      </c>
      <c r="P26" s="585"/>
    </row>
    <row r="27" spans="1:16" s="498" customFormat="1" ht="33" customHeight="1" x14ac:dyDescent="0.15">
      <c r="A27" s="584">
        <v>13</v>
      </c>
      <c r="B27" s="505" t="s">
        <v>809</v>
      </c>
      <c r="C27" s="731" t="s">
        <v>798</v>
      </c>
      <c r="D27" s="575" t="s">
        <v>128</v>
      </c>
      <c r="E27" s="623" t="s">
        <v>782</v>
      </c>
      <c r="F27" s="505"/>
      <c r="G27" s="605" t="s">
        <v>555</v>
      </c>
      <c r="H27" s="505">
        <v>2014</v>
      </c>
      <c r="I27" s="505"/>
      <c r="J27" s="754" t="s">
        <v>801</v>
      </c>
      <c r="K27" s="755" t="s">
        <v>802</v>
      </c>
      <c r="L27" s="505" t="s">
        <v>787</v>
      </c>
      <c r="M27" s="505">
        <v>2550317</v>
      </c>
      <c r="N27" s="505" t="s">
        <v>41</v>
      </c>
      <c r="O27" s="730">
        <v>365884904.71334922</v>
      </c>
      <c r="P27" s="585"/>
    </row>
    <row r="28" spans="1:16" s="498" customFormat="1" ht="33" customHeight="1" x14ac:dyDescent="0.15">
      <c r="A28" s="584">
        <v>14</v>
      </c>
      <c r="B28" s="505" t="s">
        <v>248</v>
      </c>
      <c r="C28" s="614" t="s">
        <v>807</v>
      </c>
      <c r="D28" s="636" t="s">
        <v>128</v>
      </c>
      <c r="E28" s="623"/>
      <c r="F28" s="505"/>
      <c r="G28" s="563" t="s">
        <v>806</v>
      </c>
      <c r="H28" s="505">
        <v>2012</v>
      </c>
      <c r="I28" s="505"/>
      <c r="J28" s="754"/>
      <c r="K28" s="755"/>
      <c r="L28" s="505"/>
      <c r="M28" s="505"/>
      <c r="N28" s="505" t="s">
        <v>41</v>
      </c>
      <c r="O28" s="732">
        <v>75707681.417830288</v>
      </c>
      <c r="P28" s="585" t="s">
        <v>30</v>
      </c>
    </row>
    <row r="29" spans="1:16" s="498" customFormat="1" ht="33" customHeight="1" x14ac:dyDescent="0.15">
      <c r="A29" s="584">
        <v>15</v>
      </c>
      <c r="B29" s="505" t="s">
        <v>248</v>
      </c>
      <c r="C29" s="614" t="s">
        <v>807</v>
      </c>
      <c r="D29" s="636" t="s">
        <v>128</v>
      </c>
      <c r="E29" s="623"/>
      <c r="F29" s="505"/>
      <c r="G29" s="563" t="s">
        <v>806</v>
      </c>
      <c r="H29" s="505">
        <v>2012</v>
      </c>
      <c r="I29" s="505"/>
      <c r="J29" s="754"/>
      <c r="K29" s="755"/>
      <c r="L29" s="505"/>
      <c r="M29" s="505"/>
      <c r="N29" s="505" t="s">
        <v>41</v>
      </c>
      <c r="O29" s="732">
        <v>75545218.582169712</v>
      </c>
      <c r="P29" s="585" t="s">
        <v>199</v>
      </c>
    </row>
    <row r="30" spans="1:16" s="498" customFormat="1" ht="33" customHeight="1" x14ac:dyDescent="0.15">
      <c r="A30" s="584"/>
      <c r="B30" s="505"/>
      <c r="C30" s="576" t="s">
        <v>356</v>
      </c>
      <c r="D30" s="505"/>
      <c r="E30" s="623" t="s">
        <v>356</v>
      </c>
      <c r="F30" s="505"/>
      <c r="G30" s="623"/>
      <c r="H30" s="505"/>
      <c r="I30" s="505"/>
      <c r="J30" s="505"/>
      <c r="K30" s="505"/>
      <c r="L30" s="505"/>
      <c r="M30" s="505"/>
      <c r="N30" s="505"/>
      <c r="O30" s="626"/>
      <c r="P30" s="585"/>
    </row>
    <row r="31" spans="1:16" s="498" customFormat="1" ht="33" customHeight="1" x14ac:dyDescent="0.15">
      <c r="A31" s="648" t="s">
        <v>8</v>
      </c>
      <c r="B31" s="505"/>
      <c r="C31" s="573" t="s">
        <v>360</v>
      </c>
      <c r="D31" s="580" t="s">
        <v>268</v>
      </c>
      <c r="E31" s="623" t="s">
        <v>356</v>
      </c>
      <c r="F31" s="505"/>
      <c r="G31" s="623"/>
      <c r="H31" s="505"/>
      <c r="I31" s="505"/>
      <c r="J31" s="505"/>
      <c r="K31" s="505"/>
      <c r="L31" s="505"/>
      <c r="M31" s="505"/>
      <c r="N31" s="505"/>
      <c r="O31" s="733"/>
      <c r="P31" s="585"/>
    </row>
    <row r="32" spans="1:16" s="498" customFormat="1" ht="33" customHeight="1" x14ac:dyDescent="0.15">
      <c r="A32" s="584"/>
      <c r="B32" s="505"/>
      <c r="C32" s="576" t="s">
        <v>356</v>
      </c>
      <c r="D32" s="580"/>
      <c r="E32" s="623" t="s">
        <v>356</v>
      </c>
      <c r="F32" s="505"/>
      <c r="G32" s="623"/>
      <c r="H32" s="753"/>
      <c r="I32" s="505"/>
      <c r="J32" s="505"/>
      <c r="K32" s="505"/>
      <c r="L32" s="505"/>
      <c r="M32" s="505"/>
      <c r="N32" s="753"/>
      <c r="O32" s="597"/>
      <c r="P32" s="585"/>
    </row>
    <row r="33" spans="1:16" s="498" customFormat="1" ht="39" customHeight="1" x14ac:dyDescent="0.15">
      <c r="A33" s="648" t="s">
        <v>9</v>
      </c>
      <c r="B33" s="505"/>
      <c r="C33" s="573" t="s">
        <v>361</v>
      </c>
      <c r="D33" s="580" t="s">
        <v>268</v>
      </c>
      <c r="E33" s="623" t="s">
        <v>356</v>
      </c>
      <c r="F33" s="505"/>
      <c r="G33" s="623"/>
      <c r="H33" s="753"/>
      <c r="I33" s="505"/>
      <c r="J33" s="505"/>
      <c r="K33" s="505"/>
      <c r="L33" s="505"/>
      <c r="M33" s="505"/>
      <c r="N33" s="753"/>
      <c r="O33" s="734">
        <v>0</v>
      </c>
      <c r="P33" s="585"/>
    </row>
    <row r="34" spans="1:16" s="498" customFormat="1" ht="33" customHeight="1" x14ac:dyDescent="0.15">
      <c r="A34" s="584"/>
      <c r="B34" s="505"/>
      <c r="C34" s="576" t="s">
        <v>356</v>
      </c>
      <c r="D34" s="505"/>
      <c r="E34" s="623" t="s">
        <v>356</v>
      </c>
      <c r="F34" s="505"/>
      <c r="G34" s="623"/>
      <c r="H34" s="753"/>
      <c r="I34" s="505"/>
      <c r="J34" s="505"/>
      <c r="K34" s="505"/>
      <c r="L34" s="505"/>
      <c r="M34" s="505"/>
      <c r="N34" s="753"/>
      <c r="O34" s="597"/>
      <c r="P34" s="585"/>
    </row>
    <row r="35" spans="1:16" s="578" customFormat="1" ht="39" customHeight="1" x14ac:dyDescent="0.2">
      <c r="A35" s="648" t="s">
        <v>10</v>
      </c>
      <c r="B35" s="505"/>
      <c r="C35" s="573" t="s">
        <v>362</v>
      </c>
      <c r="D35" s="505"/>
      <c r="E35" s="623" t="s">
        <v>356</v>
      </c>
      <c r="F35" s="505"/>
      <c r="G35" s="623"/>
      <c r="H35" s="753"/>
      <c r="I35" s="505"/>
      <c r="J35" s="505"/>
      <c r="K35" s="505"/>
      <c r="L35" s="505"/>
      <c r="M35" s="505"/>
      <c r="N35" s="753"/>
      <c r="O35" s="725">
        <f>SUBTOTAL(9,O36:O150)</f>
        <v>985997988.41209877</v>
      </c>
      <c r="P35" s="585"/>
    </row>
    <row r="36" spans="1:16" s="498" customFormat="1" ht="33" customHeight="1" x14ac:dyDescent="0.15">
      <c r="A36" s="584">
        <v>1</v>
      </c>
      <c r="B36" s="505" t="s">
        <v>750</v>
      </c>
      <c r="C36" s="576" t="s">
        <v>70</v>
      </c>
      <c r="D36" s="608" t="s">
        <v>128</v>
      </c>
      <c r="E36" s="623" t="s">
        <v>130</v>
      </c>
      <c r="F36" s="505"/>
      <c r="G36" s="623" t="s">
        <v>153</v>
      </c>
      <c r="H36" s="505">
        <v>2001</v>
      </c>
      <c r="I36" s="575"/>
      <c r="J36" s="575"/>
      <c r="K36" s="575"/>
      <c r="L36" s="575"/>
      <c r="M36" s="575"/>
      <c r="N36" s="505" t="s">
        <v>41</v>
      </c>
      <c r="O36" s="726">
        <v>2275000</v>
      </c>
      <c r="P36" s="585" t="s">
        <v>30</v>
      </c>
    </row>
    <row r="37" spans="1:16" s="498" customFormat="1" ht="33" customHeight="1" x14ac:dyDescent="0.15">
      <c r="A37" s="584">
        <v>2</v>
      </c>
      <c r="B37" s="505" t="s">
        <v>751</v>
      </c>
      <c r="C37" s="576" t="s">
        <v>72</v>
      </c>
      <c r="D37" s="608" t="s">
        <v>128</v>
      </c>
      <c r="E37" s="623" t="s">
        <v>131</v>
      </c>
      <c r="F37" s="505"/>
      <c r="G37" s="623" t="s">
        <v>155</v>
      </c>
      <c r="H37" s="505">
        <v>2001</v>
      </c>
      <c r="I37" s="575"/>
      <c r="J37" s="575"/>
      <c r="K37" s="575"/>
      <c r="L37" s="575"/>
      <c r="M37" s="575"/>
      <c r="N37" s="505" t="s">
        <v>41</v>
      </c>
      <c r="O37" s="726">
        <v>5250000</v>
      </c>
      <c r="P37" s="585" t="s">
        <v>30</v>
      </c>
    </row>
    <row r="38" spans="1:16" s="498" customFormat="1" ht="33" customHeight="1" x14ac:dyDescent="0.15">
      <c r="A38" s="584">
        <v>3</v>
      </c>
      <c r="B38" s="505" t="s">
        <v>119</v>
      </c>
      <c r="C38" s="576" t="s">
        <v>74</v>
      </c>
      <c r="D38" s="608" t="s">
        <v>128</v>
      </c>
      <c r="E38" s="623" t="s">
        <v>130</v>
      </c>
      <c r="F38" s="505"/>
      <c r="G38" s="623" t="s">
        <v>156</v>
      </c>
      <c r="H38" s="505">
        <v>2003</v>
      </c>
      <c r="I38" s="575"/>
      <c r="J38" s="575"/>
      <c r="K38" s="575"/>
      <c r="L38" s="575"/>
      <c r="M38" s="575"/>
      <c r="N38" s="505" t="s">
        <v>41</v>
      </c>
      <c r="O38" s="726">
        <v>1260000</v>
      </c>
      <c r="P38" s="585" t="s">
        <v>30</v>
      </c>
    </row>
    <row r="39" spans="1:16" s="498" customFormat="1" ht="33" customHeight="1" x14ac:dyDescent="0.15">
      <c r="A39" s="584">
        <v>4</v>
      </c>
      <c r="B39" s="505" t="s">
        <v>810</v>
      </c>
      <c r="C39" s="576" t="s">
        <v>75</v>
      </c>
      <c r="D39" s="608" t="s">
        <v>128</v>
      </c>
      <c r="E39" s="623" t="s">
        <v>132</v>
      </c>
      <c r="F39" s="505"/>
      <c r="G39" s="623" t="s">
        <v>157</v>
      </c>
      <c r="H39" s="505">
        <v>2003</v>
      </c>
      <c r="I39" s="575"/>
      <c r="J39" s="575"/>
      <c r="K39" s="575"/>
      <c r="L39" s="575"/>
      <c r="M39" s="575"/>
      <c r="N39" s="505" t="s">
        <v>41</v>
      </c>
      <c r="O39" s="726">
        <v>1040000</v>
      </c>
      <c r="P39" s="585" t="s">
        <v>30</v>
      </c>
    </row>
    <row r="40" spans="1:16" s="498" customFormat="1" ht="33" customHeight="1" x14ac:dyDescent="0.15">
      <c r="A40" s="584">
        <v>5</v>
      </c>
      <c r="B40" s="505" t="s">
        <v>811</v>
      </c>
      <c r="C40" s="576" t="s">
        <v>81</v>
      </c>
      <c r="D40" s="608" t="s">
        <v>128</v>
      </c>
      <c r="E40" s="623" t="s">
        <v>134</v>
      </c>
      <c r="F40" s="505"/>
      <c r="G40" s="623" t="s">
        <v>160</v>
      </c>
      <c r="H40" s="505">
        <v>2005</v>
      </c>
      <c r="I40" s="575"/>
      <c r="J40" s="575"/>
      <c r="K40" s="575"/>
      <c r="L40" s="575"/>
      <c r="M40" s="575"/>
      <c r="N40" s="505" t="s">
        <v>41</v>
      </c>
      <c r="O40" s="726">
        <v>1750000</v>
      </c>
      <c r="P40" s="585" t="s">
        <v>30</v>
      </c>
    </row>
    <row r="41" spans="1:16" s="498" customFormat="1" ht="33" customHeight="1" x14ac:dyDescent="0.15">
      <c r="A41" s="584">
        <v>6</v>
      </c>
      <c r="B41" s="505" t="s">
        <v>810</v>
      </c>
      <c r="C41" s="576" t="s">
        <v>75</v>
      </c>
      <c r="D41" s="608" t="s">
        <v>128</v>
      </c>
      <c r="E41" s="623" t="s">
        <v>133</v>
      </c>
      <c r="F41" s="505"/>
      <c r="G41" s="623" t="s">
        <v>157</v>
      </c>
      <c r="H41" s="505">
        <v>2005</v>
      </c>
      <c r="I41" s="575"/>
      <c r="J41" s="575"/>
      <c r="K41" s="575"/>
      <c r="L41" s="575"/>
      <c r="M41" s="575"/>
      <c r="N41" s="505" t="s">
        <v>41</v>
      </c>
      <c r="O41" s="726">
        <v>910000</v>
      </c>
      <c r="P41" s="585" t="s">
        <v>199</v>
      </c>
    </row>
    <row r="42" spans="1:16" s="498" customFormat="1" ht="33" customHeight="1" x14ac:dyDescent="0.15">
      <c r="A42" s="584">
        <v>7</v>
      </c>
      <c r="B42" s="505" t="s">
        <v>811</v>
      </c>
      <c r="C42" s="576" t="s">
        <v>81</v>
      </c>
      <c r="D42" s="608" t="s">
        <v>128</v>
      </c>
      <c r="E42" s="623" t="s">
        <v>134</v>
      </c>
      <c r="F42" s="505"/>
      <c r="G42" s="623" t="s">
        <v>160</v>
      </c>
      <c r="H42" s="505">
        <v>2005</v>
      </c>
      <c r="I42" s="575"/>
      <c r="J42" s="575"/>
      <c r="K42" s="575"/>
      <c r="L42" s="575"/>
      <c r="M42" s="575"/>
      <c r="N42" s="505" t="s">
        <v>41</v>
      </c>
      <c r="O42" s="726">
        <v>3339000</v>
      </c>
      <c r="P42" s="585" t="s">
        <v>30</v>
      </c>
    </row>
    <row r="43" spans="1:16" s="498" customFormat="1" ht="33" customHeight="1" x14ac:dyDescent="0.15">
      <c r="A43" s="584">
        <v>8</v>
      </c>
      <c r="B43" s="505" t="s">
        <v>760</v>
      </c>
      <c r="C43" s="576" t="s">
        <v>83</v>
      </c>
      <c r="D43" s="608" t="s">
        <v>128</v>
      </c>
      <c r="E43" s="623" t="s">
        <v>130</v>
      </c>
      <c r="F43" s="505"/>
      <c r="G43" s="623" t="s">
        <v>161</v>
      </c>
      <c r="H43" s="505" t="s">
        <v>52</v>
      </c>
      <c r="I43" s="575"/>
      <c r="J43" s="575"/>
      <c r="K43" s="575"/>
      <c r="L43" s="575"/>
      <c r="M43" s="575"/>
      <c r="N43" s="505" t="s">
        <v>41</v>
      </c>
      <c r="O43" s="726">
        <v>800000</v>
      </c>
      <c r="P43" s="585" t="s">
        <v>30</v>
      </c>
    </row>
    <row r="44" spans="1:16" s="498" customFormat="1" ht="33" customHeight="1" x14ac:dyDescent="0.15">
      <c r="A44" s="584">
        <v>9</v>
      </c>
      <c r="B44" s="505" t="s">
        <v>810</v>
      </c>
      <c r="C44" s="576" t="s">
        <v>75</v>
      </c>
      <c r="D44" s="608" t="s">
        <v>128</v>
      </c>
      <c r="E44" s="623" t="s">
        <v>132</v>
      </c>
      <c r="F44" s="505"/>
      <c r="G44" s="623" t="s">
        <v>157</v>
      </c>
      <c r="H44" s="505" t="s">
        <v>52</v>
      </c>
      <c r="I44" s="575"/>
      <c r="J44" s="575"/>
      <c r="K44" s="575"/>
      <c r="L44" s="575"/>
      <c r="M44" s="575"/>
      <c r="N44" s="505" t="s">
        <v>41</v>
      </c>
      <c r="O44" s="726">
        <v>1040000</v>
      </c>
      <c r="P44" s="585" t="s">
        <v>30</v>
      </c>
    </row>
    <row r="45" spans="1:16" s="498" customFormat="1" ht="33" customHeight="1" x14ac:dyDescent="0.15">
      <c r="A45" s="584">
        <v>10</v>
      </c>
      <c r="B45" s="505" t="s">
        <v>812</v>
      </c>
      <c r="C45" s="576" t="s">
        <v>78</v>
      </c>
      <c r="D45" s="608" t="s">
        <v>128</v>
      </c>
      <c r="E45" s="623" t="s">
        <v>137</v>
      </c>
      <c r="F45" s="505"/>
      <c r="G45" s="623" t="s">
        <v>160</v>
      </c>
      <c r="H45" s="505" t="s">
        <v>52</v>
      </c>
      <c r="I45" s="575"/>
      <c r="J45" s="575"/>
      <c r="K45" s="575"/>
      <c r="L45" s="575"/>
      <c r="M45" s="575"/>
      <c r="N45" s="505" t="s">
        <v>41</v>
      </c>
      <c r="O45" s="726">
        <v>800000</v>
      </c>
      <c r="P45" s="585" t="s">
        <v>30</v>
      </c>
    </row>
    <row r="46" spans="1:16" s="498" customFormat="1" ht="33" customHeight="1" x14ac:dyDescent="0.15">
      <c r="A46" s="584">
        <v>11</v>
      </c>
      <c r="B46" s="505" t="s">
        <v>746</v>
      </c>
      <c r="C46" s="576" t="s">
        <v>79</v>
      </c>
      <c r="D46" s="608" t="s">
        <v>128</v>
      </c>
      <c r="E46" s="623" t="s">
        <v>138</v>
      </c>
      <c r="F46" s="505"/>
      <c r="G46" s="623" t="s">
        <v>157</v>
      </c>
      <c r="H46" s="505" t="s">
        <v>52</v>
      </c>
      <c r="I46" s="575"/>
      <c r="J46" s="575"/>
      <c r="K46" s="575"/>
      <c r="L46" s="575"/>
      <c r="M46" s="575"/>
      <c r="N46" s="505" t="s">
        <v>41</v>
      </c>
      <c r="O46" s="726">
        <v>5760000</v>
      </c>
      <c r="P46" s="585" t="s">
        <v>30</v>
      </c>
    </row>
    <row r="47" spans="1:16" s="498" customFormat="1" ht="33" customHeight="1" x14ac:dyDescent="0.15">
      <c r="A47" s="584">
        <v>12</v>
      </c>
      <c r="B47" s="505" t="s">
        <v>250</v>
      </c>
      <c r="C47" s="576" t="s">
        <v>73</v>
      </c>
      <c r="D47" s="608" t="s">
        <v>128</v>
      </c>
      <c r="E47" s="623" t="s">
        <v>139</v>
      </c>
      <c r="F47" s="505"/>
      <c r="G47" s="623" t="s">
        <v>158</v>
      </c>
      <c r="H47" s="505" t="s">
        <v>52</v>
      </c>
      <c r="I47" s="575"/>
      <c r="J47" s="575"/>
      <c r="K47" s="575"/>
      <c r="L47" s="575"/>
      <c r="M47" s="575"/>
      <c r="N47" s="505" t="s">
        <v>41</v>
      </c>
      <c r="O47" s="726">
        <v>1200000</v>
      </c>
      <c r="P47" s="585" t="s">
        <v>199</v>
      </c>
    </row>
    <row r="48" spans="1:16" s="498" customFormat="1" ht="33" customHeight="1" x14ac:dyDescent="0.15">
      <c r="A48" s="584">
        <v>13</v>
      </c>
      <c r="B48" s="505" t="s">
        <v>813</v>
      </c>
      <c r="C48" s="576" t="s">
        <v>85</v>
      </c>
      <c r="D48" s="608" t="s">
        <v>128</v>
      </c>
      <c r="E48" s="623" t="s">
        <v>140</v>
      </c>
      <c r="F48" s="505"/>
      <c r="G48" s="623" t="s">
        <v>162</v>
      </c>
      <c r="H48" s="505" t="s">
        <v>52</v>
      </c>
      <c r="I48" s="575"/>
      <c r="J48" s="575"/>
      <c r="K48" s="575"/>
      <c r="L48" s="575"/>
      <c r="M48" s="575"/>
      <c r="N48" s="505" t="s">
        <v>41</v>
      </c>
      <c r="O48" s="726">
        <v>520000</v>
      </c>
      <c r="P48" s="585" t="s">
        <v>30</v>
      </c>
    </row>
    <row r="49" spans="1:16" s="498" customFormat="1" ht="33" customHeight="1" x14ac:dyDescent="0.15">
      <c r="A49" s="584">
        <v>14</v>
      </c>
      <c r="B49" s="505" t="s">
        <v>813</v>
      </c>
      <c r="C49" s="576" t="s">
        <v>85</v>
      </c>
      <c r="D49" s="608" t="s">
        <v>128</v>
      </c>
      <c r="E49" s="623" t="s">
        <v>140</v>
      </c>
      <c r="F49" s="505"/>
      <c r="G49" s="623" t="s">
        <v>162</v>
      </c>
      <c r="H49" s="505" t="s">
        <v>52</v>
      </c>
      <c r="I49" s="575"/>
      <c r="J49" s="575"/>
      <c r="K49" s="575"/>
      <c r="L49" s="575"/>
      <c r="M49" s="575"/>
      <c r="N49" s="505" t="s">
        <v>41</v>
      </c>
      <c r="O49" s="726">
        <v>520000</v>
      </c>
      <c r="P49" s="585" t="s">
        <v>30</v>
      </c>
    </row>
    <row r="50" spans="1:16" s="498" customFormat="1" ht="33" customHeight="1" x14ac:dyDescent="0.15">
      <c r="A50" s="584">
        <v>15</v>
      </c>
      <c r="B50" s="505" t="s">
        <v>814</v>
      </c>
      <c r="C50" s="576" t="s">
        <v>87</v>
      </c>
      <c r="D50" s="608" t="s">
        <v>128</v>
      </c>
      <c r="E50" s="623" t="s">
        <v>141</v>
      </c>
      <c r="F50" s="505"/>
      <c r="G50" s="623" t="s">
        <v>162</v>
      </c>
      <c r="H50" s="505" t="s">
        <v>52</v>
      </c>
      <c r="I50" s="575"/>
      <c r="J50" s="575"/>
      <c r="K50" s="575"/>
      <c r="L50" s="575"/>
      <c r="M50" s="575"/>
      <c r="N50" s="505" t="s">
        <v>41</v>
      </c>
      <c r="O50" s="726">
        <v>787500</v>
      </c>
      <c r="P50" s="585" t="s">
        <v>30</v>
      </c>
    </row>
    <row r="51" spans="1:16" s="498" customFormat="1" ht="33" customHeight="1" x14ac:dyDescent="0.15">
      <c r="A51" s="584">
        <v>16</v>
      </c>
      <c r="B51" s="505" t="s">
        <v>810</v>
      </c>
      <c r="C51" s="576" t="s">
        <v>75</v>
      </c>
      <c r="D51" s="608" t="s">
        <v>128</v>
      </c>
      <c r="E51" s="623" t="s">
        <v>132</v>
      </c>
      <c r="F51" s="505"/>
      <c r="G51" s="623" t="s">
        <v>157</v>
      </c>
      <c r="H51" s="505" t="s">
        <v>52</v>
      </c>
      <c r="I51" s="575"/>
      <c r="J51" s="575"/>
      <c r="K51" s="575"/>
      <c r="L51" s="575"/>
      <c r="M51" s="575"/>
      <c r="N51" s="505" t="s">
        <v>41</v>
      </c>
      <c r="O51" s="726">
        <v>1040000</v>
      </c>
      <c r="P51" s="585" t="s">
        <v>30</v>
      </c>
    </row>
    <row r="52" spans="1:16" s="498" customFormat="1" ht="33" customHeight="1" x14ac:dyDescent="0.15">
      <c r="A52" s="584">
        <v>17</v>
      </c>
      <c r="B52" s="505" t="s">
        <v>811</v>
      </c>
      <c r="C52" s="576" t="s">
        <v>81</v>
      </c>
      <c r="D52" s="608" t="s">
        <v>128</v>
      </c>
      <c r="E52" s="623" t="s">
        <v>134</v>
      </c>
      <c r="F52" s="505"/>
      <c r="G52" s="623" t="s">
        <v>160</v>
      </c>
      <c r="H52" s="505" t="s">
        <v>52</v>
      </c>
      <c r="I52" s="575"/>
      <c r="J52" s="575"/>
      <c r="K52" s="575"/>
      <c r="L52" s="575"/>
      <c r="M52" s="575"/>
      <c r="N52" s="505" t="s">
        <v>41</v>
      </c>
      <c r="O52" s="726">
        <v>1750000</v>
      </c>
      <c r="P52" s="585" t="s">
        <v>199</v>
      </c>
    </row>
    <row r="53" spans="1:16" s="498" customFormat="1" ht="33" customHeight="1" x14ac:dyDescent="0.15">
      <c r="A53" s="584">
        <v>18</v>
      </c>
      <c r="B53" s="505" t="s">
        <v>815</v>
      </c>
      <c r="C53" s="576" t="s">
        <v>88</v>
      </c>
      <c r="D53" s="608" t="s">
        <v>128</v>
      </c>
      <c r="E53" s="623" t="s">
        <v>130</v>
      </c>
      <c r="F53" s="505"/>
      <c r="G53" s="623" t="s">
        <v>154</v>
      </c>
      <c r="H53" s="505" t="s">
        <v>52</v>
      </c>
      <c r="I53" s="575"/>
      <c r="J53" s="575"/>
      <c r="K53" s="575"/>
      <c r="L53" s="575"/>
      <c r="M53" s="575"/>
      <c r="N53" s="505" t="s">
        <v>41</v>
      </c>
      <c r="O53" s="726">
        <v>9600000</v>
      </c>
      <c r="P53" s="585" t="s">
        <v>199</v>
      </c>
    </row>
    <row r="54" spans="1:16" s="498" customFormat="1" ht="33" customHeight="1" x14ac:dyDescent="0.15">
      <c r="A54" s="584">
        <v>19</v>
      </c>
      <c r="B54" s="505" t="s">
        <v>814</v>
      </c>
      <c r="C54" s="576" t="s">
        <v>87</v>
      </c>
      <c r="D54" s="608" t="s">
        <v>128</v>
      </c>
      <c r="E54" s="623" t="s">
        <v>141</v>
      </c>
      <c r="F54" s="505"/>
      <c r="G54" s="623" t="s">
        <v>162</v>
      </c>
      <c r="H54" s="505" t="s">
        <v>52</v>
      </c>
      <c r="I54" s="575"/>
      <c r="J54" s="575"/>
      <c r="K54" s="575"/>
      <c r="L54" s="575"/>
      <c r="M54" s="575"/>
      <c r="N54" s="505" t="s">
        <v>41</v>
      </c>
      <c r="O54" s="726">
        <v>7280000</v>
      </c>
      <c r="P54" s="585" t="s">
        <v>30</v>
      </c>
    </row>
    <row r="55" spans="1:16" s="498" customFormat="1" ht="33" customHeight="1" x14ac:dyDescent="0.15">
      <c r="A55" s="584">
        <v>20</v>
      </c>
      <c r="B55" s="505" t="s">
        <v>814</v>
      </c>
      <c r="C55" s="576" t="s">
        <v>87</v>
      </c>
      <c r="D55" s="608" t="s">
        <v>128</v>
      </c>
      <c r="E55" s="623" t="s">
        <v>141</v>
      </c>
      <c r="F55" s="505"/>
      <c r="G55" s="623" t="s">
        <v>162</v>
      </c>
      <c r="H55" s="505" t="s">
        <v>52</v>
      </c>
      <c r="I55" s="575"/>
      <c r="J55" s="575"/>
      <c r="K55" s="575"/>
      <c r="L55" s="575"/>
      <c r="M55" s="575"/>
      <c r="N55" s="505" t="s">
        <v>41</v>
      </c>
      <c r="O55" s="726">
        <v>1120000</v>
      </c>
      <c r="P55" s="585" t="s">
        <v>30</v>
      </c>
    </row>
    <row r="56" spans="1:16" s="498" customFormat="1" ht="33" customHeight="1" x14ac:dyDescent="0.15">
      <c r="A56" s="584">
        <v>21</v>
      </c>
      <c r="B56" s="505" t="s">
        <v>813</v>
      </c>
      <c r="C56" s="576" t="s">
        <v>85</v>
      </c>
      <c r="D56" s="608" t="s">
        <v>128</v>
      </c>
      <c r="E56" s="623" t="s">
        <v>140</v>
      </c>
      <c r="F56" s="505"/>
      <c r="G56" s="623" t="s">
        <v>162</v>
      </c>
      <c r="H56" s="505" t="s">
        <v>52</v>
      </c>
      <c r="I56" s="575"/>
      <c r="J56" s="575"/>
      <c r="K56" s="575"/>
      <c r="L56" s="575"/>
      <c r="M56" s="575"/>
      <c r="N56" s="505" t="s">
        <v>41</v>
      </c>
      <c r="O56" s="726">
        <v>520000</v>
      </c>
      <c r="P56" s="585" t="s">
        <v>30</v>
      </c>
    </row>
    <row r="57" spans="1:16" s="498" customFormat="1" ht="33" customHeight="1" x14ac:dyDescent="0.15">
      <c r="A57" s="584">
        <v>22</v>
      </c>
      <c r="B57" s="505" t="s">
        <v>750</v>
      </c>
      <c r="C57" s="576" t="s">
        <v>70</v>
      </c>
      <c r="D57" s="608" t="s">
        <v>128</v>
      </c>
      <c r="E57" s="623" t="s">
        <v>130</v>
      </c>
      <c r="F57" s="505"/>
      <c r="G57" s="623" t="s">
        <v>153</v>
      </c>
      <c r="H57" s="505" t="s">
        <v>52</v>
      </c>
      <c r="I57" s="575"/>
      <c r="J57" s="575"/>
      <c r="K57" s="575"/>
      <c r="L57" s="575"/>
      <c r="M57" s="575"/>
      <c r="N57" s="505" t="s">
        <v>41</v>
      </c>
      <c r="O57" s="726">
        <v>2625000</v>
      </c>
      <c r="P57" s="585" t="s">
        <v>30</v>
      </c>
    </row>
    <row r="58" spans="1:16" s="498" customFormat="1" ht="33" customHeight="1" x14ac:dyDescent="0.15">
      <c r="A58" s="584">
        <v>23</v>
      </c>
      <c r="B58" s="505" t="s">
        <v>816</v>
      </c>
      <c r="C58" s="576" t="s">
        <v>71</v>
      </c>
      <c r="D58" s="608" t="s">
        <v>128</v>
      </c>
      <c r="E58" s="623" t="s">
        <v>130</v>
      </c>
      <c r="F58" s="505"/>
      <c r="G58" s="623" t="s">
        <v>154</v>
      </c>
      <c r="H58" s="505" t="s">
        <v>52</v>
      </c>
      <c r="I58" s="575"/>
      <c r="J58" s="575"/>
      <c r="K58" s="575"/>
      <c r="L58" s="575"/>
      <c r="M58" s="575"/>
      <c r="N58" s="505" t="s">
        <v>41</v>
      </c>
      <c r="O58" s="726">
        <v>812500</v>
      </c>
      <c r="P58" s="585" t="s">
        <v>30</v>
      </c>
    </row>
    <row r="59" spans="1:16" s="498" customFormat="1" ht="33" customHeight="1" x14ac:dyDescent="0.15">
      <c r="A59" s="584">
        <v>24</v>
      </c>
      <c r="B59" s="505" t="s">
        <v>814</v>
      </c>
      <c r="C59" s="576" t="s">
        <v>87</v>
      </c>
      <c r="D59" s="608" t="s">
        <v>128</v>
      </c>
      <c r="E59" s="623" t="s">
        <v>141</v>
      </c>
      <c r="F59" s="505"/>
      <c r="G59" s="623" t="s">
        <v>162</v>
      </c>
      <c r="H59" s="505" t="s">
        <v>52</v>
      </c>
      <c r="I59" s="575"/>
      <c r="J59" s="575"/>
      <c r="K59" s="575"/>
      <c r="L59" s="575"/>
      <c r="M59" s="575"/>
      <c r="N59" s="505" t="s">
        <v>41</v>
      </c>
      <c r="O59" s="726">
        <v>980000</v>
      </c>
      <c r="P59" s="585" t="s">
        <v>30</v>
      </c>
    </row>
    <row r="60" spans="1:16" s="498" customFormat="1" ht="33" customHeight="1" x14ac:dyDescent="0.15">
      <c r="A60" s="584">
        <v>25</v>
      </c>
      <c r="B60" s="505" t="s">
        <v>817</v>
      </c>
      <c r="C60" s="576" t="s">
        <v>74</v>
      </c>
      <c r="D60" s="608" t="s">
        <v>128</v>
      </c>
      <c r="E60" s="623" t="s">
        <v>130</v>
      </c>
      <c r="F60" s="505"/>
      <c r="G60" s="623" t="s">
        <v>154</v>
      </c>
      <c r="H60" s="505" t="s">
        <v>52</v>
      </c>
      <c r="I60" s="575"/>
      <c r="J60" s="575"/>
      <c r="K60" s="575"/>
      <c r="L60" s="575"/>
      <c r="M60" s="575"/>
      <c r="N60" s="505" t="s">
        <v>41</v>
      </c>
      <c r="O60" s="726">
        <v>750000</v>
      </c>
      <c r="P60" s="585" t="s">
        <v>30</v>
      </c>
    </row>
    <row r="61" spans="1:16" s="498" customFormat="1" ht="33" customHeight="1" x14ac:dyDescent="0.15">
      <c r="A61" s="584">
        <v>26</v>
      </c>
      <c r="B61" s="505" t="s">
        <v>250</v>
      </c>
      <c r="C61" s="576" t="s">
        <v>73</v>
      </c>
      <c r="D61" s="608" t="s">
        <v>128</v>
      </c>
      <c r="E61" s="623" t="s">
        <v>130</v>
      </c>
      <c r="F61" s="505"/>
      <c r="G61" s="623" t="s">
        <v>154</v>
      </c>
      <c r="H61" s="505" t="s">
        <v>52</v>
      </c>
      <c r="I61" s="575"/>
      <c r="J61" s="575"/>
      <c r="K61" s="575"/>
      <c r="L61" s="575"/>
      <c r="M61" s="575"/>
      <c r="N61" s="505" t="s">
        <v>41</v>
      </c>
      <c r="O61" s="726">
        <v>1560000</v>
      </c>
      <c r="P61" s="585" t="s">
        <v>199</v>
      </c>
    </row>
    <row r="62" spans="1:16" s="498" customFormat="1" ht="33" customHeight="1" x14ac:dyDescent="0.15">
      <c r="A62" s="584">
        <v>27</v>
      </c>
      <c r="B62" s="505" t="s">
        <v>818</v>
      </c>
      <c r="C62" s="576" t="s">
        <v>87</v>
      </c>
      <c r="D62" s="608" t="s">
        <v>128</v>
      </c>
      <c r="E62" s="623" t="s">
        <v>141</v>
      </c>
      <c r="F62" s="505"/>
      <c r="G62" s="623" t="s">
        <v>162</v>
      </c>
      <c r="H62" s="505" t="s">
        <v>52</v>
      </c>
      <c r="I62" s="575"/>
      <c r="J62" s="575"/>
      <c r="K62" s="575"/>
      <c r="L62" s="575"/>
      <c r="M62" s="575"/>
      <c r="N62" s="505" t="s">
        <v>41</v>
      </c>
      <c r="O62" s="726">
        <v>735000</v>
      </c>
      <c r="P62" s="585" t="s">
        <v>30</v>
      </c>
    </row>
    <row r="63" spans="1:16" s="498" customFormat="1" ht="33" customHeight="1" x14ac:dyDescent="0.15">
      <c r="A63" s="584">
        <v>28</v>
      </c>
      <c r="B63" s="505" t="s">
        <v>810</v>
      </c>
      <c r="C63" s="576" t="s">
        <v>75</v>
      </c>
      <c r="D63" s="608" t="s">
        <v>128</v>
      </c>
      <c r="E63" s="623" t="s">
        <v>132</v>
      </c>
      <c r="F63" s="505"/>
      <c r="G63" s="623" t="s">
        <v>157</v>
      </c>
      <c r="H63" s="505" t="s">
        <v>52</v>
      </c>
      <c r="I63" s="575"/>
      <c r="J63" s="575"/>
      <c r="K63" s="575"/>
      <c r="L63" s="575"/>
      <c r="M63" s="575"/>
      <c r="N63" s="505" t="s">
        <v>41</v>
      </c>
      <c r="O63" s="726">
        <v>1820000</v>
      </c>
      <c r="P63" s="585" t="s">
        <v>30</v>
      </c>
    </row>
    <row r="64" spans="1:16" s="498" customFormat="1" ht="33" customHeight="1" x14ac:dyDescent="0.15">
      <c r="A64" s="584">
        <v>29</v>
      </c>
      <c r="B64" s="505" t="s">
        <v>810</v>
      </c>
      <c r="C64" s="576" t="s">
        <v>75</v>
      </c>
      <c r="D64" s="608" t="s">
        <v>128</v>
      </c>
      <c r="E64" s="623" t="s">
        <v>142</v>
      </c>
      <c r="F64" s="505"/>
      <c r="G64" s="623" t="s">
        <v>157</v>
      </c>
      <c r="H64" s="505" t="s">
        <v>52</v>
      </c>
      <c r="I64" s="575"/>
      <c r="J64" s="575"/>
      <c r="K64" s="575"/>
      <c r="L64" s="575"/>
      <c r="M64" s="575"/>
      <c r="N64" s="505" t="s">
        <v>41</v>
      </c>
      <c r="O64" s="726">
        <v>2100000</v>
      </c>
      <c r="P64" s="585" t="s">
        <v>199</v>
      </c>
    </row>
    <row r="65" spans="1:16" s="498" customFormat="1" ht="33" customHeight="1" x14ac:dyDescent="0.15">
      <c r="A65" s="584">
        <v>30</v>
      </c>
      <c r="B65" s="505" t="s">
        <v>119</v>
      </c>
      <c r="C65" s="576" t="s">
        <v>74</v>
      </c>
      <c r="D65" s="608" t="s">
        <v>128</v>
      </c>
      <c r="E65" s="623" t="s">
        <v>130</v>
      </c>
      <c r="F65" s="505"/>
      <c r="G65" s="623" t="s">
        <v>154</v>
      </c>
      <c r="H65" s="505" t="s">
        <v>52</v>
      </c>
      <c r="I65" s="575"/>
      <c r="J65" s="575"/>
      <c r="K65" s="575"/>
      <c r="L65" s="575"/>
      <c r="M65" s="575"/>
      <c r="N65" s="505" t="s">
        <v>41</v>
      </c>
      <c r="O65" s="726">
        <v>1600000</v>
      </c>
      <c r="P65" s="585" t="s">
        <v>30</v>
      </c>
    </row>
    <row r="66" spans="1:16" s="498" customFormat="1" ht="33" customHeight="1" x14ac:dyDescent="0.15">
      <c r="A66" s="584">
        <v>31</v>
      </c>
      <c r="B66" s="505" t="s">
        <v>735</v>
      </c>
      <c r="C66" s="576" t="s">
        <v>81</v>
      </c>
      <c r="D66" s="608" t="s">
        <v>128</v>
      </c>
      <c r="E66" s="623" t="s">
        <v>134</v>
      </c>
      <c r="F66" s="505"/>
      <c r="G66" s="623" t="s">
        <v>164</v>
      </c>
      <c r="H66" s="505" t="s">
        <v>52</v>
      </c>
      <c r="I66" s="575"/>
      <c r="J66" s="575"/>
      <c r="K66" s="575"/>
      <c r="L66" s="575"/>
      <c r="M66" s="575"/>
      <c r="N66" s="505" t="s">
        <v>41</v>
      </c>
      <c r="O66" s="726">
        <v>1750000</v>
      </c>
      <c r="P66" s="585" t="s">
        <v>199</v>
      </c>
    </row>
    <row r="67" spans="1:16" s="498" customFormat="1" ht="33" customHeight="1" x14ac:dyDescent="0.15">
      <c r="A67" s="584">
        <v>32</v>
      </c>
      <c r="B67" s="505" t="s">
        <v>739</v>
      </c>
      <c r="C67" s="576" t="s">
        <v>79</v>
      </c>
      <c r="D67" s="608" t="s">
        <v>128</v>
      </c>
      <c r="E67" s="623" t="s">
        <v>138</v>
      </c>
      <c r="F67" s="505"/>
      <c r="G67" s="623" t="s">
        <v>157</v>
      </c>
      <c r="H67" s="505" t="s">
        <v>52</v>
      </c>
      <c r="I67" s="575"/>
      <c r="J67" s="575"/>
      <c r="K67" s="575"/>
      <c r="L67" s="575"/>
      <c r="M67" s="575"/>
      <c r="N67" s="505" t="s">
        <v>41</v>
      </c>
      <c r="O67" s="726">
        <v>5760000</v>
      </c>
      <c r="P67" s="585" t="s">
        <v>199</v>
      </c>
    </row>
    <row r="68" spans="1:16" s="498" customFormat="1" ht="33" customHeight="1" x14ac:dyDescent="0.15">
      <c r="A68" s="584">
        <v>33</v>
      </c>
      <c r="B68" s="505" t="s">
        <v>738</v>
      </c>
      <c r="C68" s="576" t="s">
        <v>78</v>
      </c>
      <c r="D68" s="608" t="s">
        <v>128</v>
      </c>
      <c r="E68" s="623" t="s">
        <v>137</v>
      </c>
      <c r="F68" s="505"/>
      <c r="G68" s="623" t="s">
        <v>160</v>
      </c>
      <c r="H68" s="505" t="s">
        <v>52</v>
      </c>
      <c r="I68" s="575"/>
      <c r="J68" s="575"/>
      <c r="K68" s="575"/>
      <c r="L68" s="575"/>
      <c r="M68" s="575"/>
      <c r="N68" s="505" t="s">
        <v>41</v>
      </c>
      <c r="O68" s="726">
        <v>800000</v>
      </c>
      <c r="P68" s="585" t="s">
        <v>30</v>
      </c>
    </row>
    <row r="69" spans="1:16" s="498" customFormat="1" ht="33" customHeight="1" x14ac:dyDescent="0.15">
      <c r="A69" s="584">
        <v>34</v>
      </c>
      <c r="B69" s="505" t="s">
        <v>740</v>
      </c>
      <c r="C69" s="576" t="s">
        <v>85</v>
      </c>
      <c r="D69" s="608" t="s">
        <v>128</v>
      </c>
      <c r="E69" s="623" t="s">
        <v>140</v>
      </c>
      <c r="F69" s="505"/>
      <c r="G69" s="623" t="s">
        <v>162</v>
      </c>
      <c r="H69" s="505" t="s">
        <v>52</v>
      </c>
      <c r="I69" s="575"/>
      <c r="J69" s="575"/>
      <c r="K69" s="575"/>
      <c r="L69" s="575"/>
      <c r="M69" s="575"/>
      <c r="N69" s="505" t="s">
        <v>41</v>
      </c>
      <c r="O69" s="726">
        <v>520000</v>
      </c>
      <c r="P69" s="585" t="s">
        <v>30</v>
      </c>
    </row>
    <row r="70" spans="1:16" s="498" customFormat="1" ht="33" customHeight="1" x14ac:dyDescent="0.15">
      <c r="A70" s="584">
        <v>35</v>
      </c>
      <c r="B70" s="505" t="s">
        <v>741</v>
      </c>
      <c r="C70" s="576" t="s">
        <v>87</v>
      </c>
      <c r="D70" s="608" t="s">
        <v>128</v>
      </c>
      <c r="E70" s="623" t="s">
        <v>141</v>
      </c>
      <c r="F70" s="505"/>
      <c r="G70" s="623" t="s">
        <v>162</v>
      </c>
      <c r="H70" s="505" t="s">
        <v>52</v>
      </c>
      <c r="I70" s="575"/>
      <c r="J70" s="575"/>
      <c r="K70" s="575"/>
      <c r="L70" s="575"/>
      <c r="M70" s="575"/>
      <c r="N70" s="505" t="s">
        <v>41</v>
      </c>
      <c r="O70" s="726">
        <v>980000</v>
      </c>
      <c r="P70" s="585" t="s">
        <v>30</v>
      </c>
    </row>
    <row r="71" spans="1:16" s="498" customFormat="1" ht="33" customHeight="1" x14ac:dyDescent="0.15">
      <c r="A71" s="584">
        <v>36</v>
      </c>
      <c r="B71" s="505" t="s">
        <v>738</v>
      </c>
      <c r="C71" s="576" t="s">
        <v>78</v>
      </c>
      <c r="D71" s="608" t="s">
        <v>128</v>
      </c>
      <c r="E71" s="623" t="s">
        <v>137</v>
      </c>
      <c r="F71" s="505"/>
      <c r="G71" s="623" t="s">
        <v>159</v>
      </c>
      <c r="H71" s="505" t="s">
        <v>52</v>
      </c>
      <c r="I71" s="575"/>
      <c r="J71" s="575"/>
      <c r="K71" s="575"/>
      <c r="L71" s="575"/>
      <c r="M71" s="575"/>
      <c r="N71" s="505" t="s">
        <v>41</v>
      </c>
      <c r="O71" s="726">
        <v>800000</v>
      </c>
      <c r="P71" s="585" t="s">
        <v>30</v>
      </c>
    </row>
    <row r="72" spans="1:16" s="498" customFormat="1" ht="33" customHeight="1" x14ac:dyDescent="0.15">
      <c r="A72" s="584">
        <v>37</v>
      </c>
      <c r="B72" s="505" t="s">
        <v>739</v>
      </c>
      <c r="C72" s="576" t="s">
        <v>79</v>
      </c>
      <c r="D72" s="608" t="s">
        <v>128</v>
      </c>
      <c r="E72" s="623" t="s">
        <v>138</v>
      </c>
      <c r="F72" s="505"/>
      <c r="G72" s="623" t="s">
        <v>157</v>
      </c>
      <c r="H72" s="505" t="s">
        <v>52</v>
      </c>
      <c r="I72" s="575"/>
      <c r="J72" s="575"/>
      <c r="K72" s="575"/>
      <c r="L72" s="575"/>
      <c r="M72" s="575"/>
      <c r="N72" s="505" t="s">
        <v>41</v>
      </c>
      <c r="O72" s="726">
        <v>5760000</v>
      </c>
      <c r="P72" s="585" t="s">
        <v>199</v>
      </c>
    </row>
    <row r="73" spans="1:16" s="498" customFormat="1" ht="33" customHeight="1" x14ac:dyDescent="0.15">
      <c r="A73" s="584">
        <v>38</v>
      </c>
      <c r="B73" s="607" t="s">
        <v>761</v>
      </c>
      <c r="C73" s="576" t="s">
        <v>82</v>
      </c>
      <c r="D73" s="608" t="s">
        <v>128</v>
      </c>
      <c r="E73" s="623" t="s">
        <v>135</v>
      </c>
      <c r="F73" s="505"/>
      <c r="G73" s="623" t="s">
        <v>157</v>
      </c>
      <c r="H73" s="505" t="s">
        <v>52</v>
      </c>
      <c r="I73" s="575"/>
      <c r="J73" s="575"/>
      <c r="K73" s="575"/>
      <c r="L73" s="575"/>
      <c r="M73" s="575"/>
      <c r="N73" s="505" t="s">
        <v>41</v>
      </c>
      <c r="O73" s="726">
        <v>1000000</v>
      </c>
      <c r="P73" s="585" t="s">
        <v>30</v>
      </c>
    </row>
    <row r="74" spans="1:16" s="498" customFormat="1" ht="33" customHeight="1" x14ac:dyDescent="0.15">
      <c r="A74" s="584">
        <v>39</v>
      </c>
      <c r="B74" s="505" t="s">
        <v>819</v>
      </c>
      <c r="C74" s="576" t="s">
        <v>71</v>
      </c>
      <c r="D74" s="608" t="s">
        <v>128</v>
      </c>
      <c r="E74" s="623" t="s">
        <v>144</v>
      </c>
      <c r="F74" s="505"/>
      <c r="G74" s="623" t="s">
        <v>154</v>
      </c>
      <c r="H74" s="505" t="s">
        <v>52</v>
      </c>
      <c r="I74" s="575"/>
      <c r="J74" s="575"/>
      <c r="K74" s="575"/>
      <c r="L74" s="575"/>
      <c r="M74" s="575"/>
      <c r="N74" s="505" t="s">
        <v>41</v>
      </c>
      <c r="O74" s="726">
        <v>3375000</v>
      </c>
      <c r="P74" s="585" t="s">
        <v>199</v>
      </c>
    </row>
    <row r="75" spans="1:16" s="498" customFormat="1" ht="33" customHeight="1" x14ac:dyDescent="0.15">
      <c r="A75" s="584">
        <v>40</v>
      </c>
      <c r="B75" s="505" t="s">
        <v>726</v>
      </c>
      <c r="C75" s="576" t="s">
        <v>75</v>
      </c>
      <c r="D75" s="608" t="s">
        <v>128</v>
      </c>
      <c r="E75" s="623" t="s">
        <v>133</v>
      </c>
      <c r="F75" s="505"/>
      <c r="G75" s="623" t="s">
        <v>157</v>
      </c>
      <c r="H75" s="505" t="s">
        <v>52</v>
      </c>
      <c r="I75" s="575"/>
      <c r="J75" s="575"/>
      <c r="K75" s="575"/>
      <c r="L75" s="575"/>
      <c r="M75" s="575"/>
      <c r="N75" s="505" t="s">
        <v>41</v>
      </c>
      <c r="O75" s="726">
        <v>1822500</v>
      </c>
      <c r="P75" s="585" t="s">
        <v>30</v>
      </c>
    </row>
    <row r="76" spans="1:16" s="498" customFormat="1" ht="33" customHeight="1" x14ac:dyDescent="0.15">
      <c r="A76" s="584">
        <v>41</v>
      </c>
      <c r="B76" s="505" t="s">
        <v>819</v>
      </c>
      <c r="C76" s="576" t="s">
        <v>71</v>
      </c>
      <c r="D76" s="608" t="s">
        <v>128</v>
      </c>
      <c r="E76" s="623" t="s">
        <v>139</v>
      </c>
      <c r="F76" s="505"/>
      <c r="G76" s="623" t="s">
        <v>154</v>
      </c>
      <c r="H76" s="505" t="s">
        <v>52</v>
      </c>
      <c r="I76" s="575"/>
      <c r="J76" s="575"/>
      <c r="K76" s="575"/>
      <c r="L76" s="575"/>
      <c r="M76" s="575"/>
      <c r="N76" s="505" t="s">
        <v>41</v>
      </c>
      <c r="O76" s="726">
        <v>960000</v>
      </c>
      <c r="P76" s="585" t="s">
        <v>199</v>
      </c>
    </row>
    <row r="77" spans="1:16" s="498" customFormat="1" ht="33" customHeight="1" x14ac:dyDescent="0.15">
      <c r="A77" s="584">
        <v>42</v>
      </c>
      <c r="B77" s="505" t="s">
        <v>252</v>
      </c>
      <c r="C77" s="576" t="s">
        <v>90</v>
      </c>
      <c r="D77" s="608" t="s">
        <v>128</v>
      </c>
      <c r="E77" s="623" t="s">
        <v>145</v>
      </c>
      <c r="F77" s="505"/>
      <c r="G77" s="623" t="s">
        <v>157</v>
      </c>
      <c r="H77" s="505" t="s">
        <v>52</v>
      </c>
      <c r="I77" s="575"/>
      <c r="J77" s="575"/>
      <c r="K77" s="575"/>
      <c r="L77" s="575"/>
      <c r="M77" s="575"/>
      <c r="N77" s="505" t="s">
        <v>41</v>
      </c>
      <c r="O77" s="726">
        <v>3750000</v>
      </c>
      <c r="P77" s="585" t="s">
        <v>30</v>
      </c>
    </row>
    <row r="78" spans="1:16" s="498" customFormat="1" ht="33" customHeight="1" x14ac:dyDescent="0.15">
      <c r="A78" s="584">
        <v>43</v>
      </c>
      <c r="B78" s="505" t="s">
        <v>740</v>
      </c>
      <c r="C78" s="576" t="s">
        <v>85</v>
      </c>
      <c r="D78" s="608" t="s">
        <v>128</v>
      </c>
      <c r="E78" s="623" t="s">
        <v>140</v>
      </c>
      <c r="F78" s="505"/>
      <c r="G78" s="623" t="s">
        <v>163</v>
      </c>
      <c r="H78" s="505" t="s">
        <v>52</v>
      </c>
      <c r="I78" s="575"/>
      <c r="J78" s="575"/>
      <c r="K78" s="575"/>
      <c r="L78" s="575"/>
      <c r="M78" s="575"/>
      <c r="N78" s="505" t="s">
        <v>41</v>
      </c>
      <c r="O78" s="726">
        <v>520000</v>
      </c>
      <c r="P78" s="585" t="s">
        <v>30</v>
      </c>
    </row>
    <row r="79" spans="1:16" s="498" customFormat="1" ht="33" customHeight="1" x14ac:dyDescent="0.15">
      <c r="A79" s="584">
        <v>44</v>
      </c>
      <c r="B79" s="505" t="s">
        <v>733</v>
      </c>
      <c r="C79" s="576" t="s">
        <v>86</v>
      </c>
      <c r="D79" s="608" t="s">
        <v>128</v>
      </c>
      <c r="E79" s="623" t="s">
        <v>141</v>
      </c>
      <c r="F79" s="505"/>
      <c r="G79" s="623" t="s">
        <v>162</v>
      </c>
      <c r="H79" s="505" t="s">
        <v>52</v>
      </c>
      <c r="I79" s="575"/>
      <c r="J79" s="575"/>
      <c r="K79" s="575"/>
      <c r="L79" s="575"/>
      <c r="M79" s="575"/>
      <c r="N79" s="505" t="s">
        <v>41</v>
      </c>
      <c r="O79" s="726">
        <v>1050000</v>
      </c>
      <c r="P79" s="585" t="s">
        <v>30</v>
      </c>
    </row>
    <row r="80" spans="1:16" s="498" customFormat="1" ht="33" customHeight="1" x14ac:dyDescent="0.15">
      <c r="A80" s="584">
        <v>45</v>
      </c>
      <c r="B80" s="505" t="s">
        <v>740</v>
      </c>
      <c r="C80" s="576" t="s">
        <v>85</v>
      </c>
      <c r="D80" s="608" t="s">
        <v>128</v>
      </c>
      <c r="E80" s="623" t="s">
        <v>143</v>
      </c>
      <c r="F80" s="505"/>
      <c r="G80" s="623" t="s">
        <v>163</v>
      </c>
      <c r="H80" s="505" t="s">
        <v>52</v>
      </c>
      <c r="I80" s="575"/>
      <c r="J80" s="575"/>
      <c r="K80" s="575"/>
      <c r="L80" s="575"/>
      <c r="M80" s="575"/>
      <c r="N80" s="505" t="s">
        <v>41</v>
      </c>
      <c r="O80" s="726">
        <v>562500</v>
      </c>
      <c r="P80" s="585" t="s">
        <v>30</v>
      </c>
    </row>
    <row r="81" spans="1:16" s="498" customFormat="1" ht="33" customHeight="1" x14ac:dyDescent="0.15">
      <c r="A81" s="584">
        <v>46</v>
      </c>
      <c r="B81" s="505" t="s">
        <v>738</v>
      </c>
      <c r="C81" s="576" t="s">
        <v>78</v>
      </c>
      <c r="D81" s="608" t="s">
        <v>128</v>
      </c>
      <c r="E81" s="623" t="s">
        <v>137</v>
      </c>
      <c r="F81" s="505"/>
      <c r="G81" s="623" t="s">
        <v>159</v>
      </c>
      <c r="H81" s="505" t="s">
        <v>52</v>
      </c>
      <c r="I81" s="575"/>
      <c r="J81" s="575"/>
      <c r="K81" s="575"/>
      <c r="L81" s="575"/>
      <c r="M81" s="575"/>
      <c r="N81" s="505" t="s">
        <v>41</v>
      </c>
      <c r="O81" s="726">
        <v>637500</v>
      </c>
      <c r="P81" s="585" t="s">
        <v>30</v>
      </c>
    </row>
    <row r="82" spans="1:16" s="498" customFormat="1" ht="33" customHeight="1" x14ac:dyDescent="0.15">
      <c r="A82" s="584">
        <v>47</v>
      </c>
      <c r="B82" s="505" t="s">
        <v>739</v>
      </c>
      <c r="C82" s="576" t="s">
        <v>79</v>
      </c>
      <c r="D82" s="608" t="s">
        <v>128</v>
      </c>
      <c r="E82" s="623" t="s">
        <v>137</v>
      </c>
      <c r="F82" s="505"/>
      <c r="G82" s="623" t="s">
        <v>157</v>
      </c>
      <c r="H82" s="505" t="s">
        <v>52</v>
      </c>
      <c r="I82" s="575"/>
      <c r="J82" s="575"/>
      <c r="K82" s="575"/>
      <c r="L82" s="575"/>
      <c r="M82" s="575"/>
      <c r="N82" s="505" t="s">
        <v>41</v>
      </c>
      <c r="O82" s="726">
        <v>7840000</v>
      </c>
      <c r="P82" s="585" t="s">
        <v>199</v>
      </c>
    </row>
    <row r="83" spans="1:16" s="498" customFormat="1" ht="33" customHeight="1" x14ac:dyDescent="0.15">
      <c r="A83" s="584">
        <v>48</v>
      </c>
      <c r="B83" s="505" t="s">
        <v>819</v>
      </c>
      <c r="C83" s="576" t="s">
        <v>71</v>
      </c>
      <c r="D83" s="608" t="s">
        <v>128</v>
      </c>
      <c r="E83" s="623" t="s">
        <v>130</v>
      </c>
      <c r="F83" s="505"/>
      <c r="G83" s="623" t="s">
        <v>154</v>
      </c>
      <c r="H83" s="505" t="s">
        <v>52</v>
      </c>
      <c r="I83" s="575"/>
      <c r="J83" s="575"/>
      <c r="K83" s="575"/>
      <c r="L83" s="575"/>
      <c r="M83" s="575"/>
      <c r="N83" s="505" t="s">
        <v>41</v>
      </c>
      <c r="O83" s="726">
        <v>937500</v>
      </c>
      <c r="P83" s="585" t="s">
        <v>30</v>
      </c>
    </row>
    <row r="84" spans="1:16" s="498" customFormat="1" ht="33" customHeight="1" x14ac:dyDescent="0.15">
      <c r="A84" s="584">
        <v>49</v>
      </c>
      <c r="B84" s="505" t="s">
        <v>819</v>
      </c>
      <c r="C84" s="576" t="s">
        <v>71</v>
      </c>
      <c r="D84" s="608" t="s">
        <v>128</v>
      </c>
      <c r="E84" s="623" t="s">
        <v>136</v>
      </c>
      <c r="F84" s="505"/>
      <c r="G84" s="623" t="s">
        <v>154</v>
      </c>
      <c r="H84" s="505" t="s">
        <v>52</v>
      </c>
      <c r="I84" s="575"/>
      <c r="J84" s="575"/>
      <c r="K84" s="575"/>
      <c r="L84" s="575"/>
      <c r="M84" s="575"/>
      <c r="N84" s="505" t="s">
        <v>41</v>
      </c>
      <c r="O84" s="726">
        <v>680000</v>
      </c>
      <c r="P84" s="585" t="s">
        <v>30</v>
      </c>
    </row>
    <row r="85" spans="1:16" s="498" customFormat="1" ht="33" customHeight="1" x14ac:dyDescent="0.15">
      <c r="A85" s="584">
        <v>50</v>
      </c>
      <c r="B85" s="505" t="s">
        <v>740</v>
      </c>
      <c r="C85" s="576" t="s">
        <v>85</v>
      </c>
      <c r="D85" s="608" t="s">
        <v>128</v>
      </c>
      <c r="E85" s="623" t="s">
        <v>130</v>
      </c>
      <c r="F85" s="505"/>
      <c r="G85" s="623" t="s">
        <v>163</v>
      </c>
      <c r="H85" s="505" t="s">
        <v>52</v>
      </c>
      <c r="I85" s="575"/>
      <c r="J85" s="575"/>
      <c r="K85" s="575"/>
      <c r="L85" s="575"/>
      <c r="M85" s="575"/>
      <c r="N85" s="505" t="s">
        <v>41</v>
      </c>
      <c r="O85" s="726">
        <v>525000</v>
      </c>
      <c r="P85" s="585" t="s">
        <v>30</v>
      </c>
    </row>
    <row r="86" spans="1:16" s="498" customFormat="1" ht="33" customHeight="1" x14ac:dyDescent="0.15">
      <c r="A86" s="584">
        <v>51</v>
      </c>
      <c r="B86" s="505" t="s">
        <v>733</v>
      </c>
      <c r="C86" s="576" t="s">
        <v>86</v>
      </c>
      <c r="D86" s="608" t="s">
        <v>128</v>
      </c>
      <c r="E86" s="623" t="s">
        <v>141</v>
      </c>
      <c r="F86" s="505"/>
      <c r="G86" s="623" t="s">
        <v>162</v>
      </c>
      <c r="H86" s="505" t="s">
        <v>52</v>
      </c>
      <c r="I86" s="575"/>
      <c r="J86" s="575"/>
      <c r="K86" s="575"/>
      <c r="L86" s="575"/>
      <c r="M86" s="575"/>
      <c r="N86" s="505" t="s">
        <v>41</v>
      </c>
      <c r="O86" s="726">
        <v>840000</v>
      </c>
      <c r="P86" s="585" t="s">
        <v>30</v>
      </c>
    </row>
    <row r="87" spans="1:16" s="498" customFormat="1" ht="33" customHeight="1" x14ac:dyDescent="0.15">
      <c r="A87" s="584">
        <v>52</v>
      </c>
      <c r="B87" s="607" t="s">
        <v>760</v>
      </c>
      <c r="C87" s="729" t="s">
        <v>363</v>
      </c>
      <c r="D87" s="608" t="s">
        <v>128</v>
      </c>
      <c r="E87" s="735" t="s">
        <v>130</v>
      </c>
      <c r="F87" s="607"/>
      <c r="G87" s="605" t="s">
        <v>154</v>
      </c>
      <c r="H87" s="505">
        <v>2007</v>
      </c>
      <c r="I87" s="575"/>
      <c r="J87" s="575"/>
      <c r="K87" s="575"/>
      <c r="L87" s="575"/>
      <c r="M87" s="575"/>
      <c r="N87" s="505" t="s">
        <v>41</v>
      </c>
      <c r="O87" s="611">
        <v>2500000</v>
      </c>
      <c r="P87" s="585"/>
    </row>
    <row r="88" spans="1:16" s="498" customFormat="1" ht="33" customHeight="1" x14ac:dyDescent="0.15">
      <c r="A88" s="584">
        <v>53</v>
      </c>
      <c r="B88" s="607" t="s">
        <v>760</v>
      </c>
      <c r="C88" s="729" t="s">
        <v>363</v>
      </c>
      <c r="D88" s="608" t="s">
        <v>128</v>
      </c>
      <c r="E88" s="735" t="s">
        <v>130</v>
      </c>
      <c r="F88" s="607"/>
      <c r="G88" s="605" t="s">
        <v>154</v>
      </c>
      <c r="H88" s="505">
        <v>2007</v>
      </c>
      <c r="I88" s="575"/>
      <c r="J88" s="575"/>
      <c r="K88" s="575"/>
      <c r="L88" s="575"/>
      <c r="M88" s="575"/>
      <c r="N88" s="505" t="s">
        <v>41</v>
      </c>
      <c r="O88" s="611">
        <v>2500000</v>
      </c>
      <c r="P88" s="585"/>
    </row>
    <row r="89" spans="1:16" s="498" customFormat="1" ht="33" customHeight="1" x14ac:dyDescent="0.15">
      <c r="A89" s="584">
        <v>54</v>
      </c>
      <c r="B89" s="607" t="s">
        <v>120</v>
      </c>
      <c r="C89" s="736" t="s">
        <v>364</v>
      </c>
      <c r="D89" s="608" t="s">
        <v>128</v>
      </c>
      <c r="E89" s="735" t="s">
        <v>137</v>
      </c>
      <c r="F89" s="607" t="s">
        <v>148</v>
      </c>
      <c r="G89" s="605" t="s">
        <v>155</v>
      </c>
      <c r="H89" s="607">
        <v>2008</v>
      </c>
      <c r="I89" s="607" t="s">
        <v>165</v>
      </c>
      <c r="J89" s="608" t="s">
        <v>40</v>
      </c>
      <c r="K89" s="608" t="s">
        <v>40</v>
      </c>
      <c r="L89" s="608" t="s">
        <v>40</v>
      </c>
      <c r="M89" s="608" t="s">
        <v>40</v>
      </c>
      <c r="N89" s="607" t="s">
        <v>41</v>
      </c>
      <c r="O89" s="611">
        <v>14181909.59</v>
      </c>
      <c r="P89" s="585" t="s">
        <v>30</v>
      </c>
    </row>
    <row r="90" spans="1:16" s="498" customFormat="1" ht="33" customHeight="1" x14ac:dyDescent="0.15">
      <c r="A90" s="584">
        <v>55</v>
      </c>
      <c r="B90" s="607" t="s">
        <v>120</v>
      </c>
      <c r="C90" s="736" t="s">
        <v>364</v>
      </c>
      <c r="D90" s="608" t="s">
        <v>128</v>
      </c>
      <c r="E90" s="735" t="s">
        <v>137</v>
      </c>
      <c r="F90" s="607" t="s">
        <v>148</v>
      </c>
      <c r="G90" s="605" t="s">
        <v>155</v>
      </c>
      <c r="H90" s="607">
        <v>2008</v>
      </c>
      <c r="I90" s="607" t="s">
        <v>165</v>
      </c>
      <c r="J90" s="608" t="s">
        <v>40</v>
      </c>
      <c r="K90" s="608" t="s">
        <v>40</v>
      </c>
      <c r="L90" s="608" t="s">
        <v>40</v>
      </c>
      <c r="M90" s="608" t="s">
        <v>40</v>
      </c>
      <c r="N90" s="607" t="s">
        <v>41</v>
      </c>
      <c r="O90" s="611">
        <v>14181909.59</v>
      </c>
      <c r="P90" s="585" t="s">
        <v>30</v>
      </c>
    </row>
    <row r="91" spans="1:16" s="498" customFormat="1" ht="33" customHeight="1" x14ac:dyDescent="0.15">
      <c r="A91" s="584">
        <v>56</v>
      </c>
      <c r="B91" s="607" t="s">
        <v>121</v>
      </c>
      <c r="C91" s="736" t="s">
        <v>365</v>
      </c>
      <c r="D91" s="608" t="s">
        <v>128</v>
      </c>
      <c r="E91" s="735" t="s">
        <v>402</v>
      </c>
      <c r="F91" s="607" t="s">
        <v>149</v>
      </c>
      <c r="G91" s="605" t="s">
        <v>155</v>
      </c>
      <c r="H91" s="607">
        <v>2008</v>
      </c>
      <c r="I91" s="607" t="s">
        <v>166</v>
      </c>
      <c r="J91" s="608" t="s">
        <v>40</v>
      </c>
      <c r="K91" s="608" t="s">
        <v>40</v>
      </c>
      <c r="L91" s="608" t="s">
        <v>40</v>
      </c>
      <c r="M91" s="608" t="s">
        <v>40</v>
      </c>
      <c r="N91" s="607" t="s">
        <v>41</v>
      </c>
      <c r="O91" s="611">
        <v>20227282</v>
      </c>
      <c r="P91" s="585" t="s">
        <v>30</v>
      </c>
    </row>
    <row r="92" spans="1:16" s="498" customFormat="1" ht="33" customHeight="1" x14ac:dyDescent="0.15">
      <c r="A92" s="584">
        <v>57</v>
      </c>
      <c r="B92" s="607" t="s">
        <v>122</v>
      </c>
      <c r="C92" s="736" t="s">
        <v>366</v>
      </c>
      <c r="D92" s="608" t="s">
        <v>128</v>
      </c>
      <c r="E92" s="735" t="s">
        <v>146</v>
      </c>
      <c r="F92" s="607" t="s">
        <v>150</v>
      </c>
      <c r="G92" s="605" t="s">
        <v>155</v>
      </c>
      <c r="H92" s="607">
        <v>2008</v>
      </c>
      <c r="I92" s="607" t="s">
        <v>167</v>
      </c>
      <c r="J92" s="608" t="s">
        <v>40</v>
      </c>
      <c r="K92" s="608" t="s">
        <v>40</v>
      </c>
      <c r="L92" s="608" t="s">
        <v>40</v>
      </c>
      <c r="M92" s="608" t="s">
        <v>40</v>
      </c>
      <c r="N92" s="607" t="s">
        <v>41</v>
      </c>
      <c r="O92" s="694">
        <v>7469000</v>
      </c>
      <c r="P92" s="585" t="s">
        <v>30</v>
      </c>
    </row>
    <row r="93" spans="1:16" s="498" customFormat="1" ht="33" customHeight="1" x14ac:dyDescent="0.15">
      <c r="A93" s="584">
        <v>58</v>
      </c>
      <c r="B93" s="607" t="s">
        <v>122</v>
      </c>
      <c r="C93" s="736" t="s">
        <v>366</v>
      </c>
      <c r="D93" s="608" t="s">
        <v>128</v>
      </c>
      <c r="E93" s="735" t="s">
        <v>146</v>
      </c>
      <c r="F93" s="607" t="s">
        <v>150</v>
      </c>
      <c r="G93" s="605" t="s">
        <v>155</v>
      </c>
      <c r="H93" s="607">
        <v>2008</v>
      </c>
      <c r="I93" s="607" t="s">
        <v>168</v>
      </c>
      <c r="J93" s="608" t="s">
        <v>40</v>
      </c>
      <c r="K93" s="608" t="s">
        <v>40</v>
      </c>
      <c r="L93" s="608" t="s">
        <v>40</v>
      </c>
      <c r="M93" s="608" t="s">
        <v>40</v>
      </c>
      <c r="N93" s="607" t="s">
        <v>41</v>
      </c>
      <c r="O93" s="694">
        <v>7469000</v>
      </c>
      <c r="P93" s="585" t="s">
        <v>30</v>
      </c>
    </row>
    <row r="94" spans="1:16" s="498" customFormat="1" ht="33" customHeight="1" x14ac:dyDescent="0.15">
      <c r="A94" s="584">
        <v>59</v>
      </c>
      <c r="B94" s="607" t="s">
        <v>122</v>
      </c>
      <c r="C94" s="736" t="s">
        <v>366</v>
      </c>
      <c r="D94" s="608" t="s">
        <v>128</v>
      </c>
      <c r="E94" s="735" t="s">
        <v>147</v>
      </c>
      <c r="F94" s="607" t="s">
        <v>150</v>
      </c>
      <c r="G94" s="605" t="s">
        <v>155</v>
      </c>
      <c r="H94" s="607">
        <v>2008</v>
      </c>
      <c r="I94" s="607" t="s">
        <v>169</v>
      </c>
      <c r="J94" s="608" t="s">
        <v>40</v>
      </c>
      <c r="K94" s="608" t="s">
        <v>40</v>
      </c>
      <c r="L94" s="608" t="s">
        <v>40</v>
      </c>
      <c r="M94" s="608" t="s">
        <v>40</v>
      </c>
      <c r="N94" s="607" t="s">
        <v>41</v>
      </c>
      <c r="O94" s="694">
        <v>7469000</v>
      </c>
      <c r="P94" s="585" t="s">
        <v>30</v>
      </c>
    </row>
    <row r="95" spans="1:16" s="498" customFormat="1" ht="33" customHeight="1" x14ac:dyDescent="0.15">
      <c r="A95" s="584">
        <v>60</v>
      </c>
      <c r="B95" s="607" t="s">
        <v>119</v>
      </c>
      <c r="C95" s="727" t="s">
        <v>74</v>
      </c>
      <c r="D95" s="608" t="s">
        <v>128</v>
      </c>
      <c r="E95" s="605" t="s">
        <v>130</v>
      </c>
      <c r="F95" s="607" t="s">
        <v>151</v>
      </c>
      <c r="G95" s="605" t="s">
        <v>154</v>
      </c>
      <c r="H95" s="505">
        <v>2009</v>
      </c>
      <c r="I95" s="575"/>
      <c r="J95" s="575"/>
      <c r="K95" s="575"/>
      <c r="L95" s="575"/>
      <c r="M95" s="575"/>
      <c r="N95" s="607" t="s">
        <v>41</v>
      </c>
      <c r="O95" s="611">
        <v>750000</v>
      </c>
      <c r="P95" s="585" t="s">
        <v>30</v>
      </c>
    </row>
    <row r="96" spans="1:16" s="498" customFormat="1" ht="33" customHeight="1" x14ac:dyDescent="0.15">
      <c r="A96" s="584">
        <v>61</v>
      </c>
      <c r="B96" s="607" t="s">
        <v>123</v>
      </c>
      <c r="C96" s="727" t="s">
        <v>75</v>
      </c>
      <c r="D96" s="608" t="s">
        <v>129</v>
      </c>
      <c r="E96" s="605" t="s">
        <v>145</v>
      </c>
      <c r="F96" s="607" t="s">
        <v>152</v>
      </c>
      <c r="G96" s="605" t="s">
        <v>155</v>
      </c>
      <c r="H96" s="505">
        <v>2009</v>
      </c>
      <c r="I96" s="575"/>
      <c r="J96" s="575"/>
      <c r="K96" s="575"/>
      <c r="L96" s="575"/>
      <c r="M96" s="575"/>
      <c r="N96" s="607" t="s">
        <v>41</v>
      </c>
      <c r="O96" s="611">
        <v>4500000</v>
      </c>
      <c r="P96" s="585" t="s">
        <v>30</v>
      </c>
    </row>
    <row r="97" spans="1:16" s="498" customFormat="1" ht="33" customHeight="1" x14ac:dyDescent="0.15">
      <c r="A97" s="584">
        <v>62</v>
      </c>
      <c r="B97" s="607" t="s">
        <v>762</v>
      </c>
      <c r="C97" s="737" t="s">
        <v>367</v>
      </c>
      <c r="D97" s="608" t="s">
        <v>128</v>
      </c>
      <c r="E97" s="605" t="s">
        <v>130</v>
      </c>
      <c r="F97" s="607" t="s">
        <v>151</v>
      </c>
      <c r="G97" s="605" t="s">
        <v>554</v>
      </c>
      <c r="H97" s="505">
        <v>2009</v>
      </c>
      <c r="I97" s="575"/>
      <c r="J97" s="575"/>
      <c r="K97" s="575"/>
      <c r="L97" s="575"/>
      <c r="M97" s="575"/>
      <c r="N97" s="607" t="s">
        <v>41</v>
      </c>
      <c r="O97" s="577">
        <v>3000000</v>
      </c>
      <c r="P97" s="585" t="s">
        <v>30</v>
      </c>
    </row>
    <row r="98" spans="1:16" s="498" customFormat="1" ht="38" customHeight="1" x14ac:dyDescent="0.15">
      <c r="A98" s="584">
        <v>63</v>
      </c>
      <c r="B98" s="607" t="s">
        <v>761</v>
      </c>
      <c r="C98" s="727" t="s">
        <v>368</v>
      </c>
      <c r="D98" s="608" t="s">
        <v>128</v>
      </c>
      <c r="E98" s="605" t="s">
        <v>403</v>
      </c>
      <c r="F98" s="607"/>
      <c r="G98" s="605" t="s">
        <v>155</v>
      </c>
      <c r="H98" s="607">
        <v>2010</v>
      </c>
      <c r="I98" s="608" t="s">
        <v>40</v>
      </c>
      <c r="J98" s="608" t="s">
        <v>40</v>
      </c>
      <c r="K98" s="608" t="s">
        <v>40</v>
      </c>
      <c r="L98" s="608" t="s">
        <v>40</v>
      </c>
      <c r="M98" s="607"/>
      <c r="N98" s="607" t="s">
        <v>41</v>
      </c>
      <c r="O98" s="611">
        <v>4970000</v>
      </c>
      <c r="P98" s="585" t="s">
        <v>30</v>
      </c>
    </row>
    <row r="99" spans="1:16" s="498" customFormat="1" ht="38" customHeight="1" x14ac:dyDescent="0.15">
      <c r="A99" s="584">
        <v>64</v>
      </c>
      <c r="B99" s="607" t="s">
        <v>761</v>
      </c>
      <c r="C99" s="727" t="s">
        <v>368</v>
      </c>
      <c r="D99" s="608" t="s">
        <v>578</v>
      </c>
      <c r="E99" s="605" t="s">
        <v>403</v>
      </c>
      <c r="F99" s="607"/>
      <c r="G99" s="605" t="s">
        <v>155</v>
      </c>
      <c r="H99" s="607">
        <v>2010</v>
      </c>
      <c r="I99" s="608" t="s">
        <v>40</v>
      </c>
      <c r="J99" s="608" t="s">
        <v>40</v>
      </c>
      <c r="K99" s="608" t="s">
        <v>40</v>
      </c>
      <c r="L99" s="608" t="s">
        <v>40</v>
      </c>
      <c r="M99" s="607"/>
      <c r="N99" s="607" t="s">
        <v>41</v>
      </c>
      <c r="O99" s="611">
        <v>4970000</v>
      </c>
      <c r="P99" s="585" t="s">
        <v>30</v>
      </c>
    </row>
    <row r="100" spans="1:16" s="498" customFormat="1" ht="38" customHeight="1" x14ac:dyDescent="0.15">
      <c r="A100" s="584">
        <v>65</v>
      </c>
      <c r="B100" s="607" t="s">
        <v>761</v>
      </c>
      <c r="C100" s="727" t="s">
        <v>368</v>
      </c>
      <c r="D100" s="608" t="s">
        <v>579</v>
      </c>
      <c r="E100" s="605" t="s">
        <v>403</v>
      </c>
      <c r="F100" s="607"/>
      <c r="G100" s="605" t="s">
        <v>155</v>
      </c>
      <c r="H100" s="607">
        <v>2010</v>
      </c>
      <c r="I100" s="608" t="s">
        <v>40</v>
      </c>
      <c r="J100" s="608" t="s">
        <v>40</v>
      </c>
      <c r="K100" s="608" t="s">
        <v>40</v>
      </c>
      <c r="L100" s="608" t="s">
        <v>40</v>
      </c>
      <c r="M100" s="607"/>
      <c r="N100" s="607" t="s">
        <v>41</v>
      </c>
      <c r="O100" s="611">
        <v>4970000</v>
      </c>
      <c r="P100" s="585" t="s">
        <v>30</v>
      </c>
    </row>
    <row r="101" spans="1:16" s="498" customFormat="1" ht="38" customHeight="1" x14ac:dyDescent="0.15">
      <c r="A101" s="584">
        <v>66</v>
      </c>
      <c r="B101" s="607" t="s">
        <v>761</v>
      </c>
      <c r="C101" s="727" t="s">
        <v>368</v>
      </c>
      <c r="D101" s="608" t="s">
        <v>580</v>
      </c>
      <c r="E101" s="605" t="s">
        <v>403</v>
      </c>
      <c r="F101" s="607"/>
      <c r="G101" s="605" t="s">
        <v>155</v>
      </c>
      <c r="H101" s="607">
        <v>2010</v>
      </c>
      <c r="I101" s="608" t="s">
        <v>40</v>
      </c>
      <c r="J101" s="608" t="s">
        <v>40</v>
      </c>
      <c r="K101" s="608" t="s">
        <v>40</v>
      </c>
      <c r="L101" s="608" t="s">
        <v>40</v>
      </c>
      <c r="M101" s="607"/>
      <c r="N101" s="607" t="s">
        <v>41</v>
      </c>
      <c r="O101" s="611">
        <v>4970000</v>
      </c>
      <c r="P101" s="585" t="s">
        <v>30</v>
      </c>
    </row>
    <row r="102" spans="1:16" s="498" customFormat="1" ht="38" customHeight="1" x14ac:dyDescent="0.15">
      <c r="A102" s="584">
        <v>67</v>
      </c>
      <c r="B102" s="607" t="s">
        <v>761</v>
      </c>
      <c r="C102" s="727" t="s">
        <v>368</v>
      </c>
      <c r="D102" s="608" t="s">
        <v>581</v>
      </c>
      <c r="E102" s="605" t="s">
        <v>403</v>
      </c>
      <c r="F102" s="607"/>
      <c r="G102" s="605" t="s">
        <v>155</v>
      </c>
      <c r="H102" s="607">
        <v>2010</v>
      </c>
      <c r="I102" s="608" t="s">
        <v>40</v>
      </c>
      <c r="J102" s="608" t="s">
        <v>40</v>
      </c>
      <c r="K102" s="608" t="s">
        <v>40</v>
      </c>
      <c r="L102" s="608" t="s">
        <v>40</v>
      </c>
      <c r="M102" s="607"/>
      <c r="N102" s="607" t="s">
        <v>41</v>
      </c>
      <c r="O102" s="611">
        <v>4970000</v>
      </c>
      <c r="P102" s="585" t="s">
        <v>30</v>
      </c>
    </row>
    <row r="103" spans="1:16" s="498" customFormat="1" ht="38" customHeight="1" x14ac:dyDescent="0.15">
      <c r="A103" s="584">
        <v>68</v>
      </c>
      <c r="B103" s="607" t="s">
        <v>761</v>
      </c>
      <c r="C103" s="727" t="s">
        <v>368</v>
      </c>
      <c r="D103" s="608" t="s">
        <v>582</v>
      </c>
      <c r="E103" s="605" t="s">
        <v>403</v>
      </c>
      <c r="F103" s="607"/>
      <c r="G103" s="605" t="s">
        <v>155</v>
      </c>
      <c r="H103" s="607">
        <v>2010</v>
      </c>
      <c r="I103" s="608" t="s">
        <v>40</v>
      </c>
      <c r="J103" s="608" t="s">
        <v>40</v>
      </c>
      <c r="K103" s="608" t="s">
        <v>40</v>
      </c>
      <c r="L103" s="608" t="s">
        <v>40</v>
      </c>
      <c r="M103" s="607"/>
      <c r="N103" s="607" t="s">
        <v>41</v>
      </c>
      <c r="O103" s="611">
        <v>4970000</v>
      </c>
      <c r="P103" s="585" t="s">
        <v>30</v>
      </c>
    </row>
    <row r="104" spans="1:16" s="498" customFormat="1" ht="38" customHeight="1" x14ac:dyDescent="0.15">
      <c r="A104" s="584">
        <v>69</v>
      </c>
      <c r="B104" s="607" t="s">
        <v>761</v>
      </c>
      <c r="C104" s="727" t="s">
        <v>368</v>
      </c>
      <c r="D104" s="608" t="s">
        <v>583</v>
      </c>
      <c r="E104" s="605" t="s">
        <v>403</v>
      </c>
      <c r="F104" s="607"/>
      <c r="G104" s="605" t="s">
        <v>155</v>
      </c>
      <c r="H104" s="607">
        <v>2010</v>
      </c>
      <c r="I104" s="608" t="s">
        <v>40</v>
      </c>
      <c r="J104" s="608" t="s">
        <v>40</v>
      </c>
      <c r="K104" s="608" t="s">
        <v>40</v>
      </c>
      <c r="L104" s="608" t="s">
        <v>40</v>
      </c>
      <c r="M104" s="607"/>
      <c r="N104" s="607" t="s">
        <v>41</v>
      </c>
      <c r="O104" s="611">
        <v>4970000</v>
      </c>
      <c r="P104" s="585" t="s">
        <v>30</v>
      </c>
    </row>
    <row r="105" spans="1:16" s="498" customFormat="1" ht="38" customHeight="1" x14ac:dyDescent="0.15">
      <c r="A105" s="584">
        <v>70</v>
      </c>
      <c r="B105" s="607" t="s">
        <v>761</v>
      </c>
      <c r="C105" s="727" t="s">
        <v>368</v>
      </c>
      <c r="D105" s="608" t="s">
        <v>584</v>
      </c>
      <c r="E105" s="605" t="s">
        <v>403</v>
      </c>
      <c r="F105" s="607"/>
      <c r="G105" s="605" t="s">
        <v>155</v>
      </c>
      <c r="H105" s="607">
        <v>2010</v>
      </c>
      <c r="I105" s="608" t="s">
        <v>40</v>
      </c>
      <c r="J105" s="608" t="s">
        <v>40</v>
      </c>
      <c r="K105" s="608" t="s">
        <v>40</v>
      </c>
      <c r="L105" s="608" t="s">
        <v>40</v>
      </c>
      <c r="M105" s="607"/>
      <c r="N105" s="607" t="s">
        <v>41</v>
      </c>
      <c r="O105" s="611">
        <v>4970000</v>
      </c>
      <c r="P105" s="585" t="s">
        <v>30</v>
      </c>
    </row>
    <row r="106" spans="1:16" s="498" customFormat="1" ht="38" customHeight="1" x14ac:dyDescent="0.15">
      <c r="A106" s="584">
        <v>71</v>
      </c>
      <c r="B106" s="607" t="s">
        <v>761</v>
      </c>
      <c r="C106" s="727" t="s">
        <v>368</v>
      </c>
      <c r="D106" s="608" t="s">
        <v>585</v>
      </c>
      <c r="E106" s="605" t="s">
        <v>403</v>
      </c>
      <c r="F106" s="607"/>
      <c r="G106" s="605" t="s">
        <v>155</v>
      </c>
      <c r="H106" s="607">
        <v>2010</v>
      </c>
      <c r="I106" s="608" t="s">
        <v>40</v>
      </c>
      <c r="J106" s="608" t="s">
        <v>40</v>
      </c>
      <c r="K106" s="608" t="s">
        <v>40</v>
      </c>
      <c r="L106" s="608" t="s">
        <v>40</v>
      </c>
      <c r="M106" s="607"/>
      <c r="N106" s="607" t="s">
        <v>41</v>
      </c>
      <c r="O106" s="611">
        <v>4970000</v>
      </c>
      <c r="P106" s="585" t="s">
        <v>30</v>
      </c>
    </row>
    <row r="107" spans="1:16" s="498" customFormat="1" ht="38" customHeight="1" x14ac:dyDescent="0.15">
      <c r="A107" s="584">
        <v>72</v>
      </c>
      <c r="B107" s="607" t="s">
        <v>761</v>
      </c>
      <c r="C107" s="727" t="s">
        <v>368</v>
      </c>
      <c r="D107" s="608" t="s">
        <v>586</v>
      </c>
      <c r="E107" s="605" t="s">
        <v>403</v>
      </c>
      <c r="F107" s="607"/>
      <c r="G107" s="605" t="s">
        <v>155</v>
      </c>
      <c r="H107" s="607">
        <v>2010</v>
      </c>
      <c r="I107" s="608" t="s">
        <v>40</v>
      </c>
      <c r="J107" s="608" t="s">
        <v>40</v>
      </c>
      <c r="K107" s="608" t="s">
        <v>40</v>
      </c>
      <c r="L107" s="608" t="s">
        <v>40</v>
      </c>
      <c r="M107" s="607"/>
      <c r="N107" s="607" t="s">
        <v>41</v>
      </c>
      <c r="O107" s="611">
        <v>4970000</v>
      </c>
      <c r="P107" s="585" t="s">
        <v>30</v>
      </c>
    </row>
    <row r="108" spans="1:16" s="498" customFormat="1" ht="33" customHeight="1" x14ac:dyDescent="0.15">
      <c r="A108" s="584">
        <v>73</v>
      </c>
      <c r="B108" s="607" t="s">
        <v>294</v>
      </c>
      <c r="C108" s="727" t="s">
        <v>562</v>
      </c>
      <c r="D108" s="608" t="s">
        <v>128</v>
      </c>
      <c r="E108" s="605" t="s">
        <v>356</v>
      </c>
      <c r="F108" s="607"/>
      <c r="G108" s="605" t="s">
        <v>555</v>
      </c>
      <c r="H108" s="607">
        <v>2010</v>
      </c>
      <c r="I108" s="608"/>
      <c r="J108" s="608"/>
      <c r="K108" s="608"/>
      <c r="L108" s="608"/>
      <c r="M108" s="607"/>
      <c r="N108" s="607" t="s">
        <v>41</v>
      </c>
      <c r="O108" s="694">
        <v>15000000</v>
      </c>
      <c r="P108" s="585" t="s">
        <v>30</v>
      </c>
    </row>
    <row r="109" spans="1:16" s="498" customFormat="1" ht="33" customHeight="1" x14ac:dyDescent="0.15">
      <c r="A109" s="584">
        <v>74</v>
      </c>
      <c r="B109" s="607" t="s">
        <v>294</v>
      </c>
      <c r="C109" s="727" t="s">
        <v>561</v>
      </c>
      <c r="D109" s="608" t="s">
        <v>128</v>
      </c>
      <c r="E109" s="605" t="s">
        <v>356</v>
      </c>
      <c r="F109" s="607"/>
      <c r="G109" s="605" t="s">
        <v>555</v>
      </c>
      <c r="H109" s="607">
        <v>2010</v>
      </c>
      <c r="I109" s="608"/>
      <c r="J109" s="608"/>
      <c r="K109" s="608"/>
      <c r="L109" s="608"/>
      <c r="M109" s="607"/>
      <c r="N109" s="607" t="s">
        <v>41</v>
      </c>
      <c r="O109" s="694">
        <v>12000000</v>
      </c>
      <c r="P109" s="585" t="s">
        <v>199</v>
      </c>
    </row>
    <row r="110" spans="1:16" s="498" customFormat="1" ht="33" customHeight="1" x14ac:dyDescent="0.15">
      <c r="A110" s="584">
        <v>75</v>
      </c>
      <c r="B110" s="607" t="s">
        <v>763</v>
      </c>
      <c r="C110" s="727" t="s">
        <v>369</v>
      </c>
      <c r="D110" s="608" t="s">
        <v>128</v>
      </c>
      <c r="E110" s="605" t="s">
        <v>356</v>
      </c>
      <c r="F110" s="607"/>
      <c r="G110" s="605" t="s">
        <v>555</v>
      </c>
      <c r="H110" s="607">
        <v>2010</v>
      </c>
      <c r="I110" s="608"/>
      <c r="J110" s="608"/>
      <c r="K110" s="608"/>
      <c r="L110" s="608"/>
      <c r="M110" s="607"/>
      <c r="N110" s="607" t="s">
        <v>41</v>
      </c>
      <c r="O110" s="694">
        <v>48800000</v>
      </c>
      <c r="P110" s="585" t="s">
        <v>30</v>
      </c>
    </row>
    <row r="111" spans="1:16" s="498" customFormat="1" ht="33" customHeight="1" x14ac:dyDescent="0.15">
      <c r="A111" s="584">
        <v>76</v>
      </c>
      <c r="B111" s="607" t="s">
        <v>126</v>
      </c>
      <c r="C111" s="727" t="s">
        <v>88</v>
      </c>
      <c r="D111" s="608" t="s">
        <v>128</v>
      </c>
      <c r="E111" s="605" t="s">
        <v>144</v>
      </c>
      <c r="F111" s="607"/>
      <c r="G111" s="605" t="s">
        <v>154</v>
      </c>
      <c r="H111" s="607">
        <v>2011</v>
      </c>
      <c r="I111" s="608" t="s">
        <v>40</v>
      </c>
      <c r="J111" s="608" t="s">
        <v>40</v>
      </c>
      <c r="K111" s="608" t="s">
        <v>40</v>
      </c>
      <c r="L111" s="608" t="s">
        <v>40</v>
      </c>
      <c r="M111" s="607"/>
      <c r="N111" s="607" t="s">
        <v>41</v>
      </c>
      <c r="O111" s="611">
        <v>12500000</v>
      </c>
      <c r="P111" s="585" t="s">
        <v>30</v>
      </c>
    </row>
    <row r="112" spans="1:16" s="498" customFormat="1" ht="33" customHeight="1" x14ac:dyDescent="0.15">
      <c r="A112" s="584">
        <v>77</v>
      </c>
      <c r="B112" s="607" t="s">
        <v>722</v>
      </c>
      <c r="C112" s="727" t="s">
        <v>70</v>
      </c>
      <c r="D112" s="608" t="s">
        <v>128</v>
      </c>
      <c r="E112" s="605" t="s">
        <v>404</v>
      </c>
      <c r="F112" s="607"/>
      <c r="G112" s="605" t="s">
        <v>556</v>
      </c>
      <c r="H112" s="607">
        <v>2011</v>
      </c>
      <c r="I112" s="608" t="s">
        <v>40</v>
      </c>
      <c r="J112" s="608" t="s">
        <v>40</v>
      </c>
      <c r="K112" s="608" t="s">
        <v>40</v>
      </c>
      <c r="L112" s="608" t="s">
        <v>40</v>
      </c>
      <c r="M112" s="607"/>
      <c r="N112" s="607" t="s">
        <v>41</v>
      </c>
      <c r="O112" s="611">
        <v>8000000</v>
      </c>
      <c r="P112" s="585" t="s">
        <v>30</v>
      </c>
    </row>
    <row r="113" spans="1:16" s="498" customFormat="1" ht="33" customHeight="1" x14ac:dyDescent="0.15">
      <c r="A113" s="584">
        <v>78</v>
      </c>
      <c r="B113" s="607" t="s">
        <v>119</v>
      </c>
      <c r="C113" s="737" t="s">
        <v>74</v>
      </c>
      <c r="D113" s="608" t="s">
        <v>259</v>
      </c>
      <c r="E113" s="615" t="s">
        <v>144</v>
      </c>
      <c r="F113" s="607" t="s">
        <v>151</v>
      </c>
      <c r="G113" s="605" t="s">
        <v>556</v>
      </c>
      <c r="H113" s="607">
        <v>2012</v>
      </c>
      <c r="I113" s="608"/>
      <c r="J113" s="608"/>
      <c r="K113" s="608"/>
      <c r="L113" s="608"/>
      <c r="M113" s="607"/>
      <c r="N113" s="607" t="s">
        <v>41</v>
      </c>
      <c r="O113" s="611">
        <v>14650000</v>
      </c>
      <c r="P113" s="585" t="s">
        <v>30</v>
      </c>
    </row>
    <row r="114" spans="1:16" s="498" customFormat="1" ht="33" customHeight="1" x14ac:dyDescent="0.15">
      <c r="A114" s="584">
        <v>79</v>
      </c>
      <c r="B114" s="607" t="s">
        <v>249</v>
      </c>
      <c r="C114" s="729" t="s">
        <v>370</v>
      </c>
      <c r="D114" s="608" t="s">
        <v>316</v>
      </c>
      <c r="E114" s="735" t="s">
        <v>405</v>
      </c>
      <c r="F114" s="607"/>
      <c r="G114" s="605" t="s">
        <v>556</v>
      </c>
      <c r="H114" s="607">
        <v>2012</v>
      </c>
      <c r="I114" s="608"/>
      <c r="J114" s="608"/>
      <c r="K114" s="608"/>
      <c r="L114" s="608"/>
      <c r="M114" s="607"/>
      <c r="N114" s="607" t="s">
        <v>41</v>
      </c>
      <c r="O114" s="611">
        <v>18000000</v>
      </c>
      <c r="P114" s="585" t="s">
        <v>30</v>
      </c>
    </row>
    <row r="115" spans="1:16" s="498" customFormat="1" ht="33" customHeight="1" x14ac:dyDescent="0.15">
      <c r="A115" s="584">
        <v>80</v>
      </c>
      <c r="B115" s="607" t="s">
        <v>250</v>
      </c>
      <c r="C115" s="729" t="s">
        <v>73</v>
      </c>
      <c r="D115" s="608" t="s">
        <v>259</v>
      </c>
      <c r="E115" s="735" t="s">
        <v>144</v>
      </c>
      <c r="F115" s="607" t="s">
        <v>253</v>
      </c>
      <c r="G115" s="605" t="s">
        <v>154</v>
      </c>
      <c r="H115" s="607">
        <v>2012</v>
      </c>
      <c r="I115" s="608"/>
      <c r="J115" s="608"/>
      <c r="K115" s="608"/>
      <c r="L115" s="608"/>
      <c r="M115" s="607"/>
      <c r="N115" s="607" t="s">
        <v>41</v>
      </c>
      <c r="O115" s="611">
        <v>20000000</v>
      </c>
      <c r="P115" s="585" t="s">
        <v>30</v>
      </c>
    </row>
    <row r="116" spans="1:16" s="498" customFormat="1" ht="33" customHeight="1" x14ac:dyDescent="0.15">
      <c r="A116" s="584">
        <v>81</v>
      </c>
      <c r="B116" s="607" t="s">
        <v>120</v>
      </c>
      <c r="C116" s="729" t="s">
        <v>364</v>
      </c>
      <c r="D116" s="608" t="s">
        <v>190</v>
      </c>
      <c r="E116" s="735" t="s">
        <v>137</v>
      </c>
      <c r="F116" s="607" t="s">
        <v>149</v>
      </c>
      <c r="G116" s="605" t="s">
        <v>557</v>
      </c>
      <c r="H116" s="607">
        <v>2012</v>
      </c>
      <c r="I116" s="608"/>
      <c r="J116" s="608"/>
      <c r="K116" s="608"/>
      <c r="L116" s="608"/>
      <c r="M116" s="607"/>
      <c r="N116" s="607" t="s">
        <v>41</v>
      </c>
      <c r="O116" s="611">
        <v>15000000</v>
      </c>
      <c r="P116" s="585" t="s">
        <v>30</v>
      </c>
    </row>
    <row r="117" spans="1:16" s="498" customFormat="1" ht="33" customHeight="1" x14ac:dyDescent="0.15">
      <c r="A117" s="584">
        <v>82</v>
      </c>
      <c r="B117" s="607" t="s">
        <v>122</v>
      </c>
      <c r="C117" s="727" t="s">
        <v>371</v>
      </c>
      <c r="D117" s="608" t="s">
        <v>129</v>
      </c>
      <c r="E117" s="735" t="s">
        <v>134</v>
      </c>
      <c r="F117" s="607" t="s">
        <v>254</v>
      </c>
      <c r="G117" s="605" t="s">
        <v>160</v>
      </c>
      <c r="H117" s="607">
        <v>2012</v>
      </c>
      <c r="I117" s="608"/>
      <c r="J117" s="608"/>
      <c r="K117" s="608"/>
      <c r="L117" s="608"/>
      <c r="M117" s="607"/>
      <c r="N117" s="607" t="s">
        <v>41</v>
      </c>
      <c r="O117" s="611">
        <v>9900000</v>
      </c>
      <c r="P117" s="585" t="s">
        <v>30</v>
      </c>
    </row>
    <row r="118" spans="1:16" s="498" customFormat="1" ht="33" customHeight="1" x14ac:dyDescent="0.15">
      <c r="A118" s="584">
        <v>83</v>
      </c>
      <c r="B118" s="607" t="s">
        <v>120</v>
      </c>
      <c r="C118" s="729" t="s">
        <v>364</v>
      </c>
      <c r="D118" s="608" t="s">
        <v>190</v>
      </c>
      <c r="E118" s="735" t="s">
        <v>137</v>
      </c>
      <c r="F118" s="607" t="s">
        <v>149</v>
      </c>
      <c r="G118" s="605" t="s">
        <v>557</v>
      </c>
      <c r="H118" s="607">
        <v>2012</v>
      </c>
      <c r="I118" s="608"/>
      <c r="J118" s="608"/>
      <c r="K118" s="608"/>
      <c r="L118" s="608"/>
      <c r="M118" s="607"/>
      <c r="N118" s="607" t="s">
        <v>41</v>
      </c>
      <c r="O118" s="611">
        <v>24800000</v>
      </c>
      <c r="P118" s="585" t="s">
        <v>30</v>
      </c>
    </row>
    <row r="119" spans="1:16" s="578" customFormat="1" ht="33" customHeight="1" x14ac:dyDescent="0.2">
      <c r="A119" s="584">
        <v>84</v>
      </c>
      <c r="B119" s="607" t="s">
        <v>119</v>
      </c>
      <c r="C119" s="729" t="s">
        <v>74</v>
      </c>
      <c r="D119" s="608" t="s">
        <v>128</v>
      </c>
      <c r="E119" s="735" t="s">
        <v>406</v>
      </c>
      <c r="F119" s="607"/>
      <c r="G119" s="605" t="s">
        <v>157</v>
      </c>
      <c r="H119" s="607">
        <v>2012</v>
      </c>
      <c r="I119" s="608"/>
      <c r="J119" s="608"/>
      <c r="K119" s="608"/>
      <c r="L119" s="608"/>
      <c r="M119" s="607"/>
      <c r="N119" s="607" t="s">
        <v>41</v>
      </c>
      <c r="O119" s="611">
        <v>14650000</v>
      </c>
      <c r="P119" s="585" t="s">
        <v>30</v>
      </c>
    </row>
    <row r="120" spans="1:16" s="498" customFormat="1" ht="33" customHeight="1" x14ac:dyDescent="0.15">
      <c r="A120" s="584">
        <v>85</v>
      </c>
      <c r="B120" s="607" t="s">
        <v>121</v>
      </c>
      <c r="C120" s="729" t="s">
        <v>372</v>
      </c>
      <c r="D120" s="608" t="s">
        <v>190</v>
      </c>
      <c r="E120" s="735" t="s">
        <v>407</v>
      </c>
      <c r="F120" s="607" t="s">
        <v>149</v>
      </c>
      <c r="G120" s="605" t="s">
        <v>557</v>
      </c>
      <c r="H120" s="607">
        <v>2012</v>
      </c>
      <c r="I120" s="608"/>
      <c r="J120" s="608"/>
      <c r="K120" s="608"/>
      <c r="L120" s="608"/>
      <c r="M120" s="607"/>
      <c r="N120" s="607" t="s">
        <v>41</v>
      </c>
      <c r="O120" s="611">
        <v>14900000</v>
      </c>
      <c r="P120" s="585" t="s">
        <v>30</v>
      </c>
    </row>
    <row r="121" spans="1:16" s="498" customFormat="1" ht="33" customHeight="1" x14ac:dyDescent="0.15">
      <c r="A121" s="584">
        <v>86</v>
      </c>
      <c r="B121" s="607" t="s">
        <v>294</v>
      </c>
      <c r="C121" s="729" t="s">
        <v>373</v>
      </c>
      <c r="D121" s="608" t="s">
        <v>129</v>
      </c>
      <c r="E121" s="735" t="s">
        <v>408</v>
      </c>
      <c r="F121" s="607"/>
      <c r="G121" s="605" t="s">
        <v>557</v>
      </c>
      <c r="H121" s="607">
        <v>2013</v>
      </c>
      <c r="I121" s="608"/>
      <c r="J121" s="608"/>
      <c r="K121" s="608"/>
      <c r="L121" s="608"/>
      <c r="M121" s="607"/>
      <c r="N121" s="607" t="s">
        <v>41</v>
      </c>
      <c r="O121" s="611">
        <v>27448178.13765182</v>
      </c>
      <c r="P121" s="585" t="s">
        <v>30</v>
      </c>
    </row>
    <row r="122" spans="1:16" s="498" customFormat="1" ht="33" customHeight="1" x14ac:dyDescent="0.15">
      <c r="A122" s="584">
        <v>87</v>
      </c>
      <c r="B122" s="607" t="s">
        <v>295</v>
      </c>
      <c r="C122" s="729" t="s">
        <v>374</v>
      </c>
      <c r="D122" s="608" t="s">
        <v>190</v>
      </c>
      <c r="E122" s="735" t="s">
        <v>409</v>
      </c>
      <c r="F122" s="607"/>
      <c r="G122" s="605" t="s">
        <v>555</v>
      </c>
      <c r="H122" s="607">
        <v>2013</v>
      </c>
      <c r="I122" s="608"/>
      <c r="J122" s="608"/>
      <c r="K122" s="608"/>
      <c r="L122" s="608"/>
      <c r="M122" s="607"/>
      <c r="N122" s="607" t="s">
        <v>41</v>
      </c>
      <c r="O122" s="611">
        <v>10165991.902834009</v>
      </c>
      <c r="P122" s="585" t="s">
        <v>30</v>
      </c>
    </row>
    <row r="123" spans="1:16" s="498" customFormat="1" ht="33" customHeight="1" x14ac:dyDescent="0.15">
      <c r="A123" s="584">
        <v>88</v>
      </c>
      <c r="B123" s="607" t="s">
        <v>120</v>
      </c>
      <c r="C123" s="729" t="s">
        <v>318</v>
      </c>
      <c r="D123" s="608" t="s">
        <v>190</v>
      </c>
      <c r="E123" s="735" t="s">
        <v>410</v>
      </c>
      <c r="F123" s="607"/>
      <c r="G123" s="605" t="s">
        <v>557</v>
      </c>
      <c r="H123" s="607">
        <v>2013</v>
      </c>
      <c r="I123" s="608"/>
      <c r="J123" s="608"/>
      <c r="K123" s="608"/>
      <c r="L123" s="608"/>
      <c r="M123" s="607"/>
      <c r="N123" s="607" t="s">
        <v>41</v>
      </c>
      <c r="O123" s="611">
        <v>16000000</v>
      </c>
      <c r="P123" s="585" t="s">
        <v>30</v>
      </c>
    </row>
    <row r="124" spans="1:16" s="498" customFormat="1" ht="33" customHeight="1" x14ac:dyDescent="0.15">
      <c r="A124" s="584">
        <v>89</v>
      </c>
      <c r="B124" s="607" t="s">
        <v>294</v>
      </c>
      <c r="C124" s="729" t="s">
        <v>373</v>
      </c>
      <c r="D124" s="608" t="s">
        <v>259</v>
      </c>
      <c r="E124" s="735" t="s">
        <v>410</v>
      </c>
      <c r="F124" s="607"/>
      <c r="G124" s="605" t="s">
        <v>557</v>
      </c>
      <c r="H124" s="607">
        <v>2013</v>
      </c>
      <c r="I124" s="608"/>
      <c r="J124" s="608"/>
      <c r="K124" s="608"/>
      <c r="L124" s="608"/>
      <c r="M124" s="607"/>
      <c r="N124" s="607" t="s">
        <v>41</v>
      </c>
      <c r="O124" s="611">
        <v>29700000</v>
      </c>
      <c r="P124" s="585" t="s">
        <v>30</v>
      </c>
    </row>
    <row r="125" spans="1:16" s="498" customFormat="1" ht="33" customHeight="1" x14ac:dyDescent="0.15">
      <c r="A125" s="584">
        <v>90</v>
      </c>
      <c r="B125" s="607" t="s">
        <v>296</v>
      </c>
      <c r="C125" s="729" t="s">
        <v>375</v>
      </c>
      <c r="D125" s="608" t="s">
        <v>128</v>
      </c>
      <c r="E125" s="735" t="s">
        <v>130</v>
      </c>
      <c r="F125" s="607"/>
      <c r="G125" s="605" t="s">
        <v>154</v>
      </c>
      <c r="H125" s="607">
        <v>2013</v>
      </c>
      <c r="I125" s="608"/>
      <c r="J125" s="608"/>
      <c r="K125" s="608"/>
      <c r="L125" s="608"/>
      <c r="M125" s="607"/>
      <c r="N125" s="607" t="s">
        <v>41</v>
      </c>
      <c r="O125" s="611">
        <v>43450000</v>
      </c>
      <c r="P125" s="585" t="s">
        <v>30</v>
      </c>
    </row>
    <row r="126" spans="1:16" s="498" customFormat="1" ht="33" customHeight="1" x14ac:dyDescent="0.15">
      <c r="A126" s="584">
        <v>91</v>
      </c>
      <c r="B126" s="607" t="s">
        <v>297</v>
      </c>
      <c r="C126" s="729" t="s">
        <v>376</v>
      </c>
      <c r="D126" s="608" t="s">
        <v>128</v>
      </c>
      <c r="E126" s="735" t="s">
        <v>144</v>
      </c>
      <c r="F126" s="607"/>
      <c r="G126" s="605" t="s">
        <v>555</v>
      </c>
      <c r="H126" s="607">
        <v>2013</v>
      </c>
      <c r="I126" s="608"/>
      <c r="J126" s="608"/>
      <c r="K126" s="608"/>
      <c r="L126" s="608"/>
      <c r="M126" s="607"/>
      <c r="N126" s="607" t="s">
        <v>41</v>
      </c>
      <c r="O126" s="611">
        <v>4000000</v>
      </c>
      <c r="P126" s="585" t="s">
        <v>30</v>
      </c>
    </row>
    <row r="127" spans="1:16" s="498" customFormat="1" ht="33" customHeight="1" x14ac:dyDescent="0.15">
      <c r="A127" s="584">
        <v>92</v>
      </c>
      <c r="B127" s="607" t="s">
        <v>298</v>
      </c>
      <c r="C127" s="729" t="s">
        <v>377</v>
      </c>
      <c r="D127" s="608" t="s">
        <v>129</v>
      </c>
      <c r="E127" s="735" t="s">
        <v>144</v>
      </c>
      <c r="F127" s="607"/>
      <c r="G127" s="605" t="s">
        <v>555</v>
      </c>
      <c r="H127" s="607">
        <v>2013</v>
      </c>
      <c r="I127" s="608"/>
      <c r="J127" s="608"/>
      <c r="K127" s="608"/>
      <c r="L127" s="608"/>
      <c r="M127" s="607"/>
      <c r="N127" s="607" t="s">
        <v>41</v>
      </c>
      <c r="O127" s="611">
        <v>8500000</v>
      </c>
      <c r="P127" s="585" t="s">
        <v>30</v>
      </c>
    </row>
    <row r="128" spans="1:16" s="498" customFormat="1" ht="33" customHeight="1" x14ac:dyDescent="0.15">
      <c r="A128" s="584">
        <v>93</v>
      </c>
      <c r="B128" s="607" t="s">
        <v>819</v>
      </c>
      <c r="C128" s="729" t="s">
        <v>378</v>
      </c>
      <c r="D128" s="608" t="s">
        <v>259</v>
      </c>
      <c r="E128" s="735" t="s">
        <v>144</v>
      </c>
      <c r="F128" s="607"/>
      <c r="G128" s="605" t="s">
        <v>555</v>
      </c>
      <c r="H128" s="607">
        <v>2013</v>
      </c>
      <c r="I128" s="608"/>
      <c r="J128" s="608"/>
      <c r="K128" s="608"/>
      <c r="L128" s="608"/>
      <c r="M128" s="607"/>
      <c r="N128" s="607" t="s">
        <v>41</v>
      </c>
      <c r="O128" s="611">
        <v>8000000</v>
      </c>
      <c r="P128" s="585" t="s">
        <v>30</v>
      </c>
    </row>
    <row r="129" spans="1:16" s="498" customFormat="1" ht="33" customHeight="1" x14ac:dyDescent="0.15">
      <c r="A129" s="584">
        <v>94</v>
      </c>
      <c r="B129" s="505" t="s">
        <v>119</v>
      </c>
      <c r="C129" s="729" t="s">
        <v>74</v>
      </c>
      <c r="D129" s="608" t="s">
        <v>259</v>
      </c>
      <c r="E129" s="735" t="s">
        <v>130</v>
      </c>
      <c r="F129" s="607"/>
      <c r="G129" s="605" t="s">
        <v>154</v>
      </c>
      <c r="H129" s="607">
        <v>2013</v>
      </c>
      <c r="I129" s="608"/>
      <c r="J129" s="608"/>
      <c r="K129" s="608"/>
      <c r="L129" s="608"/>
      <c r="M129" s="607"/>
      <c r="N129" s="607" t="s">
        <v>41</v>
      </c>
      <c r="O129" s="611">
        <v>9800000</v>
      </c>
      <c r="P129" s="585" t="s">
        <v>30</v>
      </c>
    </row>
    <row r="130" spans="1:16" s="498" customFormat="1" ht="33" customHeight="1" x14ac:dyDescent="0.15">
      <c r="A130" s="584">
        <v>95</v>
      </c>
      <c r="B130" s="607" t="s">
        <v>122</v>
      </c>
      <c r="C130" s="729" t="s">
        <v>81</v>
      </c>
      <c r="D130" s="608" t="s">
        <v>129</v>
      </c>
      <c r="E130" s="735" t="s">
        <v>411</v>
      </c>
      <c r="F130" s="607"/>
      <c r="G130" s="605" t="s">
        <v>555</v>
      </c>
      <c r="H130" s="607">
        <v>2013</v>
      </c>
      <c r="I130" s="608"/>
      <c r="J130" s="608"/>
      <c r="K130" s="608"/>
      <c r="L130" s="608"/>
      <c r="M130" s="607"/>
      <c r="N130" s="607" t="s">
        <v>41</v>
      </c>
      <c r="O130" s="611">
        <v>18479032.258064516</v>
      </c>
      <c r="P130" s="585" t="s">
        <v>30</v>
      </c>
    </row>
    <row r="131" spans="1:16" s="498" customFormat="1" ht="33" customHeight="1" x14ac:dyDescent="0.15">
      <c r="A131" s="584">
        <v>96</v>
      </c>
      <c r="B131" s="607" t="s">
        <v>294</v>
      </c>
      <c r="C131" s="729" t="s">
        <v>373</v>
      </c>
      <c r="D131" s="608" t="s">
        <v>571</v>
      </c>
      <c r="E131" s="735" t="s">
        <v>410</v>
      </c>
      <c r="F131" s="607"/>
      <c r="G131" s="605" t="s">
        <v>557</v>
      </c>
      <c r="H131" s="607">
        <v>2016</v>
      </c>
      <c r="I131" s="608"/>
      <c r="J131" s="608"/>
      <c r="K131" s="608"/>
      <c r="L131" s="608"/>
      <c r="M131" s="607"/>
      <c r="N131" s="607" t="s">
        <v>41</v>
      </c>
      <c r="O131" s="611">
        <v>44880000</v>
      </c>
      <c r="P131" s="585" t="s">
        <v>30</v>
      </c>
    </row>
    <row r="132" spans="1:16" s="498" customFormat="1" ht="33" customHeight="1" x14ac:dyDescent="0.15">
      <c r="A132" s="584">
        <v>97</v>
      </c>
      <c r="B132" s="607" t="s">
        <v>294</v>
      </c>
      <c r="C132" s="729" t="s">
        <v>373</v>
      </c>
      <c r="D132" s="608" t="s">
        <v>128</v>
      </c>
      <c r="E132" s="735" t="s">
        <v>768</v>
      </c>
      <c r="F132" s="607"/>
      <c r="G132" s="605" t="s">
        <v>555</v>
      </c>
      <c r="H132" s="607">
        <v>2019</v>
      </c>
      <c r="I132" s="608"/>
      <c r="J132" s="608"/>
      <c r="K132" s="608"/>
      <c r="L132" s="608"/>
      <c r="M132" s="607"/>
      <c r="N132" s="607" t="s">
        <v>41</v>
      </c>
      <c r="O132" s="611">
        <v>14625000</v>
      </c>
      <c r="P132" s="585" t="s">
        <v>30</v>
      </c>
    </row>
    <row r="133" spans="1:16" s="498" customFormat="1" ht="33" customHeight="1" x14ac:dyDescent="0.15">
      <c r="A133" s="584">
        <v>98</v>
      </c>
      <c r="B133" s="607" t="s">
        <v>294</v>
      </c>
      <c r="C133" s="729" t="s">
        <v>373</v>
      </c>
      <c r="D133" s="608" t="s">
        <v>128</v>
      </c>
      <c r="E133" s="623" t="s">
        <v>768</v>
      </c>
      <c r="F133" s="505"/>
      <c r="G133" s="605" t="s">
        <v>555</v>
      </c>
      <c r="H133" s="607">
        <v>2019</v>
      </c>
      <c r="I133" s="505"/>
      <c r="J133" s="505"/>
      <c r="K133" s="505"/>
      <c r="L133" s="505"/>
      <c r="M133" s="505"/>
      <c r="N133" s="607" t="s">
        <v>41</v>
      </c>
      <c r="O133" s="611">
        <v>14625000</v>
      </c>
      <c r="P133" s="585" t="s">
        <v>30</v>
      </c>
    </row>
    <row r="134" spans="1:16" s="498" customFormat="1" ht="54" customHeight="1" x14ac:dyDescent="0.15">
      <c r="A134" s="584">
        <v>99</v>
      </c>
      <c r="B134" s="607" t="s">
        <v>123</v>
      </c>
      <c r="C134" s="729" t="s">
        <v>779</v>
      </c>
      <c r="D134" s="608" t="s">
        <v>128</v>
      </c>
      <c r="E134" s="505" t="s">
        <v>769</v>
      </c>
      <c r="F134" s="607" t="s">
        <v>770</v>
      </c>
      <c r="G134" s="505" t="s">
        <v>771</v>
      </c>
      <c r="H134" s="607">
        <v>2019</v>
      </c>
      <c r="I134" s="505"/>
      <c r="J134" s="505"/>
      <c r="K134" s="505"/>
      <c r="L134" s="505"/>
      <c r="M134" s="505"/>
      <c r="N134" s="607" t="s">
        <v>41</v>
      </c>
      <c r="O134" s="611">
        <v>9923100</v>
      </c>
      <c r="P134" s="585" t="s">
        <v>30</v>
      </c>
    </row>
    <row r="135" spans="1:16" s="498" customFormat="1" ht="54" customHeight="1" x14ac:dyDescent="0.15">
      <c r="A135" s="584">
        <v>100</v>
      </c>
      <c r="B135" s="607" t="s">
        <v>123</v>
      </c>
      <c r="C135" s="729" t="s">
        <v>779</v>
      </c>
      <c r="D135" s="608" t="s">
        <v>128</v>
      </c>
      <c r="E135" s="505" t="s">
        <v>769</v>
      </c>
      <c r="F135" s="607" t="s">
        <v>770</v>
      </c>
      <c r="G135" s="505" t="s">
        <v>771</v>
      </c>
      <c r="H135" s="607">
        <v>2019</v>
      </c>
      <c r="I135" s="505"/>
      <c r="J135" s="505"/>
      <c r="K135" s="505"/>
      <c r="L135" s="505"/>
      <c r="M135" s="505"/>
      <c r="N135" s="607" t="s">
        <v>41</v>
      </c>
      <c r="O135" s="611">
        <v>9923100</v>
      </c>
      <c r="P135" s="585" t="s">
        <v>30</v>
      </c>
    </row>
    <row r="136" spans="1:16" s="498" customFormat="1" ht="54" customHeight="1" x14ac:dyDescent="0.15">
      <c r="A136" s="584">
        <v>101</v>
      </c>
      <c r="B136" s="607" t="s">
        <v>123</v>
      </c>
      <c r="C136" s="729" t="s">
        <v>779</v>
      </c>
      <c r="D136" s="608" t="s">
        <v>128</v>
      </c>
      <c r="E136" s="505" t="s">
        <v>769</v>
      </c>
      <c r="F136" s="607" t="s">
        <v>770</v>
      </c>
      <c r="G136" s="505" t="s">
        <v>771</v>
      </c>
      <c r="H136" s="607">
        <v>2019</v>
      </c>
      <c r="I136" s="505"/>
      <c r="J136" s="505"/>
      <c r="K136" s="505"/>
      <c r="L136" s="505"/>
      <c r="M136" s="505"/>
      <c r="N136" s="607" t="s">
        <v>41</v>
      </c>
      <c r="O136" s="611">
        <v>9923100</v>
      </c>
      <c r="P136" s="585" t="s">
        <v>30</v>
      </c>
    </row>
    <row r="137" spans="1:16" s="498" customFormat="1" ht="54" customHeight="1" x14ac:dyDescent="0.15">
      <c r="A137" s="584">
        <v>102</v>
      </c>
      <c r="B137" s="607" t="s">
        <v>123</v>
      </c>
      <c r="C137" s="729" t="s">
        <v>779</v>
      </c>
      <c r="D137" s="608" t="s">
        <v>128</v>
      </c>
      <c r="E137" s="505" t="s">
        <v>769</v>
      </c>
      <c r="F137" s="607" t="s">
        <v>770</v>
      </c>
      <c r="G137" s="505" t="s">
        <v>771</v>
      </c>
      <c r="H137" s="607">
        <v>2019</v>
      </c>
      <c r="I137" s="505"/>
      <c r="J137" s="505"/>
      <c r="K137" s="505"/>
      <c r="L137" s="505"/>
      <c r="M137" s="505"/>
      <c r="N137" s="607" t="s">
        <v>41</v>
      </c>
      <c r="O137" s="611">
        <v>9923100</v>
      </c>
      <c r="P137" s="585" t="s">
        <v>30</v>
      </c>
    </row>
    <row r="138" spans="1:16" s="498" customFormat="1" ht="54" customHeight="1" x14ac:dyDescent="0.15">
      <c r="A138" s="584">
        <v>103</v>
      </c>
      <c r="B138" s="607" t="s">
        <v>123</v>
      </c>
      <c r="C138" s="729" t="s">
        <v>779</v>
      </c>
      <c r="D138" s="608" t="s">
        <v>128</v>
      </c>
      <c r="E138" s="505" t="s">
        <v>769</v>
      </c>
      <c r="F138" s="607" t="s">
        <v>770</v>
      </c>
      <c r="G138" s="505" t="s">
        <v>771</v>
      </c>
      <c r="H138" s="607">
        <v>2019</v>
      </c>
      <c r="I138" s="505"/>
      <c r="J138" s="505"/>
      <c r="K138" s="505"/>
      <c r="L138" s="505"/>
      <c r="M138" s="505"/>
      <c r="N138" s="607" t="s">
        <v>41</v>
      </c>
      <c r="O138" s="611">
        <v>9923100</v>
      </c>
      <c r="P138" s="585" t="s">
        <v>30</v>
      </c>
    </row>
    <row r="139" spans="1:16" s="498" customFormat="1" ht="54" customHeight="1" x14ac:dyDescent="0.15">
      <c r="A139" s="584">
        <v>104</v>
      </c>
      <c r="B139" s="607" t="s">
        <v>123</v>
      </c>
      <c r="C139" s="729" t="s">
        <v>779</v>
      </c>
      <c r="D139" s="608" t="s">
        <v>128</v>
      </c>
      <c r="E139" s="505" t="s">
        <v>769</v>
      </c>
      <c r="F139" s="607" t="s">
        <v>770</v>
      </c>
      <c r="G139" s="505" t="s">
        <v>771</v>
      </c>
      <c r="H139" s="607">
        <v>2019</v>
      </c>
      <c r="I139" s="505"/>
      <c r="J139" s="505"/>
      <c r="K139" s="505"/>
      <c r="L139" s="505"/>
      <c r="M139" s="505"/>
      <c r="N139" s="607" t="s">
        <v>41</v>
      </c>
      <c r="O139" s="611">
        <v>9923100</v>
      </c>
      <c r="P139" s="585" t="s">
        <v>30</v>
      </c>
    </row>
    <row r="140" spans="1:16" s="498" customFormat="1" ht="54" customHeight="1" x14ac:dyDescent="0.15">
      <c r="A140" s="584">
        <v>105</v>
      </c>
      <c r="B140" s="607" t="s">
        <v>123</v>
      </c>
      <c r="C140" s="729" t="s">
        <v>779</v>
      </c>
      <c r="D140" s="608" t="s">
        <v>128</v>
      </c>
      <c r="E140" s="505" t="s">
        <v>769</v>
      </c>
      <c r="F140" s="607" t="s">
        <v>770</v>
      </c>
      <c r="G140" s="505" t="s">
        <v>771</v>
      </c>
      <c r="H140" s="607">
        <v>2019</v>
      </c>
      <c r="I140" s="505"/>
      <c r="J140" s="505"/>
      <c r="K140" s="505"/>
      <c r="L140" s="505"/>
      <c r="M140" s="505"/>
      <c r="N140" s="607" t="s">
        <v>41</v>
      </c>
      <c r="O140" s="611">
        <v>9923100</v>
      </c>
      <c r="P140" s="585" t="s">
        <v>30</v>
      </c>
    </row>
    <row r="141" spans="1:16" s="498" customFormat="1" ht="54" customHeight="1" x14ac:dyDescent="0.15">
      <c r="A141" s="584">
        <v>106</v>
      </c>
      <c r="B141" s="607" t="s">
        <v>123</v>
      </c>
      <c r="C141" s="738" t="s">
        <v>779</v>
      </c>
      <c r="D141" s="608" t="s">
        <v>128</v>
      </c>
      <c r="E141" s="505" t="s">
        <v>769</v>
      </c>
      <c r="F141" s="607" t="s">
        <v>770</v>
      </c>
      <c r="G141" s="505" t="s">
        <v>771</v>
      </c>
      <c r="H141" s="607">
        <v>2019</v>
      </c>
      <c r="I141" s="505"/>
      <c r="J141" s="505"/>
      <c r="K141" s="505"/>
      <c r="L141" s="505"/>
      <c r="M141" s="505"/>
      <c r="N141" s="607" t="s">
        <v>41</v>
      </c>
      <c r="O141" s="611">
        <v>9923100</v>
      </c>
      <c r="P141" s="585" t="s">
        <v>30</v>
      </c>
    </row>
    <row r="142" spans="1:16" s="498" customFormat="1" ht="54" customHeight="1" x14ac:dyDescent="0.15">
      <c r="A142" s="584">
        <v>107</v>
      </c>
      <c r="B142" s="607" t="s">
        <v>123</v>
      </c>
      <c r="C142" s="738" t="s">
        <v>779</v>
      </c>
      <c r="D142" s="608" t="s">
        <v>128</v>
      </c>
      <c r="E142" s="505" t="s">
        <v>769</v>
      </c>
      <c r="F142" s="607" t="s">
        <v>770</v>
      </c>
      <c r="G142" s="505" t="s">
        <v>771</v>
      </c>
      <c r="H142" s="607">
        <v>2019</v>
      </c>
      <c r="I142" s="505"/>
      <c r="J142" s="505"/>
      <c r="K142" s="505"/>
      <c r="L142" s="505"/>
      <c r="M142" s="505"/>
      <c r="N142" s="607" t="s">
        <v>41</v>
      </c>
      <c r="O142" s="611">
        <v>9923100</v>
      </c>
      <c r="P142" s="585" t="s">
        <v>30</v>
      </c>
    </row>
    <row r="143" spans="1:16" s="498" customFormat="1" ht="54" customHeight="1" x14ac:dyDescent="0.15">
      <c r="A143" s="584">
        <v>108</v>
      </c>
      <c r="B143" s="607" t="s">
        <v>123</v>
      </c>
      <c r="C143" s="738" t="s">
        <v>779</v>
      </c>
      <c r="D143" s="608" t="s">
        <v>128</v>
      </c>
      <c r="E143" s="505" t="s">
        <v>769</v>
      </c>
      <c r="F143" s="607" t="s">
        <v>770</v>
      </c>
      <c r="G143" s="505" t="s">
        <v>771</v>
      </c>
      <c r="H143" s="607">
        <v>2019</v>
      </c>
      <c r="I143" s="505"/>
      <c r="J143" s="505"/>
      <c r="K143" s="505"/>
      <c r="L143" s="505"/>
      <c r="M143" s="505"/>
      <c r="N143" s="607" t="s">
        <v>41</v>
      </c>
      <c r="O143" s="611">
        <v>9923100</v>
      </c>
      <c r="P143" s="585" t="s">
        <v>30</v>
      </c>
    </row>
    <row r="144" spans="1:16" s="498" customFormat="1" ht="33" customHeight="1" x14ac:dyDescent="0.15">
      <c r="A144" s="584">
        <v>109</v>
      </c>
      <c r="B144" s="607" t="s">
        <v>804</v>
      </c>
      <c r="C144" s="612" t="s">
        <v>176</v>
      </c>
      <c r="D144" s="608" t="s">
        <v>189</v>
      </c>
      <c r="E144" s="739"/>
      <c r="F144" s="607"/>
      <c r="G144" s="607"/>
      <c r="H144" s="607">
        <v>2008</v>
      </c>
      <c r="I144" s="608"/>
      <c r="J144" s="608"/>
      <c r="K144" s="608"/>
      <c r="L144" s="608"/>
      <c r="M144" s="607"/>
      <c r="N144" s="607" t="s">
        <v>41</v>
      </c>
      <c r="O144" s="611">
        <v>123934910.73999999</v>
      </c>
      <c r="P144" s="585"/>
    </row>
    <row r="145" spans="1:16" s="498" customFormat="1" ht="33" customHeight="1" x14ac:dyDescent="0.15">
      <c r="A145" s="584">
        <v>110</v>
      </c>
      <c r="B145" s="607" t="s">
        <v>295</v>
      </c>
      <c r="C145" s="738" t="s">
        <v>374</v>
      </c>
      <c r="D145" s="608" t="s">
        <v>128</v>
      </c>
      <c r="E145" s="623" t="s">
        <v>772</v>
      </c>
      <c r="F145" s="505"/>
      <c r="G145" s="605" t="s">
        <v>555</v>
      </c>
      <c r="H145" s="607">
        <v>2019</v>
      </c>
      <c r="I145" s="505"/>
      <c r="J145" s="505"/>
      <c r="K145" s="505"/>
      <c r="L145" s="505"/>
      <c r="M145" s="505"/>
      <c r="N145" s="607" t="s">
        <v>41</v>
      </c>
      <c r="O145" s="611">
        <v>3169354.8387096776</v>
      </c>
      <c r="P145" s="585" t="s">
        <v>30</v>
      </c>
    </row>
    <row r="146" spans="1:16" s="498" customFormat="1" ht="33" customHeight="1" x14ac:dyDescent="0.15">
      <c r="A146" s="584">
        <v>111</v>
      </c>
      <c r="B146" s="607" t="s">
        <v>295</v>
      </c>
      <c r="C146" s="738" t="s">
        <v>374</v>
      </c>
      <c r="D146" s="608" t="s">
        <v>128</v>
      </c>
      <c r="E146" s="623" t="s">
        <v>772</v>
      </c>
      <c r="F146" s="505"/>
      <c r="G146" s="605" t="s">
        <v>555</v>
      </c>
      <c r="H146" s="607">
        <v>2019</v>
      </c>
      <c r="I146" s="505"/>
      <c r="J146" s="505"/>
      <c r="K146" s="505"/>
      <c r="L146" s="505"/>
      <c r="M146" s="505"/>
      <c r="N146" s="607" t="s">
        <v>41</v>
      </c>
      <c r="O146" s="611">
        <v>3169354.8387096776</v>
      </c>
      <c r="P146" s="585" t="s">
        <v>30</v>
      </c>
    </row>
    <row r="147" spans="1:16" s="498" customFormat="1" ht="33" customHeight="1" x14ac:dyDescent="0.15">
      <c r="A147" s="584">
        <v>112</v>
      </c>
      <c r="B147" s="607" t="s">
        <v>120</v>
      </c>
      <c r="C147" s="738" t="s">
        <v>775</v>
      </c>
      <c r="D147" s="608" t="s">
        <v>128</v>
      </c>
      <c r="E147" s="623" t="s">
        <v>776</v>
      </c>
      <c r="F147" s="505"/>
      <c r="G147" s="605" t="s">
        <v>555</v>
      </c>
      <c r="H147" s="607">
        <v>2019</v>
      </c>
      <c r="I147" s="505"/>
      <c r="J147" s="505"/>
      <c r="K147" s="505"/>
      <c r="L147" s="505"/>
      <c r="M147" s="505"/>
      <c r="N147" s="607" t="s">
        <v>41</v>
      </c>
      <c r="O147" s="611">
        <v>10564516.129032258</v>
      </c>
      <c r="P147" s="585" t="s">
        <v>30</v>
      </c>
    </row>
    <row r="148" spans="1:16" s="498" customFormat="1" ht="33" customHeight="1" x14ac:dyDescent="0.15">
      <c r="A148" s="584">
        <v>113</v>
      </c>
      <c r="B148" s="607" t="s">
        <v>120</v>
      </c>
      <c r="C148" s="605" t="s">
        <v>777</v>
      </c>
      <c r="D148" s="608" t="s">
        <v>128</v>
      </c>
      <c r="E148" s="623" t="s">
        <v>778</v>
      </c>
      <c r="F148" s="505"/>
      <c r="G148" s="605" t="s">
        <v>555</v>
      </c>
      <c r="H148" s="607">
        <v>2019</v>
      </c>
      <c r="I148" s="505"/>
      <c r="J148" s="505"/>
      <c r="K148" s="505"/>
      <c r="L148" s="505"/>
      <c r="M148" s="505"/>
      <c r="N148" s="607" t="s">
        <v>41</v>
      </c>
      <c r="O148" s="611">
        <v>10564516.129032258</v>
      </c>
      <c r="P148" s="585" t="s">
        <v>30</v>
      </c>
    </row>
    <row r="149" spans="1:16" s="498" customFormat="1" ht="33" customHeight="1" x14ac:dyDescent="0.15">
      <c r="A149" s="584">
        <v>114</v>
      </c>
      <c r="B149" s="607" t="s">
        <v>120</v>
      </c>
      <c r="C149" s="605" t="s">
        <v>777</v>
      </c>
      <c r="D149" s="608" t="s">
        <v>128</v>
      </c>
      <c r="E149" s="623" t="s">
        <v>778</v>
      </c>
      <c r="F149" s="505"/>
      <c r="G149" s="605" t="s">
        <v>555</v>
      </c>
      <c r="H149" s="607">
        <v>2019</v>
      </c>
      <c r="I149" s="505"/>
      <c r="J149" s="505"/>
      <c r="K149" s="505"/>
      <c r="L149" s="505"/>
      <c r="M149" s="505"/>
      <c r="N149" s="607" t="s">
        <v>41</v>
      </c>
      <c r="O149" s="611">
        <v>10564516.129032258</v>
      </c>
      <c r="P149" s="585" t="s">
        <v>30</v>
      </c>
    </row>
    <row r="150" spans="1:16" s="498" customFormat="1" ht="33" customHeight="1" x14ac:dyDescent="0.15">
      <c r="A150" s="584">
        <v>115</v>
      </c>
      <c r="B150" s="607" t="s">
        <v>120</v>
      </c>
      <c r="C150" s="605" t="s">
        <v>777</v>
      </c>
      <c r="D150" s="608" t="s">
        <v>128</v>
      </c>
      <c r="E150" s="623" t="s">
        <v>778</v>
      </c>
      <c r="F150" s="505"/>
      <c r="G150" s="605" t="s">
        <v>555</v>
      </c>
      <c r="H150" s="607">
        <v>2019</v>
      </c>
      <c r="I150" s="505"/>
      <c r="J150" s="505"/>
      <c r="K150" s="505"/>
      <c r="L150" s="505"/>
      <c r="M150" s="505"/>
      <c r="N150" s="607" t="s">
        <v>41</v>
      </c>
      <c r="O150" s="611">
        <v>10564516.129032258</v>
      </c>
      <c r="P150" s="585" t="s">
        <v>30</v>
      </c>
    </row>
    <row r="151" spans="1:16" s="498" customFormat="1" ht="33" customHeight="1" x14ac:dyDescent="0.15">
      <c r="A151" s="584"/>
      <c r="B151" s="607"/>
      <c r="C151" s="738"/>
      <c r="D151" s="608"/>
      <c r="E151" s="623"/>
      <c r="F151" s="505"/>
      <c r="G151" s="605"/>
      <c r="H151" s="607"/>
      <c r="I151" s="505"/>
      <c r="J151" s="505"/>
      <c r="K151" s="505"/>
      <c r="L151" s="505"/>
      <c r="M151" s="505"/>
      <c r="N151" s="607"/>
      <c r="O151" s="611"/>
      <c r="P151" s="585"/>
    </row>
    <row r="152" spans="1:16" s="578" customFormat="1" ht="33" customHeight="1" x14ac:dyDescent="0.2">
      <c r="A152" s="763" t="s">
        <v>11</v>
      </c>
      <c r="B152" s="505"/>
      <c r="C152" s="573" t="s">
        <v>379</v>
      </c>
      <c r="D152" s="505"/>
      <c r="E152" s="623" t="s">
        <v>356</v>
      </c>
      <c r="F152" s="505"/>
      <c r="G152" s="623"/>
      <c r="H152" s="753"/>
      <c r="I152" s="505"/>
      <c r="J152" s="505"/>
      <c r="K152" s="505"/>
      <c r="L152" s="505"/>
      <c r="M152" s="505"/>
      <c r="N152" s="753"/>
      <c r="O152" s="725">
        <f>SUBTOTAL(9,O153:O173)</f>
        <v>215186402.86266163</v>
      </c>
      <c r="P152" s="585"/>
    </row>
    <row r="153" spans="1:16" s="498" customFormat="1" ht="33" customHeight="1" x14ac:dyDescent="0.15">
      <c r="A153" s="584">
        <v>1</v>
      </c>
      <c r="B153" s="740" t="s">
        <v>764</v>
      </c>
      <c r="C153" s="576" t="s">
        <v>170</v>
      </c>
      <c r="D153" s="575" t="s">
        <v>128</v>
      </c>
      <c r="E153" s="623" t="s">
        <v>130</v>
      </c>
      <c r="F153" s="505"/>
      <c r="G153" s="623" t="s">
        <v>155</v>
      </c>
      <c r="H153" s="505" t="s">
        <v>193</v>
      </c>
      <c r="I153" s="575"/>
      <c r="J153" s="575"/>
      <c r="K153" s="575"/>
      <c r="L153" s="575"/>
      <c r="M153" s="575"/>
      <c r="N153" s="505" t="s">
        <v>41</v>
      </c>
      <c r="O153" s="726">
        <v>1750000</v>
      </c>
      <c r="P153" s="759" t="s">
        <v>199</v>
      </c>
    </row>
    <row r="154" spans="1:16" s="498" customFormat="1" ht="33" customHeight="1" x14ac:dyDescent="0.15">
      <c r="A154" s="584">
        <v>2</v>
      </c>
      <c r="B154" s="505" t="s">
        <v>764</v>
      </c>
      <c r="C154" s="576" t="s">
        <v>171</v>
      </c>
      <c r="D154" s="575" t="s">
        <v>128</v>
      </c>
      <c r="E154" s="623" t="s">
        <v>192</v>
      </c>
      <c r="F154" s="505"/>
      <c r="G154" s="623" t="s">
        <v>157</v>
      </c>
      <c r="H154" s="505" t="s">
        <v>193</v>
      </c>
      <c r="I154" s="575"/>
      <c r="J154" s="575"/>
      <c r="K154" s="575"/>
      <c r="L154" s="575"/>
      <c r="M154" s="575"/>
      <c r="N154" s="505" t="s">
        <v>41</v>
      </c>
      <c r="O154" s="726">
        <v>1225000</v>
      </c>
      <c r="P154" s="585" t="s">
        <v>199</v>
      </c>
    </row>
    <row r="155" spans="1:16" s="498" customFormat="1" ht="33" customHeight="1" x14ac:dyDescent="0.15">
      <c r="A155" s="584">
        <v>3</v>
      </c>
      <c r="B155" s="505" t="s">
        <v>820</v>
      </c>
      <c r="C155" s="576" t="s">
        <v>173</v>
      </c>
      <c r="D155" s="575" t="s">
        <v>128</v>
      </c>
      <c r="E155" s="623" t="s">
        <v>192</v>
      </c>
      <c r="F155" s="505"/>
      <c r="G155" s="623" t="s">
        <v>160</v>
      </c>
      <c r="H155" s="505" t="s">
        <v>193</v>
      </c>
      <c r="I155" s="575"/>
      <c r="J155" s="575"/>
      <c r="K155" s="575"/>
      <c r="L155" s="575"/>
      <c r="M155" s="575"/>
      <c r="N155" s="505" t="s">
        <v>41</v>
      </c>
      <c r="O155" s="726">
        <v>5600000</v>
      </c>
      <c r="P155" s="585" t="s">
        <v>199</v>
      </c>
    </row>
    <row r="156" spans="1:16" s="498" customFormat="1" ht="33" customHeight="1" x14ac:dyDescent="0.15">
      <c r="A156" s="584">
        <v>4</v>
      </c>
      <c r="B156" s="505" t="s">
        <v>305</v>
      </c>
      <c r="C156" s="576" t="s">
        <v>94</v>
      </c>
      <c r="D156" s="608" t="s">
        <v>128</v>
      </c>
      <c r="E156" s="623" t="s">
        <v>137</v>
      </c>
      <c r="F156" s="505"/>
      <c r="G156" s="623" t="s">
        <v>159</v>
      </c>
      <c r="H156" s="505" t="s">
        <v>52</v>
      </c>
      <c r="I156" s="575"/>
      <c r="J156" s="575"/>
      <c r="K156" s="575"/>
      <c r="L156" s="575"/>
      <c r="M156" s="575"/>
      <c r="N156" s="505" t="s">
        <v>41</v>
      </c>
      <c r="O156" s="726">
        <v>37227400</v>
      </c>
      <c r="P156" s="585" t="s">
        <v>30</v>
      </c>
    </row>
    <row r="157" spans="1:16" s="498" customFormat="1" ht="33" customHeight="1" x14ac:dyDescent="0.15">
      <c r="A157" s="584">
        <v>5</v>
      </c>
      <c r="B157" s="607" t="s">
        <v>188</v>
      </c>
      <c r="C157" s="737" t="s">
        <v>384</v>
      </c>
      <c r="D157" s="608" t="s">
        <v>128</v>
      </c>
      <c r="E157" s="605" t="s">
        <v>412</v>
      </c>
      <c r="F157" s="505"/>
      <c r="G157" s="605" t="s">
        <v>555</v>
      </c>
      <c r="H157" s="505">
        <v>2009</v>
      </c>
      <c r="I157" s="607" t="s">
        <v>194</v>
      </c>
      <c r="J157" s="575"/>
      <c r="K157" s="575"/>
      <c r="L157" s="575"/>
      <c r="M157" s="575"/>
      <c r="N157" s="607" t="s">
        <v>41</v>
      </c>
      <c r="O157" s="611">
        <v>10000000</v>
      </c>
      <c r="P157" s="585" t="s">
        <v>199</v>
      </c>
    </row>
    <row r="158" spans="1:16" s="498" customFormat="1" ht="33" customHeight="1" x14ac:dyDescent="0.15">
      <c r="A158" s="584">
        <v>6</v>
      </c>
      <c r="B158" s="740" t="s">
        <v>764</v>
      </c>
      <c r="C158" s="727" t="s">
        <v>560</v>
      </c>
      <c r="D158" s="608"/>
      <c r="E158" s="605" t="s">
        <v>130</v>
      </c>
      <c r="F158" s="505"/>
      <c r="G158" s="605" t="s">
        <v>555</v>
      </c>
      <c r="H158" s="505">
        <v>2009</v>
      </c>
      <c r="I158" s="575"/>
      <c r="J158" s="575"/>
      <c r="K158" s="575"/>
      <c r="L158" s="575"/>
      <c r="M158" s="575"/>
      <c r="N158" s="607" t="s">
        <v>41</v>
      </c>
      <c r="O158" s="611">
        <v>15000000</v>
      </c>
      <c r="P158" s="585" t="s">
        <v>30</v>
      </c>
    </row>
    <row r="159" spans="1:16" s="498" customFormat="1" ht="33" customHeight="1" x14ac:dyDescent="0.15">
      <c r="A159" s="584">
        <v>7</v>
      </c>
      <c r="B159" s="607" t="s">
        <v>821</v>
      </c>
      <c r="C159" s="727" t="s">
        <v>388</v>
      </c>
      <c r="D159" s="575" t="s">
        <v>128</v>
      </c>
      <c r="E159" s="605" t="s">
        <v>356</v>
      </c>
      <c r="F159" s="607"/>
      <c r="G159" s="605" t="s">
        <v>555</v>
      </c>
      <c r="H159" s="607">
        <v>2013</v>
      </c>
      <c r="I159" s="608"/>
      <c r="J159" s="608"/>
      <c r="K159" s="608"/>
      <c r="L159" s="608"/>
      <c r="M159" s="607"/>
      <c r="N159" s="607" t="s">
        <v>41</v>
      </c>
      <c r="O159" s="694">
        <v>24093400.809716597</v>
      </c>
      <c r="P159" s="585"/>
    </row>
    <row r="160" spans="1:16" s="498" customFormat="1" ht="33" customHeight="1" x14ac:dyDescent="0.15">
      <c r="A160" s="584">
        <v>8</v>
      </c>
      <c r="B160" s="607" t="s">
        <v>306</v>
      </c>
      <c r="C160" s="727" t="s">
        <v>546</v>
      </c>
      <c r="D160" s="608" t="s">
        <v>258</v>
      </c>
      <c r="E160" s="605" t="s">
        <v>356</v>
      </c>
      <c r="F160" s="607"/>
      <c r="G160" s="605" t="s">
        <v>555</v>
      </c>
      <c r="H160" s="607">
        <v>2013</v>
      </c>
      <c r="I160" s="608"/>
      <c r="J160" s="608"/>
      <c r="K160" s="608"/>
      <c r="L160" s="608"/>
      <c r="M160" s="607"/>
      <c r="N160" s="607" t="s">
        <v>41</v>
      </c>
      <c r="O160" s="694">
        <v>7319514.1700404854</v>
      </c>
      <c r="P160" s="585"/>
    </row>
    <row r="161" spans="1:16" s="498" customFormat="1" ht="33" customHeight="1" x14ac:dyDescent="0.15">
      <c r="A161" s="584">
        <v>9</v>
      </c>
      <c r="B161" s="607" t="s">
        <v>304</v>
      </c>
      <c r="C161" s="727" t="s">
        <v>545</v>
      </c>
      <c r="D161" s="575" t="s">
        <v>128</v>
      </c>
      <c r="E161" s="605" t="s">
        <v>356</v>
      </c>
      <c r="F161" s="607"/>
      <c r="G161" s="605" t="s">
        <v>555</v>
      </c>
      <c r="H161" s="607">
        <v>2013</v>
      </c>
      <c r="I161" s="608"/>
      <c r="J161" s="608"/>
      <c r="K161" s="608"/>
      <c r="L161" s="608"/>
      <c r="M161" s="607"/>
      <c r="N161" s="607" t="s">
        <v>41</v>
      </c>
      <c r="O161" s="694">
        <v>19823684.199999999</v>
      </c>
      <c r="P161" s="585"/>
    </row>
    <row r="162" spans="1:16" s="498" customFormat="1" ht="33" customHeight="1" x14ac:dyDescent="0.15">
      <c r="A162" s="584">
        <v>10</v>
      </c>
      <c r="B162" s="607" t="s">
        <v>822</v>
      </c>
      <c r="C162" s="727" t="s">
        <v>548</v>
      </c>
      <c r="D162" s="575" t="s">
        <v>128</v>
      </c>
      <c r="E162" s="605" t="s">
        <v>356</v>
      </c>
      <c r="F162" s="607"/>
      <c r="G162" s="605" t="s">
        <v>555</v>
      </c>
      <c r="H162" s="607">
        <v>2013</v>
      </c>
      <c r="I162" s="608"/>
      <c r="J162" s="608"/>
      <c r="K162" s="608"/>
      <c r="L162" s="608"/>
      <c r="M162" s="607"/>
      <c r="N162" s="607" t="s">
        <v>41</v>
      </c>
      <c r="O162" s="694">
        <v>3253117.4089068826</v>
      </c>
      <c r="P162" s="585"/>
    </row>
    <row r="163" spans="1:16" s="498" customFormat="1" ht="33" customHeight="1" x14ac:dyDescent="0.15">
      <c r="A163" s="584">
        <v>11</v>
      </c>
      <c r="B163" s="607" t="s">
        <v>300</v>
      </c>
      <c r="C163" s="727" t="s">
        <v>550</v>
      </c>
      <c r="D163" s="575" t="s">
        <v>190</v>
      </c>
      <c r="E163" s="605" t="s">
        <v>356</v>
      </c>
      <c r="F163" s="607"/>
      <c r="G163" s="605" t="s">
        <v>555</v>
      </c>
      <c r="H163" s="607">
        <v>2013</v>
      </c>
      <c r="I163" s="608"/>
      <c r="J163" s="608"/>
      <c r="K163" s="608"/>
      <c r="L163" s="608"/>
      <c r="M163" s="607"/>
      <c r="N163" s="607" t="s">
        <v>41</v>
      </c>
      <c r="O163" s="694">
        <v>7116194.3319838056</v>
      </c>
      <c r="P163" s="585"/>
    </row>
    <row r="164" spans="1:16" s="498" customFormat="1" ht="33" customHeight="1" x14ac:dyDescent="0.15">
      <c r="A164" s="584">
        <v>12</v>
      </c>
      <c r="B164" s="607" t="s">
        <v>255</v>
      </c>
      <c r="C164" s="727" t="s">
        <v>549</v>
      </c>
      <c r="D164" s="575" t="s">
        <v>190</v>
      </c>
      <c r="E164" s="605" t="s">
        <v>356</v>
      </c>
      <c r="F164" s="607"/>
      <c r="G164" s="605" t="s">
        <v>555</v>
      </c>
      <c r="H164" s="607">
        <v>2013</v>
      </c>
      <c r="I164" s="608"/>
      <c r="J164" s="608"/>
      <c r="K164" s="608"/>
      <c r="L164" s="608"/>
      <c r="M164" s="607"/>
      <c r="N164" s="607" t="s">
        <v>41</v>
      </c>
      <c r="O164" s="694">
        <v>6099595.1417004047</v>
      </c>
      <c r="P164" s="585"/>
    </row>
    <row r="165" spans="1:16" s="498" customFormat="1" ht="33" customHeight="1" x14ac:dyDescent="0.15">
      <c r="A165" s="584">
        <v>13</v>
      </c>
      <c r="B165" s="607" t="s">
        <v>305</v>
      </c>
      <c r="C165" s="727" t="s">
        <v>396</v>
      </c>
      <c r="D165" s="575" t="s">
        <v>128</v>
      </c>
      <c r="E165" s="605" t="s">
        <v>417</v>
      </c>
      <c r="F165" s="607"/>
      <c r="G165" s="605" t="s">
        <v>555</v>
      </c>
      <c r="H165" s="607">
        <v>2013</v>
      </c>
      <c r="I165" s="608"/>
      <c r="J165" s="608"/>
      <c r="K165" s="608"/>
      <c r="L165" s="608"/>
      <c r="M165" s="607"/>
      <c r="N165" s="607" t="s">
        <v>41</v>
      </c>
      <c r="O165" s="694">
        <v>20331983.805668019</v>
      </c>
      <c r="P165" s="585"/>
    </row>
    <row r="166" spans="1:16" s="498" customFormat="1" ht="33" customHeight="1" x14ac:dyDescent="0.15">
      <c r="A166" s="584">
        <v>14</v>
      </c>
      <c r="B166" s="607" t="s">
        <v>303</v>
      </c>
      <c r="C166" s="727" t="s">
        <v>397</v>
      </c>
      <c r="D166" s="575" t="s">
        <v>128</v>
      </c>
      <c r="E166" s="605" t="s">
        <v>418</v>
      </c>
      <c r="F166" s="607"/>
      <c r="G166" s="605" t="s">
        <v>555</v>
      </c>
      <c r="H166" s="607">
        <v>2013</v>
      </c>
      <c r="I166" s="608"/>
      <c r="J166" s="608"/>
      <c r="K166" s="608"/>
      <c r="L166" s="608"/>
      <c r="M166" s="607"/>
      <c r="N166" s="607" t="s">
        <v>41</v>
      </c>
      <c r="O166" s="694">
        <v>3405607.2874493925</v>
      </c>
      <c r="P166" s="585"/>
    </row>
    <row r="167" spans="1:16" s="498" customFormat="1" ht="33" customHeight="1" x14ac:dyDescent="0.15">
      <c r="A167" s="584">
        <v>15</v>
      </c>
      <c r="B167" s="607" t="s">
        <v>821</v>
      </c>
      <c r="C167" s="727" t="s">
        <v>398</v>
      </c>
      <c r="D167" s="575" t="s">
        <v>128</v>
      </c>
      <c r="E167" s="605" t="s">
        <v>283</v>
      </c>
      <c r="F167" s="607"/>
      <c r="G167" s="605" t="s">
        <v>555</v>
      </c>
      <c r="H167" s="607">
        <v>2013</v>
      </c>
      <c r="I167" s="608"/>
      <c r="J167" s="608"/>
      <c r="K167" s="608"/>
      <c r="L167" s="608"/>
      <c r="M167" s="607"/>
      <c r="N167" s="607" t="s">
        <v>41</v>
      </c>
      <c r="O167" s="694">
        <v>30904615.384615384</v>
      </c>
      <c r="P167" s="585"/>
    </row>
    <row r="168" spans="1:16" s="498" customFormat="1" ht="33" customHeight="1" x14ac:dyDescent="0.15">
      <c r="A168" s="584">
        <v>16</v>
      </c>
      <c r="B168" s="607" t="s">
        <v>304</v>
      </c>
      <c r="C168" s="727" t="s">
        <v>545</v>
      </c>
      <c r="D168" s="575" t="s">
        <v>128</v>
      </c>
      <c r="E168" s="605" t="s">
        <v>419</v>
      </c>
      <c r="F168" s="607"/>
      <c r="G168" s="605" t="s">
        <v>555</v>
      </c>
      <c r="H168" s="607">
        <v>2013</v>
      </c>
      <c r="I168" s="608"/>
      <c r="J168" s="608"/>
      <c r="K168" s="608"/>
      <c r="L168" s="608"/>
      <c r="M168" s="607"/>
      <c r="N168" s="607" t="s">
        <v>41</v>
      </c>
      <c r="O168" s="694">
        <v>5133064.5161290318</v>
      </c>
      <c r="P168" s="585"/>
    </row>
    <row r="169" spans="1:16" s="498" customFormat="1" ht="33" customHeight="1" x14ac:dyDescent="0.15">
      <c r="A169" s="584">
        <v>17</v>
      </c>
      <c r="B169" s="741" t="s">
        <v>255</v>
      </c>
      <c r="C169" s="576" t="s">
        <v>773</v>
      </c>
      <c r="D169" s="575" t="s">
        <v>128</v>
      </c>
      <c r="E169" s="742" t="s">
        <v>774</v>
      </c>
      <c r="F169" s="743"/>
      <c r="G169" s="605" t="s">
        <v>555</v>
      </c>
      <c r="H169" s="744">
        <v>2019</v>
      </c>
      <c r="I169" s="743"/>
      <c r="J169" s="743"/>
      <c r="K169" s="743"/>
      <c r="L169" s="743"/>
      <c r="M169" s="743"/>
      <c r="N169" s="744" t="s">
        <v>41</v>
      </c>
      <c r="O169" s="745">
        <v>3380645.1612903224</v>
      </c>
      <c r="P169" s="585"/>
    </row>
    <row r="170" spans="1:16" s="498" customFormat="1" ht="33" customHeight="1" x14ac:dyDescent="0.15">
      <c r="A170" s="584">
        <v>18</v>
      </c>
      <c r="B170" s="741" t="s">
        <v>255</v>
      </c>
      <c r="C170" s="576" t="s">
        <v>773</v>
      </c>
      <c r="D170" s="575" t="s">
        <v>128</v>
      </c>
      <c r="E170" s="742" t="s">
        <v>774</v>
      </c>
      <c r="F170" s="743"/>
      <c r="G170" s="605" t="s">
        <v>555</v>
      </c>
      <c r="H170" s="744">
        <v>2019</v>
      </c>
      <c r="I170" s="743"/>
      <c r="J170" s="743"/>
      <c r="K170" s="743"/>
      <c r="L170" s="743"/>
      <c r="M170" s="743"/>
      <c r="N170" s="744" t="s">
        <v>41</v>
      </c>
      <c r="O170" s="745">
        <v>3380645.1612903224</v>
      </c>
      <c r="P170" s="585"/>
    </row>
    <row r="171" spans="1:16" s="498" customFormat="1" ht="33" customHeight="1" x14ac:dyDescent="0.15">
      <c r="A171" s="584">
        <v>19</v>
      </c>
      <c r="B171" s="741" t="s">
        <v>255</v>
      </c>
      <c r="C171" s="576" t="s">
        <v>773</v>
      </c>
      <c r="D171" s="575" t="s">
        <v>128</v>
      </c>
      <c r="E171" s="742" t="s">
        <v>774</v>
      </c>
      <c r="F171" s="743"/>
      <c r="G171" s="605" t="s">
        <v>555</v>
      </c>
      <c r="H171" s="744">
        <v>2019</v>
      </c>
      <c r="I171" s="743"/>
      <c r="J171" s="743"/>
      <c r="K171" s="743"/>
      <c r="L171" s="743"/>
      <c r="M171" s="743"/>
      <c r="N171" s="744" t="s">
        <v>41</v>
      </c>
      <c r="O171" s="745">
        <v>3380645.1612903224</v>
      </c>
      <c r="P171" s="585"/>
    </row>
    <row r="172" spans="1:16" s="498" customFormat="1" ht="33" customHeight="1" x14ac:dyDescent="0.15">
      <c r="A172" s="584">
        <v>20</v>
      </c>
      <c r="B172" s="741" t="s">
        <v>255</v>
      </c>
      <c r="C172" s="576" t="s">
        <v>773</v>
      </c>
      <c r="D172" s="575" t="s">
        <v>128</v>
      </c>
      <c r="E172" s="742" t="s">
        <v>774</v>
      </c>
      <c r="F172" s="743"/>
      <c r="G172" s="605" t="s">
        <v>555</v>
      </c>
      <c r="H172" s="744">
        <v>2019</v>
      </c>
      <c r="I172" s="743"/>
      <c r="J172" s="743"/>
      <c r="K172" s="743"/>
      <c r="L172" s="743"/>
      <c r="M172" s="743"/>
      <c r="N172" s="744" t="s">
        <v>41</v>
      </c>
      <c r="O172" s="745">
        <v>3380645.1612903224</v>
      </c>
      <c r="P172" s="585"/>
    </row>
    <row r="173" spans="1:16" s="498" customFormat="1" ht="33" customHeight="1" x14ac:dyDescent="0.15">
      <c r="A173" s="584">
        <v>21</v>
      </c>
      <c r="B173" s="741" t="s">
        <v>255</v>
      </c>
      <c r="C173" s="576" t="s">
        <v>773</v>
      </c>
      <c r="D173" s="575" t="s">
        <v>128</v>
      </c>
      <c r="E173" s="742" t="s">
        <v>774</v>
      </c>
      <c r="F173" s="743"/>
      <c r="G173" s="605" t="s">
        <v>555</v>
      </c>
      <c r="H173" s="744">
        <v>2019</v>
      </c>
      <c r="I173" s="743"/>
      <c r="J173" s="743"/>
      <c r="K173" s="743"/>
      <c r="L173" s="743"/>
      <c r="M173" s="743"/>
      <c r="N173" s="744" t="s">
        <v>41</v>
      </c>
      <c r="O173" s="745">
        <v>3380645.1612903224</v>
      </c>
      <c r="P173" s="585"/>
    </row>
    <row r="174" spans="1:16" s="498" customFormat="1" ht="33" customHeight="1" x14ac:dyDescent="0.15">
      <c r="A174" s="584"/>
      <c r="B174" s="744"/>
      <c r="C174" s="576" t="s">
        <v>356</v>
      </c>
      <c r="D174" s="505"/>
      <c r="E174" s="742" t="s">
        <v>356</v>
      </c>
      <c r="F174" s="743"/>
      <c r="G174" s="742"/>
      <c r="H174" s="744"/>
      <c r="I174" s="743"/>
      <c r="J174" s="743"/>
      <c r="K174" s="743"/>
      <c r="L174" s="743"/>
      <c r="M174" s="743"/>
      <c r="N174" s="744"/>
      <c r="O174" s="745"/>
      <c r="P174" s="585"/>
    </row>
    <row r="175" spans="1:16" s="498" customFormat="1" ht="33" customHeight="1" x14ac:dyDescent="0.15">
      <c r="A175" s="648" t="s">
        <v>12</v>
      </c>
      <c r="B175" s="580"/>
      <c r="C175" s="573" t="s">
        <v>400</v>
      </c>
      <c r="D175" s="505"/>
      <c r="E175" s="623" t="s">
        <v>356</v>
      </c>
      <c r="F175" s="505"/>
      <c r="G175" s="623"/>
      <c r="H175" s="505"/>
      <c r="I175" s="505"/>
      <c r="J175" s="505"/>
      <c r="K175" s="505"/>
      <c r="L175" s="505"/>
      <c r="M175" s="505"/>
      <c r="N175" s="505"/>
      <c r="O175" s="725">
        <f>SUBTOTAL(9,O176:O180)</f>
        <v>486437903.22580647</v>
      </c>
      <c r="P175" s="585"/>
    </row>
    <row r="176" spans="1:16" s="498" customFormat="1" ht="33" customHeight="1" x14ac:dyDescent="0.15">
      <c r="A176" s="584">
        <v>1</v>
      </c>
      <c r="B176" s="746" t="s">
        <v>610</v>
      </c>
      <c r="C176" s="737" t="s">
        <v>400</v>
      </c>
      <c r="D176" s="575" t="s">
        <v>128</v>
      </c>
      <c r="E176" s="742" t="s">
        <v>356</v>
      </c>
      <c r="F176" s="744"/>
      <c r="G176" s="747"/>
      <c r="H176" s="505">
        <v>2009</v>
      </c>
      <c r="I176" s="743"/>
      <c r="J176" s="743"/>
      <c r="K176" s="743"/>
      <c r="L176" s="743"/>
      <c r="M176" s="743"/>
      <c r="N176" s="607" t="s">
        <v>41</v>
      </c>
      <c r="O176" s="611">
        <v>48850000</v>
      </c>
      <c r="P176" s="585" t="s">
        <v>30</v>
      </c>
    </row>
    <row r="177" spans="1:16" s="498" customFormat="1" ht="33" customHeight="1" x14ac:dyDescent="0.15">
      <c r="A177" s="584">
        <v>2</v>
      </c>
      <c r="B177" s="746" t="s">
        <v>610</v>
      </c>
      <c r="C177" s="727" t="s">
        <v>401</v>
      </c>
      <c r="D177" s="575" t="s">
        <v>282</v>
      </c>
      <c r="E177" s="742" t="s">
        <v>420</v>
      </c>
      <c r="F177" s="744"/>
      <c r="G177" s="747" t="s">
        <v>160</v>
      </c>
      <c r="H177" s="505">
        <v>2013</v>
      </c>
      <c r="I177" s="743"/>
      <c r="J177" s="743"/>
      <c r="K177" s="743"/>
      <c r="L177" s="743"/>
      <c r="M177" s="743"/>
      <c r="N177" s="607" t="s">
        <v>41</v>
      </c>
      <c r="O177" s="611">
        <v>16425806.451612899</v>
      </c>
      <c r="P177" s="585"/>
    </row>
    <row r="178" spans="1:16" s="498" customFormat="1" ht="33" customHeight="1" x14ac:dyDescent="0.15">
      <c r="A178" s="584">
        <v>3</v>
      </c>
      <c r="B178" s="746" t="s">
        <v>823</v>
      </c>
      <c r="C178" s="727" t="s">
        <v>284</v>
      </c>
      <c r="D178" s="575" t="s">
        <v>282</v>
      </c>
      <c r="E178" s="742" t="s">
        <v>421</v>
      </c>
      <c r="F178" s="744"/>
      <c r="G178" s="747" t="s">
        <v>160</v>
      </c>
      <c r="H178" s="505">
        <v>2013</v>
      </c>
      <c r="I178" s="743"/>
      <c r="J178" s="743"/>
      <c r="K178" s="743"/>
      <c r="L178" s="743"/>
      <c r="M178" s="743"/>
      <c r="N178" s="607" t="s">
        <v>41</v>
      </c>
      <c r="O178" s="611">
        <v>23612096.774193548</v>
      </c>
      <c r="P178" s="585"/>
    </row>
    <row r="179" spans="1:16" s="498" customFormat="1" ht="33" customHeight="1" x14ac:dyDescent="0.15">
      <c r="A179" s="584">
        <v>4</v>
      </c>
      <c r="B179" s="746" t="s">
        <v>610</v>
      </c>
      <c r="C179" s="727" t="s">
        <v>592</v>
      </c>
      <c r="D179" s="575" t="s">
        <v>128</v>
      </c>
      <c r="E179" s="748" t="s">
        <v>609</v>
      </c>
      <c r="F179" s="744"/>
      <c r="G179" s="749" t="s">
        <v>555</v>
      </c>
      <c r="H179" s="505">
        <v>2017</v>
      </c>
      <c r="I179" s="743"/>
      <c r="J179" s="743"/>
      <c r="K179" s="743"/>
      <c r="L179" s="743"/>
      <c r="M179" s="743"/>
      <c r="N179" s="607" t="s">
        <v>41</v>
      </c>
      <c r="O179" s="611">
        <v>199600000</v>
      </c>
      <c r="P179" s="585"/>
    </row>
    <row r="180" spans="1:16" s="498" customFormat="1" ht="33" customHeight="1" x14ac:dyDescent="0.15">
      <c r="A180" s="584">
        <v>5</v>
      </c>
      <c r="B180" s="746" t="s">
        <v>610</v>
      </c>
      <c r="C180" s="612" t="s">
        <v>611</v>
      </c>
      <c r="D180" s="575" t="s">
        <v>128</v>
      </c>
      <c r="E180" s="748" t="s">
        <v>609</v>
      </c>
      <c r="F180" s="744"/>
      <c r="G180" s="749" t="s">
        <v>555</v>
      </c>
      <c r="H180" s="743">
        <v>2018</v>
      </c>
      <c r="I180" s="743"/>
      <c r="J180" s="743"/>
      <c r="K180" s="743"/>
      <c r="L180" s="743"/>
      <c r="M180" s="743"/>
      <c r="N180" s="607" t="s">
        <v>41</v>
      </c>
      <c r="O180" s="701">
        <v>197950000</v>
      </c>
      <c r="P180" s="585"/>
    </row>
    <row r="181" spans="1:16" s="498" customFormat="1" ht="33" customHeight="1" x14ac:dyDescent="0.15">
      <c r="A181" s="584"/>
      <c r="B181" s="505"/>
      <c r="C181" s="750"/>
      <c r="D181" s="505"/>
      <c r="E181" s="505"/>
      <c r="F181" s="505"/>
      <c r="G181" s="505"/>
      <c r="H181" s="505"/>
      <c r="I181" s="505"/>
      <c r="J181" s="505"/>
      <c r="K181" s="505"/>
      <c r="L181" s="505"/>
      <c r="M181" s="505"/>
      <c r="N181" s="505"/>
      <c r="O181" s="597"/>
      <c r="P181" s="585"/>
    </row>
    <row r="182" spans="1:16" s="498" customFormat="1" ht="33" customHeight="1" x14ac:dyDescent="0.15">
      <c r="A182" s="648" t="s">
        <v>13</v>
      </c>
      <c r="B182" s="505"/>
      <c r="C182" s="573" t="s">
        <v>551</v>
      </c>
      <c r="D182" s="580" t="s">
        <v>213</v>
      </c>
      <c r="E182" s="505"/>
      <c r="F182" s="505"/>
      <c r="G182" s="505"/>
      <c r="H182" s="505"/>
      <c r="I182" s="505"/>
      <c r="J182" s="505"/>
      <c r="K182" s="505"/>
      <c r="L182" s="505"/>
      <c r="M182" s="505"/>
      <c r="N182" s="505"/>
      <c r="O182" s="597"/>
      <c r="P182" s="585"/>
    </row>
    <row r="183" spans="1:16" s="498" customFormat="1" ht="33" customHeight="1" x14ac:dyDescent="0.15">
      <c r="A183" s="584"/>
      <c r="B183" s="505"/>
      <c r="C183" s="581"/>
      <c r="D183" s="505"/>
      <c r="E183" s="505"/>
      <c r="F183" s="505"/>
      <c r="G183" s="505"/>
      <c r="H183" s="505"/>
      <c r="I183" s="505"/>
      <c r="J183" s="505"/>
      <c r="K183" s="505"/>
      <c r="L183" s="505"/>
      <c r="M183" s="505"/>
      <c r="N183" s="505"/>
      <c r="O183" s="597"/>
      <c r="P183" s="585"/>
    </row>
    <row r="184" spans="1:16" s="498" customFormat="1" ht="33" customHeight="1" x14ac:dyDescent="0.15">
      <c r="A184" s="648" t="s">
        <v>14</v>
      </c>
      <c r="B184" s="505"/>
      <c r="C184" s="573" t="s">
        <v>552</v>
      </c>
      <c r="D184" s="580" t="s">
        <v>213</v>
      </c>
      <c r="E184" s="505"/>
      <c r="F184" s="505"/>
      <c r="G184" s="505"/>
      <c r="H184" s="505"/>
      <c r="I184" s="505"/>
      <c r="J184" s="505"/>
      <c r="K184" s="505"/>
      <c r="L184" s="505"/>
      <c r="M184" s="505"/>
      <c r="N184" s="505"/>
      <c r="O184" s="597"/>
      <c r="P184" s="585"/>
    </row>
    <row r="185" spans="1:16" s="498" customFormat="1" ht="33" customHeight="1" x14ac:dyDescent="0.15">
      <c r="A185" s="584"/>
      <c r="B185" s="505"/>
      <c r="C185" s="581"/>
      <c r="D185" s="505"/>
      <c r="E185" s="505"/>
      <c r="F185" s="505"/>
      <c r="G185" s="505"/>
      <c r="H185" s="505"/>
      <c r="I185" s="505"/>
      <c r="J185" s="505"/>
      <c r="K185" s="505"/>
      <c r="L185" s="505"/>
      <c r="M185" s="505"/>
      <c r="N185" s="505"/>
      <c r="O185" s="597"/>
      <c r="P185" s="585"/>
    </row>
    <row r="186" spans="1:16" s="498" customFormat="1" ht="33" customHeight="1" x14ac:dyDescent="0.15">
      <c r="A186" s="648" t="s">
        <v>15</v>
      </c>
      <c r="B186" s="505"/>
      <c r="C186" s="573" t="s">
        <v>553</v>
      </c>
      <c r="D186" s="580" t="s">
        <v>213</v>
      </c>
      <c r="E186" s="505"/>
      <c r="F186" s="505"/>
      <c r="G186" s="505"/>
      <c r="H186" s="505"/>
      <c r="I186" s="505"/>
      <c r="J186" s="505"/>
      <c r="K186" s="505"/>
      <c r="L186" s="505"/>
      <c r="M186" s="505"/>
      <c r="N186" s="505"/>
      <c r="O186" s="597"/>
      <c r="P186" s="585"/>
    </row>
    <row r="187" spans="1:16" s="498" customFormat="1" ht="33" customHeight="1" thickBot="1" x14ac:dyDescent="0.2">
      <c r="A187" s="703"/>
      <c r="B187" s="706"/>
      <c r="C187" s="588"/>
      <c r="D187" s="706"/>
      <c r="E187" s="706"/>
      <c r="F187" s="706"/>
      <c r="G187" s="706"/>
      <c r="H187" s="706"/>
      <c r="I187" s="706"/>
      <c r="J187" s="706"/>
      <c r="K187" s="706"/>
      <c r="L187" s="706"/>
      <c r="M187" s="706"/>
      <c r="N187" s="706"/>
      <c r="O187" s="760"/>
      <c r="P187" s="714"/>
    </row>
    <row r="188" spans="1:16" s="498" customFormat="1" ht="14" x14ac:dyDescent="0.15">
      <c r="A188" s="600"/>
      <c r="C188" s="757"/>
      <c r="E188" s="600"/>
      <c r="F188" s="600"/>
      <c r="G188" s="600"/>
      <c r="H188" s="600"/>
      <c r="I188" s="600"/>
      <c r="J188" s="600"/>
      <c r="K188" s="600"/>
      <c r="L188" s="600"/>
      <c r="O188" s="751"/>
    </row>
    <row r="189" spans="1:16" s="498" customFormat="1" ht="14" x14ac:dyDescent="0.15">
      <c r="A189" s="600"/>
      <c r="E189" s="600"/>
      <c r="F189" s="600"/>
      <c r="G189" s="600"/>
      <c r="H189" s="600"/>
      <c r="I189" s="600"/>
      <c r="J189" s="600"/>
      <c r="K189" s="600"/>
      <c r="L189" s="600"/>
      <c r="O189" s="751"/>
    </row>
    <row r="190" spans="1:16" s="568" customFormat="1" ht="18" customHeight="1" x14ac:dyDescent="0.2">
      <c r="A190" s="572"/>
      <c r="B190" s="567"/>
      <c r="C190" s="567"/>
      <c r="D190" s="572"/>
      <c r="E190" s="572"/>
      <c r="F190" s="572"/>
      <c r="G190" s="572"/>
      <c r="H190" s="572"/>
      <c r="I190" s="572"/>
      <c r="J190" s="572"/>
      <c r="K190" s="572"/>
      <c r="L190" s="572" t="s">
        <v>767</v>
      </c>
      <c r="M190" s="572"/>
      <c r="N190" s="572"/>
      <c r="O190" s="572"/>
      <c r="P190" s="764"/>
    </row>
    <row r="191" spans="1:16" s="568" customFormat="1" ht="18" customHeight="1" x14ac:dyDescent="0.2">
      <c r="A191" s="572"/>
      <c r="B191" s="567"/>
      <c r="C191" s="572" t="s">
        <v>31</v>
      </c>
      <c r="D191" s="572"/>
      <c r="E191" s="572"/>
      <c r="F191" s="572"/>
      <c r="G191" s="572"/>
      <c r="H191" s="572"/>
      <c r="I191" s="572"/>
      <c r="J191" s="572"/>
      <c r="K191" s="572"/>
      <c r="M191" s="572"/>
      <c r="N191" s="572"/>
      <c r="O191" s="572"/>
    </row>
    <row r="192" spans="1:16" s="568" customFormat="1" ht="18" customHeight="1" x14ac:dyDescent="0.2">
      <c r="A192" s="572"/>
      <c r="B192" s="567"/>
      <c r="C192" s="572" t="s">
        <v>607</v>
      </c>
      <c r="D192" s="572"/>
      <c r="E192" s="572"/>
      <c r="F192" s="572"/>
      <c r="G192" s="572"/>
      <c r="H192" s="572"/>
      <c r="I192" s="572"/>
      <c r="J192" s="572"/>
      <c r="K192" s="572"/>
      <c r="L192" s="572" t="s">
        <v>212</v>
      </c>
      <c r="M192" s="567"/>
      <c r="N192" s="567"/>
      <c r="O192" s="567"/>
    </row>
    <row r="193" spans="1:16" s="568" customFormat="1" ht="18" customHeight="1" x14ac:dyDescent="0.2">
      <c r="A193" s="572"/>
      <c r="B193" s="567"/>
      <c r="C193" s="572" t="s">
        <v>32</v>
      </c>
      <c r="D193" s="572"/>
      <c r="E193" s="572"/>
      <c r="F193" s="572"/>
      <c r="G193" s="572"/>
      <c r="H193" s="572"/>
      <c r="I193" s="572"/>
      <c r="J193" s="572"/>
      <c r="K193" s="572"/>
      <c r="L193" s="572"/>
      <c r="M193" s="567"/>
      <c r="N193" s="567"/>
      <c r="O193" s="567"/>
    </row>
    <row r="194" spans="1:16" s="568" customFormat="1" ht="18" customHeight="1" x14ac:dyDescent="0.2">
      <c r="A194" s="572"/>
      <c r="B194" s="567"/>
      <c r="C194" s="572"/>
      <c r="D194" s="567"/>
      <c r="E194" s="572"/>
      <c r="F194" s="572"/>
      <c r="G194" s="572"/>
      <c r="H194" s="572"/>
      <c r="I194" s="572"/>
      <c r="J194" s="572"/>
      <c r="K194" s="572"/>
      <c r="L194" s="572"/>
      <c r="M194" s="567"/>
      <c r="N194" s="567"/>
      <c r="O194" s="567"/>
    </row>
    <row r="195" spans="1:16" s="568" customFormat="1" ht="18" customHeight="1" x14ac:dyDescent="0.2">
      <c r="A195" s="572"/>
      <c r="B195" s="567"/>
      <c r="C195" s="567"/>
      <c r="D195" s="567"/>
      <c r="E195" s="572"/>
      <c r="F195" s="572"/>
      <c r="G195" s="572"/>
      <c r="H195" s="572"/>
      <c r="I195" s="572"/>
      <c r="J195" s="572"/>
      <c r="K195" s="572"/>
      <c r="L195" s="572"/>
      <c r="M195" s="567"/>
      <c r="N195" s="567"/>
      <c r="O195" s="567"/>
    </row>
    <row r="196" spans="1:16" s="568" customFormat="1" ht="18" customHeight="1" x14ac:dyDescent="0.2">
      <c r="A196" s="572"/>
      <c r="B196" s="567"/>
      <c r="C196" s="567"/>
      <c r="D196" s="567"/>
      <c r="E196" s="572"/>
      <c r="F196" s="572"/>
      <c r="G196" s="572"/>
      <c r="H196" s="572"/>
      <c r="I196" s="572"/>
      <c r="J196" s="572"/>
      <c r="K196" s="572"/>
      <c r="L196" s="572"/>
      <c r="M196" s="567"/>
      <c r="N196" s="567"/>
      <c r="O196" s="567"/>
    </row>
    <row r="197" spans="1:16" s="568" customFormat="1" ht="18" customHeight="1" x14ac:dyDescent="0.2">
      <c r="A197" s="572"/>
      <c r="B197" s="567"/>
      <c r="C197" s="567"/>
      <c r="D197" s="719"/>
      <c r="E197" s="719"/>
      <c r="F197" s="572"/>
      <c r="G197" s="572"/>
      <c r="H197" s="572"/>
      <c r="I197" s="572"/>
      <c r="J197" s="572"/>
      <c r="K197" s="572"/>
      <c r="L197" s="719"/>
      <c r="M197" s="719"/>
      <c r="N197" s="719"/>
      <c r="O197" s="719"/>
    </row>
    <row r="198" spans="1:16" s="568" customFormat="1" ht="18" customHeight="1" x14ac:dyDescent="0.2">
      <c r="A198" s="572"/>
      <c r="B198" s="567"/>
      <c r="C198" s="719" t="s">
        <v>753</v>
      </c>
      <c r="D198" s="572"/>
      <c r="E198" s="572"/>
      <c r="F198" s="572"/>
      <c r="G198" s="572"/>
      <c r="H198" s="572"/>
      <c r="I198" s="572"/>
      <c r="J198" s="572"/>
      <c r="K198" s="572"/>
      <c r="L198" s="571" t="s">
        <v>606</v>
      </c>
      <c r="M198" s="571"/>
      <c r="N198" s="571"/>
      <c r="O198" s="571"/>
      <c r="P198" s="571"/>
    </row>
    <row r="199" spans="1:16" s="568" customFormat="1" ht="18" customHeight="1" x14ac:dyDescent="0.2">
      <c r="A199" s="572"/>
      <c r="B199" s="567"/>
      <c r="C199" s="572" t="s">
        <v>754</v>
      </c>
      <c r="D199" s="764"/>
      <c r="E199" s="572"/>
      <c r="F199" s="572"/>
      <c r="G199" s="572"/>
      <c r="H199" s="572"/>
      <c r="I199" s="572"/>
      <c r="J199" s="572"/>
      <c r="K199" s="572"/>
      <c r="L199" s="572" t="s">
        <v>755</v>
      </c>
      <c r="M199" s="567"/>
      <c r="N199" s="567"/>
      <c r="O199" s="567"/>
      <c r="P199" s="567"/>
    </row>
    <row r="200" spans="1:16" x14ac:dyDescent="0.2">
      <c r="C200" s="25"/>
    </row>
  </sheetData>
  <autoFilter ref="A9:P180" xr:uid="{00000000-0009-0000-0000-000003000000}"/>
  <mergeCells count="19">
    <mergeCell ref="O6:O8"/>
    <mergeCell ref="P6:P8"/>
    <mergeCell ref="N6:N8"/>
    <mergeCell ref="I7:I8"/>
    <mergeCell ref="J7:J8"/>
    <mergeCell ref="K7:K8"/>
    <mergeCell ref="A1:P1"/>
    <mergeCell ref="A2:P2"/>
    <mergeCell ref="A6:A8"/>
    <mergeCell ref="B6:B8"/>
    <mergeCell ref="C6:C8"/>
    <mergeCell ref="D6:D8"/>
    <mergeCell ref="L7:L8"/>
    <mergeCell ref="M7:M8"/>
    <mergeCell ref="E6:E8"/>
    <mergeCell ref="F6:F8"/>
    <mergeCell ref="G6:G8"/>
    <mergeCell ref="H6:H8"/>
    <mergeCell ref="I6:M6"/>
  </mergeCells>
  <printOptions horizontalCentered="1"/>
  <pageMargins left="0.57480315000000004" right="1.143700787" top="0.893700787" bottom="0.70866141732283505" header="0.39370078740157499" footer="0.39370078740157499"/>
  <pageSetup paperSize="5" scale="5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U52"/>
  <sheetViews>
    <sheetView view="pageBreakPreview" topLeftCell="A23" zoomScale="80" zoomScaleNormal="81" zoomScaleSheetLayoutView="80" workbookViewId="0">
      <selection activeCell="G29" sqref="G29"/>
    </sheetView>
  </sheetViews>
  <sheetFormatPr baseColWidth="10" defaultColWidth="8.83203125" defaultRowHeight="15" x14ac:dyDescent="0.2"/>
  <cols>
    <col min="1" max="1" width="6.5" style="42" bestFit="1" customWidth="1"/>
    <col min="2" max="2" width="34.1640625" customWidth="1"/>
    <col min="3" max="3" width="16.33203125" customWidth="1"/>
    <col min="4" max="4" width="12.1640625" customWidth="1"/>
    <col min="5" max="5" width="13.6640625" customWidth="1"/>
    <col min="6" max="6" width="13.1640625" customWidth="1"/>
    <col min="7" max="7" width="10.83203125" customWidth="1"/>
    <col min="8" max="8" width="13.33203125" customWidth="1"/>
    <col min="9" max="9" width="29.5" customWidth="1"/>
    <col min="10" max="10" width="19.1640625" customWidth="1"/>
    <col min="11" max="11" width="32.5" customWidth="1"/>
    <col min="12" max="12" width="8.6640625" customWidth="1"/>
    <col min="13" max="13" width="11.83203125" customWidth="1"/>
    <col min="14" max="14" width="10.1640625" customWidth="1"/>
    <col min="15" max="15" width="13.6640625" customWidth="1"/>
    <col min="16" max="16" width="22.33203125" customWidth="1"/>
    <col min="17" max="17" width="11.33203125" style="6" customWidth="1"/>
    <col min="18" max="19" width="21.5" customWidth="1"/>
    <col min="20" max="20" width="26.33203125" customWidth="1"/>
    <col min="21" max="21" width="17.6640625" bestFit="1" customWidth="1"/>
  </cols>
  <sheetData>
    <row r="1" spans="1:21" s="637" customFormat="1" ht="26" customHeight="1" x14ac:dyDescent="0.2">
      <c r="A1" s="513" t="s">
        <v>838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</row>
    <row r="2" spans="1:21" s="637" customFormat="1" ht="26" customHeight="1" x14ac:dyDescent="0.2">
      <c r="A2" s="515" t="s">
        <v>846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</row>
    <row r="3" spans="1:21" s="495" customFormat="1" ht="25" x14ac:dyDescent="0.25">
      <c r="A3" s="561"/>
      <c r="B3" s="561"/>
      <c r="C3" s="561"/>
      <c r="D3" s="561"/>
      <c r="E3" s="561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674"/>
      <c r="Q3" s="561"/>
    </row>
    <row r="4" spans="1:21" s="495" customFormat="1" ht="16" x14ac:dyDescent="0.2">
      <c r="A4" s="675"/>
      <c r="B4" s="497" t="s">
        <v>840</v>
      </c>
      <c r="C4" s="497"/>
      <c r="D4" s="497"/>
      <c r="E4" s="497"/>
      <c r="F4" s="497"/>
      <c r="G4" s="497"/>
      <c r="H4" s="497"/>
      <c r="I4" s="497"/>
      <c r="J4" s="497"/>
      <c r="K4" s="497"/>
      <c r="L4" s="497"/>
      <c r="M4" s="497"/>
      <c r="N4" s="497"/>
      <c r="O4" s="497"/>
      <c r="P4" s="497"/>
      <c r="Q4" s="497"/>
    </row>
    <row r="5" spans="1:21" s="495" customFormat="1" thickBot="1" x14ac:dyDescent="0.2">
      <c r="A5" s="599"/>
      <c r="Q5" s="498"/>
    </row>
    <row r="6" spans="1:21" s="502" customFormat="1" ht="28.5" customHeight="1" x14ac:dyDescent="0.15">
      <c r="A6" s="516" t="s">
        <v>340</v>
      </c>
      <c r="B6" s="517" t="s">
        <v>341</v>
      </c>
      <c r="C6" s="517" t="s">
        <v>342</v>
      </c>
      <c r="D6" s="517" t="s">
        <v>343</v>
      </c>
      <c r="E6" s="638" t="s">
        <v>475</v>
      </c>
      <c r="F6" s="517" t="s">
        <v>431</v>
      </c>
      <c r="G6" s="517"/>
      <c r="H6" s="517"/>
      <c r="I6" s="520"/>
      <c r="J6" s="517" t="s">
        <v>436</v>
      </c>
      <c r="K6" s="517"/>
      <c r="L6" s="521" t="s">
        <v>344</v>
      </c>
      <c r="M6" s="517" t="s">
        <v>346</v>
      </c>
      <c r="N6" s="517" t="s">
        <v>437</v>
      </c>
      <c r="O6" s="517" t="s">
        <v>352</v>
      </c>
      <c r="P6" s="521" t="s">
        <v>845</v>
      </c>
      <c r="Q6" s="522" t="s">
        <v>430</v>
      </c>
    </row>
    <row r="7" spans="1:21" s="495" customFormat="1" ht="38.25" customHeight="1" x14ac:dyDescent="0.15">
      <c r="A7" s="523"/>
      <c r="B7" s="500"/>
      <c r="C7" s="500"/>
      <c r="D7" s="500"/>
      <c r="E7" s="601"/>
      <c r="F7" s="500" t="s">
        <v>432</v>
      </c>
      <c r="G7" s="500" t="s">
        <v>433</v>
      </c>
      <c r="H7" s="500" t="s">
        <v>434</v>
      </c>
      <c r="I7" s="524" t="s">
        <v>435</v>
      </c>
      <c r="J7" s="503" t="s">
        <v>348</v>
      </c>
      <c r="K7" s="503" t="s">
        <v>349</v>
      </c>
      <c r="L7" s="525"/>
      <c r="M7" s="500"/>
      <c r="N7" s="500"/>
      <c r="O7" s="500"/>
      <c r="P7" s="525"/>
      <c r="Q7" s="526"/>
    </row>
    <row r="8" spans="1:21" s="495" customFormat="1" thickBot="1" x14ac:dyDescent="0.2">
      <c r="A8" s="539"/>
      <c r="B8" s="540"/>
      <c r="C8" s="540"/>
      <c r="D8" s="540"/>
      <c r="E8" s="642"/>
      <c r="F8" s="540"/>
      <c r="G8" s="540"/>
      <c r="H8" s="540"/>
      <c r="I8" s="541"/>
      <c r="J8" s="542"/>
      <c r="K8" s="542"/>
      <c r="L8" s="543"/>
      <c r="M8" s="540"/>
      <c r="N8" s="540"/>
      <c r="O8" s="540"/>
      <c r="P8" s="543"/>
      <c r="Q8" s="544"/>
    </row>
    <row r="9" spans="1:21" s="495" customFormat="1" ht="20" customHeight="1" thickBot="1" x14ac:dyDescent="0.2">
      <c r="A9" s="548">
        <v>1</v>
      </c>
      <c r="B9" s="594">
        <v>2</v>
      </c>
      <c r="C9" s="594">
        <v>3</v>
      </c>
      <c r="D9" s="595">
        <v>4</v>
      </c>
      <c r="E9" s="647">
        <v>5</v>
      </c>
      <c r="F9" s="594">
        <v>6</v>
      </c>
      <c r="G9" s="594">
        <v>7</v>
      </c>
      <c r="H9" s="595">
        <v>8</v>
      </c>
      <c r="I9" s="647">
        <v>9</v>
      </c>
      <c r="J9" s="594">
        <v>10</v>
      </c>
      <c r="K9" s="594">
        <v>11</v>
      </c>
      <c r="L9" s="594">
        <v>12</v>
      </c>
      <c r="M9" s="594">
        <v>13</v>
      </c>
      <c r="N9" s="595">
        <v>14</v>
      </c>
      <c r="O9" s="595">
        <v>15</v>
      </c>
      <c r="P9" s="594">
        <v>16</v>
      </c>
      <c r="Q9" s="596">
        <v>17</v>
      </c>
    </row>
    <row r="10" spans="1:21" s="495" customFormat="1" ht="20" customHeight="1" thickTop="1" x14ac:dyDescent="0.15">
      <c r="A10" s="715"/>
      <c r="B10" s="546"/>
      <c r="C10" s="546"/>
      <c r="D10" s="546"/>
      <c r="E10" s="716"/>
      <c r="F10" s="546"/>
      <c r="G10" s="546"/>
      <c r="H10" s="546"/>
      <c r="I10" s="546"/>
      <c r="J10" s="546"/>
      <c r="K10" s="546"/>
      <c r="L10" s="546"/>
      <c r="M10" s="546"/>
      <c r="N10" s="546"/>
      <c r="O10" s="546"/>
      <c r="P10" s="546"/>
      <c r="Q10" s="717"/>
    </row>
    <row r="11" spans="1:21" s="495" customFormat="1" ht="30" customHeight="1" x14ac:dyDescent="0.15">
      <c r="A11" s="648" t="s">
        <v>16</v>
      </c>
      <c r="B11" s="573" t="s">
        <v>438</v>
      </c>
      <c r="C11" s="576"/>
      <c r="D11" s="576"/>
      <c r="E11" s="505"/>
      <c r="F11" s="576"/>
      <c r="G11" s="576"/>
      <c r="H11" s="576"/>
      <c r="I11" s="576"/>
      <c r="J11" s="576"/>
      <c r="K11" s="576"/>
      <c r="L11" s="576"/>
      <c r="M11" s="576"/>
      <c r="N11" s="576"/>
      <c r="O11" s="576"/>
      <c r="P11" s="579">
        <f>P12+P29</f>
        <v>6732931230.4300003</v>
      </c>
      <c r="Q11" s="585"/>
      <c r="R11" s="676">
        <v>9050966230.4300003</v>
      </c>
    </row>
    <row r="12" spans="1:21" s="495" customFormat="1" ht="25.5" customHeight="1" x14ac:dyDescent="0.15">
      <c r="A12" s="648" t="s">
        <v>17</v>
      </c>
      <c r="B12" s="573" t="s">
        <v>319</v>
      </c>
      <c r="C12" s="576"/>
      <c r="D12" s="576"/>
      <c r="E12" s="505"/>
      <c r="F12" s="576"/>
      <c r="G12" s="576"/>
      <c r="H12" s="576"/>
      <c r="I12" s="576"/>
      <c r="J12" s="576"/>
      <c r="K12" s="576"/>
      <c r="L12" s="576"/>
      <c r="M12" s="576"/>
      <c r="N12" s="576"/>
      <c r="O12" s="576"/>
      <c r="P12" s="579">
        <f>SUM(P13:P27)</f>
        <v>5427430532</v>
      </c>
      <c r="Q12" s="585"/>
      <c r="R12" s="677">
        <f>P11-R11</f>
        <v>-2318035000</v>
      </c>
      <c r="S12" s="678"/>
      <c r="T12" s="678"/>
      <c r="U12" s="678"/>
    </row>
    <row r="13" spans="1:21" s="495" customFormat="1" ht="66.75" customHeight="1" x14ac:dyDescent="0.15">
      <c r="A13" s="584">
        <v>1</v>
      </c>
      <c r="B13" s="576" t="s">
        <v>195</v>
      </c>
      <c r="C13" s="631" t="s">
        <v>588</v>
      </c>
      <c r="D13" s="608" t="s">
        <v>128</v>
      </c>
      <c r="E13" s="505" t="s">
        <v>30</v>
      </c>
      <c r="F13" s="576"/>
      <c r="G13" s="576"/>
      <c r="H13" s="505">
        <v>419</v>
      </c>
      <c r="I13" s="605" t="s">
        <v>201</v>
      </c>
      <c r="J13" s="505" t="s">
        <v>39</v>
      </c>
      <c r="K13" s="576"/>
      <c r="L13" s="679"/>
      <c r="M13" s="607" t="s">
        <v>205</v>
      </c>
      <c r="N13" s="576"/>
      <c r="O13" s="505" t="s">
        <v>41</v>
      </c>
      <c r="P13" s="680">
        <v>779552000</v>
      </c>
      <c r="Q13" s="585" t="s">
        <v>30</v>
      </c>
    </row>
    <row r="14" spans="1:21" s="495" customFormat="1" ht="45" customHeight="1" x14ac:dyDescent="0.15">
      <c r="A14" s="584">
        <v>2</v>
      </c>
      <c r="B14" s="612" t="s">
        <v>589</v>
      </c>
      <c r="C14" s="631" t="s">
        <v>588</v>
      </c>
      <c r="D14" s="608" t="s">
        <v>128</v>
      </c>
      <c r="E14" s="607" t="s">
        <v>30</v>
      </c>
      <c r="F14" s="607" t="s">
        <v>453</v>
      </c>
      <c r="G14" s="607" t="s">
        <v>155</v>
      </c>
      <c r="H14" s="608" t="s">
        <v>40</v>
      </c>
      <c r="I14" s="605" t="s">
        <v>446</v>
      </c>
      <c r="J14" s="681" t="s">
        <v>455</v>
      </c>
      <c r="K14" s="607" t="s">
        <v>202</v>
      </c>
      <c r="L14" s="616" t="s">
        <v>40</v>
      </c>
      <c r="M14" s="608" t="s">
        <v>40</v>
      </c>
      <c r="N14" s="576"/>
      <c r="O14" s="607" t="s">
        <v>41</v>
      </c>
      <c r="P14" s="617">
        <v>34171000</v>
      </c>
      <c r="Q14" s="639" t="s">
        <v>30</v>
      </c>
    </row>
    <row r="15" spans="1:21" s="495" customFormat="1" ht="30" customHeight="1" x14ac:dyDescent="0.15">
      <c r="A15" s="584">
        <v>3</v>
      </c>
      <c r="B15" s="606" t="s">
        <v>439</v>
      </c>
      <c r="C15" s="629" t="s">
        <v>197</v>
      </c>
      <c r="D15" s="608" t="s">
        <v>128</v>
      </c>
      <c r="E15" s="607" t="s">
        <v>30</v>
      </c>
      <c r="F15" s="607" t="s">
        <v>453</v>
      </c>
      <c r="G15" s="607" t="s">
        <v>454</v>
      </c>
      <c r="H15" s="608" t="s">
        <v>40</v>
      </c>
      <c r="I15" s="605" t="s">
        <v>446</v>
      </c>
      <c r="J15" s="681" t="s">
        <v>456</v>
      </c>
      <c r="K15" s="607" t="s">
        <v>465</v>
      </c>
      <c r="L15" s="616" t="s">
        <v>40</v>
      </c>
      <c r="M15" s="608" t="s">
        <v>40</v>
      </c>
      <c r="N15" s="576"/>
      <c r="O15" s="607" t="s">
        <v>41</v>
      </c>
      <c r="P15" s="617">
        <v>3560786032.0000005</v>
      </c>
      <c r="Q15" s="639" t="s">
        <v>30</v>
      </c>
    </row>
    <row r="16" spans="1:21" s="495" customFormat="1" ht="30" customHeight="1" x14ac:dyDescent="0.15">
      <c r="A16" s="584">
        <v>4</v>
      </c>
      <c r="B16" s="606" t="s">
        <v>440</v>
      </c>
      <c r="C16" s="629" t="s">
        <v>197</v>
      </c>
      <c r="D16" s="682" t="s">
        <v>128</v>
      </c>
      <c r="E16" s="629" t="s">
        <v>199</v>
      </c>
      <c r="F16" s="629" t="s">
        <v>826</v>
      </c>
      <c r="G16" s="629" t="s">
        <v>827</v>
      </c>
      <c r="H16" s="682" t="s">
        <v>40</v>
      </c>
      <c r="I16" s="629" t="s">
        <v>711</v>
      </c>
      <c r="J16" s="682" t="s">
        <v>828</v>
      </c>
      <c r="K16" s="629" t="s">
        <v>829</v>
      </c>
      <c r="L16" s="683" t="s">
        <v>40</v>
      </c>
      <c r="M16" s="608" t="s">
        <v>40</v>
      </c>
      <c r="N16" s="576"/>
      <c r="O16" s="607" t="s">
        <v>41</v>
      </c>
      <c r="P16" s="617">
        <v>22309000</v>
      </c>
      <c r="Q16" s="639" t="s">
        <v>199</v>
      </c>
    </row>
    <row r="17" spans="1:18" s="495" customFormat="1" ht="30" customHeight="1" x14ac:dyDescent="0.15">
      <c r="A17" s="584">
        <v>5</v>
      </c>
      <c r="B17" s="606" t="s">
        <v>440</v>
      </c>
      <c r="C17" s="629" t="s">
        <v>197</v>
      </c>
      <c r="D17" s="682" t="s">
        <v>128</v>
      </c>
      <c r="E17" s="629" t="s">
        <v>199</v>
      </c>
      <c r="F17" s="629" t="s">
        <v>826</v>
      </c>
      <c r="G17" s="629" t="s">
        <v>827</v>
      </c>
      <c r="H17" s="682" t="s">
        <v>40</v>
      </c>
      <c r="I17" s="629" t="s">
        <v>711</v>
      </c>
      <c r="J17" s="682" t="s">
        <v>828</v>
      </c>
      <c r="K17" s="629" t="s">
        <v>829</v>
      </c>
      <c r="L17" s="683" t="s">
        <v>40</v>
      </c>
      <c r="M17" s="608" t="s">
        <v>40</v>
      </c>
      <c r="N17" s="576"/>
      <c r="O17" s="607" t="s">
        <v>41</v>
      </c>
      <c r="P17" s="617">
        <v>22309000</v>
      </c>
      <c r="Q17" s="639" t="s">
        <v>199</v>
      </c>
    </row>
    <row r="18" spans="1:18" s="495" customFormat="1" ht="30" customHeight="1" x14ac:dyDescent="0.15">
      <c r="A18" s="584">
        <v>6</v>
      </c>
      <c r="B18" s="606" t="s">
        <v>440</v>
      </c>
      <c r="C18" s="629" t="s">
        <v>197</v>
      </c>
      <c r="D18" s="682" t="s">
        <v>128</v>
      </c>
      <c r="E18" s="629" t="s">
        <v>199</v>
      </c>
      <c r="F18" s="629" t="s">
        <v>826</v>
      </c>
      <c r="G18" s="629" t="s">
        <v>827</v>
      </c>
      <c r="H18" s="682" t="s">
        <v>40</v>
      </c>
      <c r="I18" s="629" t="s">
        <v>711</v>
      </c>
      <c r="J18" s="682" t="s">
        <v>828</v>
      </c>
      <c r="K18" s="629" t="s">
        <v>829</v>
      </c>
      <c r="L18" s="683" t="s">
        <v>40</v>
      </c>
      <c r="M18" s="608" t="s">
        <v>40</v>
      </c>
      <c r="N18" s="576"/>
      <c r="O18" s="607" t="s">
        <v>41</v>
      </c>
      <c r="P18" s="617">
        <v>22309000</v>
      </c>
      <c r="Q18" s="639" t="s">
        <v>199</v>
      </c>
    </row>
    <row r="19" spans="1:18" s="495" customFormat="1" ht="30" customHeight="1" x14ac:dyDescent="0.15">
      <c r="A19" s="584">
        <v>7</v>
      </c>
      <c r="B19" s="606" t="s">
        <v>440</v>
      </c>
      <c r="C19" s="629" t="s">
        <v>197</v>
      </c>
      <c r="D19" s="682" t="s">
        <v>128</v>
      </c>
      <c r="E19" s="629" t="s">
        <v>199</v>
      </c>
      <c r="F19" s="629" t="s">
        <v>826</v>
      </c>
      <c r="G19" s="629" t="s">
        <v>827</v>
      </c>
      <c r="H19" s="682" t="s">
        <v>40</v>
      </c>
      <c r="I19" s="629" t="s">
        <v>711</v>
      </c>
      <c r="J19" s="682" t="s">
        <v>828</v>
      </c>
      <c r="K19" s="629" t="s">
        <v>829</v>
      </c>
      <c r="L19" s="683" t="s">
        <v>40</v>
      </c>
      <c r="M19" s="608" t="s">
        <v>40</v>
      </c>
      <c r="N19" s="576"/>
      <c r="O19" s="607" t="s">
        <v>41</v>
      </c>
      <c r="P19" s="617">
        <v>22309000</v>
      </c>
      <c r="Q19" s="639" t="s">
        <v>199</v>
      </c>
    </row>
    <row r="20" spans="1:18" s="495" customFormat="1" ht="30" customHeight="1" x14ac:dyDescent="0.15">
      <c r="A20" s="584">
        <v>8</v>
      </c>
      <c r="B20" s="606" t="s">
        <v>824</v>
      </c>
      <c r="C20" s="629" t="s">
        <v>825</v>
      </c>
      <c r="D20" s="682" t="s">
        <v>128</v>
      </c>
      <c r="E20" s="629" t="s">
        <v>30</v>
      </c>
      <c r="F20" s="629" t="s">
        <v>826</v>
      </c>
      <c r="G20" s="629" t="s">
        <v>830</v>
      </c>
      <c r="H20" s="629" t="s">
        <v>200</v>
      </c>
      <c r="I20" s="629" t="s">
        <v>711</v>
      </c>
      <c r="J20" s="682" t="s">
        <v>831</v>
      </c>
      <c r="K20" s="629" t="s">
        <v>832</v>
      </c>
      <c r="L20" s="684" t="s">
        <v>200</v>
      </c>
      <c r="M20" s="608"/>
      <c r="N20" s="576"/>
      <c r="O20" s="607" t="s">
        <v>41</v>
      </c>
      <c r="P20" s="685">
        <v>131943500</v>
      </c>
      <c r="Q20" s="639"/>
    </row>
    <row r="21" spans="1:18" s="495" customFormat="1" ht="35.25" customHeight="1" x14ac:dyDescent="0.15">
      <c r="A21" s="584">
        <v>9</v>
      </c>
      <c r="B21" s="614" t="s">
        <v>565</v>
      </c>
      <c r="C21" s="631" t="s">
        <v>825</v>
      </c>
      <c r="D21" s="575" t="s">
        <v>128</v>
      </c>
      <c r="E21" s="505" t="s">
        <v>30</v>
      </c>
      <c r="F21" s="505" t="s">
        <v>453</v>
      </c>
      <c r="G21" s="505" t="s">
        <v>454</v>
      </c>
      <c r="H21" s="576"/>
      <c r="I21" s="605" t="s">
        <v>446</v>
      </c>
      <c r="J21" s="575" t="s">
        <v>462</v>
      </c>
      <c r="K21" s="505" t="s">
        <v>308</v>
      </c>
      <c r="L21" s="679"/>
      <c r="M21" s="576"/>
      <c r="N21" s="576"/>
      <c r="O21" s="607" t="s">
        <v>41</v>
      </c>
      <c r="P21" s="686">
        <v>154636073.31481355</v>
      </c>
      <c r="Q21" s="639" t="s">
        <v>30</v>
      </c>
      <c r="R21" s="687">
        <f>P21</f>
        <v>154636073.31481355</v>
      </c>
    </row>
    <row r="22" spans="1:18" s="495" customFormat="1" ht="69" customHeight="1" x14ac:dyDescent="0.15">
      <c r="A22" s="584">
        <v>10</v>
      </c>
      <c r="B22" s="688" t="s">
        <v>564</v>
      </c>
      <c r="C22" s="689" t="s">
        <v>311</v>
      </c>
      <c r="D22" s="575" t="s">
        <v>128</v>
      </c>
      <c r="E22" s="505" t="s">
        <v>30</v>
      </c>
      <c r="F22" s="505" t="s">
        <v>453</v>
      </c>
      <c r="G22" s="505" t="s">
        <v>454</v>
      </c>
      <c r="H22" s="576"/>
      <c r="I22" s="605" t="s">
        <v>446</v>
      </c>
      <c r="J22" s="575" t="s">
        <v>462</v>
      </c>
      <c r="K22" s="505" t="s">
        <v>308</v>
      </c>
      <c r="L22" s="635"/>
      <c r="M22" s="690"/>
      <c r="N22" s="576"/>
      <c r="O22" s="607" t="s">
        <v>41</v>
      </c>
      <c r="P22" s="691">
        <v>150465963.75400743</v>
      </c>
      <c r="Q22" s="639" t="s">
        <v>30</v>
      </c>
    </row>
    <row r="23" spans="1:18" s="495" customFormat="1" ht="42.75" customHeight="1" x14ac:dyDescent="0.15">
      <c r="A23" s="584">
        <v>11</v>
      </c>
      <c r="B23" s="688" t="s">
        <v>443</v>
      </c>
      <c r="C23" s="631" t="s">
        <v>833</v>
      </c>
      <c r="D23" s="575" t="s">
        <v>128</v>
      </c>
      <c r="E23" s="505" t="s">
        <v>30</v>
      </c>
      <c r="F23" s="505" t="s">
        <v>453</v>
      </c>
      <c r="G23" s="505" t="s">
        <v>454</v>
      </c>
      <c r="H23" s="576"/>
      <c r="I23" s="605" t="s">
        <v>446</v>
      </c>
      <c r="J23" s="575" t="s">
        <v>462</v>
      </c>
      <c r="K23" s="505" t="s">
        <v>308</v>
      </c>
      <c r="L23" s="635"/>
      <c r="M23" s="690"/>
      <c r="N23" s="576"/>
      <c r="O23" s="607" t="s">
        <v>41</v>
      </c>
      <c r="P23" s="691">
        <v>112889962.931179</v>
      </c>
      <c r="Q23" s="639" t="s">
        <v>30</v>
      </c>
    </row>
    <row r="24" spans="1:18" s="495" customFormat="1" ht="42.75" customHeight="1" x14ac:dyDescent="0.15">
      <c r="A24" s="584">
        <v>12</v>
      </c>
      <c r="B24" s="692" t="s">
        <v>835</v>
      </c>
      <c r="C24" s="505" t="s">
        <v>588</v>
      </c>
      <c r="D24" s="575" t="s">
        <v>128</v>
      </c>
      <c r="E24" s="505" t="s">
        <v>30</v>
      </c>
      <c r="F24" s="505" t="s">
        <v>826</v>
      </c>
      <c r="G24" s="576"/>
      <c r="H24" s="576"/>
      <c r="I24" s="607" t="s">
        <v>711</v>
      </c>
      <c r="J24" s="575" t="s">
        <v>329</v>
      </c>
      <c r="K24" s="505" t="s">
        <v>309</v>
      </c>
      <c r="L24" s="635"/>
      <c r="M24" s="690"/>
      <c r="N24" s="576"/>
      <c r="O24" s="607" t="s">
        <v>41</v>
      </c>
      <c r="P24" s="691">
        <v>98600000</v>
      </c>
      <c r="Q24" s="639"/>
    </row>
    <row r="25" spans="1:18" s="495" customFormat="1" ht="30" customHeight="1" x14ac:dyDescent="0.15">
      <c r="A25" s="584">
        <v>13</v>
      </c>
      <c r="B25" s="614" t="s">
        <v>442</v>
      </c>
      <c r="C25" s="631" t="s">
        <v>310</v>
      </c>
      <c r="D25" s="575" t="s">
        <v>128</v>
      </c>
      <c r="E25" s="505" t="s">
        <v>30</v>
      </c>
      <c r="F25" s="505" t="s">
        <v>453</v>
      </c>
      <c r="G25" s="505" t="s">
        <v>454</v>
      </c>
      <c r="H25" s="505"/>
      <c r="I25" s="605" t="s">
        <v>446</v>
      </c>
      <c r="J25" s="693" t="s">
        <v>566</v>
      </c>
      <c r="K25" s="505" t="s">
        <v>290</v>
      </c>
      <c r="L25" s="616" t="s">
        <v>40</v>
      </c>
      <c r="M25" s="608" t="s">
        <v>40</v>
      </c>
      <c r="N25" s="575" t="s">
        <v>40</v>
      </c>
      <c r="O25" s="607" t="s">
        <v>41</v>
      </c>
      <c r="P25" s="694">
        <v>199750000</v>
      </c>
      <c r="Q25" s="585" t="s">
        <v>30</v>
      </c>
    </row>
    <row r="26" spans="1:18" s="495" customFormat="1" ht="30" customHeight="1" x14ac:dyDescent="0.15">
      <c r="A26" s="584">
        <v>14</v>
      </c>
      <c r="B26" s="614" t="s">
        <v>443</v>
      </c>
      <c r="C26" s="631" t="s">
        <v>833</v>
      </c>
      <c r="D26" s="575" t="s">
        <v>128</v>
      </c>
      <c r="E26" s="505" t="s">
        <v>30</v>
      </c>
      <c r="F26" s="505" t="s">
        <v>453</v>
      </c>
      <c r="G26" s="505" t="s">
        <v>454</v>
      </c>
      <c r="H26" s="505"/>
      <c r="I26" s="605" t="s">
        <v>446</v>
      </c>
      <c r="J26" s="575" t="s">
        <v>463</v>
      </c>
      <c r="K26" s="625" t="s">
        <v>470</v>
      </c>
      <c r="L26" s="616" t="s">
        <v>40</v>
      </c>
      <c r="M26" s="608" t="s">
        <v>40</v>
      </c>
      <c r="N26" s="575" t="s">
        <v>40</v>
      </c>
      <c r="O26" s="607" t="s">
        <v>41</v>
      </c>
      <c r="P26" s="694">
        <v>40000000</v>
      </c>
      <c r="Q26" s="585" t="s">
        <v>30</v>
      </c>
      <c r="R26" s="695">
        <f>SUM(P23:P26)</f>
        <v>451239962.93117899</v>
      </c>
    </row>
    <row r="27" spans="1:18" s="495" customFormat="1" ht="55.5" customHeight="1" x14ac:dyDescent="0.15">
      <c r="A27" s="584">
        <v>15</v>
      </c>
      <c r="B27" s="614" t="s">
        <v>444</v>
      </c>
      <c r="C27" s="631" t="s">
        <v>825</v>
      </c>
      <c r="D27" s="575" t="s">
        <v>128</v>
      </c>
      <c r="E27" s="505" t="s">
        <v>30</v>
      </c>
      <c r="F27" s="505" t="s">
        <v>453</v>
      </c>
      <c r="G27" s="505" t="s">
        <v>454</v>
      </c>
      <c r="H27" s="505"/>
      <c r="I27" s="605" t="s">
        <v>446</v>
      </c>
      <c r="J27" s="575" t="s">
        <v>464</v>
      </c>
      <c r="K27" s="625" t="s">
        <v>330</v>
      </c>
      <c r="L27" s="616" t="s">
        <v>40</v>
      </c>
      <c r="M27" s="608" t="s">
        <v>40</v>
      </c>
      <c r="N27" s="575" t="s">
        <v>40</v>
      </c>
      <c r="O27" s="607" t="s">
        <v>41</v>
      </c>
      <c r="P27" s="694">
        <v>75400000</v>
      </c>
      <c r="Q27" s="585" t="s">
        <v>30</v>
      </c>
    </row>
    <row r="28" spans="1:18" s="495" customFormat="1" ht="31.5" customHeight="1" x14ac:dyDescent="0.15">
      <c r="A28" s="584"/>
      <c r="B28" s="614"/>
      <c r="C28" s="631"/>
      <c r="D28" s="575"/>
      <c r="E28" s="505"/>
      <c r="F28" s="505"/>
      <c r="G28" s="505"/>
      <c r="H28" s="505"/>
      <c r="I28" s="605"/>
      <c r="J28" s="575"/>
      <c r="K28" s="625"/>
      <c r="L28" s="616"/>
      <c r="M28" s="608"/>
      <c r="N28" s="575"/>
      <c r="O28" s="607"/>
      <c r="P28" s="694"/>
      <c r="Q28" s="585"/>
    </row>
    <row r="29" spans="1:18" s="555" customFormat="1" ht="32.25" customHeight="1" x14ac:dyDescent="0.15">
      <c r="A29" s="648" t="s">
        <v>18</v>
      </c>
      <c r="B29" s="573" t="s">
        <v>445</v>
      </c>
      <c r="C29" s="581"/>
      <c r="D29" s="581"/>
      <c r="E29" s="580"/>
      <c r="F29" s="581" t="s">
        <v>356</v>
      </c>
      <c r="G29" s="581" t="s">
        <v>356</v>
      </c>
      <c r="H29" s="581"/>
      <c r="I29" s="581" t="s">
        <v>356</v>
      </c>
      <c r="J29" s="581"/>
      <c r="K29" s="581"/>
      <c r="L29" s="581"/>
      <c r="M29" s="581"/>
      <c r="N29" s="581"/>
      <c r="O29" s="581"/>
      <c r="P29" s="579">
        <f>SUM(P30:P39)</f>
        <v>1305500698.4299998</v>
      </c>
      <c r="Q29" s="702"/>
    </row>
    <row r="30" spans="1:18" s="498" customFormat="1" ht="55.5" customHeight="1" x14ac:dyDescent="0.15">
      <c r="A30" s="584">
        <v>16</v>
      </c>
      <c r="B30" s="614" t="s">
        <v>381</v>
      </c>
      <c r="C30" s="607" t="s">
        <v>765</v>
      </c>
      <c r="D30" s="575" t="s">
        <v>128</v>
      </c>
      <c r="E30" s="505" t="s">
        <v>30</v>
      </c>
      <c r="F30" s="505" t="s">
        <v>453</v>
      </c>
      <c r="G30" s="505" t="s">
        <v>454</v>
      </c>
      <c r="H30" s="505"/>
      <c r="I30" s="605" t="s">
        <v>446</v>
      </c>
      <c r="J30" s="696" t="s">
        <v>595</v>
      </c>
      <c r="K30" s="625" t="s">
        <v>599</v>
      </c>
      <c r="L30" s="616" t="s">
        <v>40</v>
      </c>
      <c r="M30" s="608" t="s">
        <v>40</v>
      </c>
      <c r="N30" s="575" t="s">
        <v>40</v>
      </c>
      <c r="O30" s="607" t="s">
        <v>41</v>
      </c>
      <c r="P30" s="694">
        <v>9993500</v>
      </c>
      <c r="Q30" s="585" t="s">
        <v>30</v>
      </c>
    </row>
    <row r="31" spans="1:18" s="498" customFormat="1" ht="55.5" customHeight="1" x14ac:dyDescent="0.15">
      <c r="A31" s="584">
        <v>17</v>
      </c>
      <c r="B31" s="614" t="s">
        <v>479</v>
      </c>
      <c r="C31" s="607" t="s">
        <v>834</v>
      </c>
      <c r="D31" s="575" t="s">
        <v>128</v>
      </c>
      <c r="E31" s="505" t="s">
        <v>30</v>
      </c>
      <c r="F31" s="505" t="s">
        <v>453</v>
      </c>
      <c r="G31" s="505" t="s">
        <v>454</v>
      </c>
      <c r="H31" s="505"/>
      <c r="I31" s="605" t="s">
        <v>446</v>
      </c>
      <c r="J31" s="696" t="s">
        <v>596</v>
      </c>
      <c r="K31" s="625" t="s">
        <v>601</v>
      </c>
      <c r="L31" s="616" t="s">
        <v>40</v>
      </c>
      <c r="M31" s="608" t="s">
        <v>40</v>
      </c>
      <c r="N31" s="575" t="s">
        <v>40</v>
      </c>
      <c r="O31" s="607" t="s">
        <v>41</v>
      </c>
      <c r="P31" s="694">
        <v>194020000</v>
      </c>
      <c r="Q31" s="585" t="s">
        <v>30</v>
      </c>
    </row>
    <row r="32" spans="1:18" s="498" customFormat="1" ht="55.5" customHeight="1" x14ac:dyDescent="0.15">
      <c r="A32" s="584">
        <v>18</v>
      </c>
      <c r="B32" s="614" t="s">
        <v>594</v>
      </c>
      <c r="C32" s="505" t="s">
        <v>187</v>
      </c>
      <c r="D32" s="575" t="s">
        <v>128</v>
      </c>
      <c r="E32" s="505" t="s">
        <v>30</v>
      </c>
      <c r="F32" s="505" t="s">
        <v>453</v>
      </c>
      <c r="G32" s="505" t="s">
        <v>454</v>
      </c>
      <c r="H32" s="505"/>
      <c r="I32" s="605" t="s">
        <v>446</v>
      </c>
      <c r="J32" s="696" t="s">
        <v>597</v>
      </c>
      <c r="K32" s="625" t="s">
        <v>602</v>
      </c>
      <c r="L32" s="616" t="s">
        <v>40</v>
      </c>
      <c r="M32" s="608" t="s">
        <v>40</v>
      </c>
      <c r="N32" s="575" t="s">
        <v>40</v>
      </c>
      <c r="O32" s="607" t="s">
        <v>41</v>
      </c>
      <c r="P32" s="694">
        <v>89500000</v>
      </c>
      <c r="Q32" s="585" t="s">
        <v>30</v>
      </c>
    </row>
    <row r="33" spans="1:18" s="498" customFormat="1" ht="39" customHeight="1" x14ac:dyDescent="0.15">
      <c r="A33" s="584">
        <v>19</v>
      </c>
      <c r="B33" s="614" t="s">
        <v>320</v>
      </c>
      <c r="C33" s="505" t="s">
        <v>187</v>
      </c>
      <c r="D33" s="575" t="s">
        <v>604</v>
      </c>
      <c r="E33" s="505" t="s">
        <v>30</v>
      </c>
      <c r="F33" s="505" t="s">
        <v>453</v>
      </c>
      <c r="G33" s="505" t="s">
        <v>454</v>
      </c>
      <c r="H33" s="505"/>
      <c r="I33" s="605" t="s">
        <v>446</v>
      </c>
      <c r="J33" s="696" t="s">
        <v>598</v>
      </c>
      <c r="K33" s="625" t="s">
        <v>603</v>
      </c>
      <c r="L33" s="616" t="s">
        <v>40</v>
      </c>
      <c r="M33" s="608" t="s">
        <v>40</v>
      </c>
      <c r="N33" s="575" t="s">
        <v>40</v>
      </c>
      <c r="O33" s="607" t="s">
        <v>41</v>
      </c>
      <c r="P33" s="694">
        <v>193800000</v>
      </c>
      <c r="Q33" s="585" t="s">
        <v>30</v>
      </c>
    </row>
    <row r="34" spans="1:18" s="498" customFormat="1" ht="39" customHeight="1" x14ac:dyDescent="0.15">
      <c r="A34" s="584">
        <v>20</v>
      </c>
      <c r="B34" s="697" t="s">
        <v>399</v>
      </c>
      <c r="C34" s="607" t="s">
        <v>187</v>
      </c>
      <c r="D34" s="575" t="s">
        <v>128</v>
      </c>
      <c r="E34" s="505" t="s">
        <v>30</v>
      </c>
      <c r="F34" s="505" t="s">
        <v>453</v>
      </c>
      <c r="G34" s="505" t="s">
        <v>555</v>
      </c>
      <c r="H34" s="505"/>
      <c r="I34" s="605" t="s">
        <v>446</v>
      </c>
      <c r="J34" s="696" t="s">
        <v>616</v>
      </c>
      <c r="K34" s="625" t="s">
        <v>617</v>
      </c>
      <c r="L34" s="616" t="s">
        <v>40</v>
      </c>
      <c r="M34" s="608" t="s">
        <v>40</v>
      </c>
      <c r="N34" s="575" t="s">
        <v>40</v>
      </c>
      <c r="O34" s="607" t="s">
        <v>41</v>
      </c>
      <c r="P34" s="698">
        <v>121809000</v>
      </c>
      <c r="Q34" s="585" t="s">
        <v>30</v>
      </c>
      <c r="R34" s="699">
        <f>SUM(P30:P34)</f>
        <v>609122500</v>
      </c>
    </row>
    <row r="35" spans="1:18" s="498" customFormat="1" ht="39" customHeight="1" x14ac:dyDescent="0.15">
      <c r="A35" s="584">
        <v>21</v>
      </c>
      <c r="B35" s="574" t="s">
        <v>177</v>
      </c>
      <c r="C35" s="607" t="s">
        <v>765</v>
      </c>
      <c r="D35" s="608" t="s">
        <v>190</v>
      </c>
      <c r="E35" s="505"/>
      <c r="F35" s="505"/>
      <c r="G35" s="505"/>
      <c r="H35" s="505"/>
      <c r="I35" s="605"/>
      <c r="J35" s="696"/>
      <c r="K35" s="625"/>
      <c r="L35" s="616"/>
      <c r="M35" s="608"/>
      <c r="N35" s="575"/>
      <c r="O35" s="607" t="s">
        <v>41</v>
      </c>
      <c r="P35" s="611">
        <v>17791101.920000002</v>
      </c>
      <c r="Q35" s="585"/>
      <c r="R35" s="699"/>
    </row>
    <row r="36" spans="1:18" s="498" customFormat="1" ht="39" customHeight="1" x14ac:dyDescent="0.15">
      <c r="A36" s="584">
        <v>22</v>
      </c>
      <c r="B36" s="574" t="s">
        <v>178</v>
      </c>
      <c r="C36" s="607" t="s">
        <v>187</v>
      </c>
      <c r="D36" s="608" t="s">
        <v>191</v>
      </c>
      <c r="E36" s="505"/>
      <c r="F36" s="505"/>
      <c r="G36" s="505"/>
      <c r="H36" s="505"/>
      <c r="I36" s="605"/>
      <c r="J36" s="696"/>
      <c r="K36" s="625"/>
      <c r="L36" s="616"/>
      <c r="M36" s="608"/>
      <c r="N36" s="575"/>
      <c r="O36" s="607" t="s">
        <v>41</v>
      </c>
      <c r="P36" s="700">
        <v>180173620</v>
      </c>
      <c r="Q36" s="585"/>
      <c r="R36" s="699"/>
    </row>
    <row r="37" spans="1:18" s="498" customFormat="1" ht="39" customHeight="1" x14ac:dyDescent="0.15">
      <c r="A37" s="584">
        <v>23</v>
      </c>
      <c r="B37" s="615" t="s">
        <v>179</v>
      </c>
      <c r="C37" s="607" t="s">
        <v>187</v>
      </c>
      <c r="D37" s="608" t="s">
        <v>129</v>
      </c>
      <c r="E37" s="505"/>
      <c r="F37" s="505"/>
      <c r="G37" s="505"/>
      <c r="H37" s="505"/>
      <c r="I37" s="605"/>
      <c r="J37" s="696"/>
      <c r="K37" s="625"/>
      <c r="L37" s="616"/>
      <c r="M37" s="608"/>
      <c r="N37" s="575"/>
      <c r="O37" s="607" t="s">
        <v>41</v>
      </c>
      <c r="P37" s="611">
        <v>132523832.51000001</v>
      </c>
      <c r="Q37" s="585"/>
      <c r="R37" s="699"/>
    </row>
    <row r="38" spans="1:18" s="498" customFormat="1" ht="39" customHeight="1" x14ac:dyDescent="0.15">
      <c r="A38" s="584">
        <v>24</v>
      </c>
      <c r="B38" s="574" t="s">
        <v>180</v>
      </c>
      <c r="C38" s="607" t="s">
        <v>187</v>
      </c>
      <c r="D38" s="608" t="s">
        <v>129</v>
      </c>
      <c r="E38" s="505"/>
      <c r="F38" s="505"/>
      <c r="G38" s="505"/>
      <c r="H38" s="505"/>
      <c r="I38" s="605"/>
      <c r="J38" s="696"/>
      <c r="K38" s="625"/>
      <c r="L38" s="616"/>
      <c r="M38" s="608"/>
      <c r="N38" s="575"/>
      <c r="O38" s="607" t="s">
        <v>41</v>
      </c>
      <c r="P38" s="611">
        <v>169139644</v>
      </c>
      <c r="Q38" s="585"/>
      <c r="R38" s="699"/>
    </row>
    <row r="39" spans="1:18" s="578" customFormat="1" ht="39" customHeight="1" thickBot="1" x14ac:dyDescent="0.25">
      <c r="A39" s="703">
        <v>25</v>
      </c>
      <c r="B39" s="718" t="s">
        <v>805</v>
      </c>
      <c r="C39" s="704" t="s">
        <v>187</v>
      </c>
      <c r="D39" s="705" t="s">
        <v>128</v>
      </c>
      <c r="E39" s="706"/>
      <c r="F39" s="706"/>
      <c r="G39" s="706"/>
      <c r="H39" s="706"/>
      <c r="I39" s="707"/>
      <c r="J39" s="708"/>
      <c r="K39" s="709"/>
      <c r="L39" s="710"/>
      <c r="M39" s="711"/>
      <c r="N39" s="712"/>
      <c r="O39" s="704" t="s">
        <v>41</v>
      </c>
      <c r="P39" s="713">
        <v>196750000</v>
      </c>
      <c r="Q39" s="714"/>
      <c r="R39" s="604"/>
    </row>
    <row r="40" spans="1:18" s="495" customFormat="1" ht="14" x14ac:dyDescent="0.15">
      <c r="A40" s="599"/>
      <c r="Q40" s="498"/>
    </row>
    <row r="41" spans="1:18" s="495" customFormat="1" ht="14" x14ac:dyDescent="0.15">
      <c r="A41" s="599"/>
      <c r="I41" s="687"/>
      <c r="P41" s="687"/>
      <c r="Q41" s="498"/>
      <c r="R41" s="687">
        <f>SUM(R21:R34)</f>
        <v>1214998536.2459927</v>
      </c>
    </row>
    <row r="42" spans="1:18" s="568" customFormat="1" ht="20" customHeight="1" x14ac:dyDescent="0.2">
      <c r="A42" s="569" t="s">
        <v>31</v>
      </c>
      <c r="B42" s="569"/>
      <c r="C42" s="569"/>
      <c r="D42" s="569"/>
      <c r="E42" s="569"/>
      <c r="F42" s="569"/>
      <c r="G42" s="567"/>
      <c r="H42" s="567"/>
      <c r="I42" s="567"/>
      <c r="J42" s="567"/>
      <c r="K42" s="567"/>
      <c r="L42" s="569" t="s">
        <v>767</v>
      </c>
      <c r="M42" s="569"/>
      <c r="N42" s="569"/>
      <c r="O42" s="569"/>
      <c r="P42" s="572"/>
    </row>
    <row r="43" spans="1:18" s="568" customFormat="1" ht="20" customHeight="1" x14ac:dyDescent="0.2">
      <c r="A43" s="569" t="s">
        <v>607</v>
      </c>
      <c r="B43" s="569"/>
      <c r="C43" s="569"/>
      <c r="D43" s="569"/>
      <c r="E43" s="569"/>
      <c r="F43" s="569"/>
      <c r="G43" s="567"/>
      <c r="H43" s="567"/>
      <c r="I43" s="567"/>
      <c r="J43" s="567"/>
      <c r="K43" s="567"/>
      <c r="O43" s="567"/>
      <c r="P43" s="572"/>
    </row>
    <row r="44" spans="1:18" s="568" customFormat="1" ht="20" customHeight="1" x14ac:dyDescent="0.2">
      <c r="A44" s="569" t="s">
        <v>32</v>
      </c>
      <c r="B44" s="569"/>
      <c r="C44" s="569"/>
      <c r="D44" s="569"/>
      <c r="E44" s="569"/>
      <c r="F44" s="569"/>
      <c r="G44" s="567"/>
      <c r="H44" s="567"/>
      <c r="I44" s="567"/>
      <c r="J44" s="567"/>
      <c r="K44" s="567"/>
      <c r="L44" s="569" t="s">
        <v>212</v>
      </c>
      <c r="M44" s="569"/>
      <c r="N44" s="569"/>
      <c r="O44" s="569"/>
      <c r="P44" s="720"/>
    </row>
    <row r="45" spans="1:18" s="568" customFormat="1" ht="20" customHeight="1" x14ac:dyDescent="0.2">
      <c r="A45" s="572"/>
      <c r="B45" s="572"/>
      <c r="C45" s="567"/>
      <c r="D45" s="567"/>
      <c r="E45" s="572"/>
      <c r="F45" s="572"/>
      <c r="G45" s="572"/>
      <c r="H45" s="572"/>
      <c r="I45" s="572"/>
      <c r="J45" s="572"/>
      <c r="K45" s="572"/>
      <c r="L45" s="572"/>
      <c r="M45" s="567"/>
      <c r="N45" s="567"/>
      <c r="O45" s="567"/>
      <c r="P45" s="567"/>
    </row>
    <row r="46" spans="1:18" s="568" customFormat="1" ht="20" customHeight="1" x14ac:dyDescent="0.2">
      <c r="A46" s="572"/>
      <c r="B46" s="572"/>
      <c r="C46" s="567"/>
      <c r="D46" s="567"/>
      <c r="E46" s="567"/>
      <c r="F46" s="567"/>
      <c r="G46" s="567"/>
      <c r="H46" s="567"/>
      <c r="I46" s="567"/>
      <c r="J46" s="567"/>
      <c r="K46" s="567"/>
      <c r="L46" s="567"/>
      <c r="M46" s="567"/>
      <c r="N46" s="567"/>
      <c r="O46" s="567"/>
      <c r="P46" s="567"/>
    </row>
    <row r="47" spans="1:18" s="568" customFormat="1" ht="20" customHeight="1" x14ac:dyDescent="0.2">
      <c r="A47" s="572"/>
      <c r="B47" s="572"/>
      <c r="C47" s="567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67"/>
    </row>
    <row r="48" spans="1:18" s="568" customFormat="1" ht="20" customHeight="1" x14ac:dyDescent="0.2">
      <c r="A48" s="572"/>
      <c r="B48" s="572"/>
      <c r="C48" s="567"/>
      <c r="D48" s="567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</row>
    <row r="49" spans="1:17" s="568" customFormat="1" ht="20" customHeight="1" x14ac:dyDescent="0.2">
      <c r="A49" s="570" t="s">
        <v>753</v>
      </c>
      <c r="B49" s="570"/>
      <c r="C49" s="570"/>
      <c r="D49" s="570"/>
      <c r="E49" s="570"/>
      <c r="F49" s="570"/>
      <c r="G49" s="571"/>
      <c r="H49" s="571"/>
      <c r="I49" s="571"/>
      <c r="J49" s="571"/>
      <c r="K49" s="571"/>
      <c r="L49" s="570" t="s">
        <v>606</v>
      </c>
      <c r="M49" s="570"/>
      <c r="N49" s="570"/>
      <c r="O49" s="570"/>
      <c r="P49" s="719"/>
    </row>
    <row r="50" spans="1:17" s="568" customFormat="1" ht="20" customHeight="1" x14ac:dyDescent="0.2">
      <c r="A50" s="569" t="s">
        <v>754</v>
      </c>
      <c r="B50" s="569"/>
      <c r="C50" s="569"/>
      <c r="D50" s="569"/>
      <c r="E50" s="569"/>
      <c r="F50" s="569"/>
      <c r="G50" s="567"/>
      <c r="H50" s="567"/>
      <c r="I50" s="567"/>
      <c r="J50" s="567"/>
      <c r="K50" s="567"/>
      <c r="L50" s="569" t="s">
        <v>755</v>
      </c>
      <c r="M50" s="569"/>
      <c r="N50" s="569"/>
      <c r="O50" s="569"/>
      <c r="P50" s="572"/>
    </row>
    <row r="51" spans="1:17" s="91" customFormat="1" x14ac:dyDescent="0.2">
      <c r="A51" s="9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79"/>
      <c r="O51" s="79"/>
      <c r="P51" s="26"/>
    </row>
    <row r="52" spans="1:17" s="79" customFormat="1" x14ac:dyDescent="0.2">
      <c r="A52" s="92"/>
      <c r="Q52" s="91"/>
    </row>
  </sheetData>
  <autoFilter ref="B9:Q39" xr:uid="{00000000-0009-0000-0000-000004000000}"/>
  <mergeCells count="30">
    <mergeCell ref="A42:F42"/>
    <mergeCell ref="A43:F43"/>
    <mergeCell ref="A44:F44"/>
    <mergeCell ref="A49:F49"/>
    <mergeCell ref="A50:F50"/>
    <mergeCell ref="L42:O42"/>
    <mergeCell ref="L44:O44"/>
    <mergeCell ref="L49:O49"/>
    <mergeCell ref="L50:O50"/>
    <mergeCell ref="Q6:Q8"/>
    <mergeCell ref="A1:Q1"/>
    <mergeCell ref="A2:Q2"/>
    <mergeCell ref="J6:K6"/>
    <mergeCell ref="J7:J8"/>
    <mergeCell ref="K7:K8"/>
    <mergeCell ref="L6:L8"/>
    <mergeCell ref="M6:M8"/>
    <mergeCell ref="E6:E8"/>
    <mergeCell ref="F6:H6"/>
    <mergeCell ref="F7:F8"/>
    <mergeCell ref="G7:G8"/>
    <mergeCell ref="H7:H8"/>
    <mergeCell ref="I7:I8"/>
    <mergeCell ref="N6:N8"/>
    <mergeCell ref="O6:O8"/>
    <mergeCell ref="P6:P8"/>
    <mergeCell ref="A6:A8"/>
    <mergeCell ref="B6:B8"/>
    <mergeCell ref="C6:C8"/>
    <mergeCell ref="D6:D8"/>
  </mergeCells>
  <printOptions horizontalCentered="1"/>
  <pageMargins left="0.32480314999999998" right="1.143700787" top="0.893700787" bottom="0.70866141732283505" header="0.39370078740157499" footer="0.39370078740157499"/>
  <pageSetup paperSize="5" scale="5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R69"/>
  <sheetViews>
    <sheetView view="pageBreakPreview" topLeftCell="A25" zoomScale="80" zoomScaleNormal="81" zoomScaleSheetLayoutView="80" workbookViewId="0">
      <selection activeCell="H36" sqref="H36"/>
    </sheetView>
  </sheetViews>
  <sheetFormatPr baseColWidth="10" defaultColWidth="8.83203125" defaultRowHeight="15" x14ac:dyDescent="0.2"/>
  <cols>
    <col min="1" max="1" width="6.5" style="44" bestFit="1" customWidth="1"/>
    <col min="2" max="2" width="38.33203125" customWidth="1"/>
    <col min="3" max="3" width="16.1640625" customWidth="1"/>
    <col min="4" max="4" width="10.6640625" customWidth="1"/>
    <col min="5" max="5" width="12.83203125" customWidth="1"/>
    <col min="6" max="6" width="10.6640625" customWidth="1"/>
    <col min="7" max="7" width="11.1640625" customWidth="1"/>
    <col min="8" max="8" width="9.5" customWidth="1"/>
    <col min="9" max="9" width="19.5" customWidth="1"/>
    <col min="10" max="10" width="15.83203125" customWidth="1"/>
    <col min="11" max="11" width="30.5" customWidth="1"/>
    <col min="12" max="12" width="9.33203125" customWidth="1"/>
    <col min="13" max="13" width="9.5" customWidth="1"/>
    <col min="14" max="14" width="13.1640625" customWidth="1"/>
    <col min="15" max="15" width="21.5" customWidth="1"/>
    <col min="16" max="16" width="13.1640625" style="39" customWidth="1"/>
    <col min="17" max="17" width="14.5" style="6" customWidth="1"/>
    <col min="18" max="18" width="21.5" customWidth="1"/>
  </cols>
  <sheetData>
    <row r="1" spans="1:18" s="637" customFormat="1" ht="29" customHeight="1" x14ac:dyDescent="0.2">
      <c r="A1" s="513" t="s">
        <v>838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</row>
    <row r="2" spans="1:18" s="637" customFormat="1" ht="29" customHeight="1" x14ac:dyDescent="0.2">
      <c r="A2" s="515" t="s">
        <v>844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</row>
    <row r="3" spans="1:18" s="495" customFormat="1" ht="19" customHeight="1" x14ac:dyDescent="0.15">
      <c r="A3" s="598"/>
      <c r="B3" s="567" t="s">
        <v>840</v>
      </c>
      <c r="C3" s="557"/>
      <c r="D3" s="557"/>
      <c r="E3" s="557"/>
      <c r="F3" s="557"/>
      <c r="G3" s="557"/>
      <c r="H3" s="557"/>
      <c r="I3" s="557"/>
      <c r="J3" s="557"/>
      <c r="K3" s="557"/>
      <c r="L3" s="557"/>
      <c r="M3" s="557"/>
      <c r="N3" s="557"/>
      <c r="O3" s="557"/>
      <c r="P3" s="557"/>
      <c r="Q3" s="557"/>
    </row>
    <row r="4" spans="1:18" s="495" customFormat="1" thickBot="1" x14ac:dyDescent="0.2">
      <c r="A4" s="599"/>
      <c r="P4" s="600"/>
      <c r="Q4" s="498"/>
    </row>
    <row r="5" spans="1:18" s="502" customFormat="1" ht="28.5" customHeight="1" x14ac:dyDescent="0.15">
      <c r="A5" s="516" t="s">
        <v>340</v>
      </c>
      <c r="B5" s="517" t="s">
        <v>341</v>
      </c>
      <c r="C5" s="517" t="s">
        <v>342</v>
      </c>
      <c r="D5" s="517" t="s">
        <v>343</v>
      </c>
      <c r="E5" s="517" t="s">
        <v>274</v>
      </c>
      <c r="F5" s="521" t="s">
        <v>471</v>
      </c>
      <c r="G5" s="521" t="s">
        <v>472</v>
      </c>
      <c r="H5" s="521" t="s">
        <v>344</v>
      </c>
      <c r="I5" s="638" t="s">
        <v>473</v>
      </c>
      <c r="J5" s="517" t="s">
        <v>436</v>
      </c>
      <c r="K5" s="517"/>
      <c r="L5" s="517" t="s">
        <v>346</v>
      </c>
      <c r="M5" s="517" t="s">
        <v>437</v>
      </c>
      <c r="N5" s="517" t="s">
        <v>474</v>
      </c>
      <c r="O5" s="521" t="s">
        <v>845</v>
      </c>
      <c r="P5" s="638" t="s">
        <v>475</v>
      </c>
      <c r="Q5" s="522" t="s">
        <v>353</v>
      </c>
    </row>
    <row r="6" spans="1:18" s="495" customFormat="1" ht="38.25" customHeight="1" x14ac:dyDescent="0.15">
      <c r="A6" s="523"/>
      <c r="B6" s="500"/>
      <c r="C6" s="500"/>
      <c r="D6" s="500"/>
      <c r="E6" s="500"/>
      <c r="F6" s="525"/>
      <c r="G6" s="525"/>
      <c r="H6" s="525"/>
      <c r="I6" s="601"/>
      <c r="J6" s="503" t="s">
        <v>348</v>
      </c>
      <c r="K6" s="503" t="s">
        <v>349</v>
      </c>
      <c r="L6" s="500"/>
      <c r="M6" s="500"/>
      <c r="N6" s="500"/>
      <c r="O6" s="525"/>
      <c r="P6" s="601"/>
      <c r="Q6" s="526"/>
    </row>
    <row r="7" spans="1:18" s="495" customFormat="1" thickBot="1" x14ac:dyDescent="0.2">
      <c r="A7" s="539"/>
      <c r="B7" s="540"/>
      <c r="C7" s="540"/>
      <c r="D7" s="540"/>
      <c r="E7" s="540"/>
      <c r="F7" s="543"/>
      <c r="G7" s="543"/>
      <c r="H7" s="543"/>
      <c r="I7" s="642"/>
      <c r="J7" s="542"/>
      <c r="K7" s="542"/>
      <c r="L7" s="540"/>
      <c r="M7" s="540"/>
      <c r="N7" s="540"/>
      <c r="O7" s="543"/>
      <c r="P7" s="642"/>
      <c r="Q7" s="544"/>
    </row>
    <row r="8" spans="1:18" s="495" customFormat="1" ht="23" customHeight="1" thickBot="1" x14ac:dyDescent="0.2">
      <c r="A8" s="593">
        <v>1</v>
      </c>
      <c r="B8" s="594">
        <v>2</v>
      </c>
      <c r="C8" s="594">
        <v>3</v>
      </c>
      <c r="D8" s="595">
        <v>4</v>
      </c>
      <c r="E8" s="595">
        <v>5</v>
      </c>
      <c r="F8" s="595">
        <v>6</v>
      </c>
      <c r="G8" s="594">
        <v>7</v>
      </c>
      <c r="H8" s="594">
        <v>8</v>
      </c>
      <c r="I8" s="646">
        <v>9</v>
      </c>
      <c r="J8" s="594">
        <v>10</v>
      </c>
      <c r="K8" s="594">
        <v>11</v>
      </c>
      <c r="L8" s="594">
        <v>12</v>
      </c>
      <c r="M8" s="595">
        <v>13</v>
      </c>
      <c r="N8" s="595">
        <v>14</v>
      </c>
      <c r="O8" s="594">
        <v>15</v>
      </c>
      <c r="P8" s="647">
        <v>16</v>
      </c>
      <c r="Q8" s="596">
        <v>17</v>
      </c>
    </row>
    <row r="9" spans="1:18" s="495" customFormat="1" ht="20" customHeight="1" thickTop="1" x14ac:dyDescent="0.15">
      <c r="A9" s="643"/>
      <c r="B9" s="591"/>
      <c r="C9" s="591"/>
      <c r="D9" s="591"/>
      <c r="E9" s="591"/>
      <c r="F9" s="591"/>
      <c r="G9" s="591"/>
      <c r="H9" s="591"/>
      <c r="I9" s="644"/>
      <c r="J9" s="644"/>
      <c r="K9" s="644"/>
      <c r="L9" s="644"/>
      <c r="M9" s="644"/>
      <c r="N9" s="644"/>
      <c r="O9" s="644"/>
      <c r="P9" s="645"/>
      <c r="Q9" s="592"/>
    </row>
    <row r="10" spans="1:18" s="578" customFormat="1" ht="29" customHeight="1" x14ac:dyDescent="0.2">
      <c r="A10" s="648" t="s">
        <v>19</v>
      </c>
      <c r="B10" s="602" t="s">
        <v>476</v>
      </c>
      <c r="C10" s="576"/>
      <c r="D10" s="576"/>
      <c r="E10" s="576"/>
      <c r="F10" s="576"/>
      <c r="G10" s="576"/>
      <c r="H10" s="576"/>
      <c r="I10" s="576"/>
      <c r="J10" s="576"/>
      <c r="K10" s="576"/>
      <c r="L10" s="576"/>
      <c r="M10" s="576"/>
      <c r="N10" s="576"/>
      <c r="O10" s="603">
        <f>SUM(O11+O39+O48)</f>
        <v>6303633718.5645199</v>
      </c>
      <c r="P10" s="505"/>
      <c r="Q10" s="583"/>
      <c r="R10" s="604"/>
    </row>
    <row r="11" spans="1:18" s="578" customFormat="1" ht="29" customHeight="1" x14ac:dyDescent="0.2">
      <c r="A11" s="648" t="s">
        <v>20</v>
      </c>
      <c r="B11" s="602" t="s">
        <v>477</v>
      </c>
      <c r="C11" s="576"/>
      <c r="D11" s="576"/>
      <c r="E11" s="576"/>
      <c r="F11" s="576"/>
      <c r="G11" s="576"/>
      <c r="H11" s="576"/>
      <c r="I11" s="576"/>
      <c r="J11" s="576"/>
      <c r="K11" s="576"/>
      <c r="L11" s="576"/>
      <c r="M11" s="576"/>
      <c r="N11" s="576"/>
      <c r="O11" s="603">
        <f>SUM(O12:O38)</f>
        <v>3733796718.5645204</v>
      </c>
      <c r="P11" s="505"/>
      <c r="Q11" s="583"/>
      <c r="R11" s="604"/>
    </row>
    <row r="12" spans="1:18" s="578" customFormat="1" ht="29" customHeight="1" x14ac:dyDescent="0.2">
      <c r="A12" s="584">
        <v>1</v>
      </c>
      <c r="B12" s="606" t="s">
        <v>478</v>
      </c>
      <c r="C12" s="607" t="s">
        <v>766</v>
      </c>
      <c r="D12" s="608" t="s">
        <v>206</v>
      </c>
      <c r="E12" s="608"/>
      <c r="F12" s="608" t="s">
        <v>40</v>
      </c>
      <c r="G12" s="608" t="s">
        <v>40</v>
      </c>
      <c r="H12" s="609" t="s">
        <v>40</v>
      </c>
      <c r="I12" s="505" t="s">
        <v>446</v>
      </c>
      <c r="J12" s="608" t="s">
        <v>457</v>
      </c>
      <c r="K12" s="607" t="s">
        <v>512</v>
      </c>
      <c r="L12" s="576"/>
      <c r="M12" s="576"/>
      <c r="N12" s="610" t="s">
        <v>41</v>
      </c>
      <c r="O12" s="611">
        <v>80353212.319942057</v>
      </c>
      <c r="P12" s="607" t="s">
        <v>30</v>
      </c>
      <c r="Q12" s="583"/>
    </row>
    <row r="13" spans="1:18" s="578" customFormat="1" ht="35" customHeight="1" x14ac:dyDescent="0.2">
      <c r="A13" s="584">
        <v>2</v>
      </c>
      <c r="B13" s="612" t="s">
        <v>567</v>
      </c>
      <c r="C13" s="607" t="s">
        <v>766</v>
      </c>
      <c r="D13" s="608" t="s">
        <v>189</v>
      </c>
      <c r="E13" s="608"/>
      <c r="F13" s="608" t="s">
        <v>40</v>
      </c>
      <c r="G13" s="608" t="s">
        <v>40</v>
      </c>
      <c r="H13" s="609" t="s">
        <v>40</v>
      </c>
      <c r="I13" s="505" t="s">
        <v>446</v>
      </c>
      <c r="J13" s="608" t="s">
        <v>492</v>
      </c>
      <c r="K13" s="607" t="s">
        <v>513</v>
      </c>
      <c r="L13" s="576"/>
      <c r="M13" s="576"/>
      <c r="N13" s="610" t="s">
        <v>41</v>
      </c>
      <c r="O13" s="611">
        <v>140945129.68005794</v>
      </c>
      <c r="P13" s="607" t="s">
        <v>30</v>
      </c>
      <c r="Q13" s="583"/>
    </row>
    <row r="14" spans="1:18" s="578" customFormat="1" ht="35" customHeight="1" x14ac:dyDescent="0.2">
      <c r="A14" s="584">
        <v>3</v>
      </c>
      <c r="B14" s="606" t="s">
        <v>479</v>
      </c>
      <c r="C14" s="607" t="s">
        <v>766</v>
      </c>
      <c r="D14" s="607"/>
      <c r="E14" s="607"/>
      <c r="F14" s="608" t="s">
        <v>40</v>
      </c>
      <c r="G14" s="608" t="s">
        <v>40</v>
      </c>
      <c r="H14" s="609" t="s">
        <v>40</v>
      </c>
      <c r="I14" s="505" t="s">
        <v>446</v>
      </c>
      <c r="J14" s="608" t="s">
        <v>492</v>
      </c>
      <c r="K14" s="607" t="s">
        <v>514</v>
      </c>
      <c r="L14" s="576"/>
      <c r="M14" s="576"/>
      <c r="N14" s="610" t="s">
        <v>41</v>
      </c>
      <c r="O14" s="611">
        <v>91028000</v>
      </c>
      <c r="P14" s="613" t="s">
        <v>199</v>
      </c>
      <c r="Q14" s="583"/>
    </row>
    <row r="15" spans="1:18" s="578" customFormat="1" ht="35" customHeight="1" x14ac:dyDescent="0.2">
      <c r="A15" s="584">
        <v>4</v>
      </c>
      <c r="B15" s="614" t="s">
        <v>568</v>
      </c>
      <c r="C15" s="607" t="s">
        <v>766</v>
      </c>
      <c r="D15" s="607"/>
      <c r="E15" s="607"/>
      <c r="F15" s="608" t="s">
        <v>40</v>
      </c>
      <c r="G15" s="608" t="s">
        <v>40</v>
      </c>
      <c r="H15" s="609" t="s">
        <v>40</v>
      </c>
      <c r="I15" s="505" t="s">
        <v>446</v>
      </c>
      <c r="J15" s="608" t="s">
        <v>456</v>
      </c>
      <c r="K15" s="607" t="s">
        <v>515</v>
      </c>
      <c r="L15" s="576"/>
      <c r="M15" s="576"/>
      <c r="N15" s="610" t="s">
        <v>41</v>
      </c>
      <c r="O15" s="611">
        <v>491776600</v>
      </c>
      <c r="P15" s="613" t="s">
        <v>30</v>
      </c>
      <c r="Q15" s="583"/>
    </row>
    <row r="16" spans="1:18" s="578" customFormat="1" ht="35" customHeight="1" x14ac:dyDescent="0.2">
      <c r="A16" s="584">
        <v>5</v>
      </c>
      <c r="B16" s="615" t="s">
        <v>479</v>
      </c>
      <c r="C16" s="607" t="s">
        <v>766</v>
      </c>
      <c r="D16" s="607"/>
      <c r="E16" s="607"/>
      <c r="F16" s="608" t="s">
        <v>40</v>
      </c>
      <c r="G16" s="608" t="s">
        <v>40</v>
      </c>
      <c r="H16" s="609" t="s">
        <v>40</v>
      </c>
      <c r="I16" s="505" t="s">
        <v>446</v>
      </c>
      <c r="J16" s="608" t="s">
        <v>493</v>
      </c>
      <c r="K16" s="607" t="s">
        <v>516</v>
      </c>
      <c r="L16" s="576"/>
      <c r="M16" s="576"/>
      <c r="N16" s="607" t="s">
        <v>41</v>
      </c>
      <c r="O16" s="611">
        <v>139028488.68590361</v>
      </c>
      <c r="P16" s="607" t="s">
        <v>199</v>
      </c>
      <c r="Q16" s="583"/>
    </row>
    <row r="17" spans="1:17" s="578" customFormat="1" ht="29" customHeight="1" x14ac:dyDescent="0.2">
      <c r="A17" s="584">
        <v>6</v>
      </c>
      <c r="B17" s="574" t="s">
        <v>480</v>
      </c>
      <c r="C17" s="607" t="s">
        <v>766</v>
      </c>
      <c r="D17" s="607"/>
      <c r="E17" s="607"/>
      <c r="F17" s="608" t="s">
        <v>40</v>
      </c>
      <c r="G17" s="608" t="s">
        <v>40</v>
      </c>
      <c r="H17" s="609" t="s">
        <v>40</v>
      </c>
      <c r="I17" s="505" t="s">
        <v>446</v>
      </c>
      <c r="J17" s="608" t="s">
        <v>494</v>
      </c>
      <c r="K17" s="607" t="s">
        <v>517</v>
      </c>
      <c r="L17" s="576"/>
      <c r="M17" s="576"/>
      <c r="N17" s="607" t="s">
        <v>41</v>
      </c>
      <c r="O17" s="611">
        <v>32410211.314096406</v>
      </c>
      <c r="P17" s="607" t="s">
        <v>199</v>
      </c>
      <c r="Q17" s="583"/>
    </row>
    <row r="18" spans="1:17" s="578" customFormat="1" ht="29" customHeight="1" x14ac:dyDescent="0.2">
      <c r="A18" s="584">
        <v>7</v>
      </c>
      <c r="B18" s="614" t="s">
        <v>481</v>
      </c>
      <c r="C18" s="607" t="s">
        <v>766</v>
      </c>
      <c r="D18" s="608" t="s">
        <v>190</v>
      </c>
      <c r="E18" s="608"/>
      <c r="F18" s="608" t="s">
        <v>40</v>
      </c>
      <c r="G18" s="608" t="s">
        <v>40</v>
      </c>
      <c r="H18" s="616" t="s">
        <v>40</v>
      </c>
      <c r="I18" s="505" t="s">
        <v>446</v>
      </c>
      <c r="J18" s="608" t="s">
        <v>495</v>
      </c>
      <c r="K18" s="607" t="s">
        <v>518</v>
      </c>
      <c r="L18" s="576"/>
      <c r="M18" s="576"/>
      <c r="N18" s="607" t="s">
        <v>41</v>
      </c>
      <c r="O18" s="611">
        <v>19900000</v>
      </c>
      <c r="P18" s="613" t="s">
        <v>30</v>
      </c>
      <c r="Q18" s="583"/>
    </row>
    <row r="19" spans="1:17" s="578" customFormat="1" ht="29" customHeight="1" x14ac:dyDescent="0.2">
      <c r="A19" s="584">
        <v>8</v>
      </c>
      <c r="B19" s="614" t="s">
        <v>479</v>
      </c>
      <c r="C19" s="607" t="s">
        <v>766</v>
      </c>
      <c r="D19" s="607"/>
      <c r="E19" s="607"/>
      <c r="F19" s="608" t="s">
        <v>40</v>
      </c>
      <c r="G19" s="608" t="s">
        <v>40</v>
      </c>
      <c r="H19" s="616" t="s">
        <v>40</v>
      </c>
      <c r="I19" s="505" t="s">
        <v>446</v>
      </c>
      <c r="J19" s="608" t="s">
        <v>460</v>
      </c>
      <c r="K19" s="607" t="s">
        <v>519</v>
      </c>
      <c r="L19" s="576"/>
      <c r="M19" s="576"/>
      <c r="N19" s="607" t="s">
        <v>41</v>
      </c>
      <c r="O19" s="611">
        <v>160450691.81004816</v>
      </c>
      <c r="P19" s="613" t="s">
        <v>199</v>
      </c>
      <c r="Q19" s="583"/>
    </row>
    <row r="20" spans="1:17" s="578" customFormat="1" ht="29" customHeight="1" x14ac:dyDescent="0.2">
      <c r="A20" s="584">
        <v>9</v>
      </c>
      <c r="B20" s="614" t="s">
        <v>482</v>
      </c>
      <c r="C20" s="607" t="s">
        <v>766</v>
      </c>
      <c r="D20" s="607"/>
      <c r="E20" s="607"/>
      <c r="F20" s="608" t="s">
        <v>40</v>
      </c>
      <c r="G20" s="608" t="s">
        <v>40</v>
      </c>
      <c r="H20" s="616" t="s">
        <v>40</v>
      </c>
      <c r="I20" s="505" t="s">
        <v>446</v>
      </c>
      <c r="J20" s="608" t="s">
        <v>496</v>
      </c>
      <c r="K20" s="607" t="s">
        <v>520</v>
      </c>
      <c r="L20" s="576"/>
      <c r="M20" s="576"/>
      <c r="N20" s="607" t="s">
        <v>41</v>
      </c>
      <c r="O20" s="617">
        <v>32382108.189951822</v>
      </c>
      <c r="P20" s="613" t="s">
        <v>199</v>
      </c>
      <c r="Q20" s="583"/>
    </row>
    <row r="21" spans="1:17" s="578" customFormat="1" ht="29" customHeight="1" x14ac:dyDescent="0.2">
      <c r="A21" s="584">
        <v>10</v>
      </c>
      <c r="B21" s="614" t="s">
        <v>483</v>
      </c>
      <c r="C21" s="607" t="s">
        <v>766</v>
      </c>
      <c r="D21" s="608" t="s">
        <v>191</v>
      </c>
      <c r="E21" s="608"/>
      <c r="F21" s="608" t="s">
        <v>40</v>
      </c>
      <c r="G21" s="608" t="s">
        <v>40</v>
      </c>
      <c r="H21" s="616" t="s">
        <v>40</v>
      </c>
      <c r="I21" s="505" t="s">
        <v>446</v>
      </c>
      <c r="J21" s="608" t="s">
        <v>497</v>
      </c>
      <c r="K21" s="607" t="s">
        <v>521</v>
      </c>
      <c r="L21" s="576"/>
      <c r="M21" s="576"/>
      <c r="N21" s="607" t="s">
        <v>41</v>
      </c>
      <c r="O21" s="617">
        <v>289211691.35452026</v>
      </c>
      <c r="P21" s="613" t="s">
        <v>30</v>
      </c>
      <c r="Q21" s="583"/>
    </row>
    <row r="22" spans="1:17" s="578" customFormat="1" ht="38" customHeight="1" x14ac:dyDescent="0.2">
      <c r="A22" s="584">
        <v>11</v>
      </c>
      <c r="B22" s="614" t="s">
        <v>484</v>
      </c>
      <c r="C22" s="607" t="s">
        <v>766</v>
      </c>
      <c r="D22" s="608" t="s">
        <v>128</v>
      </c>
      <c r="E22" s="608"/>
      <c r="F22" s="608" t="s">
        <v>40</v>
      </c>
      <c r="G22" s="608" t="s">
        <v>40</v>
      </c>
      <c r="H22" s="616" t="s">
        <v>40</v>
      </c>
      <c r="I22" s="505" t="s">
        <v>446</v>
      </c>
      <c r="J22" s="608" t="s">
        <v>498</v>
      </c>
      <c r="K22" s="607" t="s">
        <v>522</v>
      </c>
      <c r="L22" s="576"/>
      <c r="M22" s="576"/>
      <c r="N22" s="607" t="s">
        <v>41</v>
      </c>
      <c r="O22" s="617">
        <v>11880000</v>
      </c>
      <c r="P22" s="613" t="s">
        <v>199</v>
      </c>
      <c r="Q22" s="583"/>
    </row>
    <row r="23" spans="1:17" s="578" customFormat="1" ht="38" customHeight="1" x14ac:dyDescent="0.2">
      <c r="A23" s="584">
        <v>12</v>
      </c>
      <c r="B23" s="614" t="s">
        <v>485</v>
      </c>
      <c r="C23" s="607" t="s">
        <v>766</v>
      </c>
      <c r="D23" s="608" t="s">
        <v>128</v>
      </c>
      <c r="E23" s="608"/>
      <c r="F23" s="608" t="s">
        <v>40</v>
      </c>
      <c r="G23" s="608" t="s">
        <v>40</v>
      </c>
      <c r="H23" s="616" t="s">
        <v>40</v>
      </c>
      <c r="I23" s="505" t="s">
        <v>446</v>
      </c>
      <c r="J23" s="608" t="s">
        <v>498</v>
      </c>
      <c r="K23" s="607" t="s">
        <v>522</v>
      </c>
      <c r="L23" s="576"/>
      <c r="M23" s="576"/>
      <c r="N23" s="607" t="s">
        <v>41</v>
      </c>
      <c r="O23" s="617">
        <v>1760000</v>
      </c>
      <c r="P23" s="613" t="s">
        <v>199</v>
      </c>
      <c r="Q23" s="583"/>
    </row>
    <row r="24" spans="1:17" s="578" customFormat="1" ht="29" customHeight="1" x14ac:dyDescent="0.2">
      <c r="A24" s="584">
        <v>13</v>
      </c>
      <c r="B24" s="618" t="s">
        <v>486</v>
      </c>
      <c r="C24" s="607" t="s">
        <v>766</v>
      </c>
      <c r="D24" s="608" t="s">
        <v>207</v>
      </c>
      <c r="E24" s="608"/>
      <c r="F24" s="608" t="s">
        <v>40</v>
      </c>
      <c r="G24" s="608" t="s">
        <v>40</v>
      </c>
      <c r="H24" s="608" t="s">
        <v>40</v>
      </c>
      <c r="I24" s="505" t="s">
        <v>446</v>
      </c>
      <c r="J24" s="608" t="s">
        <v>499</v>
      </c>
      <c r="K24" s="607" t="s">
        <v>523</v>
      </c>
      <c r="L24" s="576"/>
      <c r="M24" s="576"/>
      <c r="N24" s="607" t="s">
        <v>41</v>
      </c>
      <c r="O24" s="617">
        <v>44800000</v>
      </c>
      <c r="P24" s="613" t="s">
        <v>199</v>
      </c>
      <c r="Q24" s="639" t="s">
        <v>221</v>
      </c>
    </row>
    <row r="25" spans="1:17" s="578" customFormat="1" ht="29" customHeight="1" x14ac:dyDescent="0.2">
      <c r="A25" s="584">
        <v>14</v>
      </c>
      <c r="B25" s="614" t="s">
        <v>479</v>
      </c>
      <c r="C25" s="607" t="s">
        <v>766</v>
      </c>
      <c r="D25" s="607"/>
      <c r="E25" s="607"/>
      <c r="F25" s="608" t="s">
        <v>40</v>
      </c>
      <c r="G25" s="608" t="s">
        <v>40</v>
      </c>
      <c r="H25" s="608" t="s">
        <v>40</v>
      </c>
      <c r="I25" s="505" t="s">
        <v>446</v>
      </c>
      <c r="J25" s="608" t="s">
        <v>500</v>
      </c>
      <c r="K25" s="607" t="s">
        <v>524</v>
      </c>
      <c r="L25" s="576"/>
      <c r="M25" s="576"/>
      <c r="N25" s="607" t="s">
        <v>41</v>
      </c>
      <c r="O25" s="617">
        <v>44756000</v>
      </c>
      <c r="P25" s="613" t="s">
        <v>30</v>
      </c>
      <c r="Q25" s="583"/>
    </row>
    <row r="26" spans="1:17" s="578" customFormat="1" ht="29" customHeight="1" x14ac:dyDescent="0.2">
      <c r="A26" s="584">
        <v>15</v>
      </c>
      <c r="B26" s="619" t="s">
        <v>487</v>
      </c>
      <c r="C26" s="607" t="s">
        <v>766</v>
      </c>
      <c r="D26" s="576"/>
      <c r="E26" s="576"/>
      <c r="F26" s="576"/>
      <c r="G26" s="576"/>
      <c r="H26" s="610"/>
      <c r="I26" s="505" t="s">
        <v>446</v>
      </c>
      <c r="J26" s="608" t="s">
        <v>501</v>
      </c>
      <c r="K26" s="607" t="s">
        <v>525</v>
      </c>
      <c r="L26" s="576"/>
      <c r="M26" s="576"/>
      <c r="N26" s="607" t="s">
        <v>41</v>
      </c>
      <c r="O26" s="620">
        <v>243700000</v>
      </c>
      <c r="P26" s="505" t="s">
        <v>30</v>
      </c>
      <c r="Q26" s="583"/>
    </row>
    <row r="27" spans="1:17" s="578" customFormat="1" ht="38" customHeight="1" x14ac:dyDescent="0.2">
      <c r="A27" s="584">
        <v>16</v>
      </c>
      <c r="B27" s="614" t="s">
        <v>488</v>
      </c>
      <c r="C27" s="607" t="s">
        <v>766</v>
      </c>
      <c r="D27" s="608" t="s">
        <v>208</v>
      </c>
      <c r="E27" s="608"/>
      <c r="F27" s="608" t="s">
        <v>40</v>
      </c>
      <c r="G27" s="608" t="s">
        <v>40</v>
      </c>
      <c r="H27" s="616" t="s">
        <v>40</v>
      </c>
      <c r="I27" s="505" t="s">
        <v>446</v>
      </c>
      <c r="J27" s="608" t="s">
        <v>502</v>
      </c>
      <c r="K27" s="607" t="s">
        <v>526</v>
      </c>
      <c r="L27" s="576"/>
      <c r="M27" s="576"/>
      <c r="N27" s="607" t="s">
        <v>41</v>
      </c>
      <c r="O27" s="617">
        <v>185615425.21000001</v>
      </c>
      <c r="P27" s="505" t="s">
        <v>30</v>
      </c>
      <c r="Q27" s="583"/>
    </row>
    <row r="28" spans="1:17" s="578" customFormat="1" ht="29" customHeight="1" x14ac:dyDescent="0.2">
      <c r="A28" s="584">
        <v>17</v>
      </c>
      <c r="B28" s="621" t="s">
        <v>321</v>
      </c>
      <c r="C28" s="607" t="s">
        <v>766</v>
      </c>
      <c r="D28" s="608" t="s">
        <v>128</v>
      </c>
      <c r="E28" s="608"/>
      <c r="F28" s="608"/>
      <c r="G28" s="608"/>
      <c r="H28" s="616"/>
      <c r="I28" s="505" t="s">
        <v>446</v>
      </c>
      <c r="J28" s="608" t="s">
        <v>503</v>
      </c>
      <c r="K28" s="607" t="s">
        <v>263</v>
      </c>
      <c r="L28" s="576"/>
      <c r="M28" s="576"/>
      <c r="N28" s="607" t="s">
        <v>41</v>
      </c>
      <c r="O28" s="617">
        <v>46690160</v>
      </c>
      <c r="P28" s="505" t="s">
        <v>30</v>
      </c>
      <c r="Q28" s="639"/>
    </row>
    <row r="29" spans="1:17" s="578" customFormat="1" ht="29" customHeight="1" x14ac:dyDescent="0.2">
      <c r="A29" s="584">
        <v>18</v>
      </c>
      <c r="B29" s="614" t="s">
        <v>399</v>
      </c>
      <c r="C29" s="607" t="s">
        <v>766</v>
      </c>
      <c r="D29" s="608" t="s">
        <v>264</v>
      </c>
      <c r="E29" s="608"/>
      <c r="F29" s="608"/>
      <c r="G29" s="608"/>
      <c r="H29" s="616"/>
      <c r="I29" s="505" t="s">
        <v>446</v>
      </c>
      <c r="J29" s="608" t="s">
        <v>504</v>
      </c>
      <c r="K29" s="607" t="s">
        <v>265</v>
      </c>
      <c r="L29" s="576"/>
      <c r="M29" s="576"/>
      <c r="N29" s="607" t="s">
        <v>41</v>
      </c>
      <c r="O29" s="617">
        <v>43000000</v>
      </c>
      <c r="P29" s="613" t="s">
        <v>30</v>
      </c>
      <c r="Q29" s="583"/>
    </row>
    <row r="30" spans="1:17" s="578" customFormat="1" ht="29" customHeight="1" x14ac:dyDescent="0.2">
      <c r="A30" s="584">
        <v>19</v>
      </c>
      <c r="B30" s="614" t="s">
        <v>482</v>
      </c>
      <c r="C30" s="607" t="s">
        <v>766</v>
      </c>
      <c r="D30" s="608" t="s">
        <v>128</v>
      </c>
      <c r="E30" s="608"/>
      <c r="F30" s="608">
        <v>320</v>
      </c>
      <c r="G30" s="608"/>
      <c r="H30" s="616"/>
      <c r="I30" s="505" t="s">
        <v>446</v>
      </c>
      <c r="J30" s="622" t="s">
        <v>505</v>
      </c>
      <c r="K30" s="607" t="s">
        <v>286</v>
      </c>
      <c r="L30" s="576"/>
      <c r="M30" s="576"/>
      <c r="N30" s="607" t="s">
        <v>41</v>
      </c>
      <c r="O30" s="617">
        <v>58274000</v>
      </c>
      <c r="P30" s="613" t="s">
        <v>30</v>
      </c>
      <c r="Q30" s="583"/>
    </row>
    <row r="31" spans="1:17" s="578" customFormat="1" ht="29" customHeight="1" x14ac:dyDescent="0.2">
      <c r="A31" s="584">
        <v>20</v>
      </c>
      <c r="B31" s="614" t="s">
        <v>479</v>
      </c>
      <c r="C31" s="607" t="s">
        <v>766</v>
      </c>
      <c r="D31" s="608" t="s">
        <v>128</v>
      </c>
      <c r="E31" s="608"/>
      <c r="F31" s="608">
        <v>932</v>
      </c>
      <c r="G31" s="608"/>
      <c r="H31" s="616"/>
      <c r="I31" s="505" t="s">
        <v>446</v>
      </c>
      <c r="J31" s="622" t="s">
        <v>506</v>
      </c>
      <c r="K31" s="607" t="s">
        <v>287</v>
      </c>
      <c r="L31" s="576"/>
      <c r="M31" s="576"/>
      <c r="N31" s="607" t="s">
        <v>41</v>
      </c>
      <c r="O31" s="617">
        <v>175774141.76029003</v>
      </c>
      <c r="P31" s="613" t="s">
        <v>30</v>
      </c>
      <c r="Q31" s="583"/>
    </row>
    <row r="32" spans="1:17" s="578" customFormat="1" ht="29" customHeight="1" x14ac:dyDescent="0.2">
      <c r="A32" s="584">
        <v>21</v>
      </c>
      <c r="B32" s="614" t="s">
        <v>479</v>
      </c>
      <c r="C32" s="607" t="s">
        <v>766</v>
      </c>
      <c r="D32" s="608" t="s">
        <v>128</v>
      </c>
      <c r="E32" s="608"/>
      <c r="F32" s="608">
        <v>932</v>
      </c>
      <c r="G32" s="608"/>
      <c r="H32" s="616"/>
      <c r="I32" s="505" t="s">
        <v>446</v>
      </c>
      <c r="J32" s="622" t="s">
        <v>507</v>
      </c>
      <c r="K32" s="607" t="s">
        <v>527</v>
      </c>
      <c r="L32" s="576"/>
      <c r="M32" s="576"/>
      <c r="N32" s="607" t="s">
        <v>41</v>
      </c>
      <c r="O32" s="617">
        <v>178099858.23970997</v>
      </c>
      <c r="P32" s="613" t="s">
        <v>30</v>
      </c>
      <c r="Q32" s="583"/>
    </row>
    <row r="33" spans="1:17" s="578" customFormat="1" ht="29" customHeight="1" x14ac:dyDescent="0.2">
      <c r="A33" s="584">
        <v>22</v>
      </c>
      <c r="B33" s="614" t="s">
        <v>399</v>
      </c>
      <c r="C33" s="607" t="s">
        <v>766</v>
      </c>
      <c r="D33" s="608" t="s">
        <v>288</v>
      </c>
      <c r="E33" s="608"/>
      <c r="F33" s="608"/>
      <c r="G33" s="608"/>
      <c r="H33" s="616"/>
      <c r="I33" s="505" t="s">
        <v>446</v>
      </c>
      <c r="J33" s="608" t="s">
        <v>312</v>
      </c>
      <c r="K33" s="607" t="s">
        <v>314</v>
      </c>
      <c r="L33" s="576"/>
      <c r="M33" s="576"/>
      <c r="N33" s="607" t="s">
        <v>41</v>
      </c>
      <c r="O33" s="617">
        <v>59280000</v>
      </c>
      <c r="P33" s="613" t="s">
        <v>30</v>
      </c>
      <c r="Q33" s="583"/>
    </row>
    <row r="34" spans="1:17" s="578" customFormat="1" ht="29" customHeight="1" x14ac:dyDescent="0.2">
      <c r="A34" s="584">
        <v>23</v>
      </c>
      <c r="B34" s="614" t="s">
        <v>381</v>
      </c>
      <c r="C34" s="607" t="s">
        <v>766</v>
      </c>
      <c r="D34" s="608" t="s">
        <v>285</v>
      </c>
      <c r="E34" s="608"/>
      <c r="F34" s="608"/>
      <c r="G34" s="608"/>
      <c r="H34" s="616"/>
      <c r="I34" s="505" t="s">
        <v>446</v>
      </c>
      <c r="J34" s="608" t="s">
        <v>313</v>
      </c>
      <c r="K34" s="607" t="s">
        <v>315</v>
      </c>
      <c r="L34" s="576"/>
      <c r="M34" s="576"/>
      <c r="N34" s="607" t="s">
        <v>41</v>
      </c>
      <c r="O34" s="617">
        <v>31240000</v>
      </c>
      <c r="P34" s="613" t="s">
        <v>30</v>
      </c>
      <c r="Q34" s="583" t="s">
        <v>590</v>
      </c>
    </row>
    <row r="35" spans="1:17" s="578" customFormat="1" ht="34" customHeight="1" x14ac:dyDescent="0.2">
      <c r="A35" s="584">
        <v>24</v>
      </c>
      <c r="B35" s="623" t="s">
        <v>479</v>
      </c>
      <c r="C35" s="607" t="s">
        <v>766</v>
      </c>
      <c r="D35" s="575" t="s">
        <v>128</v>
      </c>
      <c r="E35" s="576"/>
      <c r="F35" s="505" t="s">
        <v>291</v>
      </c>
      <c r="G35" s="576"/>
      <c r="H35" s="576"/>
      <c r="I35" s="505" t="s">
        <v>446</v>
      </c>
      <c r="J35" s="624" t="s">
        <v>508</v>
      </c>
      <c r="K35" s="625" t="s">
        <v>292</v>
      </c>
      <c r="L35" s="576"/>
      <c r="M35" s="576"/>
      <c r="N35" s="505" t="s">
        <v>41</v>
      </c>
      <c r="O35" s="626">
        <v>1021494000</v>
      </c>
      <c r="P35" s="505" t="s">
        <v>30</v>
      </c>
      <c r="Q35" s="583"/>
    </row>
    <row r="36" spans="1:17" s="578" customFormat="1" ht="29" customHeight="1" x14ac:dyDescent="0.2">
      <c r="A36" s="584">
        <v>25</v>
      </c>
      <c r="B36" s="623" t="s">
        <v>331</v>
      </c>
      <c r="C36" s="607" t="s">
        <v>766</v>
      </c>
      <c r="D36" s="627" t="s">
        <v>332</v>
      </c>
      <c r="E36" s="576"/>
      <c r="F36" s="576"/>
      <c r="G36" s="576"/>
      <c r="H36" s="576"/>
      <c r="I36" s="505" t="s">
        <v>446</v>
      </c>
      <c r="J36" s="505" t="s">
        <v>509</v>
      </c>
      <c r="K36" s="607" t="s">
        <v>333</v>
      </c>
      <c r="L36" s="576"/>
      <c r="M36" s="576"/>
      <c r="N36" s="505" t="s">
        <v>41</v>
      </c>
      <c r="O36" s="628">
        <v>67397000</v>
      </c>
      <c r="P36" s="505" t="s">
        <v>30</v>
      </c>
      <c r="Q36" s="583"/>
    </row>
    <row r="37" spans="1:17" s="578" customFormat="1" ht="29" customHeight="1" x14ac:dyDescent="0.2">
      <c r="A37" s="584">
        <v>26</v>
      </c>
      <c r="B37" s="623" t="s">
        <v>399</v>
      </c>
      <c r="C37" s="607" t="s">
        <v>766</v>
      </c>
      <c r="D37" s="627" t="s">
        <v>207</v>
      </c>
      <c r="E37" s="576"/>
      <c r="F37" s="576"/>
      <c r="G37" s="576"/>
      <c r="H37" s="576"/>
      <c r="I37" s="505" t="s">
        <v>446</v>
      </c>
      <c r="J37" s="505" t="s">
        <v>510</v>
      </c>
      <c r="K37" s="607" t="s">
        <v>334</v>
      </c>
      <c r="L37" s="576"/>
      <c r="M37" s="576"/>
      <c r="N37" s="505" t="s">
        <v>41</v>
      </c>
      <c r="O37" s="628">
        <v>42550000</v>
      </c>
      <c r="P37" s="505" t="s">
        <v>30</v>
      </c>
      <c r="Q37" s="583"/>
    </row>
    <row r="38" spans="1:17" s="578" customFormat="1" ht="29" customHeight="1" x14ac:dyDescent="0.2">
      <c r="A38" s="584"/>
      <c r="B38" s="614"/>
      <c r="C38" s="629"/>
      <c r="D38" s="630"/>
      <c r="E38" s="631"/>
      <c r="F38" s="631"/>
      <c r="G38" s="631"/>
      <c r="H38" s="608"/>
      <c r="I38" s="629"/>
      <c r="J38" s="632"/>
      <c r="K38" s="633"/>
      <c r="L38" s="616"/>
      <c r="M38" s="608"/>
      <c r="N38" s="607"/>
      <c r="O38" s="634"/>
      <c r="P38" s="607"/>
      <c r="Q38" s="639"/>
    </row>
    <row r="39" spans="1:17" s="578" customFormat="1" ht="29" customHeight="1" x14ac:dyDescent="0.2">
      <c r="A39" s="648" t="s">
        <v>21</v>
      </c>
      <c r="B39" s="602" t="s">
        <v>489</v>
      </c>
      <c r="C39" s="576"/>
      <c r="D39" s="576"/>
      <c r="E39" s="576"/>
      <c r="F39" s="576"/>
      <c r="G39" s="576"/>
      <c r="H39" s="576"/>
      <c r="I39" s="505"/>
      <c r="J39" s="576" t="s">
        <v>356</v>
      </c>
      <c r="K39" s="576" t="s">
        <v>356</v>
      </c>
      <c r="L39" s="576"/>
      <c r="M39" s="576"/>
      <c r="N39" s="576"/>
      <c r="O39" s="579">
        <f>SUM(O40:O46)</f>
        <v>2318035000</v>
      </c>
      <c r="P39" s="505"/>
      <c r="Q39" s="583"/>
    </row>
    <row r="40" spans="1:17" s="578" customFormat="1" ht="29" customHeight="1" x14ac:dyDescent="0.2">
      <c r="A40" s="584">
        <v>1</v>
      </c>
      <c r="B40" s="605" t="s">
        <v>441</v>
      </c>
      <c r="C40" s="629" t="s">
        <v>198</v>
      </c>
      <c r="D40" s="608" t="s">
        <v>128</v>
      </c>
      <c r="E40" s="607" t="s">
        <v>30</v>
      </c>
      <c r="F40" s="607" t="s">
        <v>453</v>
      </c>
      <c r="G40" s="607" t="s">
        <v>454</v>
      </c>
      <c r="H40" s="608" t="s">
        <v>40</v>
      </c>
      <c r="I40" s="605" t="s">
        <v>447</v>
      </c>
      <c r="J40" s="608" t="s">
        <v>458</v>
      </c>
      <c r="K40" s="607" t="s">
        <v>203</v>
      </c>
      <c r="L40" s="616" t="s">
        <v>40</v>
      </c>
      <c r="M40" s="608" t="s">
        <v>40</v>
      </c>
      <c r="N40" s="607" t="s">
        <v>41</v>
      </c>
      <c r="O40" s="617">
        <v>339981679.04565179</v>
      </c>
      <c r="P40" s="607" t="s">
        <v>30</v>
      </c>
      <c r="Q40" s="639"/>
    </row>
    <row r="41" spans="1:17" s="578" customFormat="1" ht="29" customHeight="1" x14ac:dyDescent="0.2">
      <c r="A41" s="584">
        <v>2</v>
      </c>
      <c r="B41" s="605" t="s">
        <v>441</v>
      </c>
      <c r="C41" s="629" t="s">
        <v>198</v>
      </c>
      <c r="D41" s="608" t="s">
        <v>128</v>
      </c>
      <c r="E41" s="607" t="s">
        <v>30</v>
      </c>
      <c r="F41" s="607" t="s">
        <v>453</v>
      </c>
      <c r="G41" s="607" t="s">
        <v>454</v>
      </c>
      <c r="H41" s="608" t="s">
        <v>40</v>
      </c>
      <c r="I41" s="605" t="s">
        <v>448</v>
      </c>
      <c r="J41" s="608" t="s">
        <v>458</v>
      </c>
      <c r="K41" s="607" t="s">
        <v>204</v>
      </c>
      <c r="L41" s="609" t="s">
        <v>40</v>
      </c>
      <c r="M41" s="608" t="s">
        <v>40</v>
      </c>
      <c r="N41" s="607" t="s">
        <v>41</v>
      </c>
      <c r="O41" s="617">
        <v>340965320.95434821</v>
      </c>
      <c r="P41" s="607" t="s">
        <v>30</v>
      </c>
      <c r="Q41" s="639"/>
    </row>
    <row r="42" spans="1:17" s="578" customFormat="1" ht="29" customHeight="1" x14ac:dyDescent="0.2">
      <c r="A42" s="584">
        <v>3</v>
      </c>
      <c r="B42" s="614" t="s">
        <v>441</v>
      </c>
      <c r="C42" s="629" t="s">
        <v>198</v>
      </c>
      <c r="D42" s="608" t="s">
        <v>128</v>
      </c>
      <c r="E42" s="607" t="s">
        <v>30</v>
      </c>
      <c r="F42" s="607" t="s">
        <v>453</v>
      </c>
      <c r="G42" s="607" t="s">
        <v>454</v>
      </c>
      <c r="H42" s="607"/>
      <c r="I42" s="605" t="s">
        <v>449</v>
      </c>
      <c r="J42" s="608" t="s">
        <v>459</v>
      </c>
      <c r="K42" s="607" t="s">
        <v>466</v>
      </c>
      <c r="L42" s="616" t="s">
        <v>40</v>
      </c>
      <c r="M42" s="576"/>
      <c r="N42" s="607" t="s">
        <v>41</v>
      </c>
      <c r="O42" s="617">
        <v>404365000</v>
      </c>
      <c r="P42" s="607" t="s">
        <v>30</v>
      </c>
      <c r="Q42" s="639"/>
    </row>
    <row r="43" spans="1:17" s="578" customFormat="1" ht="29" customHeight="1" x14ac:dyDescent="0.2">
      <c r="A43" s="584">
        <v>4</v>
      </c>
      <c r="B43" s="614" t="s">
        <v>441</v>
      </c>
      <c r="C43" s="629" t="s">
        <v>198</v>
      </c>
      <c r="D43" s="608" t="s">
        <v>128</v>
      </c>
      <c r="E43" s="607" t="s">
        <v>30</v>
      </c>
      <c r="F43" s="607" t="s">
        <v>453</v>
      </c>
      <c r="G43" s="607" t="s">
        <v>454</v>
      </c>
      <c r="H43" s="607"/>
      <c r="I43" s="605" t="s">
        <v>450</v>
      </c>
      <c r="J43" s="608" t="s">
        <v>460</v>
      </c>
      <c r="K43" s="607" t="s">
        <v>467</v>
      </c>
      <c r="L43" s="616" t="s">
        <v>40</v>
      </c>
      <c r="M43" s="576"/>
      <c r="N43" s="607" t="s">
        <v>41</v>
      </c>
      <c r="O43" s="617">
        <v>113524000</v>
      </c>
      <c r="P43" s="607" t="s">
        <v>30</v>
      </c>
      <c r="Q43" s="639"/>
    </row>
    <row r="44" spans="1:17" s="578" customFormat="1" ht="29" customHeight="1" x14ac:dyDescent="0.2">
      <c r="A44" s="584">
        <v>5</v>
      </c>
      <c r="B44" s="614" t="s">
        <v>441</v>
      </c>
      <c r="C44" s="629" t="s">
        <v>198</v>
      </c>
      <c r="D44" s="608" t="s">
        <v>128</v>
      </c>
      <c r="E44" s="607" t="s">
        <v>30</v>
      </c>
      <c r="F44" s="607" t="s">
        <v>453</v>
      </c>
      <c r="G44" s="607" t="s">
        <v>454</v>
      </c>
      <c r="H44" s="608" t="s">
        <v>40</v>
      </c>
      <c r="I44" s="605" t="s">
        <v>451</v>
      </c>
      <c r="J44" s="608" t="s">
        <v>461</v>
      </c>
      <c r="K44" s="607" t="s">
        <v>468</v>
      </c>
      <c r="L44" s="616" t="s">
        <v>40</v>
      </c>
      <c r="M44" s="608" t="s">
        <v>40</v>
      </c>
      <c r="N44" s="607" t="s">
        <v>41</v>
      </c>
      <c r="O44" s="617">
        <v>463172000</v>
      </c>
      <c r="P44" s="607" t="s">
        <v>30</v>
      </c>
      <c r="Q44" s="639"/>
    </row>
    <row r="45" spans="1:17" s="578" customFormat="1" ht="29" customHeight="1" x14ac:dyDescent="0.2">
      <c r="A45" s="584">
        <v>6</v>
      </c>
      <c r="B45" s="614" t="s">
        <v>441</v>
      </c>
      <c r="C45" s="629" t="s">
        <v>198</v>
      </c>
      <c r="D45" s="608" t="s">
        <v>128</v>
      </c>
      <c r="E45" s="607" t="s">
        <v>30</v>
      </c>
      <c r="F45" s="607" t="s">
        <v>453</v>
      </c>
      <c r="G45" s="607" t="s">
        <v>454</v>
      </c>
      <c r="H45" s="608" t="s">
        <v>40</v>
      </c>
      <c r="I45" s="605" t="s">
        <v>452</v>
      </c>
      <c r="J45" s="608" t="s">
        <v>461</v>
      </c>
      <c r="K45" s="607" t="s">
        <v>469</v>
      </c>
      <c r="L45" s="616" t="s">
        <v>40</v>
      </c>
      <c r="M45" s="608" t="s">
        <v>40</v>
      </c>
      <c r="N45" s="607" t="s">
        <v>41</v>
      </c>
      <c r="O45" s="617">
        <v>456177000</v>
      </c>
      <c r="P45" s="607" t="s">
        <v>30</v>
      </c>
      <c r="Q45" s="639"/>
    </row>
    <row r="46" spans="1:17" s="578" customFormat="1" ht="34" customHeight="1" x14ac:dyDescent="0.2">
      <c r="A46" s="584">
        <v>7</v>
      </c>
      <c r="B46" s="614" t="s">
        <v>593</v>
      </c>
      <c r="C46" s="629" t="s">
        <v>198</v>
      </c>
      <c r="D46" s="630" t="s">
        <v>128</v>
      </c>
      <c r="E46" s="631" t="s">
        <v>30</v>
      </c>
      <c r="F46" s="631" t="s">
        <v>453</v>
      </c>
      <c r="G46" s="631" t="s">
        <v>454</v>
      </c>
      <c r="H46" s="608"/>
      <c r="I46" s="629" t="s">
        <v>446</v>
      </c>
      <c r="J46" s="632">
        <v>2017</v>
      </c>
      <c r="K46" s="633" t="s">
        <v>600</v>
      </c>
      <c r="L46" s="616"/>
      <c r="M46" s="608"/>
      <c r="N46" s="607" t="s">
        <v>41</v>
      </c>
      <c r="O46" s="634">
        <v>199850000</v>
      </c>
      <c r="P46" s="607"/>
      <c r="Q46" s="639"/>
    </row>
    <row r="47" spans="1:17" s="578" customFormat="1" ht="29" customHeight="1" x14ac:dyDescent="0.2">
      <c r="A47" s="584"/>
      <c r="B47" s="623" t="s">
        <v>356</v>
      </c>
      <c r="C47" s="576"/>
      <c r="D47" s="576"/>
      <c r="E47" s="576"/>
      <c r="F47" s="576"/>
      <c r="G47" s="576"/>
      <c r="H47" s="576"/>
      <c r="I47" s="505"/>
      <c r="J47" s="576" t="s">
        <v>356</v>
      </c>
      <c r="K47" s="576" t="s">
        <v>356</v>
      </c>
      <c r="L47" s="576"/>
      <c r="M47" s="576"/>
      <c r="N47" s="576"/>
      <c r="O47" s="576"/>
      <c r="P47" s="505"/>
      <c r="Q47" s="583"/>
    </row>
    <row r="48" spans="1:17" s="578" customFormat="1" ht="29" customHeight="1" x14ac:dyDescent="0.2">
      <c r="A48" s="648" t="s">
        <v>22</v>
      </c>
      <c r="B48" s="602" t="s">
        <v>322</v>
      </c>
      <c r="C48" s="576"/>
      <c r="D48" s="576"/>
      <c r="E48" s="576"/>
      <c r="F48" s="576"/>
      <c r="G48" s="576"/>
      <c r="H48" s="576"/>
      <c r="I48" s="505"/>
      <c r="J48" s="576" t="s">
        <v>356</v>
      </c>
      <c r="K48" s="576" t="s">
        <v>356</v>
      </c>
      <c r="L48" s="576"/>
      <c r="M48" s="576"/>
      <c r="N48" s="576"/>
      <c r="O48" s="579">
        <f>SUM(O49:O49)</f>
        <v>251802000</v>
      </c>
      <c r="P48" s="505"/>
      <c r="Q48" s="583"/>
    </row>
    <row r="49" spans="1:18" s="578" customFormat="1" ht="29" customHeight="1" x14ac:dyDescent="0.2">
      <c r="A49" s="584">
        <v>1</v>
      </c>
      <c r="B49" s="574" t="s">
        <v>490</v>
      </c>
      <c r="C49" s="607" t="s">
        <v>209</v>
      </c>
      <c r="D49" s="608" t="s">
        <v>128</v>
      </c>
      <c r="E49" s="608"/>
      <c r="F49" s="608" t="s">
        <v>40</v>
      </c>
      <c r="G49" s="608" t="s">
        <v>40</v>
      </c>
      <c r="H49" s="609" t="s">
        <v>40</v>
      </c>
      <c r="I49" s="505" t="s">
        <v>446</v>
      </c>
      <c r="J49" s="608" t="s">
        <v>511</v>
      </c>
      <c r="K49" s="607" t="s">
        <v>528</v>
      </c>
      <c r="L49" s="576"/>
      <c r="M49" s="576"/>
      <c r="N49" s="607" t="s">
        <v>41</v>
      </c>
      <c r="O49" s="611">
        <v>251802000</v>
      </c>
      <c r="P49" s="505" t="s">
        <v>30</v>
      </c>
      <c r="Q49" s="583"/>
      <c r="R49" s="652"/>
    </row>
    <row r="50" spans="1:18" s="514" customFormat="1" ht="29" customHeight="1" x14ac:dyDescent="0.2">
      <c r="A50" s="640"/>
      <c r="B50" s="653" t="s">
        <v>356</v>
      </c>
      <c r="C50" s="564"/>
      <c r="D50" s="564"/>
      <c r="E50" s="564"/>
      <c r="F50" s="564"/>
      <c r="G50" s="564"/>
      <c r="H50" s="564"/>
      <c r="I50" s="563"/>
      <c r="J50" s="564" t="s">
        <v>356</v>
      </c>
      <c r="K50" s="564" t="s">
        <v>356</v>
      </c>
      <c r="L50" s="564"/>
      <c r="M50" s="564"/>
      <c r="N50" s="564"/>
      <c r="O50" s="564"/>
      <c r="P50" s="563"/>
      <c r="Q50" s="654"/>
    </row>
    <row r="51" spans="1:18" s="514" customFormat="1" ht="29" customHeight="1" x14ac:dyDescent="0.2">
      <c r="A51" s="649" t="s">
        <v>23</v>
      </c>
      <c r="B51" s="650" t="s">
        <v>491</v>
      </c>
      <c r="C51" s="560" t="s">
        <v>268</v>
      </c>
      <c r="D51" s="564"/>
      <c r="E51" s="564"/>
      <c r="F51" s="564"/>
      <c r="G51" s="564"/>
      <c r="H51" s="564"/>
      <c r="I51" s="563"/>
      <c r="J51" s="564" t="s">
        <v>356</v>
      </c>
      <c r="K51" s="564" t="s">
        <v>356</v>
      </c>
      <c r="L51" s="564"/>
      <c r="M51" s="564"/>
      <c r="N51" s="564"/>
      <c r="O51" s="564"/>
      <c r="P51" s="564"/>
      <c r="Q51" s="654"/>
    </row>
    <row r="52" spans="1:18" s="514" customFormat="1" ht="29" customHeight="1" thickBot="1" x14ac:dyDescent="0.25">
      <c r="A52" s="641"/>
      <c r="B52" s="655" t="s">
        <v>356</v>
      </c>
      <c r="C52" s="655"/>
      <c r="D52" s="655"/>
      <c r="E52" s="655"/>
      <c r="F52" s="655"/>
      <c r="G52" s="655"/>
      <c r="H52" s="655"/>
      <c r="I52" s="655"/>
      <c r="J52" s="655"/>
      <c r="K52" s="655"/>
      <c r="L52" s="655"/>
      <c r="M52" s="655"/>
      <c r="N52" s="655"/>
      <c r="O52" s="655"/>
      <c r="P52" s="656"/>
      <c r="Q52" s="657"/>
    </row>
    <row r="53" spans="1:18" s="514" customFormat="1" ht="15" hidden="1" customHeight="1" x14ac:dyDescent="0.2">
      <c r="A53" s="538"/>
      <c r="B53" s="658"/>
      <c r="C53" s="658"/>
      <c r="D53" s="658"/>
      <c r="E53" s="658"/>
      <c r="F53" s="658"/>
      <c r="G53" s="658"/>
      <c r="H53" s="658"/>
      <c r="I53" s="658"/>
      <c r="J53" s="658"/>
      <c r="K53" s="658"/>
      <c r="L53" s="658"/>
      <c r="M53" s="658"/>
      <c r="N53" s="658"/>
      <c r="O53" s="659"/>
      <c r="P53" s="660"/>
      <c r="Q53" s="661"/>
    </row>
    <row r="54" spans="1:18" s="514" customFormat="1" ht="15" hidden="1" customHeight="1" x14ac:dyDescent="0.2">
      <c r="A54" s="504">
        <v>2</v>
      </c>
      <c r="B54" s="576"/>
      <c r="C54" s="576"/>
      <c r="D54" s="576"/>
      <c r="E54" s="576"/>
      <c r="F54" s="576"/>
      <c r="G54" s="576"/>
      <c r="H54" s="576"/>
      <c r="I54" s="576"/>
      <c r="J54" s="576"/>
      <c r="K54" s="576"/>
      <c r="L54" s="576"/>
      <c r="M54" s="576"/>
      <c r="N54" s="576"/>
      <c r="O54" s="506">
        <v>18000000</v>
      </c>
      <c r="P54" s="662"/>
      <c r="Q54" s="663"/>
    </row>
    <row r="55" spans="1:18" s="514" customFormat="1" ht="15" hidden="1" customHeight="1" x14ac:dyDescent="0.2">
      <c r="A55" s="504">
        <v>2.1</v>
      </c>
      <c r="B55" s="576"/>
      <c r="C55" s="576"/>
      <c r="D55" s="576"/>
      <c r="E55" s="576"/>
      <c r="F55" s="576"/>
      <c r="G55" s="576"/>
      <c r="H55" s="576"/>
      <c r="I55" s="576"/>
      <c r="J55" s="576"/>
      <c r="K55" s="576"/>
      <c r="L55" s="576"/>
      <c r="M55" s="576"/>
      <c r="N55" s="576"/>
      <c r="O55" s="507">
        <v>18000000</v>
      </c>
      <c r="P55" s="662"/>
      <c r="Q55" s="663"/>
    </row>
    <row r="56" spans="1:18" s="514" customFormat="1" ht="14" hidden="1" x14ac:dyDescent="0.2">
      <c r="A56" s="504"/>
      <c r="B56" s="664"/>
      <c r="C56" s="664"/>
      <c r="D56" s="664"/>
      <c r="E56" s="664"/>
      <c r="F56" s="664"/>
      <c r="G56" s="664"/>
      <c r="H56" s="664"/>
      <c r="I56" s="664"/>
      <c r="J56" s="664"/>
      <c r="K56" s="664"/>
      <c r="L56" s="664"/>
      <c r="M56" s="664"/>
      <c r="N56" s="664"/>
      <c r="O56" s="665"/>
      <c r="P56" s="662"/>
      <c r="Q56" s="663"/>
    </row>
    <row r="57" spans="1:18" s="514" customFormat="1" ht="14" x14ac:dyDescent="0.2">
      <c r="A57" s="666"/>
      <c r="P57" s="667"/>
      <c r="Q57" s="578"/>
    </row>
    <row r="58" spans="1:18" s="514" customFormat="1" ht="14" x14ac:dyDescent="0.2">
      <c r="A58" s="666"/>
      <c r="P58" s="667"/>
      <c r="Q58" s="578"/>
    </row>
    <row r="59" spans="1:18" s="568" customFormat="1" ht="15" customHeight="1" x14ac:dyDescent="0.2">
      <c r="A59" s="572"/>
      <c r="B59" s="569" t="s">
        <v>31</v>
      </c>
      <c r="C59" s="569"/>
      <c r="D59" s="569"/>
      <c r="E59" s="569"/>
      <c r="F59" s="567"/>
      <c r="G59" s="567"/>
      <c r="H59" s="567"/>
      <c r="I59" s="567"/>
      <c r="J59" s="567"/>
      <c r="K59" s="567"/>
      <c r="L59" s="567"/>
      <c r="M59" s="569" t="s">
        <v>767</v>
      </c>
      <c r="N59" s="569"/>
      <c r="O59" s="569"/>
      <c r="P59" s="567"/>
    </row>
    <row r="60" spans="1:18" s="568" customFormat="1" ht="15" customHeight="1" x14ac:dyDescent="0.2">
      <c r="A60" s="572"/>
      <c r="B60" s="569" t="s">
        <v>607</v>
      </c>
      <c r="C60" s="569"/>
      <c r="D60" s="569"/>
      <c r="E60" s="569"/>
      <c r="F60" s="567"/>
      <c r="G60" s="567"/>
      <c r="H60" s="567"/>
      <c r="I60" s="567"/>
      <c r="J60" s="567"/>
      <c r="K60" s="567"/>
      <c r="L60" s="567"/>
      <c r="P60" s="567"/>
    </row>
    <row r="61" spans="1:18" s="568" customFormat="1" ht="15" customHeight="1" x14ac:dyDescent="0.2">
      <c r="A61" s="572"/>
      <c r="B61" s="569" t="s">
        <v>32</v>
      </c>
      <c r="C61" s="569"/>
      <c r="D61" s="569"/>
      <c r="E61" s="569"/>
      <c r="F61" s="567"/>
      <c r="G61" s="567"/>
      <c r="H61" s="567"/>
      <c r="I61" s="567"/>
      <c r="J61" s="567"/>
      <c r="K61" s="567"/>
      <c r="L61" s="567"/>
      <c r="M61" s="569" t="s">
        <v>212</v>
      </c>
      <c r="N61" s="569"/>
      <c r="O61" s="569"/>
      <c r="P61" s="572"/>
    </row>
    <row r="62" spans="1:18" s="568" customFormat="1" ht="15" customHeight="1" x14ac:dyDescent="0.2">
      <c r="A62" s="572"/>
      <c r="B62" s="567"/>
      <c r="C62" s="567"/>
      <c r="D62" s="567"/>
      <c r="E62" s="572"/>
      <c r="F62" s="572"/>
      <c r="G62" s="572"/>
      <c r="H62" s="572"/>
      <c r="I62" s="572"/>
      <c r="J62" s="572"/>
      <c r="K62" s="572"/>
      <c r="L62" s="567"/>
      <c r="M62" s="567"/>
      <c r="N62" s="567"/>
      <c r="O62" s="567"/>
      <c r="P62" s="572"/>
    </row>
    <row r="63" spans="1:18" s="568" customFormat="1" ht="15" customHeight="1" x14ac:dyDescent="0.2">
      <c r="A63" s="572"/>
      <c r="B63" s="567"/>
      <c r="C63" s="567"/>
      <c r="D63" s="567"/>
      <c r="E63" s="572"/>
      <c r="F63" s="572"/>
      <c r="G63" s="572"/>
      <c r="H63" s="572"/>
      <c r="I63" s="572"/>
      <c r="J63" s="572"/>
      <c r="K63" s="572"/>
      <c r="L63" s="567"/>
      <c r="M63" s="567"/>
      <c r="N63" s="567"/>
      <c r="O63" s="567"/>
      <c r="P63" s="572"/>
    </row>
    <row r="64" spans="1:18" s="568" customFormat="1" ht="15" customHeight="1" x14ac:dyDescent="0.2">
      <c r="A64" s="572"/>
      <c r="B64" s="567"/>
      <c r="C64" s="567"/>
      <c r="D64" s="567"/>
      <c r="E64" s="567"/>
      <c r="F64" s="567"/>
      <c r="G64" s="567"/>
      <c r="H64" s="567"/>
      <c r="I64" s="567"/>
      <c r="J64" s="567"/>
      <c r="K64" s="567"/>
      <c r="L64" s="567"/>
      <c r="M64" s="567"/>
      <c r="N64" s="567"/>
      <c r="O64" s="567"/>
      <c r="P64" s="572"/>
    </row>
    <row r="65" spans="1:16" s="568" customFormat="1" ht="15" customHeight="1" x14ac:dyDescent="0.2">
      <c r="A65" s="572"/>
      <c r="B65" s="567"/>
      <c r="C65" s="567"/>
      <c r="D65" s="567"/>
      <c r="E65" s="567"/>
      <c r="F65" s="567"/>
      <c r="G65" s="567"/>
      <c r="H65" s="567"/>
      <c r="I65" s="567"/>
      <c r="J65" s="567"/>
      <c r="K65" s="567"/>
      <c r="L65" s="567"/>
      <c r="M65" s="567"/>
      <c r="N65" s="567"/>
      <c r="O65" s="567"/>
      <c r="P65" s="572"/>
    </row>
    <row r="66" spans="1:16" s="568" customFormat="1" ht="15" customHeight="1" x14ac:dyDescent="0.2">
      <c r="A66" s="572"/>
      <c r="B66" s="567"/>
      <c r="C66" s="567"/>
      <c r="D66" s="567"/>
      <c r="E66" s="567"/>
      <c r="F66" s="567"/>
      <c r="G66" s="567"/>
      <c r="H66" s="567"/>
      <c r="I66" s="567"/>
      <c r="J66" s="567"/>
      <c r="K66" s="567"/>
      <c r="L66" s="567"/>
      <c r="M66" s="567"/>
      <c r="N66" s="567"/>
      <c r="O66" s="567"/>
      <c r="P66" s="572"/>
    </row>
    <row r="67" spans="1:16" s="568" customFormat="1" ht="15" customHeight="1" x14ac:dyDescent="0.2">
      <c r="A67" s="572"/>
      <c r="B67" s="570" t="s">
        <v>753</v>
      </c>
      <c r="C67" s="570"/>
      <c r="D67" s="570"/>
      <c r="E67" s="570"/>
      <c r="F67" s="571"/>
      <c r="G67" s="571"/>
      <c r="H67" s="571"/>
      <c r="I67" s="571"/>
      <c r="J67" s="571"/>
      <c r="K67" s="571"/>
      <c r="L67" s="571"/>
      <c r="M67" s="570" t="s">
        <v>606</v>
      </c>
      <c r="N67" s="570"/>
      <c r="O67" s="570"/>
      <c r="P67" s="571"/>
    </row>
    <row r="68" spans="1:16" s="568" customFormat="1" ht="15" customHeight="1" x14ac:dyDescent="0.2">
      <c r="A68" s="572"/>
      <c r="B68" s="569" t="s">
        <v>754</v>
      </c>
      <c r="C68" s="569"/>
      <c r="D68" s="569"/>
      <c r="E68" s="569"/>
      <c r="F68" s="567"/>
      <c r="G68" s="567"/>
      <c r="H68" s="567"/>
      <c r="I68" s="567"/>
      <c r="J68" s="567"/>
      <c r="K68" s="567"/>
      <c r="L68" s="567"/>
      <c r="M68" s="569" t="s">
        <v>755</v>
      </c>
      <c r="N68" s="569"/>
      <c r="O68" s="569"/>
      <c r="P68" s="567"/>
    </row>
    <row r="69" spans="1:16" s="673" customFormat="1" x14ac:dyDescent="0.2">
      <c r="A69" s="669"/>
      <c r="B69" s="670"/>
      <c r="C69" s="670"/>
      <c r="D69" s="670"/>
      <c r="E69" s="670"/>
      <c r="F69" s="670"/>
      <c r="G69" s="670"/>
      <c r="H69" s="670"/>
      <c r="I69" s="670"/>
      <c r="J69" s="670"/>
      <c r="K69" s="670"/>
      <c r="L69" s="670"/>
      <c r="M69" s="671"/>
      <c r="N69" s="671"/>
      <c r="O69" s="670"/>
      <c r="P69" s="672"/>
    </row>
  </sheetData>
  <autoFilter ref="A8:Q52" xr:uid="{00000000-0009-0000-0000-000005000000}"/>
  <mergeCells count="29">
    <mergeCell ref="A5:A7"/>
    <mergeCell ref="B5:B7"/>
    <mergeCell ref="A1:Q1"/>
    <mergeCell ref="A2:Q2"/>
    <mergeCell ref="O5:O7"/>
    <mergeCell ref="C5:C7"/>
    <mergeCell ref="D5:D7"/>
    <mergeCell ref="E5:E7"/>
    <mergeCell ref="F5:F7"/>
    <mergeCell ref="G5:G7"/>
    <mergeCell ref="H5:H7"/>
    <mergeCell ref="I5:I7"/>
    <mergeCell ref="J5:K5"/>
    <mergeCell ref="J6:J7"/>
    <mergeCell ref="K6:K7"/>
    <mergeCell ref="Q5:Q7"/>
    <mergeCell ref="M59:O59"/>
    <mergeCell ref="M61:O61"/>
    <mergeCell ref="M5:M7"/>
    <mergeCell ref="B68:E68"/>
    <mergeCell ref="M68:O68"/>
    <mergeCell ref="M67:O67"/>
    <mergeCell ref="N5:N7"/>
    <mergeCell ref="P5:P7"/>
    <mergeCell ref="L5:L7"/>
    <mergeCell ref="B59:E59"/>
    <mergeCell ref="B60:E60"/>
    <mergeCell ref="B61:E61"/>
    <mergeCell ref="B67:E67"/>
  </mergeCells>
  <pageMargins left="0.5" right="0.75" top="1" bottom="1" header="0.5" footer="0.5"/>
  <pageSetup paperSize="5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T38"/>
  <sheetViews>
    <sheetView view="pageBreakPreview" zoomScale="90" zoomScaleNormal="81" zoomScaleSheetLayoutView="90" workbookViewId="0">
      <selection activeCell="F15" sqref="F15"/>
    </sheetView>
  </sheetViews>
  <sheetFormatPr baseColWidth="10" defaultColWidth="8.83203125" defaultRowHeight="15" x14ac:dyDescent="0.2"/>
  <cols>
    <col min="1" max="1" width="6.5" bestFit="1" customWidth="1"/>
    <col min="2" max="2" width="35.1640625" customWidth="1"/>
    <col min="3" max="3" width="18.5" customWidth="1"/>
    <col min="4" max="4" width="13.33203125" customWidth="1"/>
    <col min="5" max="5" width="11.83203125" customWidth="1"/>
    <col min="6" max="6" width="12" customWidth="1"/>
    <col min="7" max="7" width="14.33203125" customWidth="1"/>
    <col min="8" max="8" width="12.83203125" customWidth="1"/>
    <col min="9" max="10" width="9.1640625" customWidth="1"/>
    <col min="11" max="11" width="9" customWidth="1"/>
    <col min="12" max="12" width="11.33203125" customWidth="1"/>
    <col min="13" max="13" width="13.5" customWidth="1"/>
    <col min="14" max="14" width="13.6640625" customWidth="1"/>
    <col min="15" max="15" width="18.6640625" customWidth="1"/>
    <col min="16" max="16" width="11.1640625" style="6" customWidth="1"/>
  </cols>
  <sheetData>
    <row r="1" spans="1:19" s="514" customFormat="1" ht="33" customHeight="1" x14ac:dyDescent="0.2">
      <c r="A1" s="513" t="s">
        <v>838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65"/>
      <c r="R1" s="565"/>
      <c r="S1" s="565"/>
    </row>
    <row r="2" spans="1:19" s="514" customFormat="1" ht="33" customHeight="1" x14ac:dyDescent="0.2">
      <c r="A2" s="515" t="s">
        <v>842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66"/>
      <c r="R2" s="566"/>
      <c r="S2" s="566"/>
    </row>
    <row r="3" spans="1:19" s="495" customFormat="1" ht="25" x14ac:dyDescent="0.25">
      <c r="A3" s="496"/>
      <c r="B3" s="562" t="s">
        <v>840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</row>
    <row r="4" spans="1:19" s="495" customFormat="1" thickBot="1" x14ac:dyDescent="0.2">
      <c r="P4" s="498"/>
    </row>
    <row r="5" spans="1:19" s="502" customFormat="1" ht="35.25" customHeight="1" x14ac:dyDescent="0.15">
      <c r="A5" s="516" t="s">
        <v>340</v>
      </c>
      <c r="B5" s="517" t="s">
        <v>341</v>
      </c>
      <c r="C5" s="517" t="s">
        <v>342</v>
      </c>
      <c r="D5" s="517" t="s">
        <v>343</v>
      </c>
      <c r="E5" s="517" t="s">
        <v>529</v>
      </c>
      <c r="F5" s="517"/>
      <c r="G5" s="517" t="s">
        <v>537</v>
      </c>
      <c r="H5" s="517"/>
      <c r="I5" s="517"/>
      <c r="J5" s="517" t="s">
        <v>539</v>
      </c>
      <c r="K5" s="517"/>
      <c r="L5" s="521" t="s">
        <v>277</v>
      </c>
      <c r="M5" s="521" t="s">
        <v>345</v>
      </c>
      <c r="N5" s="517" t="s">
        <v>474</v>
      </c>
      <c r="O5" s="521" t="s">
        <v>843</v>
      </c>
      <c r="P5" s="522" t="s">
        <v>430</v>
      </c>
    </row>
    <row r="6" spans="1:19" s="495" customFormat="1" ht="38.25" customHeight="1" x14ac:dyDescent="0.15">
      <c r="A6" s="523"/>
      <c r="B6" s="500"/>
      <c r="C6" s="500"/>
      <c r="D6" s="500"/>
      <c r="E6" s="500" t="s">
        <v>530</v>
      </c>
      <c r="F6" s="500" t="s">
        <v>531</v>
      </c>
      <c r="G6" s="500" t="s">
        <v>532</v>
      </c>
      <c r="H6" s="500" t="s">
        <v>533</v>
      </c>
      <c r="I6" s="500" t="s">
        <v>424</v>
      </c>
      <c r="J6" s="503" t="s">
        <v>534</v>
      </c>
      <c r="K6" s="503" t="s">
        <v>535</v>
      </c>
      <c r="L6" s="525"/>
      <c r="M6" s="525"/>
      <c r="N6" s="500"/>
      <c r="O6" s="525"/>
      <c r="P6" s="526"/>
    </row>
    <row r="7" spans="1:19" s="495" customFormat="1" thickBot="1" x14ac:dyDescent="0.2">
      <c r="A7" s="539"/>
      <c r="B7" s="540"/>
      <c r="C7" s="540"/>
      <c r="D7" s="540"/>
      <c r="E7" s="540"/>
      <c r="F7" s="540"/>
      <c r="G7" s="540"/>
      <c r="H7" s="540"/>
      <c r="I7" s="540"/>
      <c r="J7" s="542"/>
      <c r="K7" s="542"/>
      <c r="L7" s="543"/>
      <c r="M7" s="543"/>
      <c r="N7" s="540"/>
      <c r="O7" s="543"/>
      <c r="P7" s="544"/>
    </row>
    <row r="8" spans="1:19" s="495" customFormat="1" ht="23" customHeight="1" thickBot="1" x14ac:dyDescent="0.2">
      <c r="A8" s="593">
        <v>1</v>
      </c>
      <c r="B8" s="594">
        <v>2</v>
      </c>
      <c r="C8" s="594">
        <v>3</v>
      </c>
      <c r="D8" s="595">
        <v>4</v>
      </c>
      <c r="E8" s="594">
        <v>5</v>
      </c>
      <c r="F8" s="594">
        <v>6</v>
      </c>
      <c r="G8" s="595">
        <v>7</v>
      </c>
      <c r="H8" s="594">
        <v>8</v>
      </c>
      <c r="I8" s="594">
        <v>9</v>
      </c>
      <c r="J8" s="595">
        <v>10</v>
      </c>
      <c r="K8" s="594">
        <v>11</v>
      </c>
      <c r="L8" s="594">
        <v>12</v>
      </c>
      <c r="M8" s="594">
        <v>13</v>
      </c>
      <c r="N8" s="595">
        <v>14</v>
      </c>
      <c r="O8" s="594">
        <v>15</v>
      </c>
      <c r="P8" s="596">
        <v>16</v>
      </c>
    </row>
    <row r="9" spans="1:19" s="495" customFormat="1" ht="15" customHeight="1" thickTop="1" x14ac:dyDescent="0.15">
      <c r="A9" s="590"/>
      <c r="B9" s="591"/>
      <c r="C9" s="591"/>
      <c r="D9" s="591"/>
      <c r="E9" s="591"/>
      <c r="F9" s="591"/>
      <c r="G9" s="591"/>
      <c r="H9" s="591"/>
      <c r="I9" s="591"/>
      <c r="J9" s="591"/>
      <c r="K9" s="591"/>
      <c r="L9" s="591"/>
      <c r="M9" s="591"/>
      <c r="N9" s="591"/>
      <c r="O9" s="591"/>
      <c r="P9" s="592"/>
    </row>
    <row r="10" spans="1:19" s="578" customFormat="1" ht="22" customHeight="1" x14ac:dyDescent="0.2">
      <c r="A10" s="582" t="s">
        <v>24</v>
      </c>
      <c r="B10" s="573" t="s">
        <v>278</v>
      </c>
      <c r="C10" s="576"/>
      <c r="D10" s="576"/>
      <c r="E10" s="576"/>
      <c r="F10" s="576"/>
      <c r="G10" s="576"/>
      <c r="H10" s="576"/>
      <c r="I10" s="576"/>
      <c r="J10" s="576"/>
      <c r="K10" s="576"/>
      <c r="L10" s="576"/>
      <c r="M10" s="576"/>
      <c r="N10" s="576"/>
      <c r="O10" s="579">
        <f>O11+O14+O16</f>
        <v>49500000</v>
      </c>
      <c r="P10" s="583"/>
    </row>
    <row r="11" spans="1:19" s="578" customFormat="1" ht="22" customHeight="1" x14ac:dyDescent="0.2">
      <c r="A11" s="582" t="s">
        <v>25</v>
      </c>
      <c r="B11" s="573" t="s">
        <v>323</v>
      </c>
      <c r="C11" s="576"/>
      <c r="D11" s="576"/>
      <c r="E11" s="576"/>
      <c r="F11" s="576"/>
      <c r="G11" s="576"/>
      <c r="H11" s="576"/>
      <c r="I11" s="576"/>
      <c r="J11" s="576"/>
      <c r="K11" s="576"/>
      <c r="L11" s="576"/>
      <c r="M11" s="576"/>
      <c r="N11" s="576"/>
      <c r="O11" s="579">
        <f>O12</f>
        <v>49500000</v>
      </c>
      <c r="P11" s="583"/>
    </row>
    <row r="12" spans="1:19" s="578" customFormat="1" ht="22" customHeight="1" x14ac:dyDescent="0.2">
      <c r="A12" s="584">
        <v>1</v>
      </c>
      <c r="B12" s="574" t="s">
        <v>536</v>
      </c>
      <c r="C12" s="505" t="s">
        <v>210</v>
      </c>
      <c r="D12" s="575" t="s">
        <v>128</v>
      </c>
      <c r="E12" s="575" t="s">
        <v>40</v>
      </c>
      <c r="F12" s="575" t="s">
        <v>40</v>
      </c>
      <c r="G12" s="575" t="s">
        <v>40</v>
      </c>
      <c r="H12" s="575" t="s">
        <v>40</v>
      </c>
      <c r="I12" s="505" t="s">
        <v>572</v>
      </c>
      <c r="J12" s="575" t="s">
        <v>40</v>
      </c>
      <c r="K12" s="575" t="s">
        <v>40</v>
      </c>
      <c r="L12" s="576"/>
      <c r="M12" s="575" t="s">
        <v>211</v>
      </c>
      <c r="N12" s="505" t="s">
        <v>41</v>
      </c>
      <c r="O12" s="577">
        <v>49500000</v>
      </c>
      <c r="P12" s="585" t="s">
        <v>30</v>
      </c>
    </row>
    <row r="13" spans="1:19" s="578" customFormat="1" ht="25" customHeight="1" x14ac:dyDescent="0.2">
      <c r="A13" s="527"/>
      <c r="B13" s="576" t="s">
        <v>356</v>
      </c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6"/>
      <c r="N13" s="576"/>
      <c r="O13" s="576"/>
      <c r="P13" s="583"/>
    </row>
    <row r="14" spans="1:19" s="578" customFormat="1" ht="37" customHeight="1" x14ac:dyDescent="0.2">
      <c r="A14" s="582" t="s">
        <v>26</v>
      </c>
      <c r="B14" s="573" t="s">
        <v>537</v>
      </c>
      <c r="C14" s="580" t="s">
        <v>268</v>
      </c>
      <c r="D14" s="576"/>
      <c r="E14" s="576"/>
      <c r="F14" s="576"/>
      <c r="G14" s="576"/>
      <c r="H14" s="576"/>
      <c r="I14" s="576"/>
      <c r="J14" s="576"/>
      <c r="K14" s="576"/>
      <c r="L14" s="576"/>
      <c r="M14" s="576"/>
      <c r="N14" s="576"/>
      <c r="O14" s="576"/>
      <c r="P14" s="583"/>
    </row>
    <row r="15" spans="1:19" s="578" customFormat="1" ht="25" customHeight="1" x14ac:dyDescent="0.2">
      <c r="A15" s="582"/>
      <c r="B15" s="576" t="s">
        <v>356</v>
      </c>
      <c r="C15" s="505"/>
      <c r="D15" s="576"/>
      <c r="E15" s="576"/>
      <c r="F15" s="576"/>
      <c r="G15" s="576"/>
      <c r="H15" s="576"/>
      <c r="I15" s="576"/>
      <c r="J15" s="576"/>
      <c r="K15" s="576"/>
      <c r="L15" s="576"/>
      <c r="M15" s="576"/>
      <c r="N15" s="576"/>
      <c r="O15" s="576"/>
      <c r="P15" s="583"/>
    </row>
    <row r="16" spans="1:19" s="578" customFormat="1" ht="24" customHeight="1" x14ac:dyDescent="0.2">
      <c r="A16" s="582" t="s">
        <v>27</v>
      </c>
      <c r="B16" s="573" t="s">
        <v>538</v>
      </c>
      <c r="C16" s="580" t="s">
        <v>268</v>
      </c>
      <c r="D16" s="576"/>
      <c r="E16" s="576"/>
      <c r="F16" s="576"/>
      <c r="G16" s="576"/>
      <c r="H16" s="576"/>
      <c r="I16" s="576"/>
      <c r="J16" s="576"/>
      <c r="K16" s="576"/>
      <c r="L16" s="576"/>
      <c r="M16" s="576"/>
      <c r="N16" s="576"/>
      <c r="O16" s="576"/>
      <c r="P16" s="583"/>
    </row>
    <row r="17" spans="1:20" s="578" customFormat="1" ht="30" customHeight="1" thickBot="1" x14ac:dyDescent="0.25">
      <c r="A17" s="586"/>
      <c r="B17" s="587" t="s">
        <v>356</v>
      </c>
      <c r="C17" s="588"/>
      <c r="D17" s="588"/>
      <c r="E17" s="588"/>
      <c r="F17" s="588"/>
      <c r="G17" s="588"/>
      <c r="H17" s="587"/>
      <c r="I17" s="587"/>
      <c r="J17" s="587"/>
      <c r="K17" s="587"/>
      <c r="L17" s="587"/>
      <c r="M17" s="587"/>
      <c r="N17" s="587"/>
      <c r="O17" s="587"/>
      <c r="P17" s="589"/>
    </row>
    <row r="18" spans="1:20" s="495" customFormat="1" ht="14" x14ac:dyDescent="0.15">
      <c r="P18" s="498"/>
    </row>
    <row r="19" spans="1:20" s="567" customFormat="1" ht="14" x14ac:dyDescent="0.2">
      <c r="P19" s="568"/>
    </row>
    <row r="20" spans="1:20" s="568" customFormat="1" ht="14" x14ac:dyDescent="0.2">
      <c r="A20" s="567"/>
      <c r="B20" s="569" t="s">
        <v>31</v>
      </c>
      <c r="C20" s="569"/>
      <c r="D20" s="569"/>
      <c r="E20" s="567"/>
      <c r="F20" s="567"/>
      <c r="G20" s="567"/>
      <c r="H20" s="567"/>
      <c r="I20" s="567"/>
      <c r="J20" s="567"/>
      <c r="K20" s="569" t="s">
        <v>767</v>
      </c>
      <c r="L20" s="569"/>
      <c r="M20" s="569"/>
      <c r="N20" s="569"/>
      <c r="O20" s="569"/>
      <c r="P20" s="569"/>
    </row>
    <row r="21" spans="1:20" s="568" customFormat="1" ht="14" x14ac:dyDescent="0.2">
      <c r="A21" s="567"/>
      <c r="B21" s="569" t="s">
        <v>607</v>
      </c>
      <c r="C21" s="569"/>
      <c r="D21" s="569"/>
      <c r="E21" s="567"/>
      <c r="F21" s="567"/>
      <c r="G21" s="567"/>
      <c r="H21" s="567"/>
      <c r="I21" s="567"/>
      <c r="J21" s="567"/>
    </row>
    <row r="22" spans="1:20" s="568" customFormat="1" ht="14" x14ac:dyDescent="0.2">
      <c r="A22" s="567"/>
      <c r="B22" s="569" t="s">
        <v>32</v>
      </c>
      <c r="C22" s="569"/>
      <c r="D22" s="569"/>
      <c r="E22" s="567"/>
      <c r="F22" s="567"/>
      <c r="G22" s="567"/>
      <c r="H22" s="567"/>
      <c r="I22" s="567"/>
      <c r="J22" s="567"/>
      <c r="K22" s="569" t="s">
        <v>212</v>
      </c>
      <c r="L22" s="569"/>
      <c r="M22" s="569"/>
      <c r="N22" s="569"/>
      <c r="O22" s="569"/>
      <c r="P22" s="569"/>
    </row>
    <row r="23" spans="1:20" s="568" customFormat="1" ht="14" x14ac:dyDescent="0.2">
      <c r="A23" s="567"/>
      <c r="B23" s="569"/>
      <c r="C23" s="569"/>
      <c r="D23" s="569"/>
      <c r="E23" s="567"/>
      <c r="F23" s="567"/>
      <c r="G23" s="567"/>
      <c r="H23" s="567"/>
      <c r="I23" s="567"/>
      <c r="J23" s="567"/>
      <c r="K23" s="567"/>
      <c r="L23" s="567"/>
      <c r="N23" s="567"/>
      <c r="O23" s="567"/>
    </row>
    <row r="24" spans="1:20" s="568" customFormat="1" ht="14" x14ac:dyDescent="0.2">
      <c r="A24" s="567"/>
      <c r="B24" s="572"/>
      <c r="C24" s="572"/>
      <c r="D24" s="572"/>
      <c r="E24" s="567"/>
      <c r="F24" s="567"/>
      <c r="G24" s="567"/>
      <c r="H24" s="567"/>
      <c r="I24" s="567"/>
      <c r="J24" s="567"/>
      <c r="K24" s="567"/>
      <c r="L24" s="567"/>
      <c r="N24" s="567"/>
      <c r="O24" s="567"/>
    </row>
    <row r="25" spans="1:20" s="568" customFormat="1" ht="14" x14ac:dyDescent="0.2">
      <c r="A25" s="567"/>
      <c r="B25" s="567"/>
      <c r="C25" s="567"/>
      <c r="D25" s="567"/>
      <c r="E25" s="567"/>
      <c r="F25" s="567"/>
      <c r="G25" s="567"/>
      <c r="H25" s="567"/>
      <c r="I25" s="567"/>
      <c r="J25" s="567"/>
      <c r="K25" s="567"/>
      <c r="L25" s="567"/>
      <c r="N25" s="567"/>
      <c r="O25" s="567"/>
    </row>
    <row r="26" spans="1:20" s="568" customFormat="1" ht="14" x14ac:dyDescent="0.2">
      <c r="A26" s="567"/>
      <c r="B26" s="567"/>
      <c r="C26" s="567"/>
      <c r="D26" s="567"/>
      <c r="E26" s="567"/>
      <c r="F26" s="567"/>
      <c r="G26" s="567"/>
      <c r="H26" s="567"/>
      <c r="I26" s="567"/>
      <c r="J26" s="567"/>
      <c r="K26" s="567"/>
      <c r="L26" s="567"/>
      <c r="N26" s="567"/>
      <c r="O26" s="567"/>
    </row>
    <row r="27" spans="1:20" s="568" customFormat="1" ht="14" x14ac:dyDescent="0.2">
      <c r="A27" s="567"/>
      <c r="B27" s="567"/>
      <c r="C27" s="567"/>
      <c r="D27" s="567"/>
      <c r="E27" s="567"/>
      <c r="F27" s="567"/>
      <c r="G27" s="567"/>
      <c r="H27" s="567"/>
      <c r="I27" s="567"/>
      <c r="J27" s="567"/>
      <c r="K27" s="567"/>
      <c r="L27" s="567"/>
      <c r="N27" s="567"/>
      <c r="O27" s="567"/>
    </row>
    <row r="28" spans="1:20" s="568" customFormat="1" ht="14" x14ac:dyDescent="0.2">
      <c r="A28" s="567"/>
      <c r="B28" s="570" t="s">
        <v>753</v>
      </c>
      <c r="C28" s="570"/>
      <c r="D28" s="570"/>
      <c r="E28" s="567"/>
      <c r="F28" s="567"/>
      <c r="G28" s="567"/>
      <c r="H28" s="567"/>
      <c r="I28" s="567"/>
      <c r="J28" s="567"/>
      <c r="K28" s="570" t="s">
        <v>606</v>
      </c>
      <c r="L28" s="570"/>
      <c r="M28" s="570"/>
      <c r="N28" s="570"/>
      <c r="O28" s="570"/>
      <c r="P28" s="570"/>
      <c r="Q28" s="571"/>
      <c r="R28" s="571"/>
      <c r="S28" s="571"/>
      <c r="T28" s="571"/>
    </row>
    <row r="29" spans="1:20" s="568" customFormat="1" ht="14" x14ac:dyDescent="0.2">
      <c r="A29" s="567"/>
      <c r="B29" s="569" t="s">
        <v>754</v>
      </c>
      <c r="C29" s="569"/>
      <c r="D29" s="569"/>
      <c r="E29" s="567"/>
      <c r="F29" s="567"/>
      <c r="G29" s="567"/>
      <c r="H29" s="567"/>
      <c r="I29" s="567"/>
      <c r="J29" s="567"/>
      <c r="K29" s="569" t="s">
        <v>755</v>
      </c>
      <c r="L29" s="569"/>
      <c r="M29" s="569"/>
      <c r="N29" s="569"/>
      <c r="O29" s="569"/>
      <c r="P29" s="569"/>
      <c r="Q29" s="567"/>
      <c r="R29" s="567"/>
      <c r="S29" s="567"/>
      <c r="T29" s="567"/>
    </row>
    <row r="30" spans="1:20" s="498" customFormat="1" ht="14" x14ac:dyDescent="0.15">
      <c r="A30" s="495"/>
      <c r="B30" s="510"/>
      <c r="C30" s="510"/>
      <c r="D30" s="510"/>
      <c r="E30" s="495"/>
      <c r="F30" s="495"/>
      <c r="G30" s="495"/>
      <c r="H30" s="495"/>
      <c r="I30" s="495"/>
      <c r="J30" s="495"/>
      <c r="K30" s="495"/>
      <c r="L30" s="495"/>
      <c r="M30" s="495"/>
      <c r="N30" s="495"/>
      <c r="O30" s="510"/>
    </row>
    <row r="31" spans="1:20" s="495" customFormat="1" ht="14" x14ac:dyDescent="0.15">
      <c r="P31" s="498"/>
    </row>
    <row r="32" spans="1:20" s="495" customFormat="1" ht="14" x14ac:dyDescent="0.15">
      <c r="P32" s="498"/>
    </row>
    <row r="33" spans="16:16" s="495" customFormat="1" ht="14" x14ac:dyDescent="0.15">
      <c r="P33" s="498"/>
    </row>
    <row r="34" spans="16:16" s="495" customFormat="1" ht="14" x14ac:dyDescent="0.15">
      <c r="P34" s="498"/>
    </row>
    <row r="35" spans="16:16" s="495" customFormat="1" ht="14" x14ac:dyDescent="0.15">
      <c r="P35" s="498"/>
    </row>
    <row r="36" spans="16:16" s="495" customFormat="1" ht="14" x14ac:dyDescent="0.15">
      <c r="P36" s="498"/>
    </row>
    <row r="37" spans="16:16" s="495" customFormat="1" ht="14" x14ac:dyDescent="0.15">
      <c r="P37" s="498"/>
    </row>
    <row r="38" spans="16:16" s="495" customFormat="1" ht="14" x14ac:dyDescent="0.15">
      <c r="P38" s="498"/>
    </row>
  </sheetData>
  <mergeCells count="35">
    <mergeCell ref="N22:P22"/>
    <mergeCell ref="N20:P20"/>
    <mergeCell ref="N28:P28"/>
    <mergeCell ref="N29:P29"/>
    <mergeCell ref="B29:D29"/>
    <mergeCell ref="B20:D20"/>
    <mergeCell ref="B21:D21"/>
    <mergeCell ref="B22:D22"/>
    <mergeCell ref="B23:D23"/>
    <mergeCell ref="B28:D28"/>
    <mergeCell ref="K20:M20"/>
    <mergeCell ref="K22:M22"/>
    <mergeCell ref="K28:M28"/>
    <mergeCell ref="K29:M29"/>
    <mergeCell ref="M5:M7"/>
    <mergeCell ref="A5:A7"/>
    <mergeCell ref="B5:B7"/>
    <mergeCell ref="G6:G7"/>
    <mergeCell ref="E6:E7"/>
    <mergeCell ref="F6:F7"/>
    <mergeCell ref="L5:L7"/>
    <mergeCell ref="A1:P1"/>
    <mergeCell ref="A2:P2"/>
    <mergeCell ref="O5:O7"/>
    <mergeCell ref="P5:P7"/>
    <mergeCell ref="N5:N7"/>
    <mergeCell ref="D5:D7"/>
    <mergeCell ref="C5:C7"/>
    <mergeCell ref="E5:F5"/>
    <mergeCell ref="G5:I5"/>
    <mergeCell ref="J5:K5"/>
    <mergeCell ref="J6:J7"/>
    <mergeCell ref="K6:K7"/>
    <mergeCell ref="H6:H7"/>
    <mergeCell ref="I6:I7"/>
  </mergeCells>
  <pageMargins left="0.75" right="0.75" top="1" bottom="1" header="0.5" footer="0.25"/>
  <pageSetup paperSize="5" scale="6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O31"/>
  <sheetViews>
    <sheetView view="pageBreakPreview" zoomScale="90" zoomScaleNormal="81" zoomScaleSheetLayoutView="90" workbookViewId="0">
      <selection activeCell="I16" sqref="I16"/>
    </sheetView>
  </sheetViews>
  <sheetFormatPr baseColWidth="10" defaultColWidth="8.83203125" defaultRowHeight="15" x14ac:dyDescent="0.2"/>
  <cols>
    <col min="1" max="1" width="6.5" bestFit="1" customWidth="1"/>
    <col min="2" max="2" width="31.6640625" customWidth="1"/>
    <col min="3" max="3" width="19" customWidth="1"/>
    <col min="4" max="4" width="14.1640625" customWidth="1"/>
    <col min="5" max="6" width="12.83203125" customWidth="1"/>
    <col min="7" max="7" width="17" customWidth="1"/>
    <col min="8" max="8" width="11.6640625" customWidth="1"/>
    <col min="9" max="9" width="10.6640625" customWidth="1"/>
    <col min="10" max="10" width="15.1640625" customWidth="1"/>
    <col min="11" max="11" width="9.33203125" customWidth="1"/>
    <col min="12" max="13" width="13.1640625" customWidth="1"/>
    <col min="14" max="14" width="18.5" customWidth="1"/>
    <col min="15" max="15" width="14.5" style="6" customWidth="1"/>
  </cols>
  <sheetData>
    <row r="1" spans="1:15" s="514" customFormat="1" ht="31" customHeight="1" x14ac:dyDescent="0.2">
      <c r="A1" s="513" t="s">
        <v>838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</row>
    <row r="2" spans="1:15" s="514" customFormat="1" ht="31" customHeight="1" x14ac:dyDescent="0.2">
      <c r="A2" s="515" t="s">
        <v>839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</row>
    <row r="3" spans="1:15" s="495" customFormat="1" ht="25" x14ac:dyDescent="0.25">
      <c r="A3" s="496"/>
      <c r="B3" s="497" t="s">
        <v>840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</row>
    <row r="4" spans="1:15" s="495" customFormat="1" thickBot="1" x14ac:dyDescent="0.2">
      <c r="O4" s="498"/>
    </row>
    <row r="5" spans="1:15" s="502" customFormat="1" ht="28.5" customHeight="1" x14ac:dyDescent="0.15">
      <c r="A5" s="516" t="s">
        <v>340</v>
      </c>
      <c r="B5" s="517" t="s">
        <v>341</v>
      </c>
      <c r="C5" s="518" t="s">
        <v>540</v>
      </c>
      <c r="D5" s="517" t="s">
        <v>431</v>
      </c>
      <c r="E5" s="517"/>
      <c r="F5" s="517"/>
      <c r="G5" s="519" t="s">
        <v>543</v>
      </c>
      <c r="H5" s="517" t="s">
        <v>436</v>
      </c>
      <c r="I5" s="517"/>
      <c r="J5" s="520" t="s">
        <v>573</v>
      </c>
      <c r="K5" s="517" t="s">
        <v>346</v>
      </c>
      <c r="L5" s="517" t="s">
        <v>437</v>
      </c>
      <c r="M5" s="517" t="s">
        <v>574</v>
      </c>
      <c r="N5" s="521" t="s">
        <v>841</v>
      </c>
      <c r="O5" s="522" t="s">
        <v>353</v>
      </c>
    </row>
    <row r="6" spans="1:15" s="495" customFormat="1" ht="38.25" customHeight="1" thickBot="1" x14ac:dyDescent="0.2">
      <c r="A6" s="523"/>
      <c r="B6" s="500"/>
      <c r="C6" s="499"/>
      <c r="D6" s="501" t="s">
        <v>541</v>
      </c>
      <c r="E6" s="501" t="s">
        <v>433</v>
      </c>
      <c r="F6" s="501" t="s">
        <v>542</v>
      </c>
      <c r="G6" s="524"/>
      <c r="H6" s="553" t="s">
        <v>348</v>
      </c>
      <c r="I6" s="553" t="s">
        <v>349</v>
      </c>
      <c r="J6" s="553" t="s">
        <v>544</v>
      </c>
      <c r="K6" s="500"/>
      <c r="L6" s="500"/>
      <c r="M6" s="500"/>
      <c r="N6" s="525"/>
      <c r="O6" s="526"/>
    </row>
    <row r="7" spans="1:15" s="495" customFormat="1" thickBot="1" x14ac:dyDescent="0.2">
      <c r="A7" s="548">
        <v>1</v>
      </c>
      <c r="B7" s="549">
        <v>2</v>
      </c>
      <c r="C7" s="549">
        <v>3</v>
      </c>
      <c r="D7" s="549">
        <v>4</v>
      </c>
      <c r="E7" s="549">
        <v>5</v>
      </c>
      <c r="F7" s="550">
        <v>6</v>
      </c>
      <c r="G7" s="551">
        <v>7</v>
      </c>
      <c r="H7" s="549">
        <v>8</v>
      </c>
      <c r="I7" s="549">
        <v>9</v>
      </c>
      <c r="J7" s="549">
        <v>10</v>
      </c>
      <c r="K7" s="549">
        <v>11</v>
      </c>
      <c r="L7" s="550">
        <v>12</v>
      </c>
      <c r="M7" s="550">
        <v>13</v>
      </c>
      <c r="N7" s="549">
        <v>14</v>
      </c>
      <c r="O7" s="552">
        <v>15</v>
      </c>
    </row>
    <row r="8" spans="1:15" s="498" customFormat="1" ht="15" customHeight="1" thickTop="1" x14ac:dyDescent="0.15">
      <c r="A8" s="545"/>
      <c r="B8" s="546"/>
      <c r="C8" s="546"/>
      <c r="D8" s="546"/>
      <c r="E8" s="546"/>
      <c r="F8" s="546"/>
      <c r="G8" s="546"/>
      <c r="H8" s="546"/>
      <c r="I8" s="546"/>
      <c r="J8" s="546"/>
      <c r="K8" s="546"/>
      <c r="L8" s="546"/>
      <c r="M8" s="546"/>
      <c r="N8" s="546"/>
      <c r="O8" s="547"/>
    </row>
    <row r="9" spans="1:15" s="495" customFormat="1" ht="30" customHeight="1" x14ac:dyDescent="0.15">
      <c r="A9" s="559" t="s">
        <v>28</v>
      </c>
      <c r="B9" s="529" t="s">
        <v>279</v>
      </c>
      <c r="C9" s="530"/>
      <c r="D9" s="530"/>
      <c r="E9" s="530"/>
      <c r="F9" s="530"/>
      <c r="G9" s="531"/>
      <c r="H9" s="530"/>
      <c r="I9" s="530"/>
      <c r="J9" s="530"/>
      <c r="K9" s="530"/>
      <c r="L9" s="530"/>
      <c r="M9" s="530"/>
      <c r="N9" s="530"/>
      <c r="O9" s="532"/>
    </row>
    <row r="10" spans="1:15" s="495" customFormat="1" ht="30" customHeight="1" x14ac:dyDescent="0.15">
      <c r="A10" s="559" t="s">
        <v>29</v>
      </c>
      <c r="B10" s="529" t="s">
        <v>279</v>
      </c>
      <c r="C10" s="560" t="s">
        <v>268</v>
      </c>
      <c r="D10" s="530"/>
      <c r="E10" s="530"/>
      <c r="F10" s="530"/>
      <c r="G10" s="531"/>
      <c r="H10" s="530"/>
      <c r="I10" s="530"/>
      <c r="J10" s="530"/>
      <c r="K10" s="530"/>
      <c r="L10" s="530"/>
      <c r="M10" s="530"/>
      <c r="N10" s="530"/>
      <c r="O10" s="532"/>
    </row>
    <row r="11" spans="1:15" s="495" customFormat="1" ht="30" customHeight="1" x14ac:dyDescent="0.15">
      <c r="A11" s="528"/>
      <c r="B11" s="531"/>
      <c r="C11" s="531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1"/>
      <c r="O11" s="532"/>
    </row>
    <row r="12" spans="1:15" s="495" customFormat="1" ht="30" customHeight="1" x14ac:dyDescent="0.15">
      <c r="A12" s="528"/>
      <c r="B12" s="531"/>
      <c r="C12" s="531"/>
      <c r="D12" s="533"/>
      <c r="E12" s="533"/>
      <c r="F12" s="533"/>
      <c r="G12" s="533"/>
      <c r="H12" s="533"/>
      <c r="I12" s="533"/>
      <c r="J12" s="533"/>
      <c r="K12" s="533"/>
      <c r="L12" s="533"/>
      <c r="M12" s="533"/>
      <c r="N12" s="531"/>
      <c r="O12" s="532"/>
    </row>
    <row r="13" spans="1:15" s="495" customFormat="1" ht="30" customHeight="1" thickBot="1" x14ac:dyDescent="0.2">
      <c r="A13" s="534"/>
      <c r="B13" s="535"/>
      <c r="C13" s="535"/>
      <c r="D13" s="535"/>
      <c r="E13" s="536"/>
      <c r="F13" s="536"/>
      <c r="G13" s="536"/>
      <c r="H13" s="536"/>
      <c r="I13" s="536"/>
      <c r="J13" s="536"/>
      <c r="K13" s="535"/>
      <c r="L13" s="535"/>
      <c r="M13" s="535"/>
      <c r="N13" s="535"/>
      <c r="O13" s="537"/>
    </row>
    <row r="14" spans="1:15" s="495" customFormat="1" ht="14" x14ac:dyDescent="0.15">
      <c r="O14" s="498"/>
    </row>
    <row r="15" spans="1:15" s="495" customFormat="1" ht="14" x14ac:dyDescent="0.15">
      <c r="O15" s="498"/>
    </row>
    <row r="16" spans="1:15" s="558" customFormat="1" ht="14" x14ac:dyDescent="0.15">
      <c r="A16" s="555"/>
      <c r="B16" s="556" t="s">
        <v>31</v>
      </c>
      <c r="C16" s="556"/>
      <c r="D16" s="556"/>
      <c r="E16" s="556"/>
      <c r="F16" s="556"/>
      <c r="G16" s="557"/>
      <c r="H16" s="557"/>
      <c r="I16" s="557"/>
      <c r="J16" s="556" t="s">
        <v>767</v>
      </c>
      <c r="K16" s="556"/>
      <c r="L16" s="556"/>
      <c r="M16" s="556"/>
      <c r="N16" s="556"/>
      <c r="O16" s="556"/>
    </row>
    <row r="17" spans="1:15" s="558" customFormat="1" ht="14" x14ac:dyDescent="0.15">
      <c r="A17" s="555"/>
      <c r="B17" s="556" t="s">
        <v>607</v>
      </c>
      <c r="C17" s="556"/>
      <c r="D17" s="556"/>
      <c r="E17" s="556"/>
      <c r="F17" s="556"/>
      <c r="G17" s="557"/>
      <c r="H17" s="557"/>
      <c r="I17" s="557"/>
    </row>
    <row r="18" spans="1:15" s="558" customFormat="1" ht="14" x14ac:dyDescent="0.15">
      <c r="A18" s="555"/>
      <c r="B18" s="556" t="s">
        <v>32</v>
      </c>
      <c r="C18" s="556"/>
      <c r="D18" s="556"/>
      <c r="E18" s="556"/>
      <c r="F18" s="556"/>
      <c r="G18" s="557"/>
      <c r="H18" s="557"/>
      <c r="I18" s="557"/>
      <c r="J18" s="556" t="s">
        <v>212</v>
      </c>
      <c r="K18" s="556"/>
      <c r="L18" s="556"/>
      <c r="M18" s="556"/>
      <c r="N18" s="556"/>
      <c r="O18" s="556"/>
    </row>
    <row r="19" spans="1:15" s="558" customFormat="1" ht="14" x14ac:dyDescent="0.15">
      <c r="A19" s="555"/>
      <c r="B19" s="557"/>
      <c r="C19" s="557"/>
      <c r="D19" s="557"/>
      <c r="E19" s="557"/>
      <c r="F19" s="557"/>
      <c r="G19" s="557"/>
      <c r="H19" s="557"/>
      <c r="I19" s="557"/>
      <c r="J19" s="555"/>
      <c r="K19" s="555"/>
      <c r="M19" s="555"/>
      <c r="N19" s="555"/>
    </row>
    <row r="20" spans="1:15" s="558" customFormat="1" ht="14" x14ac:dyDescent="0.15">
      <c r="A20" s="555"/>
      <c r="B20" s="557"/>
      <c r="C20" s="557"/>
      <c r="D20" s="557"/>
      <c r="E20" s="557"/>
      <c r="F20" s="557"/>
      <c r="G20" s="557"/>
      <c r="H20" s="557"/>
      <c r="I20" s="557"/>
      <c r="J20" s="555"/>
      <c r="K20" s="555"/>
      <c r="M20" s="555"/>
      <c r="N20" s="555"/>
    </row>
    <row r="21" spans="1:15" s="558" customFormat="1" ht="14" x14ac:dyDescent="0.15">
      <c r="A21" s="555"/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M21" s="555"/>
      <c r="N21" s="555"/>
    </row>
    <row r="22" spans="1:15" s="558" customFormat="1" ht="14" x14ac:dyDescent="0.15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M22" s="555"/>
      <c r="N22" s="555"/>
    </row>
    <row r="23" spans="1:15" s="558" customFormat="1" ht="14" x14ac:dyDescent="0.15">
      <c r="A23" s="555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M23" s="555"/>
      <c r="N23" s="555"/>
    </row>
    <row r="24" spans="1:15" s="558" customFormat="1" ht="14" x14ac:dyDescent="0.15">
      <c r="A24" s="555"/>
      <c r="B24" s="508" t="s">
        <v>753</v>
      </c>
      <c r="C24" s="508"/>
      <c r="D24" s="508"/>
      <c r="E24" s="508"/>
      <c r="F24" s="508"/>
      <c r="G24" s="509"/>
      <c r="H24" s="509"/>
      <c r="I24" s="509"/>
      <c r="J24" s="508" t="s">
        <v>606</v>
      </c>
      <c r="K24" s="508"/>
      <c r="L24" s="508"/>
      <c r="M24" s="508"/>
      <c r="N24" s="508"/>
      <c r="O24" s="508"/>
    </row>
    <row r="25" spans="1:15" s="558" customFormat="1" ht="14" x14ac:dyDescent="0.15">
      <c r="A25" s="555"/>
      <c r="B25" s="556" t="s">
        <v>754</v>
      </c>
      <c r="C25" s="556"/>
      <c r="D25" s="556"/>
      <c r="E25" s="556"/>
      <c r="F25" s="556"/>
      <c r="G25" s="557"/>
      <c r="H25" s="557"/>
      <c r="I25" s="557"/>
      <c r="J25" s="556" t="s">
        <v>755</v>
      </c>
      <c r="K25" s="556"/>
      <c r="L25" s="556"/>
      <c r="M25" s="556"/>
      <c r="N25" s="556"/>
      <c r="O25" s="556"/>
    </row>
    <row r="26" spans="1:15" s="498" customFormat="1" ht="14" x14ac:dyDescent="0.15">
      <c r="A26" s="495"/>
      <c r="B26" s="510"/>
      <c r="C26" s="510"/>
      <c r="D26" s="510"/>
      <c r="E26" s="510"/>
      <c r="F26" s="510"/>
      <c r="G26" s="510"/>
      <c r="H26" s="510"/>
      <c r="I26" s="510"/>
      <c r="J26" s="510"/>
      <c r="K26" s="510"/>
      <c r="L26" s="495"/>
      <c r="M26" s="495"/>
      <c r="N26" s="510"/>
    </row>
    <row r="27" spans="1:15" s="495" customFormat="1" ht="14" x14ac:dyDescent="0.15">
      <c r="O27" s="498"/>
    </row>
    <row r="28" spans="1:15" s="495" customFormat="1" ht="14" x14ac:dyDescent="0.15">
      <c r="O28" s="498"/>
    </row>
    <row r="29" spans="1:15" s="495" customFormat="1" ht="14" x14ac:dyDescent="0.15">
      <c r="O29" s="498"/>
    </row>
    <row r="30" spans="1:15" s="495" customFormat="1" ht="14" x14ac:dyDescent="0.15">
      <c r="O30" s="498"/>
    </row>
    <row r="31" spans="1:15" s="495" customFormat="1" ht="14" x14ac:dyDescent="0.15">
      <c r="O31" s="498"/>
    </row>
  </sheetData>
  <mergeCells count="26">
    <mergeCell ref="J25:L25"/>
    <mergeCell ref="M18:O18"/>
    <mergeCell ref="M16:O16"/>
    <mergeCell ref="M24:O24"/>
    <mergeCell ref="M25:O25"/>
    <mergeCell ref="N5:N6"/>
    <mergeCell ref="B16:F16"/>
    <mergeCell ref="B17:F17"/>
    <mergeCell ref="B18:F18"/>
    <mergeCell ref="B24:F24"/>
    <mergeCell ref="B25:F25"/>
    <mergeCell ref="K5:K6"/>
    <mergeCell ref="J16:L16"/>
    <mergeCell ref="J18:L18"/>
    <mergeCell ref="J24:L24"/>
    <mergeCell ref="A1:O1"/>
    <mergeCell ref="A2:O2"/>
    <mergeCell ref="G5:G6"/>
    <mergeCell ref="H5:I5"/>
    <mergeCell ref="O5:O6"/>
    <mergeCell ref="C5:C6"/>
    <mergeCell ref="D5:F5"/>
    <mergeCell ref="M5:M6"/>
    <mergeCell ref="A5:A6"/>
    <mergeCell ref="B5:B6"/>
    <mergeCell ref="L5:L6"/>
  </mergeCells>
  <pageMargins left="0.75" right="0.75" top="1" bottom="1" header="0.75" footer="0.25"/>
  <pageSetup paperSize="5" scale="6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Q32"/>
  <sheetViews>
    <sheetView view="pageBreakPreview" topLeftCell="B1" zoomScale="89" zoomScaleNormal="81" zoomScaleSheetLayoutView="89" workbookViewId="0">
      <selection activeCell="B12" sqref="B12"/>
    </sheetView>
  </sheetViews>
  <sheetFormatPr baseColWidth="10" defaultColWidth="8.83203125" defaultRowHeight="15" x14ac:dyDescent="0.2"/>
  <cols>
    <col min="1" max="1" width="6.5" style="412" bestFit="1" customWidth="1"/>
    <col min="2" max="2" width="25.6640625" customWidth="1"/>
    <col min="3" max="3" width="16.33203125" customWidth="1"/>
    <col min="4" max="4" width="12.1640625" customWidth="1"/>
    <col min="5" max="5" width="13.6640625" customWidth="1"/>
    <col min="6" max="6" width="12.1640625" customWidth="1"/>
    <col min="7" max="7" width="10.83203125" customWidth="1"/>
    <col min="8" max="8" width="13.33203125" customWidth="1"/>
    <col min="9" max="9" width="21.33203125" customWidth="1"/>
    <col min="10" max="10" width="19.1640625" customWidth="1"/>
    <col min="11" max="11" width="32.5" customWidth="1"/>
    <col min="12" max="12" width="8.6640625" customWidth="1"/>
    <col min="13" max="13" width="11.83203125" customWidth="1"/>
    <col min="14" max="14" width="10.1640625" customWidth="1"/>
    <col min="15" max="15" width="11.5" customWidth="1"/>
    <col min="16" max="16" width="22.33203125" customWidth="1"/>
    <col min="17" max="17" width="11.33203125" style="6" customWidth="1"/>
    <col min="18" max="19" width="21.5" customWidth="1"/>
    <col min="20" max="20" width="26.33203125" customWidth="1"/>
    <col min="21" max="21" width="17.6640625" bestFit="1" customWidth="1"/>
  </cols>
  <sheetData>
    <row r="1" spans="1:17" ht="21" x14ac:dyDescent="0.25">
      <c r="A1" s="447" t="s">
        <v>275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</row>
    <row r="2" spans="1:17" ht="21" x14ac:dyDescent="0.25">
      <c r="A2" s="448" t="s">
        <v>276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</row>
    <row r="3" spans="1:17" ht="26" x14ac:dyDescent="0.3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110"/>
      <c r="Q3" s="43"/>
    </row>
    <row r="4" spans="1:17" ht="16" x14ac:dyDescent="0.2">
      <c r="A4" s="54"/>
      <c r="B4" s="47" t="s">
        <v>289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 ht="16" thickBot="1" x14ac:dyDescent="0.25"/>
    <row r="6" spans="1:17" s="94" customFormat="1" ht="28.5" customHeight="1" thickTop="1" x14ac:dyDescent="0.2">
      <c r="A6" s="488" t="s">
        <v>0</v>
      </c>
      <c r="B6" s="490" t="s">
        <v>341</v>
      </c>
      <c r="C6" s="449" t="s">
        <v>342</v>
      </c>
      <c r="D6" s="449" t="s">
        <v>343</v>
      </c>
      <c r="E6" s="492" t="s">
        <v>475</v>
      </c>
      <c r="F6" s="449" t="s">
        <v>431</v>
      </c>
      <c r="G6" s="449"/>
      <c r="H6" s="449"/>
      <c r="I6" s="411"/>
      <c r="J6" s="449" t="s">
        <v>436</v>
      </c>
      <c r="K6" s="449"/>
      <c r="L6" s="452" t="s">
        <v>344</v>
      </c>
      <c r="M6" s="449" t="s">
        <v>346</v>
      </c>
      <c r="N6" s="449" t="s">
        <v>437</v>
      </c>
      <c r="O6" s="449" t="s">
        <v>352</v>
      </c>
      <c r="P6" s="452"/>
      <c r="Q6" s="450" t="s">
        <v>430</v>
      </c>
    </row>
    <row r="7" spans="1:17" s="79" customFormat="1" ht="38.25" customHeight="1" x14ac:dyDescent="0.2">
      <c r="A7" s="489"/>
      <c r="B7" s="491"/>
      <c r="C7" s="455"/>
      <c r="D7" s="455"/>
      <c r="E7" s="493"/>
      <c r="F7" s="455" t="s">
        <v>432</v>
      </c>
      <c r="G7" s="455" t="s">
        <v>433</v>
      </c>
      <c r="H7" s="455" t="s">
        <v>434</v>
      </c>
      <c r="I7" s="471" t="s">
        <v>435</v>
      </c>
      <c r="J7" s="454" t="s">
        <v>348</v>
      </c>
      <c r="K7" s="454" t="s">
        <v>349</v>
      </c>
      <c r="L7" s="453"/>
      <c r="M7" s="455"/>
      <c r="N7" s="455"/>
      <c r="O7" s="455"/>
      <c r="P7" s="453"/>
      <c r="Q7" s="451"/>
    </row>
    <row r="8" spans="1:17" s="79" customFormat="1" x14ac:dyDescent="0.2">
      <c r="A8" s="489"/>
      <c r="B8" s="491"/>
      <c r="C8" s="455"/>
      <c r="D8" s="455"/>
      <c r="E8" s="493"/>
      <c r="F8" s="455"/>
      <c r="G8" s="455"/>
      <c r="H8" s="455"/>
      <c r="I8" s="471"/>
      <c r="J8" s="454"/>
      <c r="K8" s="454"/>
      <c r="L8" s="453"/>
      <c r="M8" s="455"/>
      <c r="N8" s="455"/>
      <c r="O8" s="455"/>
      <c r="P8" s="453"/>
      <c r="Q8" s="451"/>
    </row>
    <row r="9" spans="1:17" s="79" customFormat="1" x14ac:dyDescent="0.2">
      <c r="A9" s="137">
        <v>1</v>
      </c>
      <c r="B9" s="96">
        <v>2</v>
      </c>
      <c r="C9" s="96">
        <v>3</v>
      </c>
      <c r="D9" s="414">
        <v>4</v>
      </c>
      <c r="E9" s="415">
        <v>5</v>
      </c>
      <c r="F9" s="96">
        <v>6</v>
      </c>
      <c r="G9" s="96">
        <v>7</v>
      </c>
      <c r="H9" s="414">
        <v>8</v>
      </c>
      <c r="I9" s="415">
        <v>9</v>
      </c>
      <c r="J9" s="96">
        <v>10</v>
      </c>
      <c r="K9" s="96">
        <v>11</v>
      </c>
      <c r="L9" s="96">
        <v>12</v>
      </c>
      <c r="M9" s="96">
        <v>13</v>
      </c>
      <c r="N9" s="414">
        <v>14</v>
      </c>
      <c r="O9" s="414">
        <v>15</v>
      </c>
      <c r="P9" s="96">
        <v>16</v>
      </c>
      <c r="Q9" s="98">
        <v>17</v>
      </c>
    </row>
    <row r="10" spans="1:17" s="79" customFormat="1" x14ac:dyDescent="0.2">
      <c r="A10" s="137"/>
      <c r="B10" s="96"/>
      <c r="C10" s="96"/>
      <c r="D10" s="414"/>
      <c r="E10" s="415"/>
      <c r="F10" s="96"/>
      <c r="G10" s="96"/>
      <c r="H10" s="414"/>
      <c r="I10" s="415"/>
      <c r="J10" s="96"/>
      <c r="K10" s="96"/>
      <c r="L10" s="96"/>
      <c r="M10" s="96"/>
      <c r="N10" s="414"/>
      <c r="O10" s="414"/>
      <c r="P10" s="96"/>
      <c r="Q10" s="98"/>
    </row>
    <row r="11" spans="1:17" s="79" customFormat="1" x14ac:dyDescent="0.2">
      <c r="A11" s="142"/>
      <c r="B11" s="80"/>
      <c r="C11" s="80"/>
      <c r="D11" s="80"/>
      <c r="E11" s="95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143"/>
    </row>
    <row r="12" spans="1:17" s="111" customFormat="1" ht="39" customHeight="1" x14ac:dyDescent="0.2">
      <c r="A12" s="145"/>
      <c r="B12" s="146" t="s">
        <v>479</v>
      </c>
      <c r="C12" s="147" t="s">
        <v>612</v>
      </c>
      <c r="D12" s="148" t="s">
        <v>128</v>
      </c>
      <c r="E12" s="149" t="s">
        <v>30</v>
      </c>
      <c r="F12" s="149" t="s">
        <v>453</v>
      </c>
      <c r="G12" s="149" t="s">
        <v>454</v>
      </c>
      <c r="H12" s="149"/>
      <c r="I12" s="149" t="s">
        <v>446</v>
      </c>
      <c r="J12" s="149" t="s">
        <v>613</v>
      </c>
      <c r="K12" s="150" t="s">
        <v>614</v>
      </c>
      <c r="L12" s="151" t="s">
        <v>615</v>
      </c>
      <c r="M12" s="152"/>
      <c r="N12" s="148"/>
      <c r="O12" s="150" t="s">
        <v>41</v>
      </c>
      <c r="P12" s="136">
        <v>199750000</v>
      </c>
      <c r="Q12" s="144" t="s">
        <v>30</v>
      </c>
    </row>
    <row r="13" spans="1:17" s="79" customFormat="1" ht="32.25" customHeight="1" x14ac:dyDescent="0.2">
      <c r="A13" s="142" t="s">
        <v>18</v>
      </c>
      <c r="B13" s="125" t="s">
        <v>445</v>
      </c>
      <c r="C13" s="85"/>
      <c r="D13" s="85"/>
      <c r="E13" s="5"/>
      <c r="F13" s="85" t="s">
        <v>356</v>
      </c>
      <c r="G13" s="85" t="s">
        <v>356</v>
      </c>
      <c r="H13" s="85"/>
      <c r="I13" s="85" t="s">
        <v>356</v>
      </c>
      <c r="J13" s="85"/>
      <c r="K13" s="85"/>
      <c r="L13" s="85"/>
      <c r="M13" s="85"/>
      <c r="N13" s="85"/>
      <c r="O13" s="85"/>
      <c r="P13" s="85"/>
      <c r="Q13" s="144"/>
    </row>
    <row r="14" spans="1:17" s="79" customFormat="1" ht="15" customHeight="1" x14ac:dyDescent="0.2">
      <c r="A14" s="138"/>
      <c r="B14" s="60"/>
      <c r="C14" s="494" t="s">
        <v>273</v>
      </c>
      <c r="D14" s="494"/>
      <c r="E14" s="494"/>
      <c r="F14" s="494"/>
      <c r="G14" s="494"/>
      <c r="H14" s="60"/>
      <c r="I14" s="60" t="s">
        <v>356</v>
      </c>
      <c r="J14" s="60"/>
      <c r="K14" s="60"/>
      <c r="L14" s="60"/>
      <c r="M14" s="60"/>
      <c r="N14" s="60"/>
      <c r="O14" s="60"/>
      <c r="P14" s="60"/>
      <c r="Q14" s="78"/>
    </row>
    <row r="15" spans="1:17" s="79" customFormat="1" ht="15" customHeight="1" thickBot="1" x14ac:dyDescent="0.25">
      <c r="A15" s="139"/>
      <c r="B15" s="99"/>
      <c r="C15" s="99"/>
      <c r="D15" s="99"/>
      <c r="E15" s="140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41"/>
    </row>
    <row r="16" spans="1:17" s="79" customFormat="1" ht="15" hidden="1" customHeight="1" x14ac:dyDescent="0.2">
      <c r="A16" s="52"/>
      <c r="B16" s="86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6"/>
      <c r="N16" s="86"/>
      <c r="O16" s="86"/>
      <c r="P16" s="88"/>
      <c r="Q16" s="89"/>
    </row>
    <row r="17" spans="1:17" s="79" customFormat="1" ht="15" hidden="1" customHeight="1" x14ac:dyDescent="0.2">
      <c r="A17" s="2">
        <v>2</v>
      </c>
      <c r="B17" s="81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1"/>
      <c r="N17" s="81"/>
      <c r="O17" s="81"/>
      <c r="P17" s="29">
        <v>18000000</v>
      </c>
      <c r="Q17" s="82"/>
    </row>
    <row r="18" spans="1:17" s="79" customFormat="1" ht="15" hidden="1" customHeight="1" x14ac:dyDescent="0.2">
      <c r="A18" s="2">
        <v>2.1</v>
      </c>
      <c r="B18" s="81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1"/>
      <c r="N18" s="81"/>
      <c r="O18" s="81"/>
      <c r="P18" s="30">
        <v>18000000</v>
      </c>
      <c r="Q18" s="82"/>
    </row>
    <row r="19" spans="1:17" s="79" customFormat="1" ht="16" hidden="1" thickTop="1" x14ac:dyDescent="0.2">
      <c r="A19" s="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90"/>
      <c r="Q19" s="84"/>
    </row>
    <row r="20" spans="1:17" s="79" customFormat="1" ht="16" thickTop="1" x14ac:dyDescent="0.2">
      <c r="A20" s="416"/>
      <c r="Q20" s="91"/>
    </row>
    <row r="21" spans="1:17" s="79" customFormat="1" x14ac:dyDescent="0.2">
      <c r="A21" s="416"/>
      <c r="I21" s="108"/>
      <c r="P21" s="108"/>
      <c r="Q21" s="91"/>
    </row>
    <row r="22" spans="1:17" s="91" customFormat="1" x14ac:dyDescent="0.2">
      <c r="A22" s="416"/>
      <c r="B22" s="416" t="s">
        <v>31</v>
      </c>
      <c r="C22" s="93"/>
      <c r="D22" s="93"/>
      <c r="E22" s="93"/>
      <c r="F22" s="93"/>
      <c r="G22" s="93"/>
      <c r="H22" s="93"/>
      <c r="I22" s="93"/>
      <c r="J22" s="93"/>
      <c r="K22" s="93"/>
      <c r="L22" s="444" t="s">
        <v>767</v>
      </c>
      <c r="M22" s="93"/>
      <c r="N22" s="93"/>
      <c r="O22" s="79"/>
      <c r="P22" s="416"/>
    </row>
    <row r="23" spans="1:17" s="91" customFormat="1" x14ac:dyDescent="0.2">
      <c r="A23" s="416"/>
      <c r="B23" s="416" t="s">
        <v>607</v>
      </c>
      <c r="C23" s="93"/>
      <c r="D23" s="93"/>
      <c r="E23" s="93"/>
      <c r="F23" s="93"/>
      <c r="G23" s="93"/>
      <c r="H23" s="93"/>
      <c r="I23" s="93"/>
      <c r="J23" s="93"/>
      <c r="K23" s="93"/>
      <c r="O23" s="79"/>
      <c r="P23" s="416"/>
    </row>
    <row r="24" spans="1:17" s="91" customFormat="1" x14ac:dyDescent="0.2">
      <c r="A24" s="416"/>
      <c r="B24" s="416" t="s">
        <v>32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107" t="s">
        <v>212</v>
      </c>
      <c r="N24" s="106"/>
      <c r="O24" s="79"/>
      <c r="P24" s="79"/>
    </row>
    <row r="25" spans="1:17" s="91" customFormat="1" x14ac:dyDescent="0.2">
      <c r="A25" s="416"/>
      <c r="B25" s="416"/>
      <c r="C25" s="93"/>
      <c r="D25" s="93"/>
      <c r="E25" s="416"/>
      <c r="F25" s="416"/>
      <c r="G25" s="416"/>
      <c r="H25" s="416"/>
      <c r="I25" s="416"/>
      <c r="J25" s="416"/>
      <c r="K25" s="416"/>
      <c r="L25" s="416"/>
      <c r="M25" s="79"/>
      <c r="N25" s="79"/>
      <c r="O25" s="79"/>
      <c r="P25" s="79"/>
    </row>
    <row r="26" spans="1:17" s="91" customFormat="1" x14ac:dyDescent="0.2">
      <c r="A26" s="416"/>
      <c r="B26" s="416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1:17" s="91" customFormat="1" x14ac:dyDescent="0.2">
      <c r="A27" s="416"/>
      <c r="B27" s="416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1:17" s="91" customFormat="1" x14ac:dyDescent="0.2">
      <c r="A28" s="416"/>
      <c r="B28" s="416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1:17" s="91" customFormat="1" x14ac:dyDescent="0.2">
      <c r="A29" s="416"/>
      <c r="B29" s="413" t="s">
        <v>753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13" t="s">
        <v>606</v>
      </c>
      <c r="N29" s="46"/>
      <c r="O29" s="79"/>
      <c r="P29" s="413"/>
    </row>
    <row r="30" spans="1:17" s="91" customFormat="1" x14ac:dyDescent="0.2">
      <c r="A30" s="416"/>
      <c r="B30" s="442" t="s">
        <v>754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441" t="s">
        <v>755</v>
      </c>
      <c r="N30" s="93"/>
      <c r="O30" s="79"/>
      <c r="P30" s="416"/>
    </row>
    <row r="31" spans="1:17" s="91" customFormat="1" x14ac:dyDescent="0.2">
      <c r="A31" s="41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79"/>
      <c r="O31" s="79"/>
      <c r="P31" s="26"/>
    </row>
    <row r="32" spans="1:17" s="79" customFormat="1" x14ac:dyDescent="0.2">
      <c r="A32" s="416"/>
      <c r="Q32" s="91"/>
    </row>
  </sheetData>
  <autoFilter ref="B9:Q15" xr:uid="{00000000-0009-0000-0000-000008000000}"/>
  <mergeCells count="22">
    <mergeCell ref="O6:O8"/>
    <mergeCell ref="J7:J8"/>
    <mergeCell ref="K7:K8"/>
    <mergeCell ref="C14:G14"/>
    <mergeCell ref="M6:M8"/>
    <mergeCell ref="N6:N8"/>
    <mergeCell ref="A1:Q1"/>
    <mergeCell ref="A2:Q2"/>
    <mergeCell ref="A6:A8"/>
    <mergeCell ref="B6:B8"/>
    <mergeCell ref="C6:C8"/>
    <mergeCell ref="D6:D8"/>
    <mergeCell ref="E6:E8"/>
    <mergeCell ref="F6:H6"/>
    <mergeCell ref="J6:K6"/>
    <mergeCell ref="L6:L8"/>
    <mergeCell ref="P6:P8"/>
    <mergeCell ref="Q6:Q8"/>
    <mergeCell ref="F7:F8"/>
    <mergeCell ref="G7:G8"/>
    <mergeCell ref="H7:H8"/>
    <mergeCell ref="I7:I8"/>
  </mergeCells>
  <printOptions horizontalCentered="1"/>
  <pageMargins left="1.5748031496062993" right="0.39370078740157483" top="0.39370078740157483" bottom="0.70866141732283472" header="0.39370078740157483" footer="0.39370078740157483"/>
  <pageSetup paperSize="5" orientation="landscape" r:id="rId1"/>
  <headerFooter>
    <oddFooter>&amp;C&amp;P&amp;RDINAS PERHUBUNGAN INFORMASI DAN KOMUNIKAS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KIB A</vt:lpstr>
      <vt:lpstr>KIB B MASTER</vt:lpstr>
      <vt:lpstr>KIB B DIBAWAH KAPITALISASI</vt:lpstr>
      <vt:lpstr>KIB B</vt:lpstr>
      <vt:lpstr>KIB C </vt:lpstr>
      <vt:lpstr> KIB D</vt:lpstr>
      <vt:lpstr>KIB E</vt:lpstr>
      <vt:lpstr>KIB F </vt:lpstr>
      <vt:lpstr>BELANJA MODAL TDK MENJADI ASET</vt:lpstr>
      <vt:lpstr>TERJUAL</vt:lpstr>
      <vt:lpstr>' KIB D'!Print_Area</vt:lpstr>
      <vt:lpstr>'KIB A'!Print_Area</vt:lpstr>
      <vt:lpstr>'KIB B'!Print_Area</vt:lpstr>
      <vt:lpstr>'KIB B DIBAWAH KAPITALISASI'!Print_Area</vt:lpstr>
      <vt:lpstr>'KIB B MASTER'!Print_Area</vt:lpstr>
      <vt:lpstr>'KIB C '!Print_Area</vt:lpstr>
      <vt:lpstr>'KIB E'!Print_Area</vt:lpstr>
      <vt:lpstr>'KIB F '!Print_Area</vt:lpstr>
      <vt:lpstr>' KIB D'!Print_Titles</vt:lpstr>
      <vt:lpstr>'BELANJA MODAL TDK MENJADI ASET'!Print_Titles</vt:lpstr>
      <vt:lpstr>'KIB A'!Print_Titles</vt:lpstr>
      <vt:lpstr>'KIB B'!Print_Titles</vt:lpstr>
      <vt:lpstr>'KIB B DIBAWAH KAPITALISASI'!Print_Titles</vt:lpstr>
      <vt:lpstr>'KIB B MASTER'!Print_Titles</vt:lpstr>
      <vt:lpstr>'KIB C '!Print_Titles</vt:lpstr>
      <vt:lpstr>'KIB E'!Print_Titles</vt:lpstr>
      <vt:lpstr>'KIB F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Yudhistira M</dc:creator>
  <cp:lastModifiedBy>Microsoft Office User</cp:lastModifiedBy>
  <cp:lastPrinted>2020-08-08T05:44:36Z</cp:lastPrinted>
  <dcterms:created xsi:type="dcterms:W3CDTF">2012-10-03T07:13:07Z</dcterms:created>
  <dcterms:modified xsi:type="dcterms:W3CDTF">2020-08-08T05:48:16Z</dcterms:modified>
</cp:coreProperties>
</file>