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C7A99383-9382-0449-B96A-34C9D690C1C4}" xr6:coauthVersionLast="45" xr6:coauthVersionMax="45" xr10:uidLastSave="{00000000-0000-0000-0000-000000000000}"/>
  <bookViews>
    <workbookView xWindow="0" yWindow="0" windowWidth="25600" windowHeight="16000" tabRatio="665" activeTab="3" xr2:uid="{00000000-000D-0000-FFFF-FFFF00000000}"/>
  </bookViews>
  <sheets>
    <sheet name="MASTER" sheetId="1" state="hidden" r:id="rId1"/>
    <sheet name="MASTER KIB D" sheetId="18" state="hidden" r:id="rId2"/>
    <sheet name="KIB D EKSTRAKOMP " sheetId="22" state="hidden" r:id="rId3"/>
    <sheet name="KIB A" sheetId="15" r:id="rId4"/>
    <sheet name="KIB B" sheetId="21" r:id="rId5"/>
    <sheet name="KIB C" sheetId="17" r:id="rId6"/>
    <sheet name="KIB D" sheetId="23" r:id="rId7"/>
    <sheet name="KIB E" sheetId="19" r:id="rId8"/>
    <sheet name="KIB F" sheetId="20" r:id="rId9"/>
    <sheet name="KIB B ( + )" sheetId="16" state="hidden" r:id="rId10"/>
    <sheet name="UE" sheetId="24" r:id="rId11"/>
    <sheet name="Sheet2" sheetId="2" r:id="rId12"/>
    <sheet name="Sheet3" sheetId="3"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#REF!</definedName>
    <definedName name="_xlnm._FilterDatabase" localSheetId="3" hidden="1">'KIB A'!$A$8:$Q$15</definedName>
    <definedName name="_xlnm._FilterDatabase" localSheetId="4" hidden="1">'KIB B'!$B$9:$R$32</definedName>
    <definedName name="_xlnm._FilterDatabase" localSheetId="9" hidden="1">'KIB B ( + )'!$B$13:$O$40</definedName>
    <definedName name="_xlnm._FilterDatabase" localSheetId="5" hidden="1">'KIB C'!$B$8:$R$17</definedName>
    <definedName name="_xlnm._FilterDatabase" localSheetId="6" hidden="1">'KIB D'!$A$8:$R$18</definedName>
    <definedName name="_xlnm._FilterDatabase" localSheetId="2" hidden="1">'KIB D EKSTRAKOMP '!$A$8:$R$11</definedName>
    <definedName name="_xlnm._FilterDatabase" localSheetId="7" hidden="1">'KIB E'!$A$8:$P$16</definedName>
    <definedName name="_xlnm._FilterDatabase" localSheetId="8" hidden="1">'KIB F'!$A$8:$J$13</definedName>
    <definedName name="_xlnm._FilterDatabase" localSheetId="0" hidden="1">MASTER!$A$8:$AV$210</definedName>
    <definedName name="_xlnm._FilterDatabase" localSheetId="1" hidden="1">'MASTER KIB D'!$A$8:$R$17</definedName>
    <definedName name="_xlnm._FilterDatabase" localSheetId="10" hidden="1">UE!$B$4:$F$75</definedName>
    <definedName name="a">#REF!</definedName>
    <definedName name="AA">#REF!</definedName>
    <definedName name="ABANABANABAMAHAHHAJAKLA">#REF!</definedName>
    <definedName name="ACUAN">'[1]KAPITALISASI D'!$E$13:$W$1028</definedName>
    <definedName name="ADA">#REF!</definedName>
    <definedName name="ADI">#REF!</definedName>
    <definedName name="AED">#REF!</definedName>
    <definedName name="ALIAS">'[2]A. TANAH'!#REF!</definedName>
    <definedName name="amajsmdjalihanxkklkkj">#REF!</definedName>
    <definedName name="AMAN">#REF!</definedName>
    <definedName name="ANDES">#REF!</definedName>
    <definedName name="ANGGARAN">#REF!</definedName>
    <definedName name="ANGKA">#REF!</definedName>
    <definedName name="AR">[1]Sheet3!$B$2:$C$118</definedName>
    <definedName name="AREA">#REF!</definedName>
    <definedName name="ASET">#REF!</definedName>
    <definedName name="ASISTEN_BIDANG_PEMERINTAHAN">#REF!</definedName>
    <definedName name="assdfg">#REF!</definedName>
    <definedName name="b">#REF!</definedName>
    <definedName name="B_A_P_P_E_D_A">[3]BAPPEDA!$J$5</definedName>
    <definedName name="B_A_W_A_S_D_A">[3]BAWASDA!$J$5</definedName>
    <definedName name="BAB">#REF!</definedName>
    <definedName name="BABI">#REF!</definedName>
    <definedName name="BAGIAN_PEMBERDAYAAN_MASYARAKAT_DESA">[3]PMD!$J$5</definedName>
    <definedName name="Bajas">#REF!</definedName>
    <definedName name="BANGUNAN">#REF!</definedName>
    <definedName name="BARANG">'[2]A. TANAH'!#REF!</definedName>
    <definedName name="BARANGBARANG">#REF!</definedName>
    <definedName name="BARANGKODE">'[2]A. TANAH'!#REF!</definedName>
    <definedName name="BB">#REF!</definedName>
    <definedName name="BBBB">#REF!</definedName>
    <definedName name="BERLIAN">#REF!</definedName>
    <definedName name="BK">'[2]A. TANAH'!#REF!</definedName>
    <definedName name="BUDI">#REF!</definedName>
    <definedName name="BURHAN">#REF!</definedName>
    <definedName name="CARA">#REF!</definedName>
    <definedName name="D">#REF!</definedName>
    <definedName name="da">#REF!</definedName>
    <definedName name="DAERAH">#REF!</definedName>
    <definedName name="data">'[2]A. TANAH'!#REF!</definedName>
    <definedName name="_xlnm.Database">#REF!</definedName>
    <definedName name="DEA">#REF!</definedName>
    <definedName name="DEDE">#REF!</definedName>
    <definedName name="DEWA">#REF!</definedName>
    <definedName name="DEWI">#REF!</definedName>
    <definedName name="DIA">#REF!</definedName>
    <definedName name="DINAS_KEHUTANAN_PERKEBUNAN">[3]EKBANG!$J$4</definedName>
    <definedName name="DINAS_PENDAPATAN_DAERAH">[3]PMD!$J$5</definedName>
    <definedName name="DINAS_PERINDAGKOP_NAKERTRANS">[3]KESBANG!$J$5</definedName>
    <definedName name="DINAS_PERTAMBANGAN_DAN_LINGKUNGAN_HIDUP">[3]CAPIL!$J$5</definedName>
    <definedName name="DINAS_PU_DAN_PERHUBUNGAN">[3]TAPEM!$J$5</definedName>
    <definedName name="DOKUMEN">#REF!</definedName>
    <definedName name="DPRD_KOLAKA_UTARA">#REF!</definedName>
    <definedName name="dua">'[2]A. TANAH'!#REF!</definedName>
    <definedName name="DUNIA">#REF!</definedName>
    <definedName name="e">#REF!</definedName>
    <definedName name="ekspor">#REF!</definedName>
    <definedName name="Excel_BuiltIn_Print_Area_1">#REF!</definedName>
    <definedName name="Excel_BuiltIn_Print_Area_10">#REF!</definedName>
    <definedName name="Excel_BuiltIn_Print_Area_11">'[4]Bant _ Tdk Trsangka'!#REF!</definedName>
    <definedName name="Excel_BuiltIn_Print_Area_12">[4]Pembiayaan!#REF!</definedName>
    <definedName name="Excel_BuiltIn_Print_Area_6">'[4]Rekap Belanja'!#REF!</definedName>
    <definedName name="Excel_BuiltIn_Print_Titles_1">#REF!</definedName>
    <definedName name="Excel_BuiltIn_Print_Titles_10">#REF!</definedName>
    <definedName name="F">#REF!</definedName>
    <definedName name="fa">#REF!</definedName>
    <definedName name="FHFJFKJFKFKK">#REF!</definedName>
    <definedName name="filterdinamis">OFFSET('[5]Dinamic Filtering'!$H$2,,,COUNTIF('[5]Dinamic Filtering'!$H$2:$H$7951,"?*"))</definedName>
    <definedName name="g">#REF!</definedName>
    <definedName name="GEDUNG">#REF!</definedName>
    <definedName name="GILA">#REF!</definedName>
    <definedName name="gogon">'[6]A. TANAH'!#REF!</definedName>
    <definedName name="H">#REF!</definedName>
    <definedName name="HABU">#REF!</definedName>
    <definedName name="harga">#REF!</definedName>
    <definedName name="HATI">#REF!</definedName>
    <definedName name="impor">#REF!</definedName>
    <definedName name="INDEKS">'[2]A. TANAH'!#REF!</definedName>
    <definedName name="INISIAL">'[2]A. TANAH'!#REF!</definedName>
    <definedName name="INTAN">#REF!</definedName>
    <definedName name="ITU">#REF!</definedName>
    <definedName name="JABATAN">#REF!</definedName>
    <definedName name="JAJAN">#REF!</definedName>
    <definedName name="JALAN">#REF!</definedName>
    <definedName name="JASA">'[2]A. TANAH'!#REF!</definedName>
    <definedName name="JENIS_ASET">#REF!</definedName>
    <definedName name="jumlah">'[2]A. TANAH'!#REF!</definedName>
    <definedName name="KANTOR">#REF!</definedName>
    <definedName name="KAP">'[1]KIB C Final'!$AL$14:$AM$158</definedName>
    <definedName name="KB">'[2]A. TANAH'!#REF!</definedName>
    <definedName name="KECAMATAN_KODEOHA">#REF!</definedName>
    <definedName name="KECAMATAN_PAKUE">[7]PERTANIAN!#REF!</definedName>
    <definedName name="kelompok" localSheetId="10">'[8]kode barang'!$B$2:$C$101</definedName>
    <definedName name="kelompok">'[9]kode barang'!$B$2:$C$103</definedName>
    <definedName name="KIB">#REF!</definedName>
    <definedName name="KKK">'[2]A. TANAH'!#REF!</definedName>
    <definedName name="KODE">#REF!</definedName>
    <definedName name="KODEBARANG">#REF!</definedName>
    <definedName name="KODEBARANG1">[10]GUDANG!#REF!</definedName>
    <definedName name="kodebarang2">#REF!</definedName>
    <definedName name="KODEBARANG3">'[2]A. TANAH'!#REF!</definedName>
    <definedName name="KODEBARANG4">'[2]A. TANAH'!#REF!</definedName>
    <definedName name="KODEBARANG5">'[2]A. TANAH'!#REF!</definedName>
    <definedName name="KODEBARANGA">#REF!</definedName>
    <definedName name="KODEBARANGB">#REF!</definedName>
    <definedName name="KODEJASA1">'[2]A. TANAH'!#REF!</definedName>
    <definedName name="KONDIDSI">#REF!</definedName>
    <definedName name="KURA">#REF!</definedName>
    <definedName name="KURANGBAIK">#REF!</definedName>
    <definedName name="l">#REF!</definedName>
    <definedName name="LAMBANG">#REF!</definedName>
    <definedName name="Lamp">#REF!</definedName>
    <definedName name="Lamp1">#REF!</definedName>
    <definedName name="lllllll">#REF!</definedName>
    <definedName name="LUAS">#REF!</definedName>
    <definedName name="M">#REF!</definedName>
    <definedName name="MASA">#REF!</definedName>
    <definedName name="MASAMANFAAT" localSheetId="10">'[8]kode barang'!$B$4:$E$101</definedName>
    <definedName name="MASAMANFAAT">'[9]kode barang'!$B$4:$E$103</definedName>
    <definedName name="MATA">#REF!</definedName>
    <definedName name="mawar">'[11]B. PELTN MSIN '!#REF!</definedName>
    <definedName name="mesin">'[2]A. TANAH'!#REF!</definedName>
    <definedName name="METODE">#REF!</definedName>
    <definedName name="MM">#REF!</definedName>
    <definedName name="MMMMMMMMMMMM">#REF!</definedName>
    <definedName name="NAMA">#REF!</definedName>
    <definedName name="NILAI">'[2]A. TANAH'!#REF!</definedName>
    <definedName name="NINJA">#REF!</definedName>
    <definedName name="ol">'[6]A. TANAH'!#REF!</definedName>
    <definedName name="orang">#REF!</definedName>
    <definedName name="p">#REF!</definedName>
    <definedName name="PANGKAT">#REF!</definedName>
    <definedName name="PASAR">#REF!</definedName>
    <definedName name="PENYUSAN">#REF!</definedName>
    <definedName name="peranap">#REF!</definedName>
    <definedName name="PISAH">#REF!</definedName>
    <definedName name="PISTON">'[2]A. TANAH'!#REF!</definedName>
    <definedName name="POT">#REF!</definedName>
    <definedName name="PPPP">#REF!</definedName>
    <definedName name="PPPPP">#REF!</definedName>
    <definedName name="PRESTASI">'[2]A. TANAH'!#REF!</definedName>
    <definedName name="_xlnm.Print_Area" localSheetId="3">'KIB A'!$A$1:$P$27</definedName>
    <definedName name="_xlnm.Print_Area" localSheetId="4">'KIB B'!$B$1:$Q$46</definedName>
    <definedName name="_xlnm.Print_Area" localSheetId="5">'KIB C'!$B$1:$R$31</definedName>
    <definedName name="_xlnm.Print_Area" localSheetId="6">'KIB D'!$A$1:$R$31</definedName>
    <definedName name="_xlnm.Print_Area" localSheetId="2">'KIB D EKSTRAKOMP '!$A$1:$R$25</definedName>
    <definedName name="_xlnm.Print_Area" localSheetId="7">'KIB E'!$A$1:$P$29</definedName>
    <definedName name="_xlnm.Print_Area" localSheetId="8">'KIB F'!$A$1:$M$28</definedName>
    <definedName name="_xlnm.Print_Area" localSheetId="1">'MASTER KIB D'!$A$1:$S$31</definedName>
    <definedName name="_xlnm.Print_Titles" localSheetId="4">'KIB B'!$5:$9</definedName>
    <definedName name="_xlnm.Print_Titles" localSheetId="9">'KIB B ( + )'!$5:$7</definedName>
    <definedName name="q">#REF!</definedName>
    <definedName name="qnqnqhqnqhnqhqnqhn">#REF!</definedName>
    <definedName name="RAHARJA">'[2]A. TANAH'!#REF!</definedName>
    <definedName name="RANGKA">'[2]A. TANAH'!#REF!</definedName>
    <definedName name="register">#REF!</definedName>
    <definedName name="rekap">#REF!</definedName>
    <definedName name="REKAPITULASI">#REF!</definedName>
    <definedName name="rinal">#REF!</definedName>
    <definedName name="rrrrrrrrrr">#REF!</definedName>
    <definedName name="RUANG">#REF!</definedName>
    <definedName name="RUAS">'[1]Format KIB'!$A$4:$B$307</definedName>
    <definedName name="RUSAK">#REF!</definedName>
    <definedName name="s">#REF!</definedName>
    <definedName name="SARI">#REF!</definedName>
    <definedName name="SEKRETARIAT_DPRD">#REF!</definedName>
    <definedName name="sfsfSFS">#REF!</definedName>
    <definedName name="SIMBOL">#REF!</definedName>
    <definedName name="sssss">[12]DIKBUDPAR!$J$5</definedName>
    <definedName name="STRATEGI">#REF!</definedName>
    <definedName name="TAHUN">[13]Sheet4!$D$4:$E$1339</definedName>
    <definedName name="TANDA">#REF!</definedName>
    <definedName name="TANDATANDA">'[2]A. TANAH'!#REF!</definedName>
    <definedName name="TERMINATOR">'[2]A. TANAH'!#REF!</definedName>
    <definedName name="TIDAK">#REF!</definedName>
    <definedName name="TINGKAT">#REF!</definedName>
    <definedName name="tm_2415921492">#REF!</definedName>
    <definedName name="u">#REF!</definedName>
    <definedName name="UBAH">#REF!</definedName>
    <definedName name="UE">UE!$C$6:$F$75</definedName>
    <definedName name="UJANG">#REF!</definedName>
    <definedName name="UNIT">#REF!</definedName>
    <definedName name="VALUE">'[2]A. TANAH'!#REF!</definedName>
    <definedName name="VAlue_1">'[6]A. TANAH'!#REF!</definedName>
    <definedName name="WAKTU">#REF!</definedName>
    <definedName name="WATI">#REF!</definedName>
    <definedName name="WWE">#REF!</definedName>
    <definedName name="x">#REF!</definedName>
    <definedName name="xccxc">#REF!</definedName>
    <definedName name="xx">#REF!</definedName>
    <definedName name="XXX">#REF!</definedName>
    <definedName name="xxxxx">#REF!</definedName>
    <definedName name="YUDI">#REF!</definedName>
    <definedName name="YYY">#REF!</definedName>
    <definedName name="Z">#REF!</definedName>
    <definedName name="zzz">#REF!</definedName>
    <definedName name="zzzzzzzzzzzzzzzzzz">#REF!</definedName>
    <definedName name="ZZZZZZZZZZZZZZZZZZZZZZZ">#REF!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13" i="17" l="1"/>
  <c r="U13" i="17" s="1"/>
  <c r="T12" i="17"/>
  <c r="U12" i="17" s="1"/>
  <c r="A15" i="21"/>
  <c r="A14" i="21"/>
  <c r="S15" i="21"/>
  <c r="T15" i="21" s="1"/>
  <c r="S14" i="21"/>
  <c r="T14" i="21" s="1"/>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U15" i="21" l="1"/>
  <c r="W15" i="21" s="1"/>
  <c r="V13" i="17"/>
  <c r="V12" i="17"/>
  <c r="U14" i="21"/>
  <c r="Q11" i="17"/>
  <c r="V15" i="21" l="1"/>
  <c r="X15" i="21" s="1"/>
  <c r="X13" i="17"/>
  <c r="W13" i="17"/>
  <c r="W12" i="17"/>
  <c r="X12" i="17"/>
  <c r="Y12" i="17" s="1"/>
  <c r="Y15" i="21"/>
  <c r="W14" i="21"/>
  <c r="V14" i="21"/>
  <c r="P13" i="21"/>
  <c r="P10" i="21" s="1"/>
  <c r="Y13" i="17" l="1"/>
  <c r="Y11" i="17" s="1"/>
  <c r="Y10" i="17" s="1"/>
  <c r="Z12" i="17"/>
  <c r="Z15" i="21"/>
  <c r="AA15" i="21" s="1"/>
  <c r="X14" i="21"/>
  <c r="X13" i="21" s="1"/>
  <c r="X10" i="21" s="1"/>
  <c r="P11" i="22"/>
  <c r="P10" i="22"/>
  <c r="P17" i="18"/>
  <c r="P10" i="18"/>
  <c r="O49" i="16"/>
  <c r="O13" i="16"/>
  <c r="O264" i="16"/>
  <c r="O45" i="16"/>
  <c r="AN156" i="1"/>
  <c r="AN130" i="1"/>
  <c r="AN32" i="1"/>
  <c r="AN20" i="1"/>
  <c r="Z13" i="17" l="1"/>
  <c r="Z11" i="17" s="1"/>
  <c r="Z10" i="17" s="1"/>
  <c r="AA12" i="17"/>
  <c r="AB15" i="21"/>
  <c r="AC15" i="21" s="1"/>
  <c r="Y14" i="21"/>
  <c r="Y13" i="21" s="1"/>
  <c r="Y10" i="21" s="1"/>
  <c r="AN16" i="1"/>
  <c r="AN9" i="1" s="1"/>
  <c r="O10" i="16"/>
  <c r="AA13" i="17" l="1"/>
  <c r="AA11" i="17" s="1"/>
  <c r="AA10" i="17" s="1"/>
  <c r="AB12" i="17"/>
  <c r="AD15" i="21"/>
  <c r="AE15" i="21" s="1"/>
  <c r="AF15" i="21" s="1"/>
  <c r="Z14" i="21"/>
  <c r="Z13" i="21" s="1"/>
  <c r="Z10" i="21" s="1"/>
  <c r="AB13" i="17" l="1"/>
  <c r="AB11" i="17" s="1"/>
  <c r="AB10" i="17" s="1"/>
  <c r="AC13" i="17"/>
  <c r="AD13" i="17" s="1"/>
  <c r="AD12" i="17"/>
  <c r="AC12" i="17"/>
  <c r="AA14" i="21"/>
  <c r="AA13" i="21" s="1"/>
  <c r="AA10" i="21" s="1"/>
  <c r="AD11" i="17" l="1"/>
  <c r="AD10" i="17" s="1"/>
  <c r="AE12" i="17"/>
  <c r="AC11" i="17"/>
  <c r="AC10" i="17" s="1"/>
  <c r="AE13" i="17"/>
  <c r="AF13" i="17" s="1"/>
  <c r="AG13" i="17" s="1"/>
  <c r="AB14" i="21"/>
  <c r="AB13" i="21" s="1"/>
  <c r="AB10" i="21" s="1"/>
  <c r="AE11" i="17" l="1"/>
  <c r="AE10" i="17" s="1"/>
  <c r="AF12" i="17"/>
  <c r="AC14" i="21"/>
  <c r="AD14" i="21" l="1"/>
  <c r="AC13" i="21"/>
  <c r="AC10" i="21" s="1"/>
  <c r="AG12" i="17"/>
  <c r="AG11" i="17" s="1"/>
  <c r="AG10" i="17" s="1"/>
  <c r="AF11" i="17"/>
  <c r="AF10" i="17" s="1"/>
  <c r="AE14" i="21" l="1"/>
  <c r="AD13" i="21"/>
  <c r="AD10" i="21" s="1"/>
  <c r="AF14" i="21" l="1"/>
  <c r="AF13" i="21" s="1"/>
  <c r="AF10" i="21" s="1"/>
  <c r="AE13" i="21"/>
  <c r="AE10" i="21" s="1"/>
</calcChain>
</file>

<file path=xl/sharedStrings.xml><?xml version="1.0" encoding="utf-8"?>
<sst xmlns="http://schemas.openxmlformats.org/spreadsheetml/2006/main" count="2978" uniqueCount="880">
  <si>
    <t>No Urut</t>
  </si>
  <si>
    <t>Jenis Aset</t>
  </si>
  <si>
    <t>Jenis Barang/ Nama Barang</t>
  </si>
  <si>
    <t>Kode Barang</t>
  </si>
  <si>
    <t>Nomor Register</t>
  </si>
  <si>
    <t>Status Tanah</t>
  </si>
  <si>
    <t>Merk/Type</t>
  </si>
  <si>
    <t>Ukuran/CC</t>
  </si>
  <si>
    <t>Bahan</t>
  </si>
  <si>
    <t>Nomor</t>
  </si>
  <si>
    <t>Asal usul cara perolehan</t>
  </si>
  <si>
    <t>Hak</t>
  </si>
  <si>
    <t>Sertifikat</t>
  </si>
  <si>
    <t>Penggunaan</t>
  </si>
  <si>
    <t>Asal Usul</t>
  </si>
  <si>
    <t>Pabrik</t>
  </si>
  <si>
    <t>Rangka</t>
  </si>
  <si>
    <t>Mesin</t>
  </si>
  <si>
    <t>Polisi</t>
  </si>
  <si>
    <t>BPKB</t>
  </si>
  <si>
    <t>Tanggal</t>
  </si>
  <si>
    <t>ASET TETAP</t>
  </si>
  <si>
    <t>1.1</t>
  </si>
  <si>
    <t xml:space="preserve">Tanah </t>
  </si>
  <si>
    <t>1.1.1</t>
  </si>
  <si>
    <t>1.2</t>
  </si>
  <si>
    <t xml:space="preserve">Peralatan dan Mesin </t>
  </si>
  <si>
    <t>1.2.1</t>
  </si>
  <si>
    <t xml:space="preserve">Alat-Alat Berat </t>
  </si>
  <si>
    <t>1.2.2</t>
  </si>
  <si>
    <t xml:space="preserve">Alat-Alat Angkutan </t>
  </si>
  <si>
    <t>1.2.3</t>
  </si>
  <si>
    <t xml:space="preserve">Alat-Alat Bengkel </t>
  </si>
  <si>
    <t>1.2.4</t>
  </si>
  <si>
    <t xml:space="preserve">Alat-Alat Pertanian dan Peternakan </t>
  </si>
  <si>
    <t>1.2.5</t>
  </si>
  <si>
    <t xml:space="preserve">Alat-Alat Kantor dan Rumah Tangga </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</si>
  <si>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</si>
  <si>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</si>
  <si>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</si>
  <si>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</si>
  <si>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</si>
  <si>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</si>
  <si>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</si>
  <si>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</si>
  <si>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</si>
  <si>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</si>
  <si>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</si>
  <si>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</si>
  <si>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</si>
  <si>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</si>
  <si>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1.3.2</t>
  </si>
  <si>
    <t xml:space="preserve">Bangunan Monumen </t>
  </si>
  <si>
    <t>1.4</t>
  </si>
  <si>
    <t xml:space="preserve">Jalan, Irigasi dan Jaringan </t>
  </si>
  <si>
    <t>1.4.1</t>
  </si>
  <si>
    <t xml:space="preserve">Jalan dan Jembatan </t>
  </si>
  <si>
    <t>1.4.2</t>
  </si>
  <si>
    <t>Bangunan Air (Irigasi)</t>
  </si>
  <si>
    <t>1.4.3</t>
  </si>
  <si>
    <t>Instalasi</t>
  </si>
  <si>
    <t>1.4.4</t>
  </si>
  <si>
    <t xml:space="preserve">Jaringan </t>
  </si>
  <si>
    <t>1.5</t>
  </si>
  <si>
    <t>Aset Tetap Lainnya</t>
  </si>
  <si>
    <t>1.5.1</t>
  </si>
  <si>
    <t>Buku dan Perpustakaan</t>
  </si>
  <si>
    <t>1.5.2</t>
  </si>
  <si>
    <t>Barang Bercorak Kesenian/Kebudayaan</t>
  </si>
  <si>
    <t>1.5.3</t>
  </si>
  <si>
    <t xml:space="preserve">Hewan/ Ternak dan Tumbuhan </t>
  </si>
  <si>
    <t>1.6</t>
  </si>
  <si>
    <t>Konstruksi Dalam Pengerjaan</t>
  </si>
  <si>
    <t>1.6.1</t>
  </si>
  <si>
    <t>Konstruksi Bangunan</t>
  </si>
  <si>
    <t>Luas Lantai (M2)</t>
  </si>
  <si>
    <t>Bertingkat Tidak</t>
  </si>
  <si>
    <t>Beton/Tidak</t>
  </si>
  <si>
    <t>Dokumen Gedung</t>
  </si>
  <si>
    <t>Nomor Kode Tanah</t>
  </si>
  <si>
    <t>Buku Perpustakaan</t>
  </si>
  <si>
    <t>Barang bercorak Kesesian/Kebudayaan</t>
  </si>
  <si>
    <t>Hewan/Ternak dan Tumbuhan</t>
  </si>
  <si>
    <t>Judul/Pencipta</t>
  </si>
  <si>
    <t>Spesifikasi</t>
  </si>
  <si>
    <t>Asal Daerah</t>
  </si>
  <si>
    <t>Pencipta</t>
  </si>
  <si>
    <t>Jenis</t>
  </si>
  <si>
    <t>Ukuran</t>
  </si>
  <si>
    <t>Bangunan (P, SP, D)</t>
  </si>
  <si>
    <t>Panjang (M2)</t>
  </si>
  <si>
    <t>Lebar (M)</t>
  </si>
  <si>
    <t>Luas (M2)</t>
  </si>
  <si>
    <t>Tahun Pengadaan</t>
  </si>
  <si>
    <t>Tahun Pembelian</t>
  </si>
  <si>
    <t>Letak/Lokasi Alamat</t>
  </si>
  <si>
    <t>Unit Pembantu</t>
  </si>
  <si>
    <t>Bidang</t>
  </si>
  <si>
    <t>Lokasi</t>
  </si>
  <si>
    <t>Alamat</t>
  </si>
  <si>
    <t>Jumlah</t>
  </si>
  <si>
    <t>Satuan</t>
  </si>
  <si>
    <t>Harga</t>
  </si>
  <si>
    <t>Harga Satuan</t>
  </si>
  <si>
    <t>Harga Perolehan</t>
  </si>
  <si>
    <t>Total Harga</t>
  </si>
  <si>
    <t>Ket</t>
  </si>
  <si>
    <t>Keterangan</t>
  </si>
  <si>
    <t>Kondisi Bangunan  (B, KB,RB)</t>
  </si>
  <si>
    <t>KERTAS KERJA PEMBANTU ASET</t>
  </si>
  <si>
    <t>TAHUN ANGGARAN</t>
  </si>
  <si>
    <t>Isi KIB A</t>
  </si>
  <si>
    <t>Isi KIB B</t>
  </si>
  <si>
    <t>Isi KIB C</t>
  </si>
  <si>
    <t>Isi KIB D</t>
  </si>
  <si>
    <t>Isi KIB E</t>
  </si>
  <si>
    <t>Isi KIB F</t>
  </si>
  <si>
    <t>Tgl, Bln, Thn Mulai</t>
  </si>
  <si>
    <t>A</t>
  </si>
  <si>
    <t>No</t>
  </si>
  <si>
    <t>Luas</t>
  </si>
  <si>
    <t>Letak/Alamat</t>
  </si>
  <si>
    <t>Harga(Ribuan Rp)</t>
  </si>
  <si>
    <t>Register</t>
  </si>
  <si>
    <t>B</t>
  </si>
  <si>
    <t>Harga (Rp)</t>
  </si>
  <si>
    <t>C</t>
  </si>
  <si>
    <t>Kondisi Bangunan (B, KB,RB)</t>
  </si>
  <si>
    <t>Asal usul</t>
  </si>
  <si>
    <t>D</t>
  </si>
  <si>
    <t>Konstruksi</t>
  </si>
  <si>
    <t>Letak/Lokasi</t>
  </si>
  <si>
    <t>Dokumen</t>
  </si>
  <si>
    <t>E</t>
  </si>
  <si>
    <t>Tahun Cetak/Pembelian</t>
  </si>
  <si>
    <t>F</t>
  </si>
  <si>
    <t>Asal usul pembiayaan</t>
  </si>
  <si>
    <t>Nilai Kontrak (Ribuan Rp)</t>
  </si>
  <si>
    <t>Bertingkat/Tidak</t>
  </si>
  <si>
    <t>Keterangan Mutasi</t>
  </si>
  <si>
    <t>Letak</t>
  </si>
  <si>
    <t>Dokumen Mutasi</t>
  </si>
  <si>
    <t>Tgl</t>
  </si>
  <si>
    <t>PENGURUS BARANG</t>
  </si>
  <si>
    <t>MENGETAHUI</t>
  </si>
  <si>
    <t>KABUPATEN KUANTAN SINGINGI</t>
  </si>
  <si>
    <t>APBD</t>
  </si>
  <si>
    <t>MEJA KABAG</t>
  </si>
  <si>
    <t>KURSI PUTAR</t>
  </si>
  <si>
    <t>PRINTER</t>
  </si>
  <si>
    <t>STABILIZER</t>
  </si>
  <si>
    <t>KIPAS ANGIN</t>
  </si>
  <si>
    <t>MEJA</t>
  </si>
  <si>
    <t>MONITOR</t>
  </si>
  <si>
    <t>CPU</t>
  </si>
  <si>
    <t>LEMARI</t>
  </si>
  <si>
    <t>LEMARI ARSIP</t>
  </si>
  <si>
    <t>MEJA TELEPHONE</t>
  </si>
  <si>
    <t>AC</t>
  </si>
  <si>
    <t>TEL FAX</t>
  </si>
  <si>
    <t>KURSI LIPAT</t>
  </si>
  <si>
    <t>MEJA KOMPUTER</t>
  </si>
  <si>
    <t>KURSI PLASTIK</t>
  </si>
  <si>
    <t>FILLING CABINET</t>
  </si>
  <si>
    <t>KURSI MURID</t>
  </si>
  <si>
    <t>LAP TOP</t>
  </si>
  <si>
    <t>KURSI KABAG</t>
  </si>
  <si>
    <t>MESIN FOTO COPY PRINTER</t>
  </si>
  <si>
    <t>LAYAR INFOCUS</t>
  </si>
  <si>
    <t>PROJECTOR LCD</t>
  </si>
  <si>
    <t>02.06.04.01.06.0001</t>
  </si>
  <si>
    <t>02.06.02.01.125.0001</t>
  </si>
  <si>
    <t>02.06.03.04.08.0001</t>
  </si>
  <si>
    <t>02.06.02.01.127.0001</t>
  </si>
  <si>
    <t>02.06.02.04.06.0001</t>
  </si>
  <si>
    <t>02.06.02.01.61.0001</t>
  </si>
  <si>
    <t>02.06.02.01.61.0000</t>
  </si>
  <si>
    <t>02.06.03.05.02.0000</t>
  </si>
  <si>
    <t>02.06.03.05.01.0000</t>
  </si>
  <si>
    <t>02.06.01.04.16.0001</t>
  </si>
  <si>
    <t>02.06.01.04.11.0001</t>
  </si>
  <si>
    <t>02.06.02.01.13.0001</t>
  </si>
  <si>
    <t>02.06.02.04.02.0001</t>
  </si>
  <si>
    <t>02.06.01.05.63.0001</t>
  </si>
  <si>
    <t>02.06.03.05.02.0001</t>
  </si>
  <si>
    <t>02.06.03.05.01.0001</t>
  </si>
  <si>
    <t>02.06.02.01.37.0001</t>
  </si>
  <si>
    <t>02.06.03.05.03.0001</t>
  </si>
  <si>
    <t>02.06.01.04.25.0001</t>
  </si>
  <si>
    <t>02.06.03.02.02.0001</t>
  </si>
  <si>
    <t>02.06.04.03.06.0001</t>
  </si>
  <si>
    <t>02.06.01.03.07.0001</t>
  </si>
  <si>
    <t>02.06.01.04.04.0001</t>
  </si>
  <si>
    <t>02.06.01.05.59.0001</t>
  </si>
  <si>
    <t>02.06.01.05.46.0001</t>
  </si>
  <si>
    <t>LOKAL</t>
  </si>
  <si>
    <t>FRONTLY</t>
  </si>
  <si>
    <t>EPSON</t>
  </si>
  <si>
    <t>KENIKA</t>
  </si>
  <si>
    <t>CMC</t>
  </si>
  <si>
    <t>GIC</t>
  </si>
  <si>
    <t>IBM</t>
  </si>
  <si>
    <t>LG</t>
  </si>
  <si>
    <t>PANASONIC</t>
  </si>
  <si>
    <t>CHITOSE</t>
  </si>
  <si>
    <t>COMPAQ</t>
  </si>
  <si>
    <t>NAPOLLY</t>
  </si>
  <si>
    <t>NAPOLLY TOP</t>
  </si>
  <si>
    <t>MUSTANG</t>
  </si>
  <si>
    <t>FURICHI</t>
  </si>
  <si>
    <t>KYOWA</t>
  </si>
  <si>
    <t>OBIZ</t>
  </si>
  <si>
    <t>TOSHIBA</t>
  </si>
  <si>
    <t>SAMSUNG</t>
  </si>
  <si>
    <t>QUARTZ</t>
  </si>
  <si>
    <t>ACER</t>
  </si>
  <si>
    <t>BIZ</t>
  </si>
  <si>
    <t>MITSUWA</t>
  </si>
  <si>
    <t>FUTURA</t>
  </si>
  <si>
    <t>BRITTE</t>
  </si>
  <si>
    <t>MASPION</t>
  </si>
  <si>
    <t>KAYU + KACA</t>
  </si>
  <si>
    <t>BESI + EBONIT</t>
  </si>
  <si>
    <t>EBONIT</t>
  </si>
  <si>
    <t>BESI PLAT</t>
  </si>
  <si>
    <t>BESI + PLASTIK</t>
  </si>
  <si>
    <t>KAYU</t>
  </si>
  <si>
    <t>SERBUK PRESS</t>
  </si>
  <si>
    <t>BESI + BUSA</t>
  </si>
  <si>
    <t>PLASTIK</t>
  </si>
  <si>
    <t>KAYU + TRIPLEK</t>
  </si>
  <si>
    <t>EBONIT KACA</t>
  </si>
  <si>
    <t>BESI</t>
  </si>
  <si>
    <t>SERBUK PRESS + KACA</t>
  </si>
  <si>
    <t>BESI + KAIN</t>
  </si>
  <si>
    <t>INFORMASI DAN KESBANG</t>
  </si>
  <si>
    <t>03.11.01.01.01.0001</t>
  </si>
  <si>
    <t>Bertingkat</t>
  </si>
  <si>
    <t>Beton</t>
  </si>
  <si>
    <t>JL. TUGU TIMUR NO.69</t>
  </si>
  <si>
    <t>01.01.11.04.01.0001</t>
  </si>
  <si>
    <t>N I H I L</t>
  </si>
  <si>
    <t>BADAN KESATUAN BANGSA POLITIK DAN PERLINDUNGAN MASYARAKAT</t>
  </si>
  <si>
    <t>AC Split 2 PK</t>
  </si>
  <si>
    <t>Filling Kabinet</t>
  </si>
  <si>
    <t>Handy Talky</t>
  </si>
  <si>
    <t>Meja Kerja</t>
  </si>
  <si>
    <t>Sofa</t>
  </si>
  <si>
    <t>Komputer</t>
  </si>
  <si>
    <t>Meja Komputer</t>
  </si>
  <si>
    <t>02.06.02.04.04</t>
  </si>
  <si>
    <t>02.06.01.04.04</t>
  </si>
  <si>
    <t>02.07.02.01.14</t>
  </si>
  <si>
    <t>02.06.04.01.08</t>
  </si>
  <si>
    <t>02.06.02.01.49</t>
  </si>
  <si>
    <t>02.06.03.02.01</t>
  </si>
  <si>
    <t>02.06.02.01.37</t>
  </si>
  <si>
    <t>Brother</t>
  </si>
  <si>
    <t>Lokal</t>
  </si>
  <si>
    <t>Olympic</t>
  </si>
  <si>
    <t>Acer</t>
  </si>
  <si>
    <t>2 PK</t>
  </si>
  <si>
    <t>Besar</t>
  </si>
  <si>
    <t>Kecil</t>
  </si>
  <si>
    <t>Besi</t>
  </si>
  <si>
    <t>Kayu</t>
  </si>
  <si>
    <t>Campuran</t>
  </si>
  <si>
    <t>707HABZ00365</t>
  </si>
  <si>
    <t>709HATH00945</t>
  </si>
  <si>
    <t>Almari arsip</t>
  </si>
  <si>
    <t>Filling kabinet</t>
  </si>
  <si>
    <t>Meja kerja kepala badan</t>
  </si>
  <si>
    <t>Meja studio</t>
  </si>
  <si>
    <t>Kursi kerja kepala badan</t>
  </si>
  <si>
    <t>Kursi Tamu</t>
  </si>
  <si>
    <t>Lemari perpustakaan</t>
  </si>
  <si>
    <t>Personal Komputer Lengkap</t>
  </si>
  <si>
    <t>Printer</t>
  </si>
  <si>
    <t>02.06.04.01.05</t>
  </si>
  <si>
    <t>02.09.01.63.83</t>
  </si>
  <si>
    <t>02.06.04.03.05</t>
  </si>
  <si>
    <t>02.06.04.06.05</t>
  </si>
  <si>
    <t>02.06.04.07.05</t>
  </si>
  <si>
    <t>02.06.03.04.08</t>
  </si>
  <si>
    <t xml:space="preserve">Lokal </t>
  </si>
  <si>
    <t>Epson LQ 2180</t>
  </si>
  <si>
    <t>Sedang</t>
  </si>
  <si>
    <t>Kayu+Kaca</t>
  </si>
  <si>
    <t>PSP410Z01571705BC02703</t>
  </si>
  <si>
    <t>C8PY195120</t>
  </si>
  <si>
    <t>Sekat ruangan</t>
  </si>
  <si>
    <t>Meja resepsionis</t>
  </si>
  <si>
    <t>Kursi tunggu</t>
  </si>
  <si>
    <t>Kain gorden</t>
  </si>
  <si>
    <t>Laptop</t>
  </si>
  <si>
    <t>02.06.02.01.17</t>
  </si>
  <si>
    <t>02.06.02.01.28</t>
  </si>
  <si>
    <t>02.06.03.02.03</t>
  </si>
  <si>
    <t>Pelangi</t>
  </si>
  <si>
    <t>Toshiba</t>
  </si>
  <si>
    <t xml:space="preserve">Stainless </t>
  </si>
  <si>
    <t>Tenun</t>
  </si>
  <si>
    <t>WIRELLES TAPE</t>
  </si>
  <si>
    <t>MIXER</t>
  </si>
  <si>
    <t>PEMANCAR FM</t>
  </si>
  <si>
    <t>TELEPHONE</t>
  </si>
  <si>
    <t>02.07.02.06.04.0001</t>
  </si>
  <si>
    <t>02.07.01.01.31.0001</t>
  </si>
  <si>
    <t>02.07.03.01.01.0001</t>
  </si>
  <si>
    <t>02.07.02.01.11.0000</t>
  </si>
  <si>
    <t>TOA/</t>
  </si>
  <si>
    <t>PEAVEY/16 CHANNEL</t>
  </si>
  <si>
    <t>RVR ELECBONICS/TX 1000, HP T5VI</t>
  </si>
  <si>
    <t>MC LELAND/16 CHANNEL</t>
  </si>
  <si>
    <t>DANAPHONE/</t>
  </si>
  <si>
    <t>Tabe 3 C x 1500 A7</t>
  </si>
  <si>
    <t>Tower 12 Meter</t>
  </si>
  <si>
    <t>Ampli + Corong</t>
  </si>
  <si>
    <t>Tape Perekam</t>
  </si>
  <si>
    <t>Plesh MP3</t>
  </si>
  <si>
    <t>Hardisk 80,68 GB</t>
  </si>
  <si>
    <t>Genset</t>
  </si>
  <si>
    <t>02.07.03.20.01</t>
  </si>
  <si>
    <t>02.07.02.01.04</t>
  </si>
  <si>
    <t>02.09.07.03.01</t>
  </si>
  <si>
    <t>02.06.03.03.12</t>
  </si>
  <si>
    <t>Plastik</t>
  </si>
  <si>
    <t>Kamera digital</t>
  </si>
  <si>
    <t>Handycam</t>
  </si>
  <si>
    <t>Alat-alat Stasiun Pemancar :</t>
  </si>
  <si>
    <t>02.06.02.06.21</t>
  </si>
  <si>
    <t>Olympus</t>
  </si>
  <si>
    <t>Sony</t>
  </si>
  <si>
    <t>SEPEDA MOTOR</t>
  </si>
  <si>
    <t>MINIBUS</t>
  </si>
  <si>
    <t>02.03.01.05.01.0001</t>
  </si>
  <si>
    <t>02.03.01.01.04.0001</t>
  </si>
  <si>
    <t>SUZUKI/TORNADO</t>
  </si>
  <si>
    <t>TOYOTA /MINIBUS</t>
  </si>
  <si>
    <t>SUZUKI/SMASH</t>
  </si>
  <si>
    <t>MH8RC100NVJ256000</t>
  </si>
  <si>
    <t>MHF11KF8010064796</t>
  </si>
  <si>
    <t>MH8FD110C4J626635</t>
  </si>
  <si>
    <t>MH8FD110C4J612494</t>
  </si>
  <si>
    <t>E108ID256445</t>
  </si>
  <si>
    <t>7K_0405539</t>
  </si>
  <si>
    <t>E402ID623939</t>
  </si>
  <si>
    <t>E402ID628624</t>
  </si>
  <si>
    <t>BM 2038 K</t>
  </si>
  <si>
    <t>Judul/ Pencipta</t>
  </si>
  <si>
    <t>Bangunan  (P, SP, D)</t>
  </si>
  <si>
    <t>Barang/ unit</t>
  </si>
  <si>
    <t>Kondisi Bangunan/ Barang  (B,KB,RB,H)</t>
  </si>
  <si>
    <t>KEPALA BADAN KESATUAN BANGSA, POLITIK DAN PERLINDUNGAN MASYARAKAT</t>
  </si>
  <si>
    <t>FIRDAUS BAHAR, S.Pd</t>
  </si>
  <si>
    <t>Pembina Utama Muda NIP. 19570727 198103 1 016</t>
  </si>
  <si>
    <t>Teluk Kuantan,            Desember  2012</t>
  </si>
  <si>
    <t>ENDRAWATI, SE</t>
  </si>
  <si>
    <t>NIP. 19801217 200904 2 002</t>
  </si>
  <si>
    <t>100</t>
  </si>
  <si>
    <t>1800</t>
  </si>
  <si>
    <t>BM 1104 K</t>
  </si>
  <si>
    <t>Ganti Nopol</t>
  </si>
  <si>
    <t>125</t>
  </si>
  <si>
    <t>BM 2740 K</t>
  </si>
  <si>
    <t>Pindah Dishub</t>
  </si>
  <si>
    <t>RB</t>
  </si>
  <si>
    <t>KB</t>
  </si>
  <si>
    <t>KARTU INVENTARIS BARANG (KIB) B</t>
  </si>
  <si>
    <t>KARTU INVENTARIS BARANG (KIB)</t>
  </si>
  <si>
    <t xml:space="preserve">NO. KODE LOKASI </t>
  </si>
  <si>
    <t>PERALATAN DAN MESIN</t>
  </si>
  <si>
    <t>D. JALAN, IRIGASI DAN JARINGAN</t>
  </si>
  <si>
    <t>NIHIL</t>
  </si>
  <si>
    <t>: 12.04.06.09.01</t>
  </si>
  <si>
    <t>CAMAT BENAI</t>
  </si>
  <si>
    <t>JASMI</t>
  </si>
  <si>
    <t>NIP. 19691203 200701 1 004</t>
  </si>
  <si>
    <t>NIP. 19680604 199002 1 001</t>
  </si>
  <si>
    <t>ANDIKA PUTRA, S.IP</t>
  </si>
  <si>
    <t>TOYOTA / KIJANG</t>
  </si>
  <si>
    <t>HONDA / MCB 97</t>
  </si>
  <si>
    <t>HONDA / MCB 100</t>
  </si>
  <si>
    <t xml:space="preserve">HONDA / MCB </t>
  </si>
  <si>
    <t>HONDA / GL-MAX</t>
  </si>
  <si>
    <t>SUZUKI / SMASH</t>
  </si>
  <si>
    <t>97</t>
  </si>
  <si>
    <t>-</t>
  </si>
  <si>
    <t>110</t>
  </si>
  <si>
    <t>1781</t>
  </si>
  <si>
    <t>MHF11KF7030040372</t>
  </si>
  <si>
    <t>MHIHABD133K004562</t>
  </si>
  <si>
    <t>MHIHABD113K004591</t>
  </si>
  <si>
    <t>MHIHABD134K004585</t>
  </si>
  <si>
    <t>MHIHABD123K004553</t>
  </si>
  <si>
    <t>MHIHABD1X3K004571</t>
  </si>
  <si>
    <t>MHIHABD163K004572</t>
  </si>
  <si>
    <t>MHIHABDX3K004560</t>
  </si>
  <si>
    <t>MHIHABD103K004583</t>
  </si>
  <si>
    <t>MHIHABD193K004596</t>
  </si>
  <si>
    <t>MH1HABD153K004563</t>
  </si>
  <si>
    <t>MH1HABD153K004577</t>
  </si>
  <si>
    <t>MH1HABD163K004569</t>
  </si>
  <si>
    <t>MH1HABD183K004590</t>
  </si>
  <si>
    <t>MH1HABD133K004567</t>
  </si>
  <si>
    <t>MH1HABD113K004561</t>
  </si>
  <si>
    <t>MH1HABD1X3K004557</t>
  </si>
  <si>
    <t>MH1HABD113K004558</t>
  </si>
  <si>
    <t>MH1HABD143K004568</t>
  </si>
  <si>
    <t>MH1HABD193K004579</t>
  </si>
  <si>
    <t>MH1HABD193K004551</t>
  </si>
  <si>
    <t>MH1HABD173K004578</t>
  </si>
  <si>
    <t>MH1VABE185K124535</t>
  </si>
  <si>
    <t>MH8BE4DFA6J199892</t>
  </si>
  <si>
    <t>7K-0596924</t>
  </si>
  <si>
    <t>HABDE-1005858</t>
  </si>
  <si>
    <t>HABDE-1005524</t>
  </si>
  <si>
    <t>HABDE-5631</t>
  </si>
  <si>
    <t>HABDE-1005698</t>
  </si>
  <si>
    <t>HABDE-1005662</t>
  </si>
  <si>
    <t>HABDE-1005650</t>
  </si>
  <si>
    <t>HABDE-1005649</t>
  </si>
  <si>
    <t>HABDE-1005637</t>
  </si>
  <si>
    <t>HABDE-1005535</t>
  </si>
  <si>
    <t>HABDE-1005657</t>
  </si>
  <si>
    <t>HABDE-1005661</t>
  </si>
  <si>
    <t>HABDE1005651</t>
  </si>
  <si>
    <t>HABDE-1005642</t>
  </si>
  <si>
    <t>HABDE-1005668</t>
  </si>
  <si>
    <t>HABDE-1005644</t>
  </si>
  <si>
    <t>HABDE-1005696</t>
  </si>
  <si>
    <t>HABDE-1005648</t>
  </si>
  <si>
    <t>HABDE-1005652</t>
  </si>
  <si>
    <t>HABDE-1005639</t>
  </si>
  <si>
    <t>HABDE-1005700</t>
  </si>
  <si>
    <t>HABDE-10056440</t>
  </si>
  <si>
    <t>VABEE1124023</t>
  </si>
  <si>
    <t>E451-ID-199916</t>
  </si>
  <si>
    <t>BM 40 K</t>
  </si>
  <si>
    <t>BM 2203 K</t>
  </si>
  <si>
    <t>BM 2175 K</t>
  </si>
  <si>
    <t>BM 2230 K</t>
  </si>
  <si>
    <t>BM 2250 K</t>
  </si>
  <si>
    <t>BM 2245 K</t>
  </si>
  <si>
    <t>BM 2279 K</t>
  </si>
  <si>
    <t>BM 2221 K</t>
  </si>
  <si>
    <t>BM 2220 K</t>
  </si>
  <si>
    <t>BM 2166 K</t>
  </si>
  <si>
    <t>BM 2246 K</t>
  </si>
  <si>
    <t>BM 2231 K</t>
  </si>
  <si>
    <t>BM 2403 K</t>
  </si>
  <si>
    <t>BM 2215 K</t>
  </si>
  <si>
    <t>BM 2210 K</t>
  </si>
  <si>
    <t>BM 2223 K</t>
  </si>
  <si>
    <t>BM 2247 K</t>
  </si>
  <si>
    <t>BM 2216 K</t>
  </si>
  <si>
    <t>BM 2208 K</t>
  </si>
  <si>
    <t>BM 2249 K</t>
  </si>
  <si>
    <t>BM 2217 K</t>
  </si>
  <si>
    <t>BM 2205 K</t>
  </si>
  <si>
    <t>BM 2209 K</t>
  </si>
  <si>
    <t>BM 2483 K</t>
  </si>
  <si>
    <t>BM 2218 K</t>
  </si>
  <si>
    <t>BM 2517 K</t>
  </si>
  <si>
    <t>BM 2635 K</t>
  </si>
  <si>
    <t/>
  </si>
  <si>
    <t>C 5674550-D</t>
  </si>
  <si>
    <t>C5674542-D</t>
  </si>
  <si>
    <t>C567459-D</t>
  </si>
  <si>
    <t>C5674557-D</t>
  </si>
  <si>
    <t>C5674697-D</t>
  </si>
  <si>
    <t>0</t>
  </si>
  <si>
    <t>C-5674556-D</t>
  </si>
  <si>
    <t>C 5674598-D</t>
  </si>
  <si>
    <t>2003</t>
  </si>
  <si>
    <t>2005</t>
  </si>
  <si>
    <t>2006</t>
  </si>
  <si>
    <t>ALAT PERTANIAN</t>
  </si>
  <si>
    <t>02.05.01.01.09.0001</t>
  </si>
  <si>
    <t>TRAKTOR</t>
  </si>
  <si>
    <t>2000</t>
  </si>
  <si>
    <t>AMPLIFIER</t>
  </si>
  <si>
    <t>SOUND SYSTEM</t>
  </si>
  <si>
    <t>TONGGAK MIC</t>
  </si>
  <si>
    <t>02.07.02.01.11.0001</t>
  </si>
  <si>
    <t>02.07.02.01.04.0001</t>
  </si>
  <si>
    <t>02.07.02.01.08.0001</t>
  </si>
  <si>
    <t>02.07.01.01.43.0001</t>
  </si>
  <si>
    <t>SAHITEL</t>
  </si>
  <si>
    <t>VISIONER</t>
  </si>
  <si>
    <t>AIWA</t>
  </si>
  <si>
    <t>ZOOM</t>
  </si>
  <si>
    <t>MARTIN ROLAND</t>
  </si>
  <si>
    <t>KAYU + FIBER</t>
  </si>
  <si>
    <t>TENSIMETER</t>
  </si>
  <si>
    <t>02.08.02.01.51.0001</t>
  </si>
  <si>
    <t>CORONA</t>
  </si>
  <si>
    <t>HIBAH</t>
  </si>
  <si>
    <t>LEMARI RAK</t>
  </si>
  <si>
    <t>MESIN TIK</t>
  </si>
  <si>
    <t>MESIN JAHIT</t>
  </si>
  <si>
    <t>KOMPOR MINYAK</t>
  </si>
  <si>
    <t>KURSI KERJA</t>
  </si>
  <si>
    <t>MEJA KERJA</t>
  </si>
  <si>
    <t>TOA</t>
  </si>
  <si>
    <t>KURSI KAYU</t>
  </si>
  <si>
    <t>MEJA PAJANG</t>
  </si>
  <si>
    <t>KURSI PANJANG</t>
  </si>
  <si>
    <t>KURSI TAMU</t>
  </si>
  <si>
    <t>MEJA TAMU</t>
  </si>
  <si>
    <t>PAPAN PENGUMUMAN</t>
  </si>
  <si>
    <t>MEJA PANJANG</t>
  </si>
  <si>
    <t>LEMARI KAYU</t>
  </si>
  <si>
    <t>KURSI</t>
  </si>
  <si>
    <t>MEJA MURID</t>
  </si>
  <si>
    <t>LEMARI KACA</t>
  </si>
  <si>
    <t>PAPAN DATA</t>
  </si>
  <si>
    <t>TIMBANGAN BAYI</t>
  </si>
  <si>
    <t>SPEAKER</t>
  </si>
  <si>
    <t>PAPAN MONOGRAF</t>
  </si>
  <si>
    <t>RADIO TAPE</t>
  </si>
  <si>
    <t>WHITE BOARD</t>
  </si>
  <si>
    <t>PAPAN TULIS</t>
  </si>
  <si>
    <t>DISPENSER</t>
  </si>
  <si>
    <t>MEJA KAYU</t>
  </si>
  <si>
    <t>MONITOR KOMPUTER</t>
  </si>
  <si>
    <t>TEMPAT TIDUR</t>
  </si>
  <si>
    <t>KASUR</t>
  </si>
  <si>
    <t>POWER SUPPLY</t>
  </si>
  <si>
    <t>TIKAR</t>
  </si>
  <si>
    <t>RAK KAYU</t>
  </si>
  <si>
    <t>GENERATOR SET</t>
  </si>
  <si>
    <t>02.06.01.01.02.0001</t>
  </si>
  <si>
    <t>02.06.02.06.24.0001</t>
  </si>
  <si>
    <t>02.06.02.05.03.0001</t>
  </si>
  <si>
    <t>02.06.01.05.62.0001</t>
  </si>
  <si>
    <t>02.06.02.06.109.0001</t>
  </si>
  <si>
    <t>02.06.02.01.06.0001</t>
  </si>
  <si>
    <t>02.06.02.01.19.0001</t>
  </si>
  <si>
    <t>02.06.02.01.28.0001</t>
  </si>
  <si>
    <t>02.06.02.01.104.0001</t>
  </si>
  <si>
    <t>02.06.01.05.07.0001</t>
  </si>
  <si>
    <t>02.06.02.01.30.0001</t>
  </si>
  <si>
    <t>02.06.01.04.12.0001</t>
  </si>
  <si>
    <t>02.06.02.01.65.0001</t>
  </si>
  <si>
    <t>02.06.02.01.124.0001</t>
  </si>
  <si>
    <t>02.06.01.05.44.0001</t>
  </si>
  <si>
    <t>02.06.02.06.126.0001</t>
  </si>
  <si>
    <t>02.06.02.06.07.0001</t>
  </si>
  <si>
    <t>02.06.01.01.03.0001</t>
  </si>
  <si>
    <t>02.06.02.06.105.0001</t>
  </si>
  <si>
    <t>02.06.01.05.10.0001</t>
  </si>
  <si>
    <t>02.06.01.05.08.0001</t>
  </si>
  <si>
    <t>02.06.02.06.39.0001</t>
  </si>
  <si>
    <t>02.06.02.06.05.0001</t>
  </si>
  <si>
    <t>02.06.02.01.04.0001</t>
  </si>
  <si>
    <t>02.06.02.01.09.0001</t>
  </si>
  <si>
    <t>02.06.02.01.38.0001</t>
  </si>
  <si>
    <t>02.06.02.06.127.0000</t>
  </si>
  <si>
    <t>02.06.02.01.34.0001</t>
  </si>
  <si>
    <t>02.06.02.01.46.0001</t>
  </si>
  <si>
    <t>02.06.01.04.11.0000</t>
  </si>
  <si>
    <t>02.06.01.04.03.0001</t>
  </si>
  <si>
    <t>02.06.02.06.131.0001</t>
  </si>
  <si>
    <t>RHINO</t>
  </si>
  <si>
    <t>ROYAL</t>
  </si>
  <si>
    <t>BUTTERFLY</t>
  </si>
  <si>
    <t>PRESIDENT</t>
  </si>
  <si>
    <t>OLIVETTY</t>
  </si>
  <si>
    <t>SIGMA</t>
  </si>
  <si>
    <t>BUILD UP</t>
  </si>
  <si>
    <t>G.101</t>
  </si>
  <si>
    <t>POLITRON</t>
  </si>
  <si>
    <t>UNITAL</t>
  </si>
  <si>
    <t>TENS</t>
  </si>
  <si>
    <t>OLIVETI</t>
  </si>
  <si>
    <t>LG COOL MAX</t>
  </si>
  <si>
    <t>BELL</t>
  </si>
  <si>
    <t>MIYAKO</t>
  </si>
  <si>
    <t>TRI GEM</t>
  </si>
  <si>
    <t>TOYOSAKI</t>
  </si>
  <si>
    <t>SOLID</t>
  </si>
  <si>
    <t>OLIMPIA</t>
  </si>
  <si>
    <t>KIRIN</t>
  </si>
  <si>
    <t>NISSAN</t>
  </si>
  <si>
    <t>KAYU + KACA + TRIPLEK</t>
  </si>
  <si>
    <t>ALUMINIUM</t>
  </si>
  <si>
    <t>KAYU + BUSA</t>
  </si>
  <si>
    <t>ALUMINIUM + KACA</t>
  </si>
  <si>
    <t>TRIPLEK</t>
  </si>
  <si>
    <t>TRIPLEK + MIKA</t>
  </si>
  <si>
    <t>ALUMINIUM + TRIPLEK</t>
  </si>
  <si>
    <t>BESI + TRIPLEK</t>
  </si>
  <si>
    <t>KAPUK</t>
  </si>
  <si>
    <t>STAINLESS + BUSA</t>
  </si>
  <si>
    <t>KAYU + MIKA</t>
  </si>
  <si>
    <t xml:space="preserve">PLASTIK + BUSA </t>
  </si>
  <si>
    <t>SWADAYA</t>
  </si>
  <si>
    <t>Teluk Kuantan,  31  Desember  2013</t>
  </si>
  <si>
    <t>CAMAT  PUCUK RANTAU</t>
  </si>
  <si>
    <t xml:space="preserve">: </t>
  </si>
  <si>
    <t>MENGETAHUI,</t>
  </si>
  <si>
    <t>HERMAN SUSILO, S.Sos</t>
  </si>
  <si>
    <t>NIP. 19780121 200501 1 004</t>
  </si>
  <si>
    <t xml:space="preserve">JALAN, IRIGASI DAN JARINGAN </t>
  </si>
  <si>
    <t xml:space="preserve">JALAN DAN JEMBATAN </t>
  </si>
  <si>
    <t>BANGUNAN AIR (IRIGASI)</t>
  </si>
  <si>
    <t>INSTALASI</t>
  </si>
  <si>
    <t xml:space="preserve">JARINGAN </t>
  </si>
  <si>
    <t>ANITA YULINA, SE</t>
  </si>
  <si>
    <t>NIP. 19790725 200501 2 012</t>
  </si>
  <si>
    <t>NO. URUT</t>
  </si>
  <si>
    <t>JENIS BARANG/ NAMA BARANG</t>
  </si>
  <si>
    <t>NOMOR</t>
  </si>
  <si>
    <t>LUAS</t>
  </si>
  <si>
    <t>TAHUN PENGADAAN</t>
  </si>
  <si>
    <t>STATUS TANAH</t>
  </si>
  <si>
    <t>PENGGUNAAN</t>
  </si>
  <si>
    <t>ASAL USUL</t>
  </si>
  <si>
    <t>HARGA (Rp)</t>
  </si>
  <si>
    <t>KET</t>
  </si>
  <si>
    <t>HAK</t>
  </si>
  <si>
    <t>SERTIFIKAT</t>
  </si>
  <si>
    <t>KODE BARANG</t>
  </si>
  <si>
    <t>REGISTER</t>
  </si>
  <si>
    <t>TANGGAL</t>
  </si>
  <si>
    <t>LETAK / ALAMAT LOKASI</t>
  </si>
  <si>
    <t xml:space="preserve">TANAH </t>
  </si>
  <si>
    <t>TANAH</t>
  </si>
  <si>
    <t>NO. KODE LOKASI :</t>
  </si>
  <si>
    <t>NOMOR REGISTER</t>
  </si>
  <si>
    <t>MERK/TYPE</t>
  </si>
  <si>
    <t>UKURAN/ CC</t>
  </si>
  <si>
    <t>BAHAN</t>
  </si>
  <si>
    <t>TAHUN PEMBELIAN</t>
  </si>
  <si>
    <t>ASALUSUL CARA PEROLEHAN</t>
  </si>
  <si>
    <t>RANGKA</t>
  </si>
  <si>
    <t>MESIN</t>
  </si>
  <si>
    <t>POLISI</t>
  </si>
  <si>
    <t xml:space="preserve">PERALATAN DAN MESIN </t>
  </si>
  <si>
    <t xml:space="preserve">ALAT-ALAT BERAT </t>
  </si>
  <si>
    <t xml:space="preserve">ALAT-ALAT ANGKUTAN </t>
  </si>
  <si>
    <t xml:space="preserve">ALAT-ALAT BENGKEL </t>
  </si>
  <si>
    <t xml:space="preserve">ALAT-ALAT PERTANIAN DAN PETERNAKAN </t>
  </si>
  <si>
    <t xml:space="preserve">ALAT-ALAT KANTOR DAN RUMAH TANGGA </t>
  </si>
  <si>
    <t xml:space="preserve">ALAT-ALAT STUDIO DAN KOMUNIKASI </t>
  </si>
  <si>
    <t xml:space="preserve">ALAT-ALAT UKUR </t>
  </si>
  <si>
    <t xml:space="preserve">ALAT-ALAT KEDOKTERAN </t>
  </si>
  <si>
    <t>ALAT-ALAT LABORATORIUM</t>
  </si>
  <si>
    <t xml:space="preserve">ALAT-ALAT KEAMANAN </t>
  </si>
  <si>
    <t>KONDISI BANGUNAN/ BARANG  (B,KB,RB,)</t>
  </si>
  <si>
    <t>KONSTRUKSI BANGUNAN</t>
  </si>
  <si>
    <t>LETAK/ LOKASI ALAMAT</t>
  </si>
  <si>
    <t>DOKUMEN GEDUNG</t>
  </si>
  <si>
    <t>LUAS (M2)</t>
  </si>
  <si>
    <t>NOMOR KODE TANAH</t>
  </si>
  <si>
    <t xml:space="preserve">ASAL USUL </t>
  </si>
  <si>
    <t>BERTINGKAT / TIDAK</t>
  </si>
  <si>
    <t>LUAS LANTAI (M2)</t>
  </si>
  <si>
    <t xml:space="preserve">GEDUNG DAN BANGUNAN </t>
  </si>
  <si>
    <t>BANGUNAN GEDUNG</t>
  </si>
  <si>
    <t xml:space="preserve">BANGUNAN MONUMEN </t>
  </si>
  <si>
    <t>KONTRUKSI BANGUNAN</t>
  </si>
  <si>
    <t>PANJANG (M2)</t>
  </si>
  <si>
    <t>LEBAR (M)</t>
  </si>
  <si>
    <t>LETAK/ LOKASI</t>
  </si>
  <si>
    <t>HARGA</t>
  </si>
  <si>
    <t>BETON / TIDAK</t>
  </si>
  <si>
    <t>BUKU PERPUSTAKAAN</t>
  </si>
  <si>
    <t>BARANG BERCORAK KESESIAN/KEBUDAYAAN</t>
  </si>
  <si>
    <t>HEWAN/TERNAK DAN TUMBUHAN</t>
  </si>
  <si>
    <t>JUMLAH</t>
  </si>
  <si>
    <t>TAHUN CETAK/ PEMBELIAN</t>
  </si>
  <si>
    <t>ASAL USUL CARA PEROLEHAN</t>
  </si>
  <si>
    <t>SPESIFIKASI</t>
  </si>
  <si>
    <t>ASAL DAERAH</t>
  </si>
  <si>
    <t>PENCIPTA</t>
  </si>
  <si>
    <t>JENIS</t>
  </si>
  <si>
    <t>UKURAN</t>
  </si>
  <si>
    <t>ASET TETAP LAINNYA</t>
  </si>
  <si>
    <t>BUKU DAN PERPUSTAKAAN</t>
  </si>
  <si>
    <t>BARANG BERCORAK KESENIAN/KEBUDAYAAN</t>
  </si>
  <si>
    <t xml:space="preserve">HEWAN/ TERNAK DAN TUMBUHAN </t>
  </si>
  <si>
    <t>JUDUL / PENCIPTA</t>
  </si>
  <si>
    <t>JENIS BARANG/NAMA BARANG</t>
  </si>
  <si>
    <t>BANGUNAN (P,SP,D)</t>
  </si>
  <si>
    <t>LETAK LOKASI/ ALAMAT</t>
  </si>
  <si>
    <t>TGL, BULAN, THN MULAI</t>
  </si>
  <si>
    <t>ASAL USUL PEMBIAYAAN</t>
  </si>
  <si>
    <t>NILAI KONTRAK (Rp)</t>
  </si>
  <si>
    <t>BETON/ TIDAK</t>
  </si>
  <si>
    <t>KONSTRUKSI DALAM PENGERJAAN</t>
  </si>
  <si>
    <t>TELUK KUANTAN, 31 DESEMBER 2018</t>
  </si>
  <si>
    <t>4.16.02</t>
  </si>
  <si>
    <t>PENGADAAN INSTALASI LISTRIK</t>
  </si>
  <si>
    <t>0001</t>
  </si>
  <si>
    <t>TIDAK</t>
  </si>
  <si>
    <t>BETON</t>
  </si>
  <si>
    <t>PUCUK RANTAU</t>
  </si>
  <si>
    <t>641/SPK/CKTR-PA/2013/20,12</t>
  </si>
  <si>
    <t>640/SPK/CKTR-PA/2013/46,21</t>
  </si>
  <si>
    <t>TOYOTA/INNOVA-G M/T New Luxury</t>
  </si>
  <si>
    <t>BAJA</t>
  </si>
  <si>
    <t>MHFXW42G1C2241996</t>
  </si>
  <si>
    <t>1TR-7441465</t>
  </si>
  <si>
    <t>BM 54 K/ BM 71 K</t>
  </si>
  <si>
    <t>02.03.01.02.02</t>
  </si>
  <si>
    <t>PICK UP</t>
  </si>
  <si>
    <t>TOYOTA HILUX SC</t>
  </si>
  <si>
    <t>MR0AW1265E0045060</t>
  </si>
  <si>
    <t>ITR 7780988</t>
  </si>
  <si>
    <t>BM 8102 K</t>
  </si>
  <si>
    <t>02.03.01.02.04</t>
  </si>
  <si>
    <t>HALAMAN KANTOR CAMAT PUCUK RANTAU</t>
  </si>
  <si>
    <t>KANTOR DAN RUMAH DINAS CAMAT PUCUK RANTAU</t>
  </si>
  <si>
    <t>03.11.01.01.01</t>
  </si>
  <si>
    <t>KODE KELOMPOK</t>
  </si>
  <si>
    <t>NAMA BARANG</t>
  </si>
  <si>
    <t>MASA MANFAAT</t>
  </si>
  <si>
    <t>PENYUSUTAN TAHUNAN</t>
  </si>
  <si>
    <t>JUMLAH TAHUN PENYUSUTAN S.D 2013</t>
  </si>
  <si>
    <t>PENYUSUTAN PER TAHUN</t>
  </si>
  <si>
    <t>PENYUSUTAN S.D TAHUN 2019</t>
  </si>
  <si>
    <t>NILAI BUKU</t>
  </si>
  <si>
    <t>S/D 2013</t>
  </si>
  <si>
    <t>No.</t>
  </si>
  <si>
    <t>Kode Aset</t>
  </si>
  <si>
    <t>Kelompok Aset Tetap</t>
  </si>
  <si>
    <t>Masa Manfaat</t>
  </si>
  <si>
    <t>I</t>
  </si>
  <si>
    <t>Peralatan dan Mesin</t>
  </si>
  <si>
    <t>02.02.01</t>
  </si>
  <si>
    <t>Alat-Alat Besar Darat</t>
  </si>
  <si>
    <t>02.02.02</t>
  </si>
  <si>
    <t>Alat-Alat Besar Apung</t>
  </si>
  <si>
    <t>02.02.03</t>
  </si>
  <si>
    <t>Alat-alat Bantu</t>
  </si>
  <si>
    <t>02.03.01</t>
  </si>
  <si>
    <t>Alat Angkutan Darat Bermotor</t>
  </si>
  <si>
    <t>02.03.02</t>
  </si>
  <si>
    <t>Alat Angkutan Berat Tak Bermotor</t>
  </si>
  <si>
    <t>02.03.03</t>
  </si>
  <si>
    <t>Alat Angkut Apung Bermotor</t>
  </si>
  <si>
    <t>02.03.04</t>
  </si>
  <si>
    <t>Alat Angkut Apung Tak Bermotor</t>
  </si>
  <si>
    <t>02.03.05</t>
  </si>
  <si>
    <t>Alat Angkut Bermotor Udara</t>
  </si>
  <si>
    <t>02.04.01</t>
  </si>
  <si>
    <t>Alat Bengkel Bermesin</t>
  </si>
  <si>
    <t>02.04.02</t>
  </si>
  <si>
    <t>Alat Bengkel Tak Bermesin</t>
  </si>
  <si>
    <t>02.04.03</t>
  </si>
  <si>
    <t>Alat Ukur</t>
  </si>
  <si>
    <t>02.05.01</t>
  </si>
  <si>
    <t>Alat Pengolahan Pertanian</t>
  </si>
  <si>
    <t>02.05.02</t>
  </si>
  <si>
    <t>Alat Pemeliharaan Tanaman/Alat Penyimpan Pertanian</t>
  </si>
  <si>
    <t>02.06.01</t>
  </si>
  <si>
    <t>Alat Kantor</t>
  </si>
  <si>
    <t>02.06.02</t>
  </si>
  <si>
    <t>Alat Rumah Tangga</t>
  </si>
  <si>
    <t>02.06.03</t>
  </si>
  <si>
    <t>Peralatan Komputer</t>
  </si>
  <si>
    <t>02.06.04</t>
  </si>
  <si>
    <t>Meja Dan Kursi Kerja/Rapat Pejabat</t>
  </si>
  <si>
    <t>02.07.01</t>
  </si>
  <si>
    <t>Alat Studio</t>
  </si>
  <si>
    <t>02.07.02</t>
  </si>
  <si>
    <t>Alat Komunikasi</t>
  </si>
  <si>
    <t>02.07.03</t>
  </si>
  <si>
    <t>Peralatan Pemancar</t>
  </si>
  <si>
    <t>02.08.01</t>
  </si>
  <si>
    <t>Alat Kedokteran</t>
  </si>
  <si>
    <t>02.08.02</t>
  </si>
  <si>
    <t>Alat Kesehatan</t>
  </si>
  <si>
    <t>02.09.01</t>
  </si>
  <si>
    <t>Unit-Unit Laboratorium</t>
  </si>
  <si>
    <t>02.09.02</t>
  </si>
  <si>
    <t>Alat Peraga/Praktek Sekolah</t>
  </si>
  <si>
    <t>02.09.03</t>
  </si>
  <si>
    <t>Unit Alat Laboratorium Kimia Nuklir</t>
  </si>
  <si>
    <t>02.09.04</t>
  </si>
  <si>
    <t>Alat Laboratorium Fisika Nuklir / Elektronika</t>
  </si>
  <si>
    <t>02.09.05</t>
  </si>
  <si>
    <t>Alat Proteksi Radiasi / Proteksi Lingkungan</t>
  </si>
  <si>
    <t>02.09.06</t>
  </si>
  <si>
    <t>Radiation Aplication and Non Destructive Testing Laboratory (BATAM)</t>
  </si>
  <si>
    <t>02.09.07</t>
  </si>
  <si>
    <t>Alat Laboratorium Lingkungan Hidup</t>
  </si>
  <si>
    <t>02.09.08</t>
  </si>
  <si>
    <t>Peralatan Laboratorium Hidrodinamika</t>
  </si>
  <si>
    <t>02.10.01</t>
  </si>
  <si>
    <t>Senjata Api</t>
  </si>
  <si>
    <t>02.10.02</t>
  </si>
  <si>
    <t>Persenjataan Non Senjata Api</t>
  </si>
  <si>
    <t>02.10.03</t>
  </si>
  <si>
    <t>Amunisi</t>
  </si>
  <si>
    <t>02.10.04</t>
  </si>
  <si>
    <t>Alat Keamanan dan Perlindungan</t>
  </si>
  <si>
    <t>II</t>
  </si>
  <si>
    <t>Gedung dan Bangunan</t>
  </si>
  <si>
    <t>03.11.01</t>
  </si>
  <si>
    <t>Bangunan Gedung Tempat Kerja</t>
  </si>
  <si>
    <t>03.11.02</t>
  </si>
  <si>
    <t>Bangunan Gedung Tempat Tinggal</t>
  </si>
  <si>
    <t>03.11.03</t>
  </si>
  <si>
    <t>Bangunan Menara</t>
  </si>
  <si>
    <t>03.12.01</t>
  </si>
  <si>
    <t>Bangunan Bersejarah</t>
  </si>
  <si>
    <t>03.12.05</t>
  </si>
  <si>
    <t>Tugu Peringatan</t>
  </si>
  <si>
    <t>03.12.03</t>
  </si>
  <si>
    <t>Candi</t>
  </si>
  <si>
    <t>03.12.04</t>
  </si>
  <si>
    <t>Monumen/Bangunan Bersejarah</t>
  </si>
  <si>
    <t>Tugu Peringatan Lain</t>
  </si>
  <si>
    <t>03.12.06</t>
  </si>
  <si>
    <t>Tugu Titik Kontrol/Pasti</t>
  </si>
  <si>
    <t>03.12.07</t>
  </si>
  <si>
    <t>Rambu-Rambu</t>
  </si>
  <si>
    <t>03.12.08</t>
  </si>
  <si>
    <t>Rambu-Rambu Lalu Lintas Udara</t>
  </si>
  <si>
    <t>III</t>
  </si>
  <si>
    <t>Jalan, Irigasi, dan Jaringan</t>
  </si>
  <si>
    <t>04.13.01</t>
  </si>
  <si>
    <t>Jalan</t>
  </si>
  <si>
    <t>04.13.02</t>
  </si>
  <si>
    <t>Jembatan</t>
  </si>
  <si>
    <t>04.14.01</t>
  </si>
  <si>
    <t>Bangunan Air Irigasi</t>
  </si>
  <si>
    <t>04.14.02</t>
  </si>
  <si>
    <t>Bangunan Air Pasang Surut</t>
  </si>
  <si>
    <t>04.14.03</t>
  </si>
  <si>
    <t>Bangunan Air Rawa</t>
  </si>
  <si>
    <t>04.14.04</t>
  </si>
  <si>
    <t>Bangunan Pengaman Sungai dan Penanggulangan Bencana Alam</t>
  </si>
  <si>
    <t>04.14.05</t>
  </si>
  <si>
    <t>Bangunan Pengembangan Sumber Air dan Air Tanah</t>
  </si>
  <si>
    <t>04.14.06</t>
  </si>
  <si>
    <t>Bangunan Air Bersih/Baku</t>
  </si>
  <si>
    <t>04.14.07</t>
  </si>
  <si>
    <t>Bangunan Air Kotor</t>
  </si>
  <si>
    <t>04.14.08</t>
  </si>
  <si>
    <t>Bangunan Air</t>
  </si>
  <si>
    <t>04.15.01</t>
  </si>
  <si>
    <t>Instalasi Air Minum/Air Bersih</t>
  </si>
  <si>
    <t>04.15.02</t>
  </si>
  <si>
    <t>Instalasi Air Kotor</t>
  </si>
  <si>
    <t>04.15.03</t>
  </si>
  <si>
    <t>Instalasi Pengolahan Sampah</t>
  </si>
  <si>
    <t>04.15.04</t>
  </si>
  <si>
    <t>Instalasi Pengolahan Bahan Bangunan</t>
  </si>
  <si>
    <t>04.15.05</t>
  </si>
  <si>
    <t>Instalasi Pembangkit Listrik</t>
  </si>
  <si>
    <t>04.15.06</t>
  </si>
  <si>
    <t>Instalasi Gardu Listrik</t>
  </si>
  <si>
    <t>04.15.07</t>
  </si>
  <si>
    <t>Instalasi Pertahanan</t>
  </si>
  <si>
    <t>04.15.08</t>
  </si>
  <si>
    <t>Instalasi Gas</t>
  </si>
  <si>
    <t>04.15.09</t>
  </si>
  <si>
    <t>Instalasi Pengaman</t>
  </si>
  <si>
    <t>04.16.01</t>
  </si>
  <si>
    <t>Jaringan Air Minum</t>
  </si>
  <si>
    <t>04.16.02</t>
  </si>
  <si>
    <t>Jaringan Listrik</t>
  </si>
  <si>
    <t>04.16.03</t>
  </si>
  <si>
    <t>Jaringan Telepon</t>
  </si>
  <si>
    <t>04.16.04</t>
  </si>
  <si>
    <t>Jaringan Gas</t>
  </si>
  <si>
    <t>HARJUNAIDI, S.Sos</t>
  </si>
  <si>
    <t>NIP. 19640907 198703 1 005</t>
  </si>
  <si>
    <t>F. KONSTRUKSI DALAM PENGERJAAN</t>
  </si>
  <si>
    <t>PENGURUS BARANG,</t>
  </si>
  <si>
    <t>KABUPATEN KUANTAN SINGINGI,</t>
  </si>
  <si>
    <t>E. ASET TETAP LAINNYA</t>
  </si>
  <si>
    <t>JARINGAN</t>
  </si>
  <si>
    <t>C. GEDUNG DAN BANGUNAN</t>
  </si>
  <si>
    <t>A. TANAH</t>
  </si>
  <si>
    <t>TELUK KUANTAN, 31 DESEMBER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</si>
</sst>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00_-;\-* #,##0.00_-;_-* &quot;-&quot;??_-;_-@_-"/>
    <numFmt numFmtId="165" formatCode="_(* #,##0.00_);_(* \(#,##0.00\);_(* &quot;-&quot;_);_(@_)"/>
  </numFmts>
  <fonts count="5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1"/>
      <scheme val="minor"/>
    </font>
    <font>
      <sz val="11"/>
      <color indexed="8"/>
      <name val="Calibri"/>
      <family val="2"/>
      <charset val="1"/>
    </font>
    <font>
      <sz val="10"/>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
      <b/>
      <u/>
      <sz val="11"/>
      <color theme="1"/>
      <name val="Calibri"/>
      <family val="2"/>
      <scheme val="minor"/>
    </font>
    <font>
      <b/>
      <sz val="11"/>
      <color rgb="FFFF0000"/>
      <name val="Calibri"/>
      <family val="2"/>
      <scheme val="minor"/>
    </font>
    <font>
      <b/>
      <sz val="11"/>
      <name val="Calibri"/>
      <family val="2"/>
      <scheme val="minor"/>
    </font>
    <font>
      <sz val="9"/>
      <color theme="1"/>
      <name val="Arial"/>
      <family val="2"/>
    </font>
    <font>
      <b/>
      <sz val="9"/>
      <color theme="1"/>
      <name val="Arial"/>
      <family val="2"/>
    </font>
    <font>
      <b/>
      <sz val="9"/>
      <name val="Arial"/>
      <family val="2"/>
    </font>
    <font>
      <sz val="9"/>
      <name val="Arial"/>
      <family val="2"/>
    </font>
    <font>
      <b/>
      <sz val="9"/>
      <color theme="3"/>
      <name val="Arial"/>
      <family val="2"/>
    </font>
    <font>
      <sz val="11"/>
      <color theme="1"/>
      <name val="Calibri"/>
      <family val="2"/>
      <charset val="1"/>
      <scheme val="minor"/>
    </font>
    <font>
      <b/>
      <sz val="10"/>
      <color theme="1"/>
      <name val="Calibri"/>
      <family val="2"/>
      <scheme val="minor"/>
    </font>
    <font>
      <b/>
      <sz val="10"/>
      <color theme="3"/>
      <name val="Calibri"/>
      <family val="2"/>
      <scheme val="minor"/>
    </font>
    <font>
      <b/>
      <sz val="10"/>
      <name val="Calibri"/>
      <family val="2"/>
      <scheme val="minor"/>
    </font>
    <font>
      <b/>
      <sz val="10"/>
      <color rgb="FFFF0000"/>
      <name val="Calibri"/>
      <family val="2"/>
      <scheme val="minor"/>
    </font>
    <font>
      <sz val="10"/>
      <color rgb="FFFF0000"/>
      <name val="Calibri"/>
      <family val="2"/>
      <scheme val="minor"/>
    </font>
    <font>
      <sz val="12"/>
      <color theme="1"/>
      <name val="Calibri"/>
      <family val="2"/>
      <scheme val="minor"/>
    </font>
    <font>
      <u/>
      <sz val="11"/>
      <color theme="1"/>
      <name val="Calibri"/>
      <family val="2"/>
      <scheme val="minor"/>
    </font>
    <font>
      <b/>
      <sz val="10"/>
      <color theme="1"/>
      <name val="Cambria"/>
      <family val="1"/>
      <scheme val="major"/>
    </font>
    <font>
      <b/>
      <sz val="20"/>
      <color theme="1"/>
      <name val="Cambria"/>
      <family val="1"/>
      <scheme val="major"/>
    </font>
    <font>
      <b/>
      <sz val="11"/>
      <color theme="1"/>
      <name val="Cambria"/>
      <family val="1"/>
      <scheme val="major"/>
    </font>
    <font>
      <sz val="11"/>
      <color theme="1"/>
      <name val="Cambria"/>
      <family val="1"/>
      <scheme val="major"/>
    </font>
    <font>
      <sz val="10"/>
      <color theme="1"/>
      <name val="Cambria"/>
      <family val="1"/>
      <scheme val="major"/>
    </font>
    <font>
      <sz val="11"/>
      <color rgb="FFFF0000"/>
      <name val="Cambria"/>
      <family val="1"/>
      <scheme val="major"/>
    </font>
    <font>
      <b/>
      <sz val="11"/>
      <name val="Cambria"/>
      <family val="1"/>
      <scheme val="major"/>
    </font>
    <font>
      <b/>
      <u/>
      <sz val="11"/>
      <color theme="1"/>
      <name val="Cambria"/>
      <family val="1"/>
      <scheme val="major"/>
    </font>
    <font>
      <u/>
      <sz val="11"/>
      <color theme="1"/>
      <name val="Cambria"/>
      <family val="1"/>
      <scheme val="major"/>
    </font>
    <font>
      <b/>
      <sz val="10"/>
      <color rgb="FFFF0000"/>
      <name val="Cambria"/>
      <family val="1"/>
      <scheme val="major"/>
    </font>
    <font>
      <b/>
      <sz val="10"/>
      <name val="Cambria"/>
      <family val="1"/>
      <scheme val="major"/>
    </font>
    <font>
      <sz val="10"/>
      <color rgb="FFFF0000"/>
      <name val="Cambria"/>
      <family val="1"/>
      <scheme val="major"/>
    </font>
    <font>
      <b/>
      <sz val="10"/>
      <color theme="3"/>
      <name val="Cambria"/>
      <family val="1"/>
      <scheme val="major"/>
    </font>
    <font>
      <b/>
      <sz val="14"/>
      <color theme="1"/>
      <name val="Cambria"/>
      <family val="1"/>
      <scheme val="major"/>
    </font>
    <font>
      <sz val="11"/>
      <color theme="9" tint="-0.249977111117893"/>
      <name val="Calibri"/>
      <family val="2"/>
      <scheme val="minor"/>
    </font>
    <font>
      <sz val="8"/>
      <name val="Calibri"/>
      <family val="2"/>
      <charset val="1"/>
      <scheme val="minor"/>
    </font>
    <font>
      <sz val="11"/>
      <color theme="1"/>
      <name val="Tahoma"/>
      <family val="2"/>
    </font>
    <font>
      <sz val="10"/>
      <name val="Cambria"/>
      <family val="1"/>
      <scheme val="major"/>
    </font>
    <font>
      <b/>
      <sz val="12"/>
      <color theme="1"/>
      <name val="Cambria"/>
      <family val="1"/>
      <scheme val="major"/>
    </font>
    <font>
      <sz val="12"/>
      <color theme="1"/>
      <name val="Cambria"/>
      <family val="1"/>
      <scheme val="major"/>
    </font>
    <font>
      <sz val="9"/>
      <color theme="1"/>
      <name val="Cambria"/>
      <family val="1"/>
      <scheme val="major"/>
    </font>
  </fonts>
  <fills count="7">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right/>
      <top/>
      <bottom style="double">
        <color auto="1"/>
      </bottom>
      <diagonal/>
    </border>
    <border>
      <left style="thin">
        <color auto="1"/>
      </left>
      <right/>
      <top style="double">
        <color auto="1"/>
      </top>
      <bottom/>
      <diagonal/>
    </border>
    <border>
      <left/>
      <right style="thin">
        <color auto="1"/>
      </right>
      <top style="double">
        <color auto="1"/>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style="double">
        <color auto="1"/>
      </left>
      <right style="thin">
        <color auto="1"/>
      </right>
      <top style="thin">
        <color auto="1"/>
      </top>
      <bottom style="double">
        <color auto="1"/>
      </bottom>
      <diagonal/>
    </border>
    <border>
      <left style="double">
        <color auto="1"/>
      </left>
      <right style="thin">
        <color auto="1"/>
      </right>
      <top style="thin">
        <color auto="1"/>
      </top>
      <bottom/>
      <diagonal/>
    </border>
    <border>
      <left style="thin">
        <color auto="1"/>
      </left>
      <right style="double">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9">
    <xf numFmtId="0" fontId="0" fillId="0" borderId="0"/>
    <xf numFmtId="0" fontId="6" fillId="0" borderId="0"/>
    <xf numFmtId="0" fontId="9" fillId="0" borderId="0"/>
    <xf numFmtId="41" fontId="9" fillId="0" borderId="0" applyFon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0" fontId="21" fillId="0" borderId="0"/>
    <xf numFmtId="0" fontId="21" fillId="0" borderId="0"/>
    <xf numFmtId="0" fontId="1" fillId="0" borderId="0"/>
  </cellStyleXfs>
  <cellXfs count="658">
    <xf numFmtId="0" fontId="0" fillId="0" borderId="0" xfId="0"/>
    <xf numFmtId="0" fontId="7" fillId="0" borderId="1" xfId="1" applyFont="1" applyBorder="1" applyAlignment="1">
      <alignment horizontal="center" vertical="center"/>
    </xf>
    <xf numFmtId="0" fontId="0" fillId="0" borderId="1" xfId="0" applyBorder="1"/>
    <xf numFmtId="0" fontId="9" fillId="0" borderId="1" xfId="0" applyFont="1" applyBorder="1" applyAlignment="1">
      <alignment horizontal="left" vertical="center"/>
    </xf>
    <xf numFmtId="0" fontId="8" fillId="0" borderId="1" xfId="0" applyFont="1" applyBorder="1" applyAlignment="1">
      <alignment horizontal="left" wrapText="1"/>
    </xf>
    <xf numFmtId="0" fontId="9" fillId="0" borderId="1" xfId="0" applyFont="1" applyBorder="1" applyAlignment="1">
      <alignment horizontal="left" wrapText="1"/>
    </xf>
    <xf numFmtId="0" fontId="8" fillId="0" borderId="1" xfId="0" applyFont="1" applyBorder="1" applyAlignment="1">
      <alignment vertical="center" wrapText="1"/>
    </xf>
    <xf numFmtId="0" fontId="10" fillId="2" borderId="1" xfId="2" applyFont="1" applyFill="1" applyBorder="1" applyAlignment="1">
      <alignment horizontal="center" vertical="center"/>
    </xf>
    <xf numFmtId="0" fontId="0" fillId="0" borderId="1" xfId="0" applyBorder="1" applyAlignment="1">
      <alignment horizontal="center"/>
    </xf>
    <xf numFmtId="0" fontId="9" fillId="0" borderId="1" xfId="0" applyFont="1" applyBorder="1" applyAlignment="1">
      <alignment horizontal="center" vertical="center"/>
    </xf>
    <xf numFmtId="0" fontId="0" fillId="0" borderId="0" xfId="0" applyAlignment="1">
      <alignment wrapText="1"/>
    </xf>
    <xf numFmtId="0" fontId="9" fillId="2" borderId="1" xfId="0" applyFont="1" applyFill="1" applyBorder="1" applyAlignment="1">
      <alignment horizontal="left" vertical="center"/>
    </xf>
    <xf numFmtId="0" fontId="9" fillId="2" borderId="1" xfId="0" applyFont="1" applyFill="1" applyBorder="1" applyAlignment="1">
      <alignment horizontal="left" wrapText="1"/>
    </xf>
    <xf numFmtId="0" fontId="0" fillId="2" borderId="1" xfId="0" applyFill="1" applyBorder="1"/>
    <xf numFmtId="0" fontId="0" fillId="2" borderId="0" xfId="0" applyFill="1"/>
    <xf numFmtId="0" fontId="7" fillId="3" borderId="1" xfId="1" applyFont="1" applyFill="1" applyBorder="1" applyAlignment="1">
      <alignment horizontal="center" vertical="center"/>
    </xf>
    <xf numFmtId="0" fontId="7" fillId="2" borderId="1" xfId="1" applyFont="1" applyFill="1" applyBorder="1" applyAlignment="1">
      <alignment horizontal="center" vertical="center"/>
    </xf>
    <xf numFmtId="0" fontId="7" fillId="3" borderId="1" xfId="2" applyFont="1" applyFill="1" applyBorder="1" applyAlignment="1">
      <alignment horizontal="center" vertical="center"/>
    </xf>
    <xf numFmtId="0" fontId="7" fillId="3" borderId="1" xfId="2" applyFont="1" applyFill="1" applyBorder="1" applyAlignment="1">
      <alignment vertical="center"/>
    </xf>
    <xf numFmtId="0" fontId="10" fillId="3" borderId="1" xfId="2" applyFont="1" applyFill="1" applyBorder="1" applyAlignment="1">
      <alignment horizontal="center" vertical="center"/>
    </xf>
    <xf numFmtId="0" fontId="11" fillId="0" borderId="0" xfId="0" applyFont="1" applyAlignment="1">
      <alignment vertical="center"/>
    </xf>
    <xf numFmtId="0" fontId="0" fillId="0" borderId="1" xfId="0" applyBorder="1" applyAlignment="1">
      <alignment horizontal="center" wrapText="1"/>
    </xf>
    <xf numFmtId="0" fontId="9" fillId="0" borderId="0" xfId="2"/>
    <xf numFmtId="0" fontId="0" fillId="0" borderId="1" xfId="0" applyFill="1" applyBorder="1"/>
    <xf numFmtId="0" fontId="0" fillId="4" borderId="1" xfId="0" applyFill="1" applyBorder="1"/>
    <xf numFmtId="0" fontId="7" fillId="0" borderId="1" xfId="2" applyFont="1" applyBorder="1" applyAlignment="1">
      <alignment horizontal="center" vertical="center"/>
    </xf>
    <xf numFmtId="43" fontId="14" fillId="0" borderId="1" xfId="0" applyNumberFormat="1" applyFont="1" applyBorder="1"/>
    <xf numFmtId="0" fontId="5" fillId="0" borderId="1" xfId="0" applyFont="1" applyFill="1" applyBorder="1" applyAlignment="1"/>
    <xf numFmtId="0" fontId="0" fillId="0" borderId="1" xfId="0" applyFill="1" applyBorder="1" applyAlignment="1"/>
    <xf numFmtId="0" fontId="15" fillId="0" borderId="1" xfId="0" applyFont="1" applyFill="1" applyBorder="1" applyAlignment="1">
      <alignment horizontal="center"/>
    </xf>
    <xf numFmtId="0" fontId="9" fillId="0" borderId="0" xfId="2" applyAlignment="1"/>
    <xf numFmtId="0" fontId="9" fillId="0" borderId="0" xfId="2" applyFill="1" applyAlignment="1">
      <alignment horizontal="center"/>
    </xf>
    <xf numFmtId="0" fontId="0" fillId="0" borderId="0" xfId="0" applyFill="1"/>
    <xf numFmtId="0" fontId="9" fillId="0" borderId="0" xfId="2" applyFill="1"/>
    <xf numFmtId="0" fontId="13" fillId="0" borderId="0" xfId="2" applyFont="1" applyAlignment="1"/>
    <xf numFmtId="0" fontId="9" fillId="0" borderId="0" xfId="2" applyAlignment="1">
      <alignment horizontal="center"/>
    </xf>
    <xf numFmtId="0" fontId="0" fillId="0" borderId="1" xfId="0" applyFill="1" applyBorder="1" applyAlignment="1">
      <alignment horizontal="center"/>
    </xf>
    <xf numFmtId="0" fontId="16" fillId="0" borderId="1" xfId="0" applyFont="1" applyBorder="1" applyAlignment="1">
      <alignment horizontal="left" vertical="center"/>
    </xf>
    <xf numFmtId="0" fontId="17" fillId="0" borderId="1" xfId="0" applyFont="1" applyBorder="1" applyAlignment="1">
      <alignment horizontal="left" wrapText="1"/>
    </xf>
    <xf numFmtId="0" fontId="16" fillId="0" borderId="1" xfId="0" applyFont="1" applyFill="1" applyBorder="1" applyAlignment="1"/>
    <xf numFmtId="0" fontId="16" fillId="0" borderId="1" xfId="0" applyFont="1" applyBorder="1"/>
    <xf numFmtId="0" fontId="16" fillId="0" borderId="1" xfId="2" applyFont="1" applyBorder="1" applyAlignment="1">
      <alignment vertical="center" wrapText="1"/>
    </xf>
    <xf numFmtId="0" fontId="16" fillId="0" borderId="1" xfId="2" applyFont="1" applyFill="1" applyBorder="1" applyAlignment="1">
      <alignment vertical="center" wrapText="1"/>
    </xf>
    <xf numFmtId="43" fontId="18" fillId="0" borderId="1" xfId="0" applyNumberFormat="1" applyFont="1" applyFill="1" applyBorder="1" applyAlignment="1">
      <alignment horizontal="center"/>
    </xf>
    <xf numFmtId="0" fontId="16" fillId="0" borderId="1" xfId="0" applyFont="1" applyBorder="1" applyAlignment="1">
      <alignment horizontal="left" wrapText="1"/>
    </xf>
    <xf numFmtId="0" fontId="17" fillId="0" borderId="1" xfId="0" applyFont="1" applyFill="1" applyBorder="1" applyAlignment="1">
      <alignment horizontal="center"/>
    </xf>
    <xf numFmtId="0" fontId="16" fillId="0" borderId="1" xfId="0" applyFont="1" applyFill="1" applyBorder="1" applyAlignment="1">
      <alignment horizontal="left"/>
    </xf>
    <xf numFmtId="165" fontId="17" fillId="0" borderId="1" xfId="0" applyNumberFormat="1" applyFont="1" applyFill="1" applyBorder="1" applyAlignment="1"/>
    <xf numFmtId="0" fontId="16" fillId="2" borderId="1" xfId="2" applyFont="1" applyFill="1" applyBorder="1" applyAlignment="1">
      <alignment horizontal="left"/>
    </xf>
    <xf numFmtId="0" fontId="16" fillId="2" borderId="1" xfId="2" applyFont="1" applyFill="1" applyBorder="1"/>
    <xf numFmtId="0" fontId="16" fillId="5" borderId="1" xfId="0" applyFont="1" applyFill="1" applyBorder="1" applyAlignment="1"/>
    <xf numFmtId="49" fontId="16" fillId="2" borderId="1" xfId="2" applyNumberFormat="1" applyFont="1" applyFill="1" applyBorder="1" applyAlignment="1"/>
    <xf numFmtId="49" fontId="16" fillId="2" borderId="1" xfId="2" applyNumberFormat="1" applyFont="1" applyFill="1" applyBorder="1" applyAlignment="1">
      <alignment horizontal="center"/>
    </xf>
    <xf numFmtId="0" fontId="16" fillId="5" borderId="1" xfId="0" applyFont="1" applyFill="1" applyBorder="1" applyAlignment="1">
      <alignment horizontal="center"/>
    </xf>
    <xf numFmtId="49" fontId="16" fillId="2" borderId="1" xfId="2" applyNumberFormat="1" applyFont="1" applyFill="1" applyBorder="1" applyAlignment="1">
      <alignment horizontal="left"/>
    </xf>
    <xf numFmtId="0" fontId="16" fillId="0" borderId="1" xfId="2" applyFont="1" applyBorder="1" applyAlignment="1">
      <alignment horizontal="center" vertical="center" wrapText="1"/>
    </xf>
    <xf numFmtId="0" fontId="16" fillId="2" borderId="1" xfId="2" applyFont="1" applyFill="1" applyBorder="1" applyAlignment="1">
      <alignment horizontal="center"/>
    </xf>
    <xf numFmtId="1" fontId="16" fillId="2" borderId="1" xfId="2" applyNumberFormat="1" applyFont="1" applyFill="1" applyBorder="1" applyAlignment="1">
      <alignment horizontal="center"/>
    </xf>
    <xf numFmtId="0" fontId="16" fillId="5" borderId="1" xfId="0" applyFont="1" applyFill="1" applyBorder="1"/>
    <xf numFmtId="165" fontId="16" fillId="2" borderId="1" xfId="3" applyNumberFormat="1" applyFont="1" applyFill="1" applyBorder="1"/>
    <xf numFmtId="165" fontId="16" fillId="0" borderId="1" xfId="0" applyNumberFormat="1" applyFont="1" applyFill="1" applyBorder="1" applyAlignment="1"/>
    <xf numFmtId="0" fontId="16" fillId="0" borderId="1" xfId="0" applyFont="1" applyFill="1" applyBorder="1" applyAlignment="1">
      <alignment horizontal="center"/>
    </xf>
    <xf numFmtId="0" fontId="16" fillId="0" borderId="1" xfId="2" applyFont="1" applyBorder="1" applyAlignment="1">
      <alignment horizontal="center" vertical="center"/>
    </xf>
    <xf numFmtId="0" fontId="16" fillId="2" borderId="1" xfId="2" applyFont="1" applyFill="1" applyBorder="1" applyAlignment="1">
      <alignment horizontal="left" vertical="top" wrapText="1"/>
    </xf>
    <xf numFmtId="49" fontId="16" fillId="5" borderId="1" xfId="2" applyNumberFormat="1" applyFont="1" applyFill="1" applyBorder="1" applyAlignment="1">
      <alignment horizontal="center"/>
    </xf>
    <xf numFmtId="0" fontId="16" fillId="2" borderId="1" xfId="2" applyNumberFormat="1" applyFont="1" applyFill="1" applyBorder="1" applyAlignment="1">
      <alignment horizontal="center"/>
    </xf>
    <xf numFmtId="165" fontId="16" fillId="0" borderId="1" xfId="3" applyNumberFormat="1" applyFont="1" applyFill="1" applyBorder="1"/>
    <xf numFmtId="49" fontId="16" fillId="5" borderId="1" xfId="2" applyNumberFormat="1" applyFont="1" applyFill="1" applyBorder="1" applyAlignment="1">
      <alignment horizontal="center" vertical="center" wrapText="1"/>
    </xf>
    <xf numFmtId="49" fontId="16" fillId="5" borderId="1" xfId="2" applyNumberFormat="1" applyFont="1" applyFill="1" applyBorder="1" applyAlignment="1">
      <alignment horizontal="left"/>
    </xf>
    <xf numFmtId="49" fontId="16" fillId="2" borderId="1" xfId="2" applyNumberFormat="1" applyFont="1" applyFill="1" applyBorder="1" applyAlignment="1">
      <alignment horizontal="center" vertical="center" wrapText="1"/>
    </xf>
    <xf numFmtId="165" fontId="19" fillId="2" borderId="1" xfId="3" applyNumberFormat="1" applyFont="1" applyFill="1" applyBorder="1"/>
    <xf numFmtId="0" fontId="16" fillId="5" borderId="1" xfId="2" applyFont="1" applyFill="1" applyBorder="1" applyAlignment="1">
      <alignment horizontal="left"/>
    </xf>
    <xf numFmtId="0" fontId="16" fillId="0" borderId="1" xfId="2" applyFont="1" applyFill="1" applyBorder="1" applyAlignment="1">
      <alignment horizontal="left" vertical="top" wrapText="1"/>
    </xf>
    <xf numFmtId="49" fontId="16" fillId="0" borderId="1" xfId="2" applyNumberFormat="1" applyFont="1" applyFill="1" applyBorder="1" applyAlignment="1">
      <alignment horizontal="left"/>
    </xf>
    <xf numFmtId="1" fontId="16" fillId="0" borderId="1" xfId="2" applyNumberFormat="1" applyFont="1" applyFill="1" applyBorder="1" applyAlignment="1">
      <alignment horizontal="center"/>
    </xf>
    <xf numFmtId="49" fontId="16" fillId="2" borderId="1" xfId="2" applyNumberFormat="1" applyFont="1" applyFill="1" applyBorder="1" applyAlignment="1">
      <alignment horizontal="left" vertical="center" wrapText="1"/>
    </xf>
    <xf numFmtId="0" fontId="16" fillId="2" borderId="1" xfId="2" applyFont="1" applyFill="1" applyBorder="1" applyAlignment="1">
      <alignment vertical="center"/>
    </xf>
    <xf numFmtId="49" fontId="16" fillId="2" borderId="1" xfId="2" applyNumberFormat="1" applyFont="1" applyFill="1" applyBorder="1" applyAlignment="1">
      <alignment horizontal="left" vertical="center"/>
    </xf>
    <xf numFmtId="49" fontId="16" fillId="5" borderId="1" xfId="2" applyNumberFormat="1" applyFont="1" applyFill="1" applyBorder="1" applyAlignment="1">
      <alignment horizontal="center" vertical="center"/>
    </xf>
    <xf numFmtId="1" fontId="16" fillId="2" borderId="1" xfId="2" applyNumberFormat="1" applyFont="1" applyFill="1" applyBorder="1" applyAlignment="1">
      <alignment horizontal="center" vertical="center"/>
    </xf>
    <xf numFmtId="165" fontId="16" fillId="2" borderId="1" xfId="3" applyNumberFormat="1" applyFont="1" applyFill="1" applyBorder="1" applyAlignment="1">
      <alignment vertical="center"/>
    </xf>
    <xf numFmtId="0" fontId="16" fillId="0" borderId="1" xfId="0" applyFont="1" applyFill="1" applyBorder="1" applyAlignment="1">
      <alignment horizontal="left" vertical="center"/>
    </xf>
    <xf numFmtId="0" fontId="16" fillId="0" borderId="1" xfId="0" applyFont="1" applyFill="1" applyBorder="1" applyAlignment="1">
      <alignment horizontal="left" wrapText="1"/>
    </xf>
    <xf numFmtId="0" fontId="16" fillId="0" borderId="1" xfId="2" applyFont="1" applyFill="1" applyBorder="1" applyAlignment="1">
      <alignment vertical="center"/>
    </xf>
    <xf numFmtId="0" fontId="16" fillId="0" borderId="1" xfId="0" applyFont="1" applyFill="1" applyBorder="1"/>
    <xf numFmtId="49" fontId="16" fillId="0" borderId="1" xfId="2" applyNumberFormat="1" applyFont="1" applyFill="1" applyBorder="1" applyAlignment="1">
      <alignment horizontal="left" vertical="center"/>
    </xf>
    <xf numFmtId="49" fontId="16" fillId="0" borderId="1" xfId="2" applyNumberFormat="1" applyFont="1" applyFill="1" applyBorder="1" applyAlignment="1">
      <alignment horizontal="center" vertical="center"/>
    </xf>
    <xf numFmtId="0" fontId="16" fillId="0" borderId="1" xfId="2" applyFont="1" applyFill="1" applyBorder="1" applyAlignment="1">
      <alignment horizontal="center"/>
    </xf>
    <xf numFmtId="1" fontId="16" fillId="0" borderId="1" xfId="2" applyNumberFormat="1" applyFont="1" applyFill="1" applyBorder="1" applyAlignment="1">
      <alignment horizontal="center" vertical="center"/>
    </xf>
    <xf numFmtId="165" fontId="16" fillId="0" borderId="1" xfId="3" applyNumberFormat="1" applyFont="1" applyFill="1" applyBorder="1" applyAlignment="1">
      <alignment vertical="center"/>
    </xf>
    <xf numFmtId="49" fontId="16" fillId="2" borderId="1" xfId="2" applyNumberFormat="1" applyFont="1" applyFill="1" applyBorder="1" applyAlignment="1">
      <alignment horizontal="center" vertical="center"/>
    </xf>
    <xf numFmtId="49" fontId="16" fillId="2" borderId="1" xfId="2" applyNumberFormat="1" applyFont="1" applyFill="1" applyBorder="1" applyAlignment="1">
      <alignment horizontal="left" vertical="top" wrapText="1"/>
    </xf>
    <xf numFmtId="0" fontId="16" fillId="0" borderId="1" xfId="0" applyFont="1" applyBorder="1" applyAlignment="1">
      <alignment horizontal="left" vertical="top" wrapText="1"/>
    </xf>
    <xf numFmtId="0" fontId="16" fillId="5"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2" borderId="1" xfId="2" applyFont="1" applyFill="1" applyBorder="1" applyAlignment="1">
      <alignment horizontal="center" vertical="top" wrapText="1"/>
    </xf>
    <xf numFmtId="1" fontId="16" fillId="2" borderId="1" xfId="2" applyNumberFormat="1" applyFont="1" applyFill="1" applyBorder="1" applyAlignment="1">
      <alignment horizontal="center" vertical="top" wrapText="1"/>
    </xf>
    <xf numFmtId="165" fontId="16" fillId="2" borderId="1" xfId="3" applyNumberFormat="1" applyFont="1" applyFill="1" applyBorder="1" applyAlignment="1">
      <alignment horizontal="left" vertical="top" wrapText="1"/>
    </xf>
    <xf numFmtId="0" fontId="16" fillId="5" borderId="1" xfId="0" applyFont="1" applyFill="1" applyBorder="1" applyAlignment="1">
      <alignment horizontal="center" vertical="top" wrapText="1"/>
    </xf>
    <xf numFmtId="49" fontId="16" fillId="5" borderId="1" xfId="2" applyNumberFormat="1" applyFont="1" applyFill="1" applyBorder="1" applyAlignment="1">
      <alignment horizontal="left" vertical="top" wrapText="1"/>
    </xf>
    <xf numFmtId="0" fontId="16" fillId="5" borderId="1" xfId="2" applyFont="1" applyFill="1" applyBorder="1" applyAlignment="1">
      <alignment horizontal="left" vertical="top" wrapText="1"/>
    </xf>
    <xf numFmtId="165" fontId="16" fillId="5" borderId="1" xfId="0" applyNumberFormat="1" applyFont="1" applyFill="1" applyBorder="1" applyAlignment="1">
      <alignment horizontal="left" vertical="top" wrapText="1"/>
    </xf>
    <xf numFmtId="0" fontId="17" fillId="0" borderId="1" xfId="0" applyFont="1" applyFill="1" applyBorder="1" applyAlignment="1">
      <alignment vertical="center" wrapText="1"/>
    </xf>
    <xf numFmtId="165" fontId="20" fillId="0" borderId="1" xfId="0" applyNumberFormat="1" applyFont="1" applyFill="1" applyBorder="1" applyAlignment="1"/>
    <xf numFmtId="0" fontId="16" fillId="0" borderId="0" xfId="0" applyFont="1"/>
    <xf numFmtId="0" fontId="16" fillId="0" borderId="1" xfId="0" applyFont="1" applyFill="1" applyBorder="1" applyAlignment="1">
      <alignment vertical="center" wrapText="1"/>
    </xf>
    <xf numFmtId="165" fontId="17" fillId="0" borderId="1" xfId="3" applyNumberFormat="1" applyFont="1" applyFill="1" applyBorder="1" applyAlignment="1">
      <alignment vertical="center"/>
    </xf>
    <xf numFmtId="0" fontId="16" fillId="0" borderId="1" xfId="0" applyFont="1" applyFill="1" applyBorder="1" applyAlignment="1">
      <alignment horizontal="left" vertical="top"/>
    </xf>
    <xf numFmtId="0" fontId="16" fillId="0" borderId="1" xfId="2" applyFont="1" applyFill="1" applyBorder="1" applyAlignment="1">
      <alignment horizontal="left" vertical="top"/>
    </xf>
    <xf numFmtId="0" fontId="16" fillId="5" borderId="1" xfId="0" applyFont="1" applyFill="1" applyBorder="1" applyAlignment="1">
      <alignment horizontal="left" vertical="top"/>
    </xf>
    <xf numFmtId="49" fontId="16" fillId="0" borderId="1" xfId="2" applyNumberFormat="1" applyFont="1" applyFill="1" applyBorder="1" applyAlignment="1">
      <alignment horizontal="left" vertical="top"/>
    </xf>
    <xf numFmtId="165" fontId="16" fillId="0" borderId="1" xfId="3" applyNumberFormat="1" applyFont="1" applyFill="1" applyBorder="1" applyAlignment="1">
      <alignment horizontal="left" vertical="top"/>
    </xf>
    <xf numFmtId="0" fontId="16" fillId="0" borderId="0" xfId="0" applyFont="1" applyAlignment="1">
      <alignment horizontal="left" vertical="top"/>
    </xf>
    <xf numFmtId="0" fontId="4" fillId="0" borderId="1"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horizontal="left" wrapText="1"/>
    </xf>
    <xf numFmtId="0" fontId="8" fillId="0" borderId="1" xfId="0" applyFont="1" applyFill="1" applyBorder="1" applyAlignment="1">
      <alignment horizontal="center"/>
    </xf>
    <xf numFmtId="0" fontId="4" fillId="0" borderId="0" xfId="2" applyFont="1" applyAlignment="1"/>
    <xf numFmtId="0" fontId="4" fillId="0" borderId="0" xfId="2" applyFont="1"/>
    <xf numFmtId="0" fontId="7" fillId="0" borderId="1" xfId="0" applyFont="1" applyBorder="1" applyAlignment="1">
      <alignment horizontal="left" vertical="center"/>
    </xf>
    <xf numFmtId="0" fontId="22" fillId="0" borderId="1" xfId="0" applyFont="1" applyBorder="1" applyAlignment="1">
      <alignment horizontal="left" wrapText="1"/>
    </xf>
    <xf numFmtId="0" fontId="7" fillId="0" borderId="1" xfId="0" applyFont="1" applyBorder="1"/>
    <xf numFmtId="43" fontId="23" fillId="0" borderId="1" xfId="0" applyNumberFormat="1" applyFont="1" applyBorder="1"/>
    <xf numFmtId="0" fontId="7" fillId="5" borderId="1" xfId="0" applyFont="1" applyFill="1" applyBorder="1"/>
    <xf numFmtId="0" fontId="7" fillId="0" borderId="0" xfId="0" applyFont="1"/>
    <xf numFmtId="43" fontId="0" fillId="0" borderId="1" xfId="4" applyFont="1" applyFill="1" applyBorder="1" applyAlignment="1"/>
    <xf numFmtId="0" fontId="7" fillId="0" borderId="1" xfId="1" applyFont="1" applyFill="1" applyBorder="1" applyAlignment="1">
      <alignment horizontal="center" vertical="center"/>
    </xf>
    <xf numFmtId="0" fontId="9" fillId="0" borderId="1" xfId="0" applyFont="1" applyFill="1" applyBorder="1" applyAlignment="1">
      <alignment horizontal="center" vertical="center"/>
    </xf>
    <xf numFmtId="0" fontId="7" fillId="0" borderId="1" xfId="0" applyFont="1" applyFill="1" applyBorder="1"/>
    <xf numFmtId="0" fontId="9" fillId="0" borderId="0" xfId="2" applyFill="1" applyAlignment="1"/>
    <xf numFmtId="0" fontId="13" fillId="0" borderId="0" xfId="2" applyFont="1" applyFill="1" applyAlignment="1"/>
    <xf numFmtId="0" fontId="13" fillId="0" borderId="0" xfId="2" applyFont="1" applyFill="1" applyAlignment="1">
      <alignment horizontal="center"/>
    </xf>
    <xf numFmtId="0" fontId="9" fillId="0" borderId="0" xfId="2" applyFill="1" applyAlignment="1">
      <alignment horizontal="center"/>
    </xf>
    <xf numFmtId="0" fontId="7" fillId="0" borderId="6" xfId="2" applyFont="1" applyFill="1" applyBorder="1" applyAlignment="1">
      <alignment horizontal="center" vertical="center" wrapText="1"/>
    </xf>
    <xf numFmtId="0" fontId="0" fillId="0" borderId="1" xfId="0" applyFill="1" applyBorder="1" applyAlignment="1">
      <alignment horizontal="center" wrapText="1"/>
    </xf>
    <xf numFmtId="0" fontId="7" fillId="0" borderId="6" xfId="2" applyFont="1" applyFill="1" applyBorder="1" applyAlignment="1">
      <alignment vertical="center" wrapText="1"/>
    </xf>
    <xf numFmtId="0" fontId="0" fillId="0" borderId="0" xfId="0" applyFill="1" applyAlignment="1">
      <alignment horizontal="center"/>
    </xf>
    <xf numFmtId="0" fontId="8" fillId="0" borderId="0" xfId="0" applyFont="1" applyFill="1" applyBorder="1"/>
    <xf numFmtId="0" fontId="7" fillId="0" borderId="0" xfId="0" applyFont="1" applyFill="1" applyAlignment="1">
      <alignment wrapText="1"/>
    </xf>
    <xf numFmtId="0" fontId="7" fillId="0" borderId="0" xfId="0" applyFont="1" applyFill="1"/>
    <xf numFmtId="0" fontId="22" fillId="0" borderId="0" xfId="0" applyFont="1" applyFill="1"/>
    <xf numFmtId="0" fontId="7" fillId="0" borderId="2" xfId="0" applyFont="1" applyFill="1" applyBorder="1" applyAlignment="1">
      <alignment horizontal="left" vertical="center"/>
    </xf>
    <xf numFmtId="0" fontId="22" fillId="0" borderId="2" xfId="0" applyFont="1" applyFill="1" applyBorder="1" applyAlignment="1">
      <alignment horizontal="left" wrapText="1"/>
    </xf>
    <xf numFmtId="0" fontId="7" fillId="0" borderId="2" xfId="0" applyFont="1" applyFill="1" applyBorder="1"/>
    <xf numFmtId="43" fontId="25" fillId="0" borderId="2" xfId="0" applyNumberFormat="1" applyFont="1" applyFill="1" applyBorder="1"/>
    <xf numFmtId="0" fontId="7" fillId="0" borderId="6" xfId="0" applyFont="1" applyFill="1" applyBorder="1" applyAlignment="1">
      <alignment horizontal="left" vertical="center"/>
    </xf>
    <xf numFmtId="0" fontId="22" fillId="0" borderId="6" xfId="0" applyFont="1" applyFill="1" applyBorder="1" applyAlignment="1">
      <alignment horizontal="left" wrapText="1"/>
    </xf>
    <xf numFmtId="0" fontId="7" fillId="0" borderId="6" xfId="0" applyFont="1" applyFill="1" applyBorder="1"/>
    <xf numFmtId="43" fontId="24" fillId="0" borderId="6" xfId="0" applyNumberFormat="1" applyFont="1" applyFill="1" applyBorder="1"/>
    <xf numFmtId="0" fontId="26" fillId="0" borderId="6" xfId="0" applyFont="1" applyFill="1" applyBorder="1" applyAlignment="1"/>
    <xf numFmtId="0" fontId="7" fillId="0" borderId="6" xfId="0" applyFont="1" applyFill="1" applyBorder="1" applyAlignment="1"/>
    <xf numFmtId="0" fontId="7" fillId="0" borderId="6" xfId="0" applyFont="1" applyFill="1" applyBorder="1" applyAlignment="1">
      <alignment horizontal="left" wrapText="1"/>
    </xf>
    <xf numFmtId="0" fontId="24" fillId="0" borderId="6" xfId="0" applyFont="1" applyFill="1" applyBorder="1" applyAlignment="1">
      <alignment horizontal="center"/>
    </xf>
    <xf numFmtId="43" fontId="7" fillId="0" borderId="6" xfId="4" applyFont="1" applyFill="1" applyBorder="1" applyAlignment="1"/>
    <xf numFmtId="0" fontId="22" fillId="0" borderId="6" xfId="0" applyFont="1" applyFill="1" applyBorder="1" applyAlignment="1">
      <alignment horizontal="left" vertical="center"/>
    </xf>
    <xf numFmtId="0" fontId="22" fillId="0" borderId="6" xfId="0" applyFont="1" applyFill="1" applyBorder="1"/>
    <xf numFmtId="0" fontId="7" fillId="0" borderId="6" xfId="0" applyFont="1" applyFill="1" applyBorder="1" applyAlignment="1">
      <alignment horizontal="left"/>
    </xf>
    <xf numFmtId="0" fontId="7" fillId="0" borderId="6" xfId="0" applyFont="1" applyFill="1" applyBorder="1" applyAlignment="1">
      <alignment horizontal="center"/>
    </xf>
    <xf numFmtId="165" fontId="22" fillId="0" borderId="6" xfId="0" applyNumberFormat="1" applyFont="1" applyFill="1" applyBorder="1" applyAlignment="1"/>
    <xf numFmtId="0" fontId="7" fillId="0" borderId="6" xfId="2" applyFont="1" applyFill="1" applyBorder="1" applyAlignment="1">
      <alignment horizontal="left"/>
    </xf>
    <xf numFmtId="0" fontId="7" fillId="0" borderId="6" xfId="2" applyFont="1" applyFill="1" applyBorder="1"/>
    <xf numFmtId="49" fontId="7" fillId="0" borderId="6" xfId="2" applyNumberFormat="1" applyFont="1" applyFill="1" applyBorder="1" applyAlignment="1"/>
    <xf numFmtId="49" fontId="7" fillId="0" borderId="6" xfId="2" applyNumberFormat="1" applyFont="1" applyFill="1" applyBorder="1" applyAlignment="1">
      <alignment horizontal="center"/>
    </xf>
    <xf numFmtId="49" fontId="7" fillId="0" borderId="6" xfId="2" applyNumberFormat="1" applyFont="1" applyFill="1" applyBorder="1" applyAlignment="1">
      <alignment horizontal="left"/>
    </xf>
    <xf numFmtId="0" fontId="7" fillId="0" borderId="6" xfId="2" applyFont="1" applyFill="1" applyBorder="1" applyAlignment="1">
      <alignment horizontal="center"/>
    </xf>
    <xf numFmtId="1" fontId="7" fillId="0" borderId="6" xfId="2" applyNumberFormat="1" applyFont="1" applyFill="1" applyBorder="1" applyAlignment="1">
      <alignment horizontal="center"/>
    </xf>
    <xf numFmtId="165" fontId="7" fillId="0" borderId="6" xfId="3" applyNumberFormat="1" applyFont="1" applyFill="1" applyBorder="1"/>
    <xf numFmtId="165" fontId="7" fillId="0" borderId="6" xfId="0" applyNumberFormat="1" applyFont="1" applyFill="1" applyBorder="1" applyAlignment="1"/>
    <xf numFmtId="0" fontId="7" fillId="0" borderId="6" xfId="2" applyFont="1" applyFill="1" applyBorder="1" applyAlignment="1">
      <alignment horizontal="left" vertical="top" wrapText="1"/>
    </xf>
    <xf numFmtId="0" fontId="22" fillId="0" borderId="6" xfId="2" applyFont="1" applyFill="1" applyBorder="1" applyAlignment="1">
      <alignment horizontal="left" vertical="top" wrapText="1"/>
    </xf>
    <xf numFmtId="0" fontId="22" fillId="0" borderId="6" xfId="2" applyFont="1" applyFill="1" applyBorder="1"/>
    <xf numFmtId="49" fontId="22" fillId="0" borderId="6" xfId="2" applyNumberFormat="1" applyFont="1" applyFill="1" applyBorder="1" applyAlignment="1">
      <alignment horizontal="left"/>
    </xf>
    <xf numFmtId="49" fontId="22" fillId="0" borderId="6" xfId="2" applyNumberFormat="1" applyFont="1" applyFill="1" applyBorder="1" applyAlignment="1">
      <alignment horizontal="center"/>
    </xf>
    <xf numFmtId="0" fontId="22" fillId="0" borderId="6" xfId="2" applyFont="1" applyFill="1" applyBorder="1" applyAlignment="1">
      <alignment horizontal="left"/>
    </xf>
    <xf numFmtId="0" fontId="22" fillId="0" borderId="6" xfId="0" applyFont="1" applyFill="1" applyBorder="1" applyAlignment="1"/>
    <xf numFmtId="0" fontId="22" fillId="0" borderId="6" xfId="2" applyFont="1" applyFill="1" applyBorder="1" applyAlignment="1">
      <alignment horizontal="center"/>
    </xf>
    <xf numFmtId="165" fontId="22" fillId="0" borderId="6" xfId="3" applyNumberFormat="1" applyFont="1" applyFill="1" applyBorder="1"/>
    <xf numFmtId="0" fontId="22" fillId="0" borderId="6" xfId="0" applyFont="1" applyFill="1" applyBorder="1" applyAlignment="1">
      <alignment horizontal="center"/>
    </xf>
    <xf numFmtId="0" fontId="7" fillId="0" borderId="7" xfId="0" applyFont="1" applyFill="1" applyBorder="1" applyAlignment="1">
      <alignment horizontal="left" vertical="center"/>
    </xf>
    <xf numFmtId="0" fontId="7" fillId="0" borderId="7" xfId="0" applyFont="1" applyFill="1" applyBorder="1" applyAlignment="1">
      <alignment vertical="center" wrapText="1"/>
    </xf>
    <xf numFmtId="0" fontId="7" fillId="0" borderId="7" xfId="0" applyFont="1" applyFill="1" applyBorder="1"/>
    <xf numFmtId="0" fontId="7" fillId="0" borderId="2" xfId="0" applyFont="1" applyFill="1" applyBorder="1" applyAlignment="1">
      <alignment horizontal="center"/>
    </xf>
    <xf numFmtId="0" fontId="22" fillId="0" borderId="6" xfId="2" applyFont="1" applyFill="1" applyBorder="1" applyAlignment="1">
      <alignment vertical="center" wrapText="1"/>
    </xf>
    <xf numFmtId="43" fontId="22" fillId="0" borderId="6" xfId="4" applyFont="1" applyFill="1" applyBorder="1" applyAlignment="1"/>
    <xf numFmtId="0" fontId="7" fillId="0" borderId="7" xfId="0" applyFont="1" applyFill="1" applyBorder="1" applyAlignment="1">
      <alignment horizontal="center"/>
    </xf>
    <xf numFmtId="0" fontId="22" fillId="0" borderId="6" xfId="2" applyFont="1" applyFill="1" applyBorder="1" applyAlignment="1">
      <alignment horizontal="center" vertical="center" wrapText="1"/>
    </xf>
    <xf numFmtId="0" fontId="12" fillId="0" borderId="0" xfId="0" applyFont="1" applyFill="1" applyAlignment="1">
      <alignment horizontal="center"/>
    </xf>
    <xf numFmtId="165" fontId="0" fillId="0" borderId="6" xfId="5" applyNumberFormat="1" applyFont="1" applyBorder="1" applyAlignment="1">
      <alignment horizontal="center" vertical="center"/>
    </xf>
    <xf numFmtId="0" fontId="27" fillId="0" borderId="6" xfId="2" applyFont="1" applyFill="1" applyBorder="1" applyAlignment="1">
      <alignment horizontal="center" vertical="center" wrapText="1"/>
    </xf>
    <xf numFmtId="49" fontId="3" fillId="0" borderId="6" xfId="2" applyNumberFormat="1" applyFont="1" applyFill="1" applyBorder="1" applyAlignment="1">
      <alignment horizontal="center"/>
    </xf>
    <xf numFmtId="0" fontId="2" fillId="0" borderId="0" xfId="2" applyFont="1"/>
    <xf numFmtId="0" fontId="2" fillId="0" borderId="0" xfId="2" applyFont="1" applyFill="1"/>
    <xf numFmtId="0" fontId="2" fillId="0" borderId="0" xfId="2" applyFont="1" applyAlignment="1">
      <alignment horizontal="center"/>
    </xf>
    <xf numFmtId="0" fontId="2" fillId="0" borderId="0" xfId="2" applyFont="1" applyFill="1" applyAlignment="1">
      <alignment horizontal="center"/>
    </xf>
    <xf numFmtId="0" fontId="0" fillId="0" borderId="6" xfId="0" applyBorder="1" applyAlignment="1">
      <alignment horizontal="center" vertical="center"/>
    </xf>
    <xf numFmtId="0" fontId="0" fillId="0" borderId="6" xfId="0" applyBorder="1" applyAlignment="1">
      <alignment horizontal="left"/>
    </xf>
    <xf numFmtId="0" fontId="0" fillId="0" borderId="6" xfId="0" applyBorder="1" applyAlignment="1">
      <alignment horizontal="center"/>
    </xf>
    <xf numFmtId="0" fontId="0" fillId="0" borderId="6" xfId="0" applyBorder="1" applyAlignment="1">
      <alignment horizontal="left" vertical="center"/>
    </xf>
    <xf numFmtId="0" fontId="0" fillId="0" borderId="6" xfId="0" applyFill="1" applyBorder="1" applyAlignment="1">
      <alignment horizontal="center"/>
    </xf>
    <xf numFmtId="165" fontId="0" fillId="2" borderId="6" xfId="5" applyNumberFormat="1" applyFont="1" applyFill="1" applyBorder="1" applyAlignment="1">
      <alignment horizontal="center" vertical="center"/>
    </xf>
    <xf numFmtId="0" fontId="0" fillId="0" borderId="6" xfId="0" applyBorder="1"/>
    <xf numFmtId="165" fontId="8" fillId="0" borderId="6" xfId="0" applyNumberFormat="1" applyFont="1" applyBorder="1"/>
    <xf numFmtId="165" fontId="8" fillId="0" borderId="6" xfId="0" applyNumberFormat="1" applyFont="1" applyBorder="1" applyAlignment="1">
      <alignment horizontal="left" vertical="center" wrapText="1"/>
    </xf>
    <xf numFmtId="0" fontId="0" fillId="0" borderId="10" xfId="0" applyBorder="1" applyAlignment="1">
      <alignment horizontal="center"/>
    </xf>
    <xf numFmtId="0" fontId="0" fillId="0" borderId="6" xfId="0" applyFill="1" applyBorder="1" applyAlignment="1">
      <alignment horizontal="center" vertical="center"/>
    </xf>
    <xf numFmtId="0" fontId="22" fillId="0" borderId="7" xfId="0" applyFont="1" applyFill="1" applyBorder="1" applyAlignment="1">
      <alignment horizontal="left" vertical="center"/>
    </xf>
    <xf numFmtId="0" fontId="0" fillId="0" borderId="7" xfId="0" applyBorder="1" applyAlignment="1">
      <alignment horizontal="center" vertical="center"/>
    </xf>
    <xf numFmtId="0" fontId="0" fillId="0" borderId="7" xfId="0" applyBorder="1" applyAlignment="1">
      <alignment horizontal="left"/>
    </xf>
    <xf numFmtId="0" fontId="22" fillId="0" borderId="7" xfId="0" applyFont="1" applyFill="1" applyBorder="1" applyAlignment="1"/>
    <xf numFmtId="0" fontId="0" fillId="0" borderId="7" xfId="0" applyBorder="1" applyAlignment="1">
      <alignment horizontal="center"/>
    </xf>
    <xf numFmtId="165" fontId="0" fillId="2" borderId="7" xfId="5" applyNumberFormat="1" applyFont="1" applyFill="1" applyBorder="1" applyAlignment="1">
      <alignment horizontal="center" vertical="center"/>
    </xf>
    <xf numFmtId="0" fontId="0" fillId="0" borderId="7" xfId="0" applyFill="1" applyBorder="1" applyAlignment="1">
      <alignment horizontal="center"/>
    </xf>
    <xf numFmtId="0" fontId="22" fillId="0" borderId="2" xfId="0" applyFont="1" applyFill="1"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xf>
    <xf numFmtId="0" fontId="22" fillId="0" borderId="2" xfId="0" applyFont="1" applyFill="1" applyBorder="1" applyAlignment="1"/>
    <xf numFmtId="0" fontId="0" fillId="0" borderId="2" xfId="0" applyBorder="1" applyAlignment="1">
      <alignment horizontal="center"/>
    </xf>
    <xf numFmtId="165" fontId="0" fillId="2" borderId="2" xfId="5" applyNumberFormat="1" applyFont="1" applyFill="1" applyBorder="1" applyAlignment="1">
      <alignment horizontal="center" vertical="center"/>
    </xf>
    <xf numFmtId="0" fontId="0" fillId="0" borderId="2" xfId="0" applyFill="1" applyBorder="1" applyAlignment="1">
      <alignment horizontal="center"/>
    </xf>
    <xf numFmtId="0" fontId="22" fillId="0" borderId="7" xfId="2" applyFont="1" applyFill="1" applyBorder="1"/>
    <xf numFmtId="49" fontId="22" fillId="0" borderId="7" xfId="2" applyNumberFormat="1" applyFont="1" applyFill="1" applyBorder="1" applyAlignment="1">
      <alignment horizontal="center"/>
    </xf>
    <xf numFmtId="0" fontId="7" fillId="0" borderId="2" xfId="2" applyFont="1" applyFill="1" applyBorder="1"/>
    <xf numFmtId="49" fontId="7" fillId="0" borderId="2" xfId="2" applyNumberFormat="1" applyFont="1" applyFill="1" applyBorder="1" applyAlignment="1">
      <alignment horizontal="center"/>
    </xf>
    <xf numFmtId="0" fontId="7" fillId="0" borderId="2" xfId="0" applyFont="1" applyFill="1" applyBorder="1" applyAlignment="1"/>
    <xf numFmtId="0" fontId="2" fillId="0" borderId="0" xfId="2" applyFont="1" applyAlignment="1"/>
    <xf numFmtId="0" fontId="9" fillId="0" borderId="0" xfId="2" applyFill="1" applyAlignment="1">
      <alignment horizontal="center"/>
    </xf>
    <xf numFmtId="0" fontId="32" fillId="0" borderId="0" xfId="0" applyFont="1" applyAlignment="1">
      <alignment wrapText="1"/>
    </xf>
    <xf numFmtId="0" fontId="32" fillId="0" borderId="0" xfId="0" applyFont="1"/>
    <xf numFmtId="0" fontId="32" fillId="0" borderId="1" xfId="0" applyFont="1" applyFill="1" applyBorder="1" applyAlignment="1">
      <alignment horizontal="center" wrapText="1"/>
    </xf>
    <xf numFmtId="0" fontId="32" fillId="0" borderId="1" xfId="0" applyFont="1" applyFill="1" applyBorder="1" applyAlignment="1">
      <alignment horizontal="center"/>
    </xf>
    <xf numFmtId="0" fontId="32" fillId="0" borderId="1" xfId="0" applyFont="1" applyFill="1" applyBorder="1" applyAlignment="1">
      <alignment horizontal="center" vertical="center"/>
    </xf>
    <xf numFmtId="0" fontId="32" fillId="0" borderId="0" xfId="0" applyFont="1" applyFill="1"/>
    <xf numFmtId="0" fontId="32" fillId="0" borderId="0" xfId="2" applyFont="1" applyAlignment="1"/>
    <xf numFmtId="0" fontId="31" fillId="0" borderId="0" xfId="2" applyFont="1" applyFill="1" applyAlignment="1"/>
    <xf numFmtId="0" fontId="32" fillId="0" borderId="0" xfId="2" applyFont="1" applyAlignment="1">
      <alignment horizontal="center"/>
    </xf>
    <xf numFmtId="0" fontId="32" fillId="0" borderId="0" xfId="2" applyFont="1" applyFill="1"/>
    <xf numFmtId="0" fontId="32" fillId="0" borderId="0" xfId="2" applyFont="1" applyFill="1" applyAlignment="1"/>
    <xf numFmtId="0" fontId="32" fillId="0" borderId="0" xfId="2" applyFont="1"/>
    <xf numFmtId="0" fontId="36" fillId="0" borderId="0" xfId="2" applyFont="1" applyAlignment="1"/>
    <xf numFmtId="0" fontId="37" fillId="0" borderId="0" xfId="2" applyFont="1" applyAlignment="1"/>
    <xf numFmtId="0" fontId="36" fillId="0" borderId="0" xfId="2" applyFont="1" applyFill="1" applyAlignment="1"/>
    <xf numFmtId="0" fontId="31" fillId="0" borderId="1" xfId="0" applyFont="1" applyFill="1" applyBorder="1" applyAlignment="1">
      <alignment horizontal="left" vertical="center" wrapText="1"/>
    </xf>
    <xf numFmtId="0" fontId="34" fillId="0" borderId="1" xfId="0" applyFont="1" applyFill="1" applyBorder="1" applyAlignment="1">
      <alignment vertical="center"/>
    </xf>
    <xf numFmtId="0" fontId="32" fillId="0" borderId="1" xfId="0" applyFont="1" applyFill="1" applyBorder="1" applyAlignment="1">
      <alignment vertical="center"/>
    </xf>
    <xf numFmtId="0" fontId="32" fillId="0" borderId="0" xfId="0" applyFont="1" applyAlignment="1">
      <alignment vertical="center"/>
    </xf>
    <xf numFmtId="0" fontId="32" fillId="0" borderId="1" xfId="0" applyFont="1" applyFill="1" applyBorder="1" applyAlignment="1">
      <alignment horizontal="left" vertical="center" wrapText="1"/>
    </xf>
    <xf numFmtId="0" fontId="32" fillId="2" borderId="0" xfId="0" applyFont="1" applyFill="1" applyAlignment="1">
      <alignment vertical="center"/>
    </xf>
    <xf numFmtId="0" fontId="35" fillId="0" borderId="1" xfId="0" applyFont="1" applyFill="1" applyBorder="1" applyAlignment="1">
      <alignment horizontal="center" vertical="center"/>
    </xf>
    <xf numFmtId="0" fontId="31" fillId="0" borderId="0" xfId="0" applyFont="1" applyFill="1"/>
    <xf numFmtId="0" fontId="31" fillId="0" borderId="0" xfId="0" applyFont="1"/>
    <xf numFmtId="0" fontId="31" fillId="0" borderId="0" xfId="2" applyFont="1" applyAlignment="1"/>
    <xf numFmtId="0" fontId="31" fillId="0" borderId="0" xfId="2" applyFont="1" applyAlignment="1">
      <alignment horizontal="center"/>
    </xf>
    <xf numFmtId="0" fontId="31" fillId="0" borderId="0" xfId="2" applyFont="1" applyFill="1"/>
    <xf numFmtId="0" fontId="31" fillId="0" borderId="0" xfId="2" applyFont="1"/>
    <xf numFmtId="0" fontId="32" fillId="0" borderId="5" xfId="0" applyFont="1" applyFill="1" applyBorder="1" applyAlignment="1">
      <alignment vertical="center"/>
    </xf>
    <xf numFmtId="0" fontId="32" fillId="0" borderId="5" xfId="0" applyFont="1" applyFill="1" applyBorder="1" applyAlignment="1">
      <alignment horizontal="center" vertical="center"/>
    </xf>
    <xf numFmtId="0" fontId="31" fillId="0" borderId="14" xfId="0" applyFont="1" applyFill="1" applyBorder="1" applyAlignment="1">
      <alignment horizontal="left" vertical="center"/>
    </xf>
    <xf numFmtId="0" fontId="32" fillId="0" borderId="17" xfId="0" applyFont="1" applyFill="1" applyBorder="1" applyAlignment="1">
      <alignment vertical="center"/>
    </xf>
    <xf numFmtId="0" fontId="32" fillId="0" borderId="14" xfId="0" applyFont="1" applyFill="1" applyBorder="1" applyAlignment="1">
      <alignment horizontal="left" vertical="center"/>
    </xf>
    <xf numFmtId="0" fontId="32" fillId="0" borderId="26" xfId="0" applyFont="1" applyFill="1" applyBorder="1" applyAlignment="1">
      <alignment horizontal="left" vertical="center"/>
    </xf>
    <xf numFmtId="0" fontId="32" fillId="0" borderId="27" xfId="0" applyFont="1" applyFill="1" applyBorder="1" applyAlignment="1">
      <alignment vertical="center" wrapText="1"/>
    </xf>
    <xf numFmtId="0" fontId="32" fillId="0" borderId="27" xfId="0" applyFont="1" applyFill="1" applyBorder="1" applyAlignment="1">
      <alignment vertical="center"/>
    </xf>
    <xf numFmtId="0" fontId="32" fillId="0" borderId="28" xfId="0" applyFont="1" applyFill="1" applyBorder="1" applyAlignment="1">
      <alignment vertical="center"/>
    </xf>
    <xf numFmtId="0" fontId="31" fillId="0" borderId="1" xfId="0" applyFont="1" applyFill="1" applyBorder="1" applyAlignment="1">
      <alignment horizontal="center" vertical="center"/>
    </xf>
    <xf numFmtId="0" fontId="29" fillId="0" borderId="20" xfId="1" applyFont="1" applyFill="1" applyBorder="1" applyAlignment="1">
      <alignment horizontal="center" vertical="center"/>
    </xf>
    <xf numFmtId="0" fontId="29" fillId="0" borderId="7" xfId="2" applyFont="1" applyFill="1" applyBorder="1" applyAlignment="1">
      <alignment horizontal="center" vertical="center"/>
    </xf>
    <xf numFmtId="0" fontId="29" fillId="0" borderId="7" xfId="1" applyFont="1" applyFill="1" applyBorder="1" applyAlignment="1">
      <alignment horizontal="center" vertical="center"/>
    </xf>
    <xf numFmtId="0" fontId="29" fillId="0" borderId="21" xfId="1" applyFont="1" applyFill="1" applyBorder="1" applyAlignment="1">
      <alignment horizontal="center" vertical="center"/>
    </xf>
    <xf numFmtId="0" fontId="31" fillId="0" borderId="0" xfId="0" applyFont="1" applyFill="1" applyBorder="1"/>
    <xf numFmtId="0" fontId="33" fillId="0" borderId="0" xfId="0" applyFont="1" applyFill="1"/>
    <xf numFmtId="0" fontId="33" fillId="0" borderId="1" xfId="0" applyFont="1" applyFill="1" applyBorder="1"/>
    <xf numFmtId="0" fontId="36" fillId="0" borderId="0" xfId="2" applyFont="1" applyFill="1" applyAlignment="1">
      <alignment horizontal="center"/>
    </xf>
    <xf numFmtId="0" fontId="29" fillId="0" borderId="1" xfId="2" applyFont="1" applyFill="1" applyBorder="1" applyAlignment="1">
      <alignment horizontal="center" vertical="center"/>
    </xf>
    <xf numFmtId="0" fontId="33" fillId="0" borderId="14" xfId="0" applyFont="1" applyFill="1" applyBorder="1" applyAlignment="1">
      <alignment horizontal="left" vertical="center"/>
    </xf>
    <xf numFmtId="0" fontId="33" fillId="0" borderId="1" xfId="0" applyFont="1" applyFill="1" applyBorder="1" applyAlignment="1">
      <alignment horizontal="center"/>
    </xf>
    <xf numFmtId="43" fontId="38" fillId="0" borderId="1" xfId="0" applyNumberFormat="1" applyFont="1" applyFill="1" applyBorder="1"/>
    <xf numFmtId="0" fontId="40" fillId="0" borderId="1" xfId="0" applyFont="1" applyFill="1" applyBorder="1" applyAlignment="1"/>
    <xf numFmtId="0" fontId="33" fillId="0" borderId="1" xfId="0" applyFont="1" applyFill="1" applyBorder="1" applyAlignment="1"/>
    <xf numFmtId="43" fontId="33" fillId="0" borderId="1" xfId="4" applyFont="1" applyFill="1" applyBorder="1" applyAlignment="1"/>
    <xf numFmtId="0" fontId="31" fillId="0" borderId="1" xfId="0" applyFont="1" applyBorder="1" applyAlignment="1">
      <alignment horizontal="center" vertical="center"/>
    </xf>
    <xf numFmtId="0" fontId="33" fillId="0" borderId="1" xfId="2" applyFont="1" applyFill="1" applyBorder="1" applyAlignment="1">
      <alignment vertical="center" wrapText="1"/>
    </xf>
    <xf numFmtId="0" fontId="29" fillId="0" borderId="1" xfId="2" applyFont="1" applyFill="1" applyBorder="1" applyAlignment="1">
      <alignment vertical="center" wrapText="1"/>
    </xf>
    <xf numFmtId="0" fontId="33" fillId="0" borderId="26" xfId="0" applyFont="1" applyFill="1" applyBorder="1" applyAlignment="1">
      <alignment horizontal="left" vertical="center"/>
    </xf>
    <xf numFmtId="0" fontId="33" fillId="0" borderId="27" xfId="0" applyFont="1" applyFill="1" applyBorder="1"/>
    <xf numFmtId="0" fontId="33" fillId="0" borderId="1" xfId="0" applyFont="1" applyFill="1" applyBorder="1" applyAlignment="1">
      <alignment vertical="center"/>
    </xf>
    <xf numFmtId="0" fontId="40" fillId="0" borderId="1" xfId="0" applyFont="1" applyFill="1" applyBorder="1" applyAlignment="1">
      <alignment vertical="center"/>
    </xf>
    <xf numFmtId="0" fontId="29" fillId="0" borderId="1" xfId="0" applyFont="1" applyFill="1" applyBorder="1" applyAlignment="1">
      <alignment vertical="center"/>
    </xf>
    <xf numFmtId="0" fontId="33" fillId="0" borderId="1" xfId="2" applyFont="1" applyFill="1" applyBorder="1" applyAlignment="1">
      <alignment vertical="center"/>
    </xf>
    <xf numFmtId="165" fontId="33" fillId="0" borderId="1" xfId="0" applyNumberFormat="1" applyFont="1" applyFill="1" applyBorder="1" applyAlignment="1">
      <alignment vertical="center"/>
    </xf>
    <xf numFmtId="0" fontId="36" fillId="0" borderId="0" xfId="2" quotePrefix="1" applyFont="1" applyAlignment="1"/>
    <xf numFmtId="0" fontId="33" fillId="0" borderId="27" xfId="0" applyFont="1" applyFill="1" applyBorder="1" applyAlignment="1">
      <alignment vertical="center"/>
    </xf>
    <xf numFmtId="0" fontId="29" fillId="0" borderId="9" xfId="0" applyFont="1" applyFill="1" applyBorder="1" applyAlignment="1"/>
    <xf numFmtId="0" fontId="30" fillId="0" borderId="9" xfId="0" applyFont="1" applyFill="1" applyBorder="1" applyAlignment="1"/>
    <xf numFmtId="0" fontId="33" fillId="0" borderId="0" xfId="0" applyFont="1"/>
    <xf numFmtId="0" fontId="29" fillId="0" borderId="14" xfId="2" applyFont="1" applyFill="1" applyBorder="1" applyAlignment="1">
      <alignment horizontal="left" vertical="center"/>
    </xf>
    <xf numFmtId="0" fontId="33" fillId="0" borderId="14" xfId="2" applyFont="1" applyBorder="1" applyAlignment="1">
      <alignment vertical="center"/>
    </xf>
    <xf numFmtId="0" fontId="31" fillId="2" borderId="14" xfId="0" applyFont="1" applyFill="1" applyBorder="1" applyAlignment="1">
      <alignment horizontal="left" vertical="center"/>
    </xf>
    <xf numFmtId="0" fontId="31" fillId="2" borderId="1" xfId="0" applyFont="1" applyFill="1" applyBorder="1" applyAlignment="1">
      <alignment vertical="center" wrapText="1"/>
    </xf>
    <xf numFmtId="0" fontId="32" fillId="2" borderId="1" xfId="0" applyFont="1" applyFill="1" applyBorder="1" applyAlignment="1">
      <alignment vertical="center" wrapText="1"/>
    </xf>
    <xf numFmtId="0" fontId="33" fillId="0" borderId="0" xfId="0" applyFont="1" applyAlignment="1">
      <alignment vertical="center"/>
    </xf>
    <xf numFmtId="0" fontId="29" fillId="2" borderId="14" xfId="0" applyFont="1" applyFill="1" applyBorder="1" applyAlignment="1">
      <alignment horizontal="left" vertical="center"/>
    </xf>
    <xf numFmtId="0" fontId="29" fillId="2" borderId="1" xfId="0" applyFont="1" applyFill="1" applyBorder="1" applyAlignment="1">
      <alignment vertical="center" wrapText="1"/>
    </xf>
    <xf numFmtId="0" fontId="33" fillId="2" borderId="1" xfId="0" applyFont="1" applyFill="1" applyBorder="1" applyAlignment="1">
      <alignment vertical="center"/>
    </xf>
    <xf numFmtId="0" fontId="29" fillId="2" borderId="1" xfId="0" applyFont="1" applyFill="1" applyBorder="1" applyAlignment="1">
      <alignment horizontal="center" vertical="center"/>
    </xf>
    <xf numFmtId="0" fontId="29" fillId="2" borderId="1" xfId="0" applyFont="1" applyFill="1" applyBorder="1" applyAlignment="1">
      <alignment vertical="center"/>
    </xf>
    <xf numFmtId="0" fontId="33" fillId="2" borderId="1" xfId="0" applyFont="1" applyFill="1" applyBorder="1" applyAlignment="1">
      <alignment horizontal="center" vertical="center"/>
    </xf>
    <xf numFmtId="0" fontId="33" fillId="2" borderId="0" xfId="0" applyFont="1" applyFill="1" applyAlignment="1">
      <alignment vertical="center"/>
    </xf>
    <xf numFmtId="0" fontId="33" fillId="2" borderId="1" xfId="0" applyFont="1" applyFill="1" applyBorder="1" applyAlignment="1">
      <alignment horizontal="center" vertical="center" wrapText="1"/>
    </xf>
    <xf numFmtId="0" fontId="33" fillId="2" borderId="1" xfId="0" applyFont="1" applyFill="1" applyBorder="1" applyAlignment="1">
      <alignment vertical="center" wrapText="1"/>
    </xf>
    <xf numFmtId="0" fontId="9" fillId="0" borderId="14" xfId="0" applyFont="1" applyFill="1" applyBorder="1" applyAlignment="1">
      <alignment horizontal="left" vertical="center"/>
    </xf>
    <xf numFmtId="43" fontId="14" fillId="0" borderId="1" xfId="0" applyNumberFormat="1" applyFont="1" applyFill="1" applyBorder="1"/>
    <xf numFmtId="0" fontId="0" fillId="0" borderId="17" xfId="0" applyFill="1" applyBorder="1"/>
    <xf numFmtId="0" fontId="33" fillId="0" borderId="17" xfId="0" applyFont="1" applyFill="1" applyBorder="1" applyAlignment="1">
      <alignment vertical="center"/>
    </xf>
    <xf numFmtId="43" fontId="39" fillId="0" borderId="1" xfId="0" applyNumberFormat="1" applyFont="1" applyFill="1" applyBorder="1" applyAlignment="1">
      <alignment horizontal="center" vertical="center"/>
    </xf>
    <xf numFmtId="0" fontId="32" fillId="0" borderId="27" xfId="0" applyFont="1" applyFill="1" applyBorder="1"/>
    <xf numFmtId="0" fontId="32" fillId="0" borderId="28" xfId="0" applyFont="1" applyFill="1" applyBorder="1"/>
    <xf numFmtId="165" fontId="29" fillId="0" borderId="1" xfId="5" applyNumberFormat="1" applyFont="1" applyFill="1" applyBorder="1" applyAlignment="1">
      <alignment vertical="center"/>
    </xf>
    <xf numFmtId="165" fontId="33" fillId="0" borderId="1" xfId="5" applyNumberFormat="1" applyFont="1" applyFill="1" applyBorder="1" applyAlignment="1">
      <alignment vertical="center"/>
    </xf>
    <xf numFmtId="165" fontId="33" fillId="0" borderId="1" xfId="5" applyNumberFormat="1" applyFont="1" applyFill="1" applyBorder="1" applyAlignment="1">
      <alignment horizontal="center" vertical="center"/>
    </xf>
    <xf numFmtId="0" fontId="33" fillId="2" borderId="27" xfId="0" applyFont="1" applyFill="1" applyBorder="1" applyAlignment="1">
      <alignment vertical="center" wrapText="1"/>
    </xf>
    <xf numFmtId="0" fontId="33" fillId="2" borderId="27" xfId="0" applyFont="1" applyFill="1" applyBorder="1" applyAlignment="1">
      <alignment horizontal="center" vertical="center" wrapText="1"/>
    </xf>
    <xf numFmtId="165" fontId="33" fillId="0" borderId="27" xfId="0" applyNumberFormat="1" applyFont="1" applyFill="1" applyBorder="1" applyAlignment="1">
      <alignment horizontal="center" vertical="center"/>
    </xf>
    <xf numFmtId="0" fontId="33" fillId="0" borderId="27" xfId="0" applyFont="1" applyFill="1" applyBorder="1" applyAlignment="1">
      <alignment horizontal="center" vertical="center"/>
    </xf>
    <xf numFmtId="0" fontId="33" fillId="0" borderId="27" xfId="2" applyFont="1" applyFill="1" applyBorder="1" applyAlignment="1">
      <alignment horizontal="center" vertical="center" wrapText="1"/>
    </xf>
    <xf numFmtId="0" fontId="33" fillId="0" borderId="0" xfId="0" applyFont="1" applyAlignment="1">
      <alignment wrapText="1"/>
    </xf>
    <xf numFmtId="43" fontId="41" fillId="0" borderId="1" xfId="0" applyNumberFormat="1" applyFont="1" applyFill="1" applyBorder="1"/>
    <xf numFmtId="0" fontId="33" fillId="2" borderId="0" xfId="0" applyFont="1" applyFill="1"/>
    <xf numFmtId="0" fontId="33" fillId="0" borderId="1" xfId="2" applyFont="1" applyBorder="1" applyAlignment="1">
      <alignment vertical="center"/>
    </xf>
    <xf numFmtId="0" fontId="29" fillId="0" borderId="14" xfId="2" applyFont="1" applyFill="1" applyBorder="1" applyAlignment="1">
      <alignment vertical="center"/>
    </xf>
    <xf numFmtId="0" fontId="33" fillId="0" borderId="17" xfId="0" applyFont="1" applyFill="1" applyBorder="1"/>
    <xf numFmtId="0" fontId="39" fillId="0" borderId="1" xfId="0" applyFont="1" applyFill="1" applyBorder="1" applyAlignment="1"/>
    <xf numFmtId="0" fontId="33" fillId="0" borderId="17" xfId="0" applyFont="1" applyFill="1" applyBorder="1" applyAlignment="1"/>
    <xf numFmtId="0" fontId="33" fillId="0" borderId="28" xfId="0" applyFont="1" applyFill="1" applyBorder="1"/>
    <xf numFmtId="0" fontId="32" fillId="0" borderId="1" xfId="0" applyFont="1" applyBorder="1" applyAlignment="1">
      <alignment horizontal="left" wrapText="1"/>
    </xf>
    <xf numFmtId="0" fontId="31" fillId="2" borderId="1" xfId="0" applyFont="1" applyFill="1" applyBorder="1" applyAlignment="1">
      <alignment horizontal="center" vertical="center" wrapText="1"/>
    </xf>
    <xf numFmtId="0" fontId="33" fillId="0" borderId="1" xfId="0" applyFont="1" applyBorder="1"/>
    <xf numFmtId="0" fontId="33" fillId="0" borderId="17" xfId="0" applyFont="1" applyBorder="1"/>
    <xf numFmtId="0" fontId="42" fillId="0" borderId="1" xfId="0" applyFont="1" applyFill="1" applyBorder="1" applyAlignment="1">
      <alignment vertical="center"/>
    </xf>
    <xf numFmtId="0" fontId="32" fillId="0" borderId="14" xfId="0" applyFont="1" applyBorder="1" applyAlignment="1">
      <alignment horizontal="left" vertical="center"/>
    </xf>
    <xf numFmtId="0" fontId="33" fillId="0" borderId="27" xfId="0" applyFont="1" applyBorder="1"/>
    <xf numFmtId="0" fontId="33" fillId="0" borderId="28" xfId="0" applyFont="1" applyBorder="1"/>
    <xf numFmtId="0" fontId="12" fillId="0" borderId="0" xfId="0" applyFont="1" applyFill="1" applyAlignment="1">
      <alignment horizontal="center"/>
    </xf>
    <xf numFmtId="0" fontId="31" fillId="0" borderId="0" xfId="2" applyFont="1" applyAlignment="1">
      <alignment horizontal="center"/>
    </xf>
    <xf numFmtId="0" fontId="9" fillId="0" borderId="0" xfId="2" applyFill="1" applyAlignment="1">
      <alignment horizontal="center"/>
    </xf>
    <xf numFmtId="0" fontId="43" fillId="0" borderId="7" xfId="7" applyFont="1" applyBorder="1" applyAlignment="1">
      <alignment horizontal="center" vertical="center"/>
    </xf>
    <xf numFmtId="0" fontId="13" fillId="0" borderId="0" xfId="2" applyFont="1" applyFill="1" applyAlignment="1">
      <alignment horizontal="center"/>
    </xf>
    <xf numFmtId="0" fontId="0" fillId="0" borderId="0" xfId="0" applyFont="1" applyFill="1" applyBorder="1"/>
    <xf numFmtId="0" fontId="0" fillId="0" borderId="0" xfId="0" applyFont="1" applyFill="1"/>
    <xf numFmtId="0" fontId="0" fillId="0" borderId="0" xfId="0" applyFont="1" applyBorder="1"/>
    <xf numFmtId="0" fontId="31" fillId="0" borderId="18" xfId="0" applyFont="1" applyBorder="1" applyAlignment="1">
      <alignment horizontal="center" vertical="center"/>
    </xf>
    <xf numFmtId="0" fontId="31" fillId="0" borderId="20" xfId="0" applyFont="1" applyBorder="1" applyAlignment="1">
      <alignment horizontal="center" vertical="center"/>
    </xf>
    <xf numFmtId="0" fontId="31" fillId="0" borderId="7" xfId="0" applyFont="1" applyBorder="1" applyAlignment="1">
      <alignment horizontal="center" vertical="center"/>
    </xf>
    <xf numFmtId="0" fontId="31" fillId="0" borderId="7" xfId="0" applyFont="1" applyBorder="1" applyAlignment="1">
      <alignment horizontal="center" vertical="center" wrapText="1"/>
    </xf>
    <xf numFmtId="0" fontId="31" fillId="0" borderId="7" xfId="0" applyFont="1" applyFill="1" applyBorder="1" applyAlignment="1">
      <alignment horizontal="center" vertical="center"/>
    </xf>
    <xf numFmtId="0" fontId="31" fillId="0" borderId="21" xfId="0" applyFont="1" applyBorder="1" applyAlignment="1">
      <alignment horizontal="center" vertical="center"/>
    </xf>
    <xf numFmtId="0" fontId="31" fillId="0" borderId="5" xfId="1" applyFont="1" applyFill="1" applyBorder="1" applyAlignment="1">
      <alignment horizontal="center" vertical="center"/>
    </xf>
    <xf numFmtId="0" fontId="31" fillId="0" borderId="1" xfId="1" applyFont="1" applyFill="1" applyBorder="1" applyAlignment="1">
      <alignment horizontal="center" vertical="center"/>
    </xf>
    <xf numFmtId="0" fontId="31" fillId="0" borderId="14" xfId="0" applyFont="1" applyBorder="1" applyAlignment="1">
      <alignment horizontal="center" vertical="center"/>
    </xf>
    <xf numFmtId="0" fontId="31" fillId="0" borderId="1" xfId="0" applyFont="1" applyBorder="1" applyAlignment="1">
      <alignment horizontal="center" vertical="center" wrapText="1"/>
    </xf>
    <xf numFmtId="0" fontId="31" fillId="0" borderId="17" xfId="0" applyFont="1" applyBorder="1" applyAlignment="1">
      <alignment horizontal="center" vertical="center"/>
    </xf>
    <xf numFmtId="0" fontId="32" fillId="0" borderId="5" xfId="1" applyFont="1" applyFill="1" applyBorder="1" applyAlignment="1">
      <alignment horizontal="center" vertical="center"/>
    </xf>
    <xf numFmtId="0" fontId="32" fillId="0" borderId="1" xfId="1" applyFont="1" applyFill="1" applyBorder="1" applyAlignment="1">
      <alignment horizontal="center" vertical="center"/>
    </xf>
    <xf numFmtId="0" fontId="0" fillId="0" borderId="0" xfId="0" applyFont="1"/>
    <xf numFmtId="0" fontId="0" fillId="0" borderId="0" xfId="2" applyFont="1" applyFill="1" applyAlignment="1"/>
    <xf numFmtId="0" fontId="0" fillId="0" borderId="0" xfId="2" applyFont="1" applyFill="1" applyAlignment="1">
      <alignment horizontal="center"/>
    </xf>
    <xf numFmtId="0" fontId="31" fillId="0" borderId="0" xfId="0" applyFont="1" applyFill="1" applyAlignment="1">
      <alignment vertical="center"/>
    </xf>
    <xf numFmtId="0" fontId="31" fillId="0" borderId="0" xfId="0" applyFont="1" applyAlignment="1">
      <alignment vertical="center"/>
    </xf>
    <xf numFmtId="0" fontId="31" fillId="0" borderId="0" xfId="2" applyFont="1" applyFill="1" applyAlignment="1">
      <alignment horizontal="center" vertical="center"/>
    </xf>
    <xf numFmtId="0" fontId="31" fillId="0" borderId="0" xfId="2" applyFont="1" applyAlignment="1">
      <alignment vertical="center"/>
    </xf>
    <xf numFmtId="0" fontId="31" fillId="0" borderId="0" xfId="2" applyFont="1" applyAlignment="1">
      <alignment horizontal="center" vertical="center"/>
    </xf>
    <xf numFmtId="0" fontId="31" fillId="0" borderId="0" xfId="2" applyFont="1" applyFill="1" applyAlignment="1">
      <alignment vertical="center"/>
    </xf>
    <xf numFmtId="0" fontId="36" fillId="0" borderId="0" xfId="2" applyFont="1" applyAlignment="1">
      <alignment vertical="center"/>
    </xf>
    <xf numFmtId="0" fontId="36" fillId="0" borderId="0" xfId="2" applyFont="1" applyFill="1" applyAlignment="1">
      <alignment vertical="center"/>
    </xf>
    <xf numFmtId="0" fontId="45" fillId="0" borderId="0" xfId="0" applyFont="1"/>
    <xf numFmtId="0" fontId="45" fillId="0" borderId="0" xfId="0" applyFont="1" applyFill="1"/>
    <xf numFmtId="0" fontId="45" fillId="0" borderId="0" xfId="0" applyFont="1" applyFill="1" applyAlignment="1">
      <alignment horizontal="center"/>
    </xf>
    <xf numFmtId="0" fontId="8" fillId="0" borderId="0" xfId="0" applyFont="1" applyAlignment="1">
      <alignment horizontal="center" vertical="center"/>
    </xf>
    <xf numFmtId="0" fontId="8" fillId="6" borderId="0" xfId="0" applyFont="1" applyFill="1" applyAlignment="1">
      <alignment horizontal="center" vertical="center"/>
    </xf>
    <xf numFmtId="0" fontId="8" fillId="6" borderId="0" xfId="0" applyFont="1" applyFill="1" applyAlignment="1">
      <alignment vertical="center"/>
    </xf>
    <xf numFmtId="0" fontId="8" fillId="0" borderId="0" xfId="0" applyFont="1" applyAlignment="1">
      <alignment vertical="center"/>
    </xf>
    <xf numFmtId="0" fontId="0" fillId="0" borderId="0" xfId="0" applyAlignment="1">
      <alignment horizontal="center" vertical="center"/>
    </xf>
    <xf numFmtId="0" fontId="0" fillId="0" borderId="0" xfId="0" quotePrefix="1" applyAlignment="1">
      <alignment horizontal="center" vertical="center"/>
    </xf>
    <xf numFmtId="21" fontId="0" fillId="0" borderId="0" xfId="0" applyNumberFormat="1" applyAlignment="1">
      <alignment horizontal="center" vertical="center"/>
    </xf>
    <xf numFmtId="0" fontId="0" fillId="0" borderId="0" xfId="0" applyAlignment="1">
      <alignment vertical="center"/>
    </xf>
    <xf numFmtId="21" fontId="0" fillId="0" borderId="0" xfId="0" quotePrefix="1" applyNumberFormat="1" applyAlignment="1">
      <alignment horizontal="center" vertical="center"/>
    </xf>
    <xf numFmtId="164" fontId="32" fillId="0" borderId="0" xfId="0" applyNumberFormat="1" applyFont="1" applyAlignment="1">
      <alignment vertical="center"/>
    </xf>
    <xf numFmtId="0" fontId="31" fillId="0" borderId="0" xfId="2" applyFont="1" applyAlignment="1">
      <alignment horizontal="center"/>
    </xf>
    <xf numFmtId="0" fontId="29" fillId="0" borderId="9" xfId="0" applyFont="1" applyFill="1" applyBorder="1" applyAlignment="1">
      <alignment horizontal="center"/>
    </xf>
    <xf numFmtId="0" fontId="30" fillId="0" borderId="0" xfId="0" applyFont="1" applyFill="1" applyAlignment="1">
      <alignment horizontal="center"/>
    </xf>
    <xf numFmtId="0" fontId="35" fillId="0" borderId="18" xfId="2" applyFont="1" applyFill="1" applyBorder="1" applyAlignment="1">
      <alignment horizontal="center" vertical="center" wrapText="1"/>
    </xf>
    <xf numFmtId="0" fontId="31" fillId="0" borderId="0" xfId="2" applyFont="1" applyAlignment="1">
      <alignment horizontal="center" vertical="center"/>
    </xf>
    <xf numFmtId="0" fontId="35" fillId="0" borderId="18" xfId="2" applyFont="1" applyFill="1" applyBorder="1" applyAlignment="1">
      <alignment horizontal="center" vertical="center"/>
    </xf>
    <xf numFmtId="0" fontId="29" fillId="2" borderId="14" xfId="0" quotePrefix="1" applyFont="1" applyFill="1" applyBorder="1" applyAlignment="1">
      <alignment horizontal="left" vertical="center"/>
    </xf>
    <xf numFmtId="0" fontId="31" fillId="0" borderId="7" xfId="5" applyNumberFormat="1" applyFont="1" applyFill="1" applyBorder="1" applyAlignment="1">
      <alignment horizontal="center" vertical="center" wrapText="1"/>
    </xf>
    <xf numFmtId="0" fontId="39" fillId="0" borderId="20" xfId="1" applyFont="1" applyFill="1" applyBorder="1" applyAlignment="1">
      <alignment horizontal="center" vertical="center"/>
    </xf>
    <xf numFmtId="0" fontId="39" fillId="0" borderId="7" xfId="1" applyFont="1" applyFill="1" applyBorder="1" applyAlignment="1">
      <alignment horizontal="center" vertical="center"/>
    </xf>
    <xf numFmtId="0" fontId="39" fillId="0" borderId="7" xfId="2" applyFont="1" applyFill="1" applyBorder="1" applyAlignment="1">
      <alignment horizontal="center" vertical="center"/>
    </xf>
    <xf numFmtId="0" fontId="39" fillId="0" borderId="14" xfId="1" applyFont="1" applyFill="1" applyBorder="1" applyAlignment="1">
      <alignment horizontal="center" vertical="center"/>
    </xf>
    <xf numFmtId="0" fontId="39" fillId="0" borderId="1" xfId="1" applyFont="1" applyFill="1" applyBorder="1" applyAlignment="1">
      <alignment horizontal="center" vertical="center"/>
    </xf>
    <xf numFmtId="0" fontId="39" fillId="0" borderId="1" xfId="2" applyFont="1" applyFill="1" applyBorder="1" applyAlignment="1">
      <alignment horizontal="center" vertical="center"/>
    </xf>
    <xf numFmtId="0" fontId="29" fillId="0" borderId="17" xfId="1" applyFont="1" applyFill="1" applyBorder="1" applyAlignment="1">
      <alignment horizontal="center" vertical="center"/>
    </xf>
    <xf numFmtId="0" fontId="39" fillId="0" borderId="1" xfId="0" applyFont="1" applyFill="1" applyBorder="1" applyAlignment="1">
      <alignment vertical="center" wrapText="1"/>
    </xf>
    <xf numFmtId="0" fontId="39" fillId="0" borderId="1" xfId="0" applyFont="1" applyFill="1" applyBorder="1"/>
    <xf numFmtId="43" fontId="39" fillId="0" borderId="1" xfId="0" applyNumberFormat="1" applyFont="1" applyFill="1" applyBorder="1"/>
    <xf numFmtId="0" fontId="39" fillId="0" borderId="17" xfId="0" applyFont="1" applyFill="1" applyBorder="1"/>
    <xf numFmtId="0" fontId="29" fillId="0" borderId="0" xfId="0" applyFont="1"/>
    <xf numFmtId="165" fontId="29" fillId="0" borderId="0" xfId="0" applyNumberFormat="1" applyFont="1"/>
    <xf numFmtId="0" fontId="29" fillId="0" borderId="1" xfId="2" applyFont="1" applyFill="1" applyBorder="1" applyAlignment="1">
      <alignment horizontal="left" vertical="center"/>
    </xf>
    <xf numFmtId="0" fontId="39" fillId="0" borderId="1" xfId="0" applyFont="1" applyFill="1" applyBorder="1" applyAlignment="1">
      <alignment vertical="center"/>
    </xf>
    <xf numFmtId="43" fontId="39" fillId="0" borderId="1" xfId="0" applyNumberFormat="1" applyFont="1" applyFill="1" applyBorder="1" applyAlignment="1">
      <alignment vertical="center"/>
    </xf>
    <xf numFmtId="0" fontId="33" fillId="0" borderId="1" xfId="2" applyFont="1" applyFill="1" applyBorder="1" applyAlignment="1">
      <alignment horizontal="left" vertical="center"/>
    </xf>
    <xf numFmtId="0" fontId="33" fillId="0" borderId="1" xfId="7" applyFont="1" applyBorder="1" applyAlignment="1">
      <alignment horizontal="left" vertical="center"/>
    </xf>
    <xf numFmtId="0" fontId="46" fillId="0" borderId="1" xfId="0" applyFont="1" applyFill="1" applyBorder="1" applyAlignment="1">
      <alignment vertical="center"/>
    </xf>
    <xf numFmtId="43" fontId="46" fillId="0" borderId="1" xfId="0" applyNumberFormat="1" applyFont="1" applyFill="1" applyBorder="1" applyAlignment="1">
      <alignment vertical="center"/>
    </xf>
    <xf numFmtId="0" fontId="46" fillId="0" borderId="17" xfId="0" applyFont="1" applyFill="1" applyBorder="1" applyAlignment="1">
      <alignment vertical="center"/>
    </xf>
    <xf numFmtId="0" fontId="32" fillId="0" borderId="0" xfId="8" applyFont="1" applyFill="1" applyBorder="1" applyAlignment="1">
      <alignment vertical="center"/>
    </xf>
    <xf numFmtId="0" fontId="33" fillId="0" borderId="0" xfId="0" applyFont="1" applyFill="1" applyAlignment="1">
      <alignment vertical="center"/>
    </xf>
    <xf numFmtId="41" fontId="33" fillId="0" borderId="0" xfId="3" applyFont="1" applyFill="1" applyAlignment="1">
      <alignment vertical="center"/>
    </xf>
    <xf numFmtId="165" fontId="33" fillId="0" borderId="0" xfId="5" applyNumberFormat="1" applyFont="1" applyFill="1" applyAlignment="1">
      <alignment vertical="center"/>
    </xf>
    <xf numFmtId="165" fontId="33" fillId="0" borderId="0" xfId="5" quotePrefix="1" applyNumberFormat="1" applyFont="1" applyFill="1" applyAlignment="1">
      <alignment vertical="center"/>
    </xf>
    <xf numFmtId="0" fontId="33" fillId="0" borderId="1" xfId="2" applyFont="1" applyFill="1" applyBorder="1" applyAlignment="1">
      <alignment horizontal="left" vertical="center" wrapText="1"/>
    </xf>
    <xf numFmtId="0" fontId="46" fillId="0" borderId="1" xfId="0" applyFont="1" applyFill="1" applyBorder="1"/>
    <xf numFmtId="0" fontId="46" fillId="0" borderId="17" xfId="0" applyFont="1" applyFill="1" applyBorder="1"/>
    <xf numFmtId="0" fontId="39" fillId="0" borderId="1" xfId="0" applyFont="1" applyFill="1" applyBorder="1" applyAlignment="1">
      <alignment horizontal="center"/>
    </xf>
    <xf numFmtId="0" fontId="39" fillId="0" borderId="17" xfId="0" applyFont="1" applyFill="1" applyBorder="1" applyAlignment="1"/>
    <xf numFmtId="0" fontId="33" fillId="0" borderId="30" xfId="2" applyFont="1" applyFill="1" applyBorder="1" applyAlignment="1">
      <alignment horizontal="left" vertical="center"/>
    </xf>
    <xf numFmtId="0" fontId="33" fillId="0" borderId="2" xfId="2" applyFont="1" applyFill="1" applyBorder="1" applyAlignment="1">
      <alignment vertical="center" wrapText="1"/>
    </xf>
    <xf numFmtId="0" fontId="46" fillId="0" borderId="2" xfId="0" applyFont="1" applyFill="1" applyBorder="1"/>
    <xf numFmtId="0" fontId="46" fillId="0" borderId="2" xfId="0" applyFont="1" applyFill="1" applyBorder="1" applyAlignment="1">
      <alignment vertical="center"/>
    </xf>
    <xf numFmtId="0" fontId="46" fillId="0" borderId="2" xfId="0" applyFont="1" applyFill="1" applyBorder="1" applyAlignment="1"/>
    <xf numFmtId="0" fontId="46" fillId="0" borderId="2" xfId="0" applyFont="1" applyFill="1" applyBorder="1" applyAlignment="1">
      <alignment horizontal="center"/>
    </xf>
    <xf numFmtId="0" fontId="46" fillId="0" borderId="31" xfId="0" applyFont="1" applyFill="1" applyBorder="1" applyAlignment="1"/>
    <xf numFmtId="0" fontId="46" fillId="0" borderId="26" xfId="0" applyFont="1" applyFill="1" applyBorder="1" applyAlignment="1">
      <alignment horizontal="left" vertical="center"/>
    </xf>
    <xf numFmtId="0" fontId="46" fillId="0" borderId="27" xfId="0" applyFont="1" applyFill="1" applyBorder="1"/>
    <xf numFmtId="0" fontId="46" fillId="0" borderId="28" xfId="0" applyFont="1" applyFill="1" applyBorder="1"/>
    <xf numFmtId="0" fontId="32" fillId="0" borderId="0" xfId="2" applyFont="1" applyFill="1" applyAlignment="1">
      <alignment horizontal="center"/>
    </xf>
    <xf numFmtId="0" fontId="39" fillId="0" borderId="1" xfId="0" applyFont="1" applyFill="1" applyBorder="1" applyAlignment="1">
      <alignment horizontal="center" vertical="center"/>
    </xf>
    <xf numFmtId="0" fontId="46" fillId="0" borderId="1" xfId="0" applyFont="1" applyFill="1" applyBorder="1" applyAlignment="1">
      <alignment horizontal="center" vertical="center"/>
    </xf>
    <xf numFmtId="0" fontId="46" fillId="0" borderId="1" xfId="0" applyFont="1" applyFill="1" applyBorder="1" applyAlignment="1">
      <alignment horizontal="center"/>
    </xf>
    <xf numFmtId="0" fontId="31" fillId="0" borderId="0" xfId="0" applyFont="1" applyFill="1" applyAlignment="1">
      <alignment horizontal="center"/>
    </xf>
    <xf numFmtId="43" fontId="31" fillId="0" borderId="0" xfId="0" applyNumberFormat="1" applyFont="1" applyFill="1"/>
    <xf numFmtId="0" fontId="33" fillId="0" borderId="0" xfId="0" applyFont="1" applyFill="1" applyAlignment="1">
      <alignment wrapText="1"/>
    </xf>
    <xf numFmtId="0" fontId="32" fillId="0" borderId="0" xfId="0" applyFont="1" applyFill="1" applyBorder="1" applyAlignment="1">
      <alignment horizontal="center" wrapText="1"/>
    </xf>
    <xf numFmtId="0" fontId="32" fillId="0" borderId="0" xfId="0" applyFont="1" applyFill="1" applyBorder="1" applyAlignment="1">
      <alignment horizontal="center" vertical="center" wrapText="1"/>
    </xf>
    <xf numFmtId="0" fontId="32" fillId="0" borderId="0" xfId="0" applyFont="1" applyFill="1" applyBorder="1" applyAlignment="1">
      <alignment horizontal="center"/>
    </xf>
    <xf numFmtId="0" fontId="33" fillId="0" borderId="0" xfId="1" applyFont="1" applyFill="1" applyBorder="1" applyAlignment="1">
      <alignment horizontal="center" vertical="center"/>
    </xf>
    <xf numFmtId="0" fontId="32" fillId="0" borderId="0" xfId="0" applyFont="1" applyFill="1" applyBorder="1"/>
    <xf numFmtId="0" fontId="29" fillId="0" borderId="1" xfId="0" applyFont="1" applyFill="1" applyBorder="1" applyAlignment="1">
      <alignment horizontal="left" vertical="center" wrapText="1"/>
    </xf>
    <xf numFmtId="0" fontId="33" fillId="0" borderId="1" xfId="0" applyFont="1" applyFill="1" applyBorder="1" applyAlignment="1">
      <alignment horizontal="center" vertical="center"/>
    </xf>
    <xf numFmtId="0" fontId="33" fillId="0" borderId="0" xfId="0" applyFont="1" applyFill="1" applyBorder="1" applyAlignment="1">
      <alignment vertical="center"/>
    </xf>
    <xf numFmtId="43" fontId="39" fillId="0" borderId="0" xfId="0" applyNumberFormat="1" applyFont="1" applyFill="1" applyBorder="1" applyAlignment="1">
      <alignment vertical="center"/>
    </xf>
    <xf numFmtId="0" fontId="29" fillId="0" borderId="1" xfId="0" applyFont="1" applyFill="1" applyBorder="1" applyAlignment="1">
      <alignment horizontal="center" vertical="center"/>
    </xf>
    <xf numFmtId="0" fontId="47" fillId="0" borderId="1" xfId="2" applyFont="1" applyFill="1" applyBorder="1" applyAlignment="1">
      <alignment vertical="center" wrapText="1"/>
    </xf>
    <xf numFmtId="0" fontId="32" fillId="0" borderId="0" xfId="0" applyFont="1" applyFill="1" applyBorder="1" applyAlignment="1">
      <alignment vertical="center"/>
    </xf>
    <xf numFmtId="43" fontId="33" fillId="0" borderId="1" xfId="4" applyFont="1" applyFill="1" applyBorder="1" applyAlignment="1">
      <alignment vertical="center"/>
    </xf>
    <xf numFmtId="0" fontId="29" fillId="0" borderId="0" xfId="0" applyFont="1" applyFill="1" applyAlignment="1">
      <alignment vertical="center"/>
    </xf>
    <xf numFmtId="165" fontId="31" fillId="0" borderId="1" xfId="0" applyNumberFormat="1" applyFont="1" applyBorder="1" applyAlignment="1">
      <alignment vertical="center"/>
    </xf>
    <xf numFmtId="0" fontId="31" fillId="0" borderId="0" xfId="0" applyFont="1" applyFill="1" applyBorder="1" applyAlignment="1">
      <alignment vertical="center"/>
    </xf>
    <xf numFmtId="165" fontId="29" fillId="0" borderId="0" xfId="0" applyNumberFormat="1" applyFont="1" applyFill="1" applyAlignment="1">
      <alignment vertical="center"/>
    </xf>
    <xf numFmtId="0" fontId="33" fillId="0" borderId="1" xfId="8" applyFont="1" applyFill="1" applyBorder="1" applyAlignment="1">
      <alignment vertical="center"/>
    </xf>
    <xf numFmtId="0" fontId="46" fillId="0" borderId="1" xfId="8" applyFont="1" applyFill="1" applyBorder="1" applyAlignment="1">
      <alignment vertical="center"/>
    </xf>
    <xf numFmtId="0" fontId="33" fillId="0" borderId="1" xfId="8" quotePrefix="1" applyFont="1" applyFill="1" applyBorder="1" applyAlignment="1">
      <alignment horizontal="center" vertical="center" wrapText="1"/>
    </xf>
    <xf numFmtId="0" fontId="33" fillId="0" borderId="1" xfId="8" applyFont="1" applyFill="1" applyBorder="1" applyAlignment="1">
      <alignment horizontal="left" vertical="center" wrapText="1"/>
    </xf>
    <xf numFmtId="0" fontId="33" fillId="0" borderId="1" xfId="8" applyFont="1" applyFill="1" applyBorder="1" applyAlignment="1">
      <alignment horizontal="center" vertical="center"/>
    </xf>
    <xf numFmtId="0" fontId="33" fillId="0" borderId="1" xfId="8" applyFont="1" applyFill="1" applyBorder="1" applyAlignment="1">
      <alignment horizontal="center" vertical="center" wrapText="1"/>
    </xf>
    <xf numFmtId="0" fontId="33" fillId="0" borderId="1" xfId="8" applyFont="1" applyFill="1" applyBorder="1" applyAlignment="1">
      <alignment horizontal="left" vertical="center"/>
    </xf>
    <xf numFmtId="0" fontId="32" fillId="0" borderId="1" xfId="0" applyFont="1" applyFill="1" applyBorder="1" applyAlignment="1">
      <alignment horizontal="left" vertical="center"/>
    </xf>
    <xf numFmtId="0" fontId="48" fillId="0" borderId="1" xfId="0" quotePrefix="1" applyFont="1" applyFill="1" applyBorder="1" applyAlignment="1">
      <alignment horizontal="center" vertical="center"/>
    </xf>
    <xf numFmtId="0" fontId="48" fillId="0" borderId="1" xfId="2" applyFont="1" applyFill="1" applyBorder="1" applyAlignment="1">
      <alignment horizontal="center" vertical="center" wrapText="1"/>
    </xf>
    <xf numFmtId="0" fontId="32" fillId="0" borderId="1" xfId="0" applyFont="1" applyBorder="1" applyAlignment="1">
      <alignment horizontal="center" vertical="center"/>
    </xf>
    <xf numFmtId="0" fontId="29" fillId="0" borderId="1" xfId="0" applyFont="1" applyFill="1" applyBorder="1" applyAlignment="1">
      <alignment horizontal="left" vertical="center"/>
    </xf>
    <xf numFmtId="0" fontId="32" fillId="0" borderId="1" xfId="0" applyFont="1" applyBorder="1" applyAlignment="1">
      <alignment horizontal="left" vertical="center"/>
    </xf>
    <xf numFmtId="0" fontId="48" fillId="0" borderId="1" xfId="2" applyFont="1" applyFill="1" applyBorder="1" applyAlignment="1">
      <alignment vertical="center" wrapText="1"/>
    </xf>
    <xf numFmtId="165" fontId="32" fillId="0" borderId="1" xfId="5" applyNumberFormat="1" applyFont="1" applyBorder="1" applyAlignment="1">
      <alignment horizontal="center" vertical="center"/>
    </xf>
    <xf numFmtId="165" fontId="29" fillId="0" borderId="1" xfId="0" applyNumberFormat="1" applyFont="1" applyFill="1" applyBorder="1" applyAlignment="1">
      <alignment vertical="center"/>
    </xf>
    <xf numFmtId="0" fontId="49" fillId="0" borderId="0" xfId="0" applyFont="1" applyFill="1" applyBorder="1" applyAlignment="1">
      <alignment vertical="center"/>
    </xf>
    <xf numFmtId="49" fontId="33" fillId="0" borderId="1" xfId="2" applyNumberFormat="1" applyFont="1" applyFill="1" applyBorder="1" applyAlignment="1">
      <alignment vertical="center"/>
    </xf>
    <xf numFmtId="49" fontId="33" fillId="0" borderId="1" xfId="2" applyNumberFormat="1" applyFont="1" applyFill="1" applyBorder="1" applyAlignment="1">
      <alignment horizontal="center" vertical="center"/>
    </xf>
    <xf numFmtId="1" fontId="33" fillId="0" borderId="1" xfId="2" applyNumberFormat="1" applyFont="1" applyFill="1" applyBorder="1" applyAlignment="1">
      <alignment horizontal="center" vertical="center"/>
    </xf>
    <xf numFmtId="49" fontId="33" fillId="0" borderId="1" xfId="2" applyNumberFormat="1" applyFont="1" applyFill="1" applyBorder="1" applyAlignment="1">
      <alignment horizontal="left" vertical="center"/>
    </xf>
    <xf numFmtId="0" fontId="33" fillId="0" borderId="1" xfId="2" applyFont="1" applyFill="1" applyBorder="1" applyAlignment="1">
      <alignment horizontal="center" vertical="center"/>
    </xf>
    <xf numFmtId="165" fontId="33" fillId="0" borderId="1" xfId="3" applyNumberFormat="1" applyFont="1" applyFill="1" applyBorder="1" applyAlignment="1">
      <alignment vertical="center"/>
    </xf>
    <xf numFmtId="165" fontId="29" fillId="0" borderId="1" xfId="3" applyNumberFormat="1" applyFont="1" applyFill="1" applyBorder="1" applyAlignment="1">
      <alignment vertical="center"/>
    </xf>
    <xf numFmtId="0" fontId="33" fillId="0" borderId="1" xfId="2" applyFont="1" applyFill="1" applyBorder="1" applyAlignment="1">
      <alignment horizontal="center" vertical="center" wrapText="1"/>
    </xf>
    <xf numFmtId="43" fontId="29" fillId="0" borderId="1" xfId="4" applyFont="1" applyFill="1" applyBorder="1" applyAlignment="1">
      <alignment vertical="center"/>
    </xf>
    <xf numFmtId="0" fontId="49" fillId="5" borderId="0" xfId="0" applyFont="1" applyFill="1" applyBorder="1" applyAlignment="1">
      <alignment vertical="center"/>
    </xf>
    <xf numFmtId="0" fontId="29" fillId="0" borderId="1" xfId="2" applyFont="1" applyFill="1" applyBorder="1" applyAlignment="1">
      <alignment vertical="center"/>
    </xf>
    <xf numFmtId="0" fontId="33" fillId="0" borderId="27" xfId="0" applyFont="1" applyFill="1" applyBorder="1" applyAlignment="1">
      <alignment vertical="center" wrapText="1"/>
    </xf>
    <xf numFmtId="0" fontId="33" fillId="0" borderId="27" xfId="0" applyFont="1" applyFill="1" applyBorder="1" applyAlignment="1">
      <alignment horizontal="center"/>
    </xf>
    <xf numFmtId="0" fontId="32" fillId="0" borderId="0" xfId="0" applyFont="1" applyFill="1" applyAlignment="1">
      <alignment horizontal="center"/>
    </xf>
    <xf numFmtId="0" fontId="32" fillId="0" borderId="0" xfId="0" applyFont="1" applyFill="1" applyAlignment="1">
      <alignment vertical="center"/>
    </xf>
    <xf numFmtId="0" fontId="32" fillId="0" borderId="0" xfId="0" applyFont="1" applyFill="1" applyAlignment="1">
      <alignment horizontal="center" vertical="center"/>
    </xf>
    <xf numFmtId="0" fontId="32" fillId="0" borderId="0" xfId="2" applyFont="1" applyAlignment="1">
      <alignment vertical="center"/>
    </xf>
    <xf numFmtId="0" fontId="32" fillId="0" borderId="0" xfId="2" applyFont="1" applyAlignment="1">
      <alignment horizontal="center" vertical="center"/>
    </xf>
    <xf numFmtId="0" fontId="32" fillId="0" borderId="0" xfId="2" applyFont="1" applyFill="1" applyAlignment="1">
      <alignment horizontal="center" vertical="center"/>
    </xf>
    <xf numFmtId="0" fontId="32" fillId="0" borderId="0" xfId="2" applyFont="1" applyFill="1" applyAlignment="1">
      <alignment vertical="center"/>
    </xf>
    <xf numFmtId="0" fontId="36" fillId="0" borderId="0" xfId="2" quotePrefix="1" applyFont="1" applyAlignment="1">
      <alignment vertical="center"/>
    </xf>
    <xf numFmtId="0" fontId="37" fillId="0" borderId="0" xfId="2" applyFont="1" applyAlignment="1">
      <alignment horizontal="center" vertical="center"/>
    </xf>
    <xf numFmtId="0" fontId="29" fillId="0" borderId="35" xfId="0" applyFont="1" applyFill="1" applyBorder="1" applyAlignment="1">
      <alignment horizontal="left" vertical="center"/>
    </xf>
    <xf numFmtId="0" fontId="33" fillId="0" borderId="36" xfId="0" applyFont="1" applyFill="1" applyBorder="1" applyAlignment="1">
      <alignment horizontal="center" vertical="center"/>
    </xf>
    <xf numFmtId="0" fontId="29" fillId="0" borderId="36" xfId="0" applyFont="1" applyFill="1" applyBorder="1" applyAlignment="1">
      <alignment horizontal="center" vertical="center"/>
    </xf>
    <xf numFmtId="0" fontId="29" fillId="0" borderId="35" xfId="0" applyFont="1" applyFill="1" applyBorder="1" applyAlignment="1">
      <alignment horizontal="center" vertical="center"/>
    </xf>
    <xf numFmtId="0" fontId="33" fillId="0" borderId="35" xfId="0" applyFont="1" applyFill="1" applyBorder="1" applyAlignment="1">
      <alignment horizontal="center" vertical="center"/>
    </xf>
    <xf numFmtId="0" fontId="32" fillId="0" borderId="36" xfId="0" applyFont="1" applyFill="1" applyBorder="1" applyAlignment="1">
      <alignment horizontal="center" vertical="center"/>
    </xf>
    <xf numFmtId="0" fontId="33" fillId="0" borderId="37" xfId="0" applyFont="1" applyFill="1" applyBorder="1" applyAlignment="1">
      <alignment horizontal="left" vertical="center"/>
    </xf>
    <xf numFmtId="0" fontId="33" fillId="0" borderId="38" xfId="0" applyFont="1" applyFill="1" applyBorder="1" applyAlignment="1">
      <alignment horizontal="center"/>
    </xf>
    <xf numFmtId="0" fontId="33" fillId="0" borderId="39" xfId="0" applyFont="1" applyFill="1" applyBorder="1" applyAlignment="1">
      <alignment horizontal="left" vertical="center"/>
    </xf>
    <xf numFmtId="0" fontId="29" fillId="0" borderId="7" xfId="0" applyFont="1" applyFill="1" applyBorder="1" applyAlignment="1">
      <alignment horizontal="left" wrapText="1"/>
    </xf>
    <xf numFmtId="0" fontId="33" fillId="0" borderId="7" xfId="0" applyFont="1" applyFill="1" applyBorder="1"/>
    <xf numFmtId="0" fontId="33" fillId="0" borderId="7" xfId="0" applyFont="1" applyFill="1" applyBorder="1" applyAlignment="1">
      <alignment horizontal="center"/>
    </xf>
    <xf numFmtId="43" fontId="38" fillId="0" borderId="7" xfId="0" applyNumberFormat="1" applyFont="1" applyFill="1" applyBorder="1"/>
    <xf numFmtId="0" fontId="33" fillId="0" borderId="40" xfId="0" applyFont="1" applyFill="1" applyBorder="1" applyAlignment="1">
      <alignment horizontal="center"/>
    </xf>
    <xf numFmtId="0" fontId="29" fillId="0" borderId="41" xfId="1" applyFont="1" applyFill="1" applyBorder="1" applyAlignment="1">
      <alignment horizontal="center" vertical="center"/>
    </xf>
    <xf numFmtId="0" fontId="29" fillId="0" borderId="42" xfId="2" applyFont="1" applyFill="1" applyBorder="1" applyAlignment="1">
      <alignment horizontal="center" vertical="center"/>
    </xf>
    <xf numFmtId="0" fontId="29" fillId="0" borderId="42" xfId="1" applyFont="1" applyFill="1" applyBorder="1" applyAlignment="1">
      <alignment horizontal="center" vertical="center"/>
    </xf>
    <xf numFmtId="0" fontId="29" fillId="0" borderId="43" xfId="1" applyFont="1" applyFill="1" applyBorder="1" applyAlignment="1">
      <alignment horizontal="center" vertical="center"/>
    </xf>
    <xf numFmtId="0" fontId="9" fillId="0" borderId="0" xfId="2" applyAlignment="1">
      <alignment horizontal="center"/>
    </xf>
    <xf numFmtId="0" fontId="13" fillId="0" borderId="0" xfId="2" applyFont="1" applyAlignment="1">
      <alignment horizontal="center"/>
    </xf>
    <xf numFmtId="0" fontId="4" fillId="0" borderId="0" xfId="2" applyFont="1" applyAlignment="1">
      <alignment horizontal="center"/>
    </xf>
    <xf numFmtId="0" fontId="8" fillId="0" borderId="0" xfId="2" applyFont="1" applyAlignment="1">
      <alignment horizontal="center"/>
    </xf>
    <xf numFmtId="0" fontId="7" fillId="0" borderId="1" xfId="2" applyFont="1" applyBorder="1" applyAlignment="1">
      <alignment horizontal="center" vertical="center"/>
    </xf>
    <xf numFmtId="0" fontId="7" fillId="0" borderId="1" xfId="1" applyFont="1" applyBorder="1" applyAlignment="1">
      <alignment horizontal="center" vertical="center" wrapText="1"/>
    </xf>
    <xf numFmtId="0" fontId="8" fillId="0" borderId="1" xfId="0" applyFont="1" applyBorder="1" applyAlignment="1">
      <alignment horizontal="center" vertical="center"/>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2" borderId="1" xfId="2" applyFont="1" applyFill="1" applyBorder="1" applyAlignment="1">
      <alignment horizontal="center" vertical="center" wrapText="1"/>
    </xf>
    <xf numFmtId="0" fontId="12" fillId="0" borderId="0" xfId="0" applyFont="1" applyAlignment="1">
      <alignment horizontal="center"/>
    </xf>
    <xf numFmtId="0" fontId="0" fillId="0" borderId="1"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2" borderId="2" xfId="2" applyFont="1" applyFill="1" applyBorder="1" applyAlignment="1">
      <alignment horizontal="center" vertical="center"/>
    </xf>
    <xf numFmtId="0" fontId="7" fillId="2" borderId="6" xfId="2" applyFont="1" applyFill="1" applyBorder="1" applyAlignment="1">
      <alignment horizontal="center" vertical="center"/>
    </xf>
    <xf numFmtId="0" fontId="7" fillId="2" borderId="7" xfId="2" applyFont="1" applyFill="1" applyBorder="1" applyAlignment="1">
      <alignment horizontal="center" vertical="center"/>
    </xf>
    <xf numFmtId="0" fontId="0" fillId="0" borderId="1" xfId="0" applyBorder="1" applyAlignment="1">
      <alignment horizontal="center" vertical="center" wrapText="1"/>
    </xf>
    <xf numFmtId="0" fontId="36" fillId="0" borderId="0" xfId="2" applyFont="1" applyAlignment="1">
      <alignment horizontal="center"/>
    </xf>
    <xf numFmtId="0" fontId="31" fillId="0" borderId="0" xfId="2" applyFont="1" applyAlignment="1">
      <alignment horizontal="center"/>
    </xf>
    <xf numFmtId="0" fontId="36" fillId="0" borderId="0" xfId="2" quotePrefix="1" applyFont="1" applyAlignment="1">
      <alignment horizontal="center"/>
    </xf>
    <xf numFmtId="0" fontId="31" fillId="0" borderId="0" xfId="2" applyFont="1" applyFill="1" applyAlignment="1">
      <alignment horizontal="center"/>
    </xf>
    <xf numFmtId="0" fontId="29" fillId="0" borderId="9" xfId="0" applyFont="1" applyFill="1" applyBorder="1" applyAlignment="1">
      <alignment horizontal="center"/>
    </xf>
    <xf numFmtId="0" fontId="31" fillId="0" borderId="15" xfId="2" applyFont="1" applyFill="1" applyBorder="1" applyAlignment="1">
      <alignment horizontal="center" vertical="center" wrapText="1"/>
    </xf>
    <xf numFmtId="0" fontId="31" fillId="0" borderId="1" xfId="2" applyFont="1" applyFill="1" applyBorder="1" applyAlignment="1">
      <alignment horizontal="center" vertical="center" wrapText="1"/>
    </xf>
    <xf numFmtId="0" fontId="31" fillId="0" borderId="18" xfId="2" applyFont="1" applyFill="1" applyBorder="1" applyAlignment="1">
      <alignment horizontal="center" vertical="center" wrapText="1"/>
    </xf>
    <xf numFmtId="0" fontId="31" fillId="0" borderId="1" xfId="2" applyFont="1" applyFill="1" applyBorder="1" applyAlignment="1">
      <alignment horizontal="center" vertical="center"/>
    </xf>
    <xf numFmtId="0" fontId="31" fillId="0" borderId="18" xfId="2" applyFont="1" applyFill="1" applyBorder="1" applyAlignment="1">
      <alignment horizontal="center" vertical="center"/>
    </xf>
    <xf numFmtId="0" fontId="31" fillId="0" borderId="16" xfId="2" applyFont="1" applyFill="1" applyBorder="1" applyAlignment="1">
      <alignment horizontal="center" vertical="center"/>
    </xf>
    <xf numFmtId="0" fontId="31" fillId="0" borderId="17" xfId="2" applyFont="1" applyFill="1" applyBorder="1" applyAlignment="1">
      <alignment horizontal="center" vertical="center"/>
    </xf>
    <xf numFmtId="0" fontId="31" fillId="0" borderId="19" xfId="2" applyFont="1" applyFill="1" applyBorder="1" applyAlignment="1">
      <alignment horizontal="center" vertical="center"/>
    </xf>
    <xf numFmtId="0" fontId="30" fillId="0" borderId="0" xfId="0" applyFont="1" applyFill="1" applyAlignment="1">
      <alignment horizontal="center"/>
    </xf>
    <xf numFmtId="0" fontId="31" fillId="0" borderId="25" xfId="1" applyFont="1" applyFill="1" applyBorder="1" applyAlignment="1">
      <alignment horizontal="center" vertical="center" wrapText="1"/>
    </xf>
    <xf numFmtId="0" fontId="31" fillId="0" borderId="14"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35" fillId="0" borderId="15" xfId="2" applyFont="1" applyFill="1" applyBorder="1" applyAlignment="1">
      <alignment horizontal="center" vertical="center" wrapText="1"/>
    </xf>
    <xf numFmtId="0" fontId="35" fillId="0" borderId="1" xfId="2" applyFont="1" applyFill="1" applyBorder="1" applyAlignment="1">
      <alignment horizontal="center" vertical="center" wrapText="1"/>
    </xf>
    <xf numFmtId="0" fontId="35" fillId="0" borderId="18" xfId="2" applyFont="1" applyFill="1" applyBorder="1" applyAlignment="1">
      <alignment horizontal="center" vertical="center" wrapText="1"/>
    </xf>
    <xf numFmtId="0" fontId="0" fillId="0" borderId="0" xfId="2" applyFont="1" applyFill="1" applyAlignment="1">
      <alignment horizontal="center"/>
    </xf>
    <xf numFmtId="0" fontId="32" fillId="0" borderId="4" xfId="0" applyFont="1" applyFill="1" applyBorder="1" applyAlignment="1">
      <alignment horizontal="center" wrapText="1"/>
    </xf>
    <xf numFmtId="0" fontId="32" fillId="0" borderId="5" xfId="0" applyFont="1" applyFill="1" applyBorder="1" applyAlignment="1">
      <alignment horizontal="center" wrapText="1"/>
    </xf>
    <xf numFmtId="0" fontId="32" fillId="0" borderId="3"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31" fillId="0" borderId="0" xfId="2" applyFont="1" applyFill="1" applyAlignment="1">
      <alignment horizontal="center" vertical="center"/>
    </xf>
    <xf numFmtId="0" fontId="31" fillId="0" borderId="0" xfId="2" applyFont="1" applyAlignment="1">
      <alignment horizontal="center" vertical="center"/>
    </xf>
    <xf numFmtId="0" fontId="36" fillId="0" borderId="0" xfId="2" applyFont="1" applyAlignment="1">
      <alignment horizontal="center" vertical="center"/>
    </xf>
    <xf numFmtId="0" fontId="36" fillId="0" borderId="0" xfId="2" quotePrefix="1" applyFont="1" applyAlignment="1">
      <alignment horizontal="center" vertical="center"/>
    </xf>
    <xf numFmtId="0" fontId="31" fillId="0" borderId="15"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8" xfId="0" applyFont="1" applyBorder="1" applyAlignment="1">
      <alignment horizontal="center" vertical="center" wrapText="1"/>
    </xf>
    <xf numFmtId="0" fontId="13" fillId="0" borderId="0" xfId="2" applyFont="1" applyFill="1" applyAlignment="1">
      <alignment horizontal="center"/>
    </xf>
    <xf numFmtId="0" fontId="31" fillId="0" borderId="23" xfId="0" applyFont="1" applyBorder="1" applyAlignment="1">
      <alignment horizontal="center" vertical="center"/>
    </xf>
    <xf numFmtId="0" fontId="31" fillId="0" borderId="24" xfId="0" applyFont="1" applyBorder="1" applyAlignment="1">
      <alignment horizontal="center" vertical="center"/>
    </xf>
    <xf numFmtId="0" fontId="31" fillId="0" borderId="12" xfId="0" applyFont="1" applyBorder="1" applyAlignment="1">
      <alignment horizontal="center" vertical="center"/>
    </xf>
    <xf numFmtId="0" fontId="31" fillId="0" borderId="13" xfId="0" applyFont="1" applyBorder="1" applyAlignment="1">
      <alignment horizontal="center" vertical="center"/>
    </xf>
    <xf numFmtId="0" fontId="31" fillId="0" borderId="15" xfId="0" applyFont="1" applyBorder="1" applyAlignment="1">
      <alignment horizontal="center" vertical="center"/>
    </xf>
    <xf numFmtId="0" fontId="31" fillId="0" borderId="1" xfId="0" applyFont="1" applyBorder="1" applyAlignment="1">
      <alignment horizontal="center" vertical="center"/>
    </xf>
    <xf numFmtId="0" fontId="31" fillId="0" borderId="18" xfId="0" applyFont="1" applyBorder="1" applyAlignment="1">
      <alignment horizontal="center" vertical="center"/>
    </xf>
    <xf numFmtId="0" fontId="12" fillId="0" borderId="0" xfId="0" applyFont="1" applyFill="1" applyAlignment="1">
      <alignment horizontal="center"/>
    </xf>
    <xf numFmtId="0" fontId="31" fillId="0" borderId="25" xfId="0" applyFont="1" applyBorder="1" applyAlignment="1">
      <alignment horizontal="center" vertical="center" wrapText="1"/>
    </xf>
    <xf numFmtId="0" fontId="31" fillId="0" borderId="14" xfId="0" applyFont="1" applyBorder="1" applyAlignment="1">
      <alignment horizontal="center" vertical="center" wrapText="1"/>
    </xf>
    <xf numFmtId="0" fontId="31" fillId="0" borderId="29" xfId="0" applyFont="1" applyBorder="1" applyAlignment="1">
      <alignment horizontal="center"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11" xfId="2" applyFont="1" applyFill="1" applyBorder="1" applyAlignment="1">
      <alignment horizontal="center" vertical="center" wrapText="1"/>
    </xf>
    <xf numFmtId="0" fontId="32" fillId="0" borderId="13" xfId="2" applyFont="1" applyFill="1" applyBorder="1" applyAlignment="1">
      <alignment horizontal="center" vertical="center" wrapText="1"/>
    </xf>
    <xf numFmtId="0" fontId="31" fillId="0" borderId="15"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1" fillId="0" borderId="18" xfId="0" applyFont="1" applyFill="1" applyBorder="1" applyAlignment="1">
      <alignment horizontal="center" vertical="center" wrapText="1"/>
    </xf>
    <xf numFmtId="0" fontId="31" fillId="0" borderId="22" xfId="0" applyFont="1" applyFill="1" applyBorder="1" applyAlignment="1">
      <alignment horizontal="left" indent="6"/>
    </xf>
    <xf numFmtId="165" fontId="29" fillId="0" borderId="2" xfId="5" applyNumberFormat="1" applyFont="1" applyFill="1" applyBorder="1" applyAlignment="1">
      <alignment horizontal="center" vertical="center" wrapText="1"/>
    </xf>
    <xf numFmtId="165" fontId="29" fillId="0" borderId="7" xfId="5" applyNumberFormat="1"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7" xfId="0" applyFont="1" applyFill="1" applyBorder="1" applyAlignment="1">
      <alignment horizontal="center" vertical="center" wrapText="1"/>
    </xf>
    <xf numFmtId="165" fontId="31" fillId="0" borderId="3" xfId="5" applyNumberFormat="1" applyFont="1" applyFill="1" applyBorder="1" applyAlignment="1">
      <alignment horizontal="center" vertical="center" wrapText="1"/>
    </xf>
    <xf numFmtId="165" fontId="31" fillId="0" borderId="4" xfId="5" applyNumberFormat="1" applyFont="1" applyFill="1" applyBorder="1" applyAlignment="1">
      <alignment horizontal="center" vertical="center" wrapText="1"/>
    </xf>
    <xf numFmtId="165" fontId="31" fillId="0" borderId="5" xfId="5" applyNumberFormat="1" applyFont="1" applyFill="1" applyBorder="1" applyAlignment="1">
      <alignment horizontal="center" vertical="center" wrapText="1"/>
    </xf>
    <xf numFmtId="0" fontId="31" fillId="0" borderId="0" xfId="0" applyFont="1" applyFill="1" applyBorder="1" applyAlignment="1">
      <alignment horizontal="center"/>
    </xf>
    <xf numFmtId="0" fontId="31" fillId="0" borderId="32" xfId="1" applyFont="1" applyFill="1" applyBorder="1" applyAlignment="1">
      <alignment horizontal="center" vertical="center" wrapText="1"/>
    </xf>
    <xf numFmtId="0" fontId="31" fillId="0" borderId="35" xfId="1" applyFont="1" applyFill="1" applyBorder="1" applyAlignment="1">
      <alignment horizontal="center" vertical="center" wrapText="1"/>
    </xf>
    <xf numFmtId="0" fontId="31" fillId="0" borderId="37" xfId="1" applyFont="1" applyFill="1" applyBorder="1" applyAlignment="1">
      <alignment horizontal="center" vertical="center" wrapText="1"/>
    </xf>
    <xf numFmtId="0" fontId="31" fillId="0" borderId="33" xfId="2" applyFont="1" applyFill="1" applyBorder="1" applyAlignment="1">
      <alignment horizontal="center" vertical="center"/>
    </xf>
    <xf numFmtId="0" fontId="31" fillId="0" borderId="27" xfId="2" applyFont="1" applyFill="1" applyBorder="1" applyAlignment="1">
      <alignment horizontal="center" vertical="center"/>
    </xf>
    <xf numFmtId="0" fontId="31" fillId="0" borderId="33" xfId="2" applyFont="1" applyFill="1" applyBorder="1" applyAlignment="1">
      <alignment horizontal="center" vertical="center" wrapText="1"/>
    </xf>
    <xf numFmtId="0" fontId="31" fillId="0" borderId="27" xfId="2" applyFont="1" applyFill="1" applyBorder="1" applyAlignment="1">
      <alignment horizontal="center" vertical="center" wrapText="1"/>
    </xf>
    <xf numFmtId="0" fontId="31" fillId="0" borderId="34" xfId="2" applyFont="1" applyFill="1" applyBorder="1" applyAlignment="1">
      <alignment horizontal="center" vertical="center" wrapText="1"/>
    </xf>
    <xf numFmtId="0" fontId="31" fillId="0" borderId="36" xfId="2" applyFont="1" applyFill="1" applyBorder="1" applyAlignment="1">
      <alignment horizontal="center" vertical="center" wrapText="1"/>
    </xf>
    <xf numFmtId="0" fontId="31" fillId="0" borderId="38" xfId="2" applyFont="1" applyFill="1" applyBorder="1" applyAlignment="1">
      <alignment horizontal="center" vertical="center" wrapText="1"/>
    </xf>
    <xf numFmtId="0" fontId="35" fillId="0" borderId="25" xfId="1" applyFont="1" applyFill="1" applyBorder="1" applyAlignment="1">
      <alignment horizontal="center" vertical="center" wrapText="1"/>
    </xf>
    <xf numFmtId="0" fontId="35" fillId="0" borderId="29" xfId="1" applyFont="1" applyFill="1" applyBorder="1" applyAlignment="1">
      <alignment horizontal="center" vertical="center" wrapText="1"/>
    </xf>
    <xf numFmtId="0" fontId="31" fillId="0" borderId="15" xfId="1" applyFont="1" applyFill="1" applyBorder="1" applyAlignment="1">
      <alignment horizontal="center" vertical="center" wrapText="1"/>
    </xf>
    <xf numFmtId="0" fontId="31" fillId="0" borderId="1" xfId="1" applyFont="1" applyFill="1" applyBorder="1" applyAlignment="1">
      <alignment horizontal="center" vertical="center" wrapText="1"/>
    </xf>
    <xf numFmtId="0" fontId="31" fillId="0" borderId="18" xfId="1" applyFont="1" applyFill="1" applyBorder="1" applyAlignment="1">
      <alignment horizontal="center" vertical="center" wrapText="1"/>
    </xf>
    <xf numFmtId="0" fontId="35" fillId="0" borderId="1" xfId="2" applyFont="1" applyFill="1" applyBorder="1" applyAlignment="1">
      <alignment horizontal="center" vertical="center"/>
    </xf>
    <xf numFmtId="0" fontId="35" fillId="0" borderId="18" xfId="2" applyFont="1" applyFill="1" applyBorder="1" applyAlignment="1">
      <alignment horizontal="center" vertical="center"/>
    </xf>
    <xf numFmtId="0" fontId="28" fillId="0" borderId="0" xfId="2" applyFont="1" applyAlignment="1">
      <alignment horizontal="center"/>
    </xf>
    <xf numFmtId="0" fontId="1" fillId="0" borderId="0" xfId="2" applyFont="1" applyAlignment="1">
      <alignment horizontal="center"/>
    </xf>
    <xf numFmtId="0" fontId="2" fillId="0" borderId="0" xfId="2" applyFont="1" applyAlignment="1">
      <alignment horizontal="center"/>
    </xf>
    <xf numFmtId="0" fontId="7" fillId="0" borderId="2"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2"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7" xfId="1" applyFont="1" applyFill="1" applyBorder="1" applyAlignment="1">
      <alignment horizontal="center" vertical="center" wrapText="1"/>
    </xf>
    <xf numFmtId="0" fontId="7" fillId="0" borderId="2" xfId="2" applyFont="1" applyFill="1" applyBorder="1" applyAlignment="1">
      <alignment horizontal="center" vertical="center" wrapText="1"/>
    </xf>
    <xf numFmtId="0" fontId="7" fillId="0" borderId="6" xfId="2" applyFont="1" applyFill="1" applyBorder="1" applyAlignment="1">
      <alignment horizontal="center" vertical="center" wrapText="1"/>
    </xf>
    <xf numFmtId="0" fontId="7" fillId="0" borderId="7" xfId="2" applyFont="1" applyFill="1" applyBorder="1" applyAlignment="1">
      <alignment horizontal="center" vertical="center" wrapText="1"/>
    </xf>
    <xf numFmtId="0" fontId="22" fillId="0" borderId="2"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7" xfId="0" applyFont="1" applyFill="1" applyBorder="1" applyAlignment="1">
      <alignment horizontal="center" vertical="center"/>
    </xf>
    <xf numFmtId="0" fontId="9" fillId="0" borderId="0" xfId="2" applyFill="1" applyAlignment="1">
      <alignment horizontal="center"/>
    </xf>
    <xf numFmtId="0" fontId="7" fillId="0" borderId="3" xfId="2" applyFont="1" applyFill="1" applyBorder="1" applyAlignment="1">
      <alignment horizontal="center" vertical="center" wrapText="1"/>
    </xf>
    <xf numFmtId="0" fontId="7" fillId="0" borderId="4" xfId="2" applyFont="1" applyFill="1" applyBorder="1" applyAlignment="1">
      <alignment horizontal="center" vertical="center" wrapText="1"/>
    </xf>
    <xf numFmtId="0" fontId="7" fillId="0" borderId="5" xfId="2"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7" fillId="0" borderId="6" xfId="2" applyFont="1" applyFill="1" applyBorder="1" applyAlignment="1">
      <alignment horizontal="center" vertical="center"/>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7" fillId="2" borderId="1" xfId="2" applyFont="1" applyFill="1" applyBorder="1" applyAlignment="1">
      <alignment horizontal="center" vertical="center"/>
    </xf>
    <xf numFmtId="0" fontId="7" fillId="3" borderId="1" xfId="2" applyFont="1" applyFill="1" applyBorder="1" applyAlignment="1">
      <alignment horizontal="center" vertical="center"/>
    </xf>
    <xf numFmtId="0" fontId="11" fillId="0" borderId="8" xfId="0" applyFont="1" applyBorder="1" applyAlignment="1">
      <alignment horizontal="center" vertical="center" textRotation="255"/>
    </xf>
    <xf numFmtId="0" fontId="7" fillId="3" borderId="1"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3" borderId="2"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2" xfId="2" applyFont="1" applyFill="1" applyBorder="1" applyAlignment="1">
      <alignment horizontal="center" vertical="center"/>
    </xf>
    <xf numFmtId="0" fontId="7" fillId="3" borderId="7" xfId="2" applyFont="1" applyFill="1" applyBorder="1" applyAlignment="1">
      <alignment horizontal="center" vertical="center"/>
    </xf>
    <xf numFmtId="0" fontId="7" fillId="3" borderId="3" xfId="2" applyFont="1" applyFill="1" applyBorder="1" applyAlignment="1">
      <alignment horizontal="center" vertical="center"/>
    </xf>
    <xf numFmtId="0" fontId="7" fillId="3" borderId="5" xfId="2" applyFont="1" applyFill="1" applyBorder="1" applyAlignment="1">
      <alignment horizontal="center" vertical="center"/>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7" fillId="3" borderId="4" xfId="2"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cellXfs>
  <cellStyles count="9">
    <cellStyle name="Comma" xfId="4" builtinId="3"/>
    <cellStyle name="Comma [0]" xfId="5" builtinId="6"/>
    <cellStyle name="Comma [0] 2" xfId="3" xr:uid="{00000000-0005-0000-0000-000002000000}"/>
    <cellStyle name="Normal" xfId="0" builtinId="0"/>
    <cellStyle name="Normal 2" xfId="2" xr:uid="{00000000-0005-0000-0000-000004000000}"/>
    <cellStyle name="Normal 2 2 4" xfId="8" xr:uid="{00000000-0005-0000-0000-000005000000}"/>
    <cellStyle name="Normal 4" xfId="1" xr:uid="{00000000-0005-0000-0000-000006000000}"/>
    <cellStyle name="Normal 5 2 7" xfId="7" xr:uid="{00000000-0005-0000-0000-000007000000}"/>
    <cellStyle name="Normal 5 3" xfId="6"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86517" y="200712"/>
          <a:ext cx="738189" cy="8693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87878" y="200712"/>
          <a:ext cx="738189" cy="8707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579436</xdr:colOff>
      <xdr:row>0</xdr:row>
      <xdr:rowOff>166688</xdr:rowOff>
    </xdr:from>
    <xdr:to>
      <xdr:col>1</xdr:col>
      <xdr:colOff>595313</xdr:colOff>
      <xdr:row>2</xdr:row>
      <xdr:rowOff>297657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579436" y="166688"/>
          <a:ext cx="714377" cy="7659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1023934</xdr:colOff>
      <xdr:row>0</xdr:row>
      <xdr:rowOff>91280</xdr:rowOff>
    </xdr:from>
    <xdr:to>
      <xdr:col>2</xdr:col>
      <xdr:colOff>1819151</xdr:colOff>
      <xdr:row>2</xdr:row>
      <xdr:rowOff>298462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74809" y="91280"/>
          <a:ext cx="795217" cy="8421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690562</xdr:colOff>
      <xdr:row>1</xdr:row>
      <xdr:rowOff>178602</xdr:rowOff>
    </xdr:from>
    <xdr:to>
      <xdr:col>2</xdr:col>
      <xdr:colOff>1495304</xdr:colOff>
      <xdr:row>4</xdr:row>
      <xdr:rowOff>127021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19187" y="369102"/>
          <a:ext cx="804742" cy="8413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483053</xdr:colOff>
      <xdr:row>0</xdr:row>
      <xdr:rowOff>200712</xdr:rowOff>
    </xdr:from>
    <xdr:to>
      <xdr:col>1</xdr:col>
      <xdr:colOff>1221242</xdr:colOff>
      <xdr:row>3</xdr:row>
      <xdr:rowOff>90394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87878" y="200712"/>
          <a:ext cx="738189" cy="8707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79370</xdr:colOff>
      <xdr:row>0</xdr:row>
      <xdr:rowOff>130968</xdr:rowOff>
    </xdr:from>
    <xdr:to>
      <xdr:col>1</xdr:col>
      <xdr:colOff>900906</xdr:colOff>
      <xdr:row>2</xdr:row>
      <xdr:rowOff>282585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650870" y="130968"/>
          <a:ext cx="821536" cy="7866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59526</xdr:colOff>
      <xdr:row>0</xdr:row>
      <xdr:rowOff>130968</xdr:rowOff>
    </xdr:from>
    <xdr:to>
      <xdr:col>1</xdr:col>
      <xdr:colOff>864268</xdr:colOff>
      <xdr:row>3</xdr:row>
      <xdr:rowOff>8743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488151" y="130968"/>
          <a:ext cx="804742" cy="8540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154778</xdr:colOff>
      <xdr:row>0</xdr:row>
      <xdr:rowOff>71436</xdr:rowOff>
    </xdr:from>
    <xdr:to>
      <xdr:col>1</xdr:col>
      <xdr:colOff>530895</xdr:colOff>
      <xdr:row>2</xdr:row>
      <xdr:rowOff>282586</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a:stretch>
          <a:fillRect/>
        </a:stretch>
      </xdr:blipFill>
      <xdr:spPr>
        <a:xfrm>
          <a:off x="154778" y="452436"/>
          <a:ext cx="804742" cy="87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ASA/2019/2019/LAPORAN%20UNAUDITED/ASET%20TETAP/KIB%20UNAUDITED/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ASA/2018/ASET/PENYUSUTAN/Dinas%20Kependudukan%20dan%20Pencatatan%20Sipi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PENYUSUTAN%20KIB%20DINAS%20PERUMAHAN%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v>0</v>
          </cell>
        </row>
        <row r="3">
          <cell r="H3">
            <v>0</v>
          </cell>
        </row>
        <row r="4">
          <cell r="H4">
            <v>0</v>
          </cell>
        </row>
        <row r="5">
          <cell r="H5">
            <v>0</v>
          </cell>
        </row>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row r="44">
          <cell r="H44">
            <v>0</v>
          </cell>
        </row>
        <row r="45">
          <cell r="H45">
            <v>0</v>
          </cell>
        </row>
        <row r="46">
          <cell r="H46">
            <v>0</v>
          </cell>
        </row>
        <row r="47">
          <cell r="H47">
            <v>0</v>
          </cell>
        </row>
        <row r="48">
          <cell r="H48">
            <v>0</v>
          </cell>
        </row>
        <row r="49">
          <cell r="H49">
            <v>0</v>
          </cell>
        </row>
        <row r="50">
          <cell r="H50">
            <v>0</v>
          </cell>
        </row>
        <row r="51">
          <cell r="H51">
            <v>0</v>
          </cell>
        </row>
        <row r="52">
          <cell r="H52">
            <v>0</v>
          </cell>
        </row>
        <row r="53">
          <cell r="H53">
            <v>0</v>
          </cell>
        </row>
        <row r="54">
          <cell r="H54">
            <v>0</v>
          </cell>
        </row>
        <row r="55">
          <cell r="H55">
            <v>0</v>
          </cell>
        </row>
        <row r="56">
          <cell r="H56">
            <v>0</v>
          </cell>
        </row>
        <row r="57">
          <cell r="H57">
            <v>0</v>
          </cell>
        </row>
        <row r="58">
          <cell r="H58">
            <v>0</v>
          </cell>
        </row>
        <row r="59">
          <cell r="H59">
            <v>0</v>
          </cell>
        </row>
        <row r="60">
          <cell r="H60">
            <v>0</v>
          </cell>
        </row>
        <row r="61">
          <cell r="H61">
            <v>0</v>
          </cell>
        </row>
        <row r="62">
          <cell r="H62">
            <v>0</v>
          </cell>
        </row>
        <row r="63">
          <cell r="H63">
            <v>0</v>
          </cell>
        </row>
        <row r="64">
          <cell r="H64">
            <v>0</v>
          </cell>
        </row>
        <row r="65">
          <cell r="H65">
            <v>0</v>
          </cell>
        </row>
        <row r="66">
          <cell r="H66">
            <v>0</v>
          </cell>
        </row>
        <row r="67">
          <cell r="H67">
            <v>0</v>
          </cell>
        </row>
        <row r="68">
          <cell r="H68">
            <v>0</v>
          </cell>
        </row>
        <row r="69">
          <cell r="H69">
            <v>0</v>
          </cell>
        </row>
        <row r="70">
          <cell r="H70">
            <v>0</v>
          </cell>
        </row>
        <row r="71">
          <cell r="H71">
            <v>0</v>
          </cell>
        </row>
        <row r="72">
          <cell r="H72">
            <v>0</v>
          </cell>
        </row>
        <row r="73">
          <cell r="H73">
            <v>0</v>
          </cell>
        </row>
        <row r="74">
          <cell r="H74">
            <v>0</v>
          </cell>
        </row>
        <row r="75">
          <cell r="H75">
            <v>0</v>
          </cell>
        </row>
        <row r="76">
          <cell r="H76">
            <v>0</v>
          </cell>
        </row>
        <row r="77">
          <cell r="H77">
            <v>0</v>
          </cell>
        </row>
        <row r="78">
          <cell r="H78">
            <v>0</v>
          </cell>
        </row>
        <row r="79">
          <cell r="H79">
            <v>0</v>
          </cell>
        </row>
        <row r="80">
          <cell r="H80">
            <v>0</v>
          </cell>
        </row>
        <row r="81">
          <cell r="H81">
            <v>0</v>
          </cell>
        </row>
        <row r="82">
          <cell r="H82">
            <v>0</v>
          </cell>
        </row>
        <row r="83">
          <cell r="H83">
            <v>0</v>
          </cell>
        </row>
        <row r="84">
          <cell r="H84">
            <v>0</v>
          </cell>
        </row>
        <row r="85">
          <cell r="H85">
            <v>0</v>
          </cell>
        </row>
        <row r="86">
          <cell r="H86">
            <v>0</v>
          </cell>
        </row>
        <row r="87">
          <cell r="H87">
            <v>0</v>
          </cell>
        </row>
        <row r="88">
          <cell r="H88">
            <v>0</v>
          </cell>
        </row>
        <row r="89">
          <cell r="H89">
            <v>0</v>
          </cell>
        </row>
        <row r="90">
          <cell r="H90">
            <v>0</v>
          </cell>
        </row>
        <row r="91">
          <cell r="H91">
            <v>0</v>
          </cell>
        </row>
        <row r="92">
          <cell r="H92">
            <v>0</v>
          </cell>
        </row>
        <row r="93">
          <cell r="H93">
            <v>0</v>
          </cell>
        </row>
        <row r="94">
          <cell r="H94">
            <v>0</v>
          </cell>
        </row>
        <row r="95">
          <cell r="H95">
            <v>0</v>
          </cell>
        </row>
        <row r="96">
          <cell r="H96">
            <v>0</v>
          </cell>
        </row>
        <row r="97">
          <cell r="H97">
            <v>0</v>
          </cell>
        </row>
        <row r="98">
          <cell r="H98">
            <v>0</v>
          </cell>
        </row>
        <row r="99">
          <cell r="H99">
            <v>0</v>
          </cell>
        </row>
        <row r="100">
          <cell r="H100">
            <v>0</v>
          </cell>
        </row>
        <row r="101">
          <cell r="H101">
            <v>0</v>
          </cell>
        </row>
        <row r="102">
          <cell r="H102">
            <v>0</v>
          </cell>
        </row>
        <row r="103">
          <cell r="H103">
            <v>0</v>
          </cell>
        </row>
        <row r="104">
          <cell r="H104">
            <v>0</v>
          </cell>
        </row>
        <row r="105">
          <cell r="H105">
            <v>0</v>
          </cell>
        </row>
        <row r="106">
          <cell r="H106">
            <v>0</v>
          </cell>
        </row>
        <row r="107">
          <cell r="H107">
            <v>0</v>
          </cell>
        </row>
        <row r="108">
          <cell r="H108">
            <v>0</v>
          </cell>
        </row>
        <row r="109">
          <cell r="H109">
            <v>0</v>
          </cell>
        </row>
        <row r="110">
          <cell r="H110">
            <v>0</v>
          </cell>
        </row>
        <row r="111">
          <cell r="H111">
            <v>0</v>
          </cell>
        </row>
        <row r="112">
          <cell r="H112">
            <v>0</v>
          </cell>
        </row>
        <row r="113">
          <cell r="H113">
            <v>0</v>
          </cell>
        </row>
        <row r="114">
          <cell r="H114">
            <v>0</v>
          </cell>
        </row>
        <row r="115">
          <cell r="H115">
            <v>0</v>
          </cell>
        </row>
        <row r="116">
          <cell r="H116">
            <v>0</v>
          </cell>
        </row>
        <row r="117">
          <cell r="H117">
            <v>0</v>
          </cell>
        </row>
        <row r="118">
          <cell r="H118">
            <v>0</v>
          </cell>
        </row>
        <row r="119">
          <cell r="H119">
            <v>0</v>
          </cell>
        </row>
        <row r="120">
          <cell r="H120">
            <v>0</v>
          </cell>
        </row>
        <row r="121">
          <cell r="H121">
            <v>0</v>
          </cell>
        </row>
        <row r="122">
          <cell r="H122">
            <v>0</v>
          </cell>
        </row>
        <row r="123">
          <cell r="H123">
            <v>0</v>
          </cell>
        </row>
        <row r="124">
          <cell r="H124">
            <v>0</v>
          </cell>
        </row>
        <row r="125">
          <cell r="H125">
            <v>0</v>
          </cell>
        </row>
        <row r="126">
          <cell r="H126">
            <v>0</v>
          </cell>
        </row>
        <row r="127">
          <cell r="H127">
            <v>0</v>
          </cell>
        </row>
        <row r="128">
          <cell r="H128">
            <v>0</v>
          </cell>
        </row>
        <row r="129">
          <cell r="H129">
            <v>0</v>
          </cell>
        </row>
        <row r="130">
          <cell r="H130">
            <v>0</v>
          </cell>
        </row>
        <row r="131">
          <cell r="H131">
            <v>0</v>
          </cell>
        </row>
        <row r="132">
          <cell r="H132">
            <v>0</v>
          </cell>
        </row>
        <row r="133">
          <cell r="H133">
            <v>0</v>
          </cell>
        </row>
        <row r="134">
          <cell r="H134">
            <v>0</v>
          </cell>
        </row>
        <row r="135">
          <cell r="H135">
            <v>0</v>
          </cell>
        </row>
        <row r="136">
          <cell r="H136">
            <v>0</v>
          </cell>
        </row>
        <row r="137">
          <cell r="H137">
            <v>0</v>
          </cell>
        </row>
        <row r="138">
          <cell r="H138">
            <v>0</v>
          </cell>
        </row>
        <row r="139">
          <cell r="H139">
            <v>0</v>
          </cell>
        </row>
        <row r="140">
          <cell r="H140">
            <v>0</v>
          </cell>
        </row>
        <row r="141">
          <cell r="H141">
            <v>0</v>
          </cell>
        </row>
        <row r="142">
          <cell r="H142">
            <v>0</v>
          </cell>
        </row>
        <row r="143">
          <cell r="H143">
            <v>0</v>
          </cell>
        </row>
        <row r="144">
          <cell r="H144">
            <v>0</v>
          </cell>
        </row>
        <row r="145">
          <cell r="H145">
            <v>0</v>
          </cell>
        </row>
        <row r="146">
          <cell r="H146">
            <v>0</v>
          </cell>
        </row>
        <row r="147">
          <cell r="H147">
            <v>0</v>
          </cell>
        </row>
        <row r="148">
          <cell r="H148">
            <v>0</v>
          </cell>
        </row>
        <row r="149">
          <cell r="H149">
            <v>0</v>
          </cell>
        </row>
        <row r="150">
          <cell r="H150">
            <v>0</v>
          </cell>
        </row>
        <row r="151">
          <cell r="H151">
            <v>0</v>
          </cell>
        </row>
        <row r="152">
          <cell r="H152">
            <v>0</v>
          </cell>
        </row>
        <row r="153">
          <cell r="H153">
            <v>0</v>
          </cell>
        </row>
        <row r="154">
          <cell r="H154">
            <v>0</v>
          </cell>
        </row>
        <row r="155">
          <cell r="H155">
            <v>0</v>
          </cell>
        </row>
        <row r="156">
          <cell r="H156">
            <v>0</v>
          </cell>
        </row>
        <row r="157">
          <cell r="H157">
            <v>0</v>
          </cell>
        </row>
        <row r="158">
          <cell r="H158">
            <v>0</v>
          </cell>
        </row>
        <row r="159">
          <cell r="H159">
            <v>0</v>
          </cell>
        </row>
        <row r="160">
          <cell r="H160">
            <v>0</v>
          </cell>
        </row>
        <row r="161">
          <cell r="H161">
            <v>0</v>
          </cell>
        </row>
        <row r="162">
          <cell r="H162">
            <v>0</v>
          </cell>
        </row>
        <row r="163">
          <cell r="H163">
            <v>0</v>
          </cell>
        </row>
        <row r="164">
          <cell r="H164">
            <v>0</v>
          </cell>
        </row>
        <row r="165">
          <cell r="H165">
            <v>0</v>
          </cell>
        </row>
        <row r="166">
          <cell r="H166">
            <v>0</v>
          </cell>
        </row>
        <row r="167">
          <cell r="H167">
            <v>0</v>
          </cell>
        </row>
        <row r="168">
          <cell r="H168">
            <v>0</v>
          </cell>
        </row>
        <row r="169">
          <cell r="H169">
            <v>0</v>
          </cell>
        </row>
        <row r="170">
          <cell r="H170">
            <v>0</v>
          </cell>
        </row>
        <row r="171">
          <cell r="H171">
            <v>0</v>
          </cell>
        </row>
        <row r="172">
          <cell r="H172">
            <v>0</v>
          </cell>
        </row>
        <row r="173">
          <cell r="H173">
            <v>0</v>
          </cell>
        </row>
        <row r="174">
          <cell r="H174">
            <v>0</v>
          </cell>
        </row>
        <row r="175">
          <cell r="H175">
            <v>0</v>
          </cell>
        </row>
        <row r="176">
          <cell r="H176">
            <v>0</v>
          </cell>
        </row>
        <row r="177">
          <cell r="H177">
            <v>0</v>
          </cell>
        </row>
        <row r="178">
          <cell r="H178">
            <v>0</v>
          </cell>
        </row>
        <row r="179">
          <cell r="H179">
            <v>0</v>
          </cell>
        </row>
        <row r="180">
          <cell r="H180">
            <v>0</v>
          </cell>
        </row>
        <row r="181">
          <cell r="H181">
            <v>0</v>
          </cell>
        </row>
        <row r="182">
          <cell r="H182">
            <v>0</v>
          </cell>
        </row>
        <row r="183">
          <cell r="H183">
            <v>0</v>
          </cell>
        </row>
        <row r="184">
          <cell r="H184">
            <v>0</v>
          </cell>
        </row>
        <row r="185">
          <cell r="H185">
            <v>0</v>
          </cell>
        </row>
        <row r="186">
          <cell r="H186">
            <v>0</v>
          </cell>
        </row>
        <row r="187">
          <cell r="H187">
            <v>0</v>
          </cell>
        </row>
        <row r="188">
          <cell r="H188">
            <v>0</v>
          </cell>
        </row>
        <row r="189">
          <cell r="H189">
            <v>0</v>
          </cell>
        </row>
        <row r="190">
          <cell r="H190">
            <v>0</v>
          </cell>
        </row>
        <row r="191">
          <cell r="H191">
            <v>0</v>
          </cell>
        </row>
        <row r="192">
          <cell r="H192">
            <v>0</v>
          </cell>
        </row>
        <row r="193">
          <cell r="H193">
            <v>0</v>
          </cell>
        </row>
        <row r="194">
          <cell r="H194">
            <v>0</v>
          </cell>
        </row>
        <row r="195">
          <cell r="H195">
            <v>0</v>
          </cell>
        </row>
        <row r="196">
          <cell r="H196">
            <v>0</v>
          </cell>
        </row>
        <row r="197">
          <cell r="H197">
            <v>0</v>
          </cell>
        </row>
        <row r="198">
          <cell r="H198">
            <v>0</v>
          </cell>
        </row>
        <row r="199">
          <cell r="H199">
            <v>0</v>
          </cell>
        </row>
        <row r="200">
          <cell r="H200">
            <v>0</v>
          </cell>
        </row>
        <row r="201">
          <cell r="H201">
            <v>0</v>
          </cell>
        </row>
        <row r="202">
          <cell r="H202">
            <v>0</v>
          </cell>
        </row>
        <row r="203">
          <cell r="H203">
            <v>0</v>
          </cell>
        </row>
        <row r="204">
          <cell r="H204">
            <v>0</v>
          </cell>
        </row>
        <row r="205">
          <cell r="H205">
            <v>0</v>
          </cell>
        </row>
        <row r="206">
          <cell r="H206">
            <v>0</v>
          </cell>
        </row>
        <row r="207">
          <cell r="H207">
            <v>0</v>
          </cell>
        </row>
        <row r="208">
          <cell r="H208">
            <v>0</v>
          </cell>
        </row>
        <row r="209">
          <cell r="H209">
            <v>0</v>
          </cell>
        </row>
        <row r="210">
          <cell r="H210">
            <v>0</v>
          </cell>
        </row>
        <row r="211">
          <cell r="H211">
            <v>0</v>
          </cell>
        </row>
        <row r="212">
          <cell r="H212">
            <v>0</v>
          </cell>
        </row>
        <row r="213">
          <cell r="H213">
            <v>0</v>
          </cell>
        </row>
        <row r="214">
          <cell r="H214">
            <v>0</v>
          </cell>
        </row>
        <row r="215">
          <cell r="H215">
            <v>0</v>
          </cell>
        </row>
        <row r="216">
          <cell r="H216">
            <v>0</v>
          </cell>
        </row>
        <row r="217">
          <cell r="H217">
            <v>0</v>
          </cell>
        </row>
        <row r="218">
          <cell r="H218">
            <v>0</v>
          </cell>
        </row>
        <row r="219">
          <cell r="H219">
            <v>0</v>
          </cell>
        </row>
        <row r="220">
          <cell r="H220">
            <v>0</v>
          </cell>
        </row>
        <row r="221">
          <cell r="H221">
            <v>0</v>
          </cell>
        </row>
        <row r="222">
          <cell r="H222">
            <v>0</v>
          </cell>
        </row>
        <row r="223">
          <cell r="H223">
            <v>0</v>
          </cell>
        </row>
        <row r="224">
          <cell r="H224">
            <v>0</v>
          </cell>
        </row>
        <row r="225">
          <cell r="H225">
            <v>0</v>
          </cell>
        </row>
        <row r="226">
          <cell r="H226">
            <v>0</v>
          </cell>
        </row>
        <row r="227">
          <cell r="H227">
            <v>0</v>
          </cell>
        </row>
        <row r="228">
          <cell r="H228">
            <v>0</v>
          </cell>
        </row>
        <row r="229">
          <cell r="H229">
            <v>0</v>
          </cell>
        </row>
        <row r="230">
          <cell r="H230">
            <v>0</v>
          </cell>
        </row>
        <row r="231">
          <cell r="H231">
            <v>0</v>
          </cell>
        </row>
        <row r="232">
          <cell r="H232">
            <v>0</v>
          </cell>
        </row>
        <row r="233">
          <cell r="H233">
            <v>0</v>
          </cell>
        </row>
        <row r="234">
          <cell r="H234">
            <v>0</v>
          </cell>
        </row>
        <row r="235">
          <cell r="H235">
            <v>0</v>
          </cell>
        </row>
        <row r="236">
          <cell r="H236">
            <v>0</v>
          </cell>
        </row>
        <row r="237">
          <cell r="H237">
            <v>0</v>
          </cell>
        </row>
        <row r="238">
          <cell r="H238">
            <v>0</v>
          </cell>
        </row>
        <row r="239">
          <cell r="H239">
            <v>0</v>
          </cell>
        </row>
        <row r="240">
          <cell r="H240">
            <v>0</v>
          </cell>
        </row>
        <row r="241">
          <cell r="H241">
            <v>0</v>
          </cell>
        </row>
        <row r="242">
          <cell r="H242">
            <v>0</v>
          </cell>
        </row>
        <row r="243">
          <cell r="H243">
            <v>0</v>
          </cell>
        </row>
        <row r="244">
          <cell r="H244">
            <v>0</v>
          </cell>
        </row>
        <row r="245">
          <cell r="H245">
            <v>0</v>
          </cell>
        </row>
        <row r="246">
          <cell r="H246">
            <v>0</v>
          </cell>
        </row>
        <row r="247">
          <cell r="H247">
            <v>0</v>
          </cell>
        </row>
        <row r="248">
          <cell r="H248">
            <v>0</v>
          </cell>
        </row>
        <row r="249">
          <cell r="H249">
            <v>0</v>
          </cell>
        </row>
        <row r="250">
          <cell r="H250">
            <v>0</v>
          </cell>
        </row>
        <row r="251">
          <cell r="H251">
            <v>0</v>
          </cell>
        </row>
        <row r="252">
          <cell r="H252">
            <v>0</v>
          </cell>
        </row>
        <row r="253">
          <cell r="H253">
            <v>0</v>
          </cell>
        </row>
        <row r="254">
          <cell r="H254">
            <v>0</v>
          </cell>
        </row>
        <row r="255">
          <cell r="H255">
            <v>0</v>
          </cell>
        </row>
        <row r="256">
          <cell r="H256">
            <v>0</v>
          </cell>
        </row>
        <row r="257">
          <cell r="H257">
            <v>0</v>
          </cell>
        </row>
        <row r="258">
          <cell r="H258">
            <v>0</v>
          </cell>
        </row>
        <row r="259">
          <cell r="H259">
            <v>0</v>
          </cell>
        </row>
        <row r="260">
          <cell r="H260">
            <v>0</v>
          </cell>
        </row>
        <row r="261">
          <cell r="H261">
            <v>0</v>
          </cell>
        </row>
        <row r="262">
          <cell r="H262">
            <v>0</v>
          </cell>
        </row>
        <row r="263">
          <cell r="H263">
            <v>0</v>
          </cell>
        </row>
        <row r="264">
          <cell r="H264">
            <v>0</v>
          </cell>
        </row>
        <row r="265">
          <cell r="H265">
            <v>0</v>
          </cell>
        </row>
        <row r="266">
          <cell r="H266">
            <v>0</v>
          </cell>
        </row>
        <row r="267">
          <cell r="H267">
            <v>0</v>
          </cell>
        </row>
        <row r="268">
          <cell r="H268">
            <v>0</v>
          </cell>
        </row>
        <row r="269">
          <cell r="H269">
            <v>0</v>
          </cell>
        </row>
        <row r="270">
          <cell r="H270">
            <v>0</v>
          </cell>
        </row>
        <row r="271">
          <cell r="H271">
            <v>0</v>
          </cell>
        </row>
        <row r="272">
          <cell r="H272">
            <v>0</v>
          </cell>
        </row>
        <row r="273">
          <cell r="H273">
            <v>0</v>
          </cell>
        </row>
        <row r="274">
          <cell r="H274">
            <v>0</v>
          </cell>
        </row>
        <row r="275">
          <cell r="H275">
            <v>0</v>
          </cell>
        </row>
        <row r="276">
          <cell r="H276">
            <v>0</v>
          </cell>
        </row>
        <row r="277">
          <cell r="H277">
            <v>0</v>
          </cell>
        </row>
        <row r="278">
          <cell r="H278">
            <v>0</v>
          </cell>
        </row>
        <row r="279">
          <cell r="H279">
            <v>0</v>
          </cell>
        </row>
        <row r="280">
          <cell r="H280">
            <v>0</v>
          </cell>
        </row>
        <row r="281">
          <cell r="H281">
            <v>0</v>
          </cell>
        </row>
        <row r="282">
          <cell r="H282">
            <v>0</v>
          </cell>
        </row>
        <row r="283">
          <cell r="H283">
            <v>0</v>
          </cell>
        </row>
        <row r="284">
          <cell r="H284">
            <v>0</v>
          </cell>
        </row>
        <row r="285">
          <cell r="H285">
            <v>0</v>
          </cell>
        </row>
        <row r="286">
          <cell r="H286">
            <v>0</v>
          </cell>
        </row>
        <row r="287">
          <cell r="H287">
            <v>0</v>
          </cell>
        </row>
        <row r="288">
          <cell r="H288">
            <v>0</v>
          </cell>
        </row>
        <row r="289">
          <cell r="H289">
            <v>0</v>
          </cell>
        </row>
        <row r="290">
          <cell r="H290">
            <v>0</v>
          </cell>
        </row>
        <row r="291">
          <cell r="H291">
            <v>0</v>
          </cell>
        </row>
        <row r="292">
          <cell r="H292">
            <v>0</v>
          </cell>
        </row>
        <row r="293">
          <cell r="H293">
            <v>0</v>
          </cell>
        </row>
        <row r="294">
          <cell r="H294">
            <v>0</v>
          </cell>
        </row>
        <row r="295">
          <cell r="H295">
            <v>0</v>
          </cell>
        </row>
        <row r="296">
          <cell r="H296">
            <v>0</v>
          </cell>
        </row>
        <row r="297">
          <cell r="H297">
            <v>0</v>
          </cell>
        </row>
        <row r="298">
          <cell r="H298">
            <v>0</v>
          </cell>
        </row>
        <row r="299">
          <cell r="H299">
            <v>0</v>
          </cell>
        </row>
        <row r="300">
          <cell r="H300">
            <v>0</v>
          </cell>
        </row>
        <row r="301">
          <cell r="H301">
            <v>0</v>
          </cell>
        </row>
        <row r="302">
          <cell r="H302">
            <v>0</v>
          </cell>
        </row>
        <row r="303">
          <cell r="H303">
            <v>0</v>
          </cell>
        </row>
        <row r="304">
          <cell r="H304">
            <v>0</v>
          </cell>
        </row>
        <row r="305">
          <cell r="H305">
            <v>0</v>
          </cell>
        </row>
        <row r="306">
          <cell r="H306">
            <v>0</v>
          </cell>
        </row>
        <row r="307">
          <cell r="H307">
            <v>0</v>
          </cell>
        </row>
        <row r="308">
          <cell r="H308">
            <v>0</v>
          </cell>
        </row>
        <row r="309">
          <cell r="H309">
            <v>0</v>
          </cell>
        </row>
        <row r="310">
          <cell r="H310">
            <v>0</v>
          </cell>
        </row>
        <row r="311">
          <cell r="H311">
            <v>0</v>
          </cell>
        </row>
        <row r="312">
          <cell r="H312">
            <v>0</v>
          </cell>
        </row>
        <row r="313">
          <cell r="H313">
            <v>0</v>
          </cell>
        </row>
        <row r="314">
          <cell r="H314">
            <v>0</v>
          </cell>
        </row>
        <row r="315">
          <cell r="H315">
            <v>0</v>
          </cell>
        </row>
        <row r="316">
          <cell r="H316">
            <v>0</v>
          </cell>
        </row>
        <row r="317">
          <cell r="H317">
            <v>0</v>
          </cell>
        </row>
        <row r="318">
          <cell r="H318">
            <v>0</v>
          </cell>
        </row>
        <row r="319">
          <cell r="H319">
            <v>0</v>
          </cell>
        </row>
        <row r="320">
          <cell r="H320">
            <v>0</v>
          </cell>
        </row>
        <row r="321">
          <cell r="H321">
            <v>0</v>
          </cell>
        </row>
        <row r="322">
          <cell r="H322">
            <v>0</v>
          </cell>
        </row>
        <row r="323">
          <cell r="H323">
            <v>0</v>
          </cell>
        </row>
        <row r="324">
          <cell r="H324">
            <v>0</v>
          </cell>
        </row>
        <row r="325">
          <cell r="H325">
            <v>0</v>
          </cell>
        </row>
        <row r="326">
          <cell r="H326">
            <v>0</v>
          </cell>
        </row>
        <row r="327">
          <cell r="H327">
            <v>0</v>
          </cell>
        </row>
        <row r="328">
          <cell r="H328">
            <v>0</v>
          </cell>
        </row>
        <row r="329">
          <cell r="H329">
            <v>0</v>
          </cell>
        </row>
        <row r="330">
          <cell r="H330">
            <v>0</v>
          </cell>
        </row>
        <row r="331">
          <cell r="H331">
            <v>0</v>
          </cell>
        </row>
        <row r="332">
          <cell r="H332">
            <v>0</v>
          </cell>
        </row>
        <row r="333">
          <cell r="H333">
            <v>0</v>
          </cell>
        </row>
        <row r="334">
          <cell r="H334">
            <v>0</v>
          </cell>
        </row>
        <row r="335">
          <cell r="H335">
            <v>0</v>
          </cell>
        </row>
        <row r="336">
          <cell r="H336">
            <v>0</v>
          </cell>
        </row>
        <row r="337">
          <cell r="H337">
            <v>0</v>
          </cell>
        </row>
        <row r="338">
          <cell r="H338">
            <v>0</v>
          </cell>
        </row>
        <row r="339">
          <cell r="H339">
            <v>0</v>
          </cell>
        </row>
        <row r="340">
          <cell r="H340">
            <v>0</v>
          </cell>
        </row>
        <row r="341">
          <cell r="H341">
            <v>0</v>
          </cell>
        </row>
        <row r="342">
          <cell r="H342">
            <v>0</v>
          </cell>
        </row>
        <row r="343">
          <cell r="H343">
            <v>0</v>
          </cell>
        </row>
        <row r="344">
          <cell r="H344">
            <v>0</v>
          </cell>
        </row>
        <row r="345">
          <cell r="H345">
            <v>0</v>
          </cell>
        </row>
        <row r="346">
          <cell r="H346">
            <v>0</v>
          </cell>
        </row>
        <row r="347">
          <cell r="H347">
            <v>0</v>
          </cell>
        </row>
        <row r="348">
          <cell r="H348">
            <v>0</v>
          </cell>
        </row>
        <row r="349">
          <cell r="H349">
            <v>0</v>
          </cell>
        </row>
        <row r="350">
          <cell r="H350">
            <v>0</v>
          </cell>
        </row>
        <row r="351">
          <cell r="H351">
            <v>0</v>
          </cell>
        </row>
        <row r="352">
          <cell r="H352">
            <v>0</v>
          </cell>
        </row>
        <row r="353">
          <cell r="H353">
            <v>0</v>
          </cell>
        </row>
        <row r="354">
          <cell r="H354">
            <v>0</v>
          </cell>
        </row>
        <row r="355">
          <cell r="H355">
            <v>0</v>
          </cell>
        </row>
        <row r="356">
          <cell r="H356">
            <v>0</v>
          </cell>
        </row>
        <row r="357">
          <cell r="H357">
            <v>0</v>
          </cell>
        </row>
        <row r="358">
          <cell r="H358">
            <v>0</v>
          </cell>
        </row>
        <row r="359">
          <cell r="H359">
            <v>0</v>
          </cell>
        </row>
        <row r="360">
          <cell r="H360">
            <v>0</v>
          </cell>
        </row>
        <row r="361">
          <cell r="H361">
            <v>0</v>
          </cell>
        </row>
        <row r="362">
          <cell r="H362">
            <v>0</v>
          </cell>
        </row>
        <row r="363">
          <cell r="H363">
            <v>0</v>
          </cell>
        </row>
        <row r="364">
          <cell r="H364">
            <v>0</v>
          </cell>
        </row>
        <row r="365">
          <cell r="H365">
            <v>0</v>
          </cell>
        </row>
        <row r="366">
          <cell r="H366">
            <v>0</v>
          </cell>
        </row>
        <row r="367">
          <cell r="H367">
            <v>0</v>
          </cell>
        </row>
        <row r="368">
          <cell r="H368">
            <v>0</v>
          </cell>
        </row>
        <row r="369">
          <cell r="H369">
            <v>0</v>
          </cell>
        </row>
        <row r="370">
          <cell r="H370">
            <v>0</v>
          </cell>
        </row>
        <row r="371">
          <cell r="H371">
            <v>0</v>
          </cell>
        </row>
        <row r="372">
          <cell r="H372">
            <v>0</v>
          </cell>
        </row>
        <row r="373">
          <cell r="H373">
            <v>0</v>
          </cell>
        </row>
        <row r="374">
          <cell r="H374">
            <v>0</v>
          </cell>
        </row>
        <row r="375">
          <cell r="H375">
            <v>0</v>
          </cell>
        </row>
        <row r="376">
          <cell r="H376">
            <v>0</v>
          </cell>
        </row>
        <row r="377">
          <cell r="H377">
            <v>0</v>
          </cell>
        </row>
        <row r="378">
          <cell r="H378">
            <v>0</v>
          </cell>
        </row>
        <row r="379">
          <cell r="H379">
            <v>0</v>
          </cell>
        </row>
        <row r="380">
          <cell r="H380">
            <v>0</v>
          </cell>
        </row>
        <row r="381">
          <cell r="H381">
            <v>0</v>
          </cell>
        </row>
        <row r="382">
          <cell r="H382">
            <v>0</v>
          </cell>
        </row>
        <row r="383">
          <cell r="H383">
            <v>0</v>
          </cell>
        </row>
        <row r="384">
          <cell r="H384">
            <v>0</v>
          </cell>
        </row>
        <row r="385">
          <cell r="H385">
            <v>0</v>
          </cell>
        </row>
        <row r="386">
          <cell r="H386">
            <v>0</v>
          </cell>
        </row>
        <row r="387">
          <cell r="H387">
            <v>0</v>
          </cell>
        </row>
        <row r="388">
          <cell r="H388">
            <v>0</v>
          </cell>
        </row>
        <row r="389">
          <cell r="H389">
            <v>0</v>
          </cell>
        </row>
        <row r="390">
          <cell r="H390">
            <v>0</v>
          </cell>
        </row>
        <row r="391">
          <cell r="H391">
            <v>0</v>
          </cell>
        </row>
        <row r="392">
          <cell r="H392">
            <v>0</v>
          </cell>
        </row>
        <row r="393">
          <cell r="H393">
            <v>0</v>
          </cell>
        </row>
        <row r="394">
          <cell r="H394">
            <v>0</v>
          </cell>
        </row>
        <row r="395">
          <cell r="H395">
            <v>0</v>
          </cell>
        </row>
        <row r="396">
          <cell r="H396">
            <v>0</v>
          </cell>
        </row>
        <row r="397">
          <cell r="H397">
            <v>0</v>
          </cell>
        </row>
        <row r="398">
          <cell r="H398">
            <v>0</v>
          </cell>
        </row>
        <row r="399">
          <cell r="H399">
            <v>0</v>
          </cell>
        </row>
        <row r="400">
          <cell r="H400">
            <v>0</v>
          </cell>
        </row>
        <row r="401">
          <cell r="H401">
            <v>0</v>
          </cell>
        </row>
        <row r="402">
          <cell r="H402">
            <v>0</v>
          </cell>
        </row>
        <row r="403">
          <cell r="H403">
            <v>0</v>
          </cell>
        </row>
        <row r="404">
          <cell r="H404">
            <v>0</v>
          </cell>
        </row>
        <row r="405">
          <cell r="H405">
            <v>0</v>
          </cell>
        </row>
        <row r="406">
          <cell r="H406">
            <v>0</v>
          </cell>
        </row>
        <row r="407">
          <cell r="H407">
            <v>0</v>
          </cell>
        </row>
        <row r="408">
          <cell r="H408">
            <v>0</v>
          </cell>
        </row>
        <row r="409">
          <cell r="H409">
            <v>0</v>
          </cell>
        </row>
        <row r="410">
          <cell r="H410">
            <v>0</v>
          </cell>
        </row>
        <row r="411">
          <cell r="H411">
            <v>0</v>
          </cell>
        </row>
        <row r="412">
          <cell r="H412">
            <v>0</v>
          </cell>
        </row>
        <row r="413">
          <cell r="H413">
            <v>0</v>
          </cell>
        </row>
        <row r="414">
          <cell r="H414">
            <v>0</v>
          </cell>
        </row>
        <row r="415">
          <cell r="H415">
            <v>0</v>
          </cell>
        </row>
        <row r="416">
          <cell r="H416">
            <v>0</v>
          </cell>
        </row>
        <row r="417">
          <cell r="H417">
            <v>0</v>
          </cell>
        </row>
        <row r="418">
          <cell r="H418">
            <v>0</v>
          </cell>
        </row>
        <row r="419">
          <cell r="H419">
            <v>0</v>
          </cell>
        </row>
        <row r="420">
          <cell r="H420">
            <v>0</v>
          </cell>
        </row>
        <row r="421">
          <cell r="H421">
            <v>0</v>
          </cell>
        </row>
        <row r="422">
          <cell r="H422">
            <v>0</v>
          </cell>
        </row>
        <row r="423">
          <cell r="H423">
            <v>0</v>
          </cell>
        </row>
        <row r="424">
          <cell r="H424">
            <v>0</v>
          </cell>
        </row>
        <row r="425">
          <cell r="H425">
            <v>0</v>
          </cell>
        </row>
        <row r="426">
          <cell r="H426">
            <v>0</v>
          </cell>
        </row>
        <row r="427">
          <cell r="H427">
            <v>0</v>
          </cell>
        </row>
        <row r="428">
          <cell r="H428">
            <v>0</v>
          </cell>
        </row>
        <row r="429">
          <cell r="H429">
            <v>0</v>
          </cell>
        </row>
        <row r="430">
          <cell r="H430">
            <v>0</v>
          </cell>
        </row>
        <row r="431">
          <cell r="H431">
            <v>0</v>
          </cell>
        </row>
        <row r="432">
          <cell r="H432">
            <v>0</v>
          </cell>
        </row>
        <row r="433">
          <cell r="H433">
            <v>0</v>
          </cell>
        </row>
        <row r="434">
          <cell r="H434">
            <v>0</v>
          </cell>
        </row>
        <row r="435">
          <cell r="H435">
            <v>0</v>
          </cell>
        </row>
        <row r="436">
          <cell r="H436">
            <v>0</v>
          </cell>
        </row>
        <row r="437">
          <cell r="H437">
            <v>0</v>
          </cell>
        </row>
        <row r="438">
          <cell r="H438">
            <v>0</v>
          </cell>
        </row>
        <row r="439">
          <cell r="H439">
            <v>0</v>
          </cell>
        </row>
        <row r="440">
          <cell r="H440">
            <v>0</v>
          </cell>
        </row>
        <row r="441">
          <cell r="H441">
            <v>0</v>
          </cell>
        </row>
        <row r="442">
          <cell r="H442">
            <v>0</v>
          </cell>
        </row>
        <row r="443">
          <cell r="H443">
            <v>0</v>
          </cell>
        </row>
        <row r="444">
          <cell r="H444">
            <v>0</v>
          </cell>
        </row>
        <row r="445">
          <cell r="H445">
            <v>0</v>
          </cell>
        </row>
        <row r="446">
          <cell r="H446">
            <v>0</v>
          </cell>
        </row>
        <row r="447">
          <cell r="H447">
            <v>0</v>
          </cell>
        </row>
        <row r="448">
          <cell r="H448">
            <v>0</v>
          </cell>
        </row>
        <row r="449">
          <cell r="H449">
            <v>0</v>
          </cell>
        </row>
        <row r="450">
          <cell r="H450">
            <v>0</v>
          </cell>
        </row>
        <row r="451">
          <cell r="H451">
            <v>0</v>
          </cell>
        </row>
        <row r="452">
          <cell r="H452">
            <v>0</v>
          </cell>
        </row>
        <row r="453">
          <cell r="H453">
            <v>0</v>
          </cell>
        </row>
        <row r="454">
          <cell r="H454">
            <v>0</v>
          </cell>
        </row>
        <row r="455">
          <cell r="H455">
            <v>0</v>
          </cell>
        </row>
        <row r="456">
          <cell r="H456">
            <v>0</v>
          </cell>
        </row>
        <row r="457">
          <cell r="H457">
            <v>0</v>
          </cell>
        </row>
        <row r="458">
          <cell r="H458">
            <v>0</v>
          </cell>
        </row>
        <row r="459">
          <cell r="H459">
            <v>0</v>
          </cell>
        </row>
        <row r="460">
          <cell r="H460">
            <v>0</v>
          </cell>
        </row>
        <row r="461">
          <cell r="H461">
            <v>0</v>
          </cell>
        </row>
        <row r="462">
          <cell r="H462">
            <v>0</v>
          </cell>
        </row>
        <row r="463">
          <cell r="H463">
            <v>0</v>
          </cell>
        </row>
        <row r="464">
          <cell r="H464">
            <v>0</v>
          </cell>
        </row>
        <row r="465">
          <cell r="H465">
            <v>0</v>
          </cell>
        </row>
        <row r="466">
          <cell r="H466">
            <v>0</v>
          </cell>
        </row>
        <row r="467">
          <cell r="H467">
            <v>0</v>
          </cell>
        </row>
        <row r="468">
          <cell r="H468">
            <v>0</v>
          </cell>
        </row>
        <row r="469">
          <cell r="H469">
            <v>0</v>
          </cell>
        </row>
        <row r="470">
          <cell r="H470">
            <v>0</v>
          </cell>
        </row>
        <row r="471">
          <cell r="H471">
            <v>0</v>
          </cell>
        </row>
        <row r="472">
          <cell r="H472">
            <v>0</v>
          </cell>
        </row>
        <row r="473">
          <cell r="H473">
            <v>0</v>
          </cell>
        </row>
        <row r="474">
          <cell r="H474">
            <v>0</v>
          </cell>
        </row>
        <row r="475">
          <cell r="H475">
            <v>0</v>
          </cell>
        </row>
        <row r="476">
          <cell r="H476">
            <v>0</v>
          </cell>
        </row>
        <row r="477">
          <cell r="H477">
            <v>0</v>
          </cell>
        </row>
        <row r="478">
          <cell r="H478">
            <v>0</v>
          </cell>
        </row>
        <row r="479">
          <cell r="H479">
            <v>0</v>
          </cell>
        </row>
        <row r="480">
          <cell r="H480">
            <v>0</v>
          </cell>
        </row>
        <row r="481">
          <cell r="H481">
            <v>0</v>
          </cell>
        </row>
        <row r="482">
          <cell r="H482">
            <v>0</v>
          </cell>
        </row>
        <row r="483">
          <cell r="H483">
            <v>0</v>
          </cell>
        </row>
        <row r="484">
          <cell r="H484">
            <v>0</v>
          </cell>
        </row>
        <row r="485">
          <cell r="H485">
            <v>0</v>
          </cell>
        </row>
        <row r="486">
          <cell r="H486">
            <v>0</v>
          </cell>
        </row>
        <row r="487">
          <cell r="H487">
            <v>0</v>
          </cell>
        </row>
        <row r="488">
          <cell r="H488">
            <v>0</v>
          </cell>
        </row>
        <row r="489">
          <cell r="H489">
            <v>0</v>
          </cell>
        </row>
        <row r="490">
          <cell r="H490">
            <v>0</v>
          </cell>
        </row>
        <row r="491">
          <cell r="H491">
            <v>0</v>
          </cell>
        </row>
        <row r="492">
          <cell r="H492">
            <v>0</v>
          </cell>
        </row>
        <row r="493">
          <cell r="H493">
            <v>0</v>
          </cell>
        </row>
        <row r="494">
          <cell r="H494">
            <v>0</v>
          </cell>
        </row>
        <row r="495">
          <cell r="H495">
            <v>0</v>
          </cell>
        </row>
        <row r="496">
          <cell r="H496">
            <v>0</v>
          </cell>
        </row>
        <row r="497">
          <cell r="H497">
            <v>0</v>
          </cell>
        </row>
        <row r="498">
          <cell r="H498">
            <v>0</v>
          </cell>
        </row>
        <row r="499">
          <cell r="H499">
            <v>0</v>
          </cell>
        </row>
        <row r="500">
          <cell r="H500">
            <v>0</v>
          </cell>
        </row>
        <row r="501">
          <cell r="H501">
            <v>0</v>
          </cell>
        </row>
        <row r="502">
          <cell r="H502">
            <v>0</v>
          </cell>
        </row>
        <row r="503">
          <cell r="H503">
            <v>0</v>
          </cell>
        </row>
        <row r="504">
          <cell r="H504">
            <v>0</v>
          </cell>
        </row>
        <row r="505">
          <cell r="H505">
            <v>0</v>
          </cell>
        </row>
        <row r="506">
          <cell r="H506">
            <v>0</v>
          </cell>
        </row>
        <row r="507">
          <cell r="H507">
            <v>0</v>
          </cell>
        </row>
        <row r="508">
          <cell r="H508">
            <v>0</v>
          </cell>
        </row>
        <row r="509">
          <cell r="H509">
            <v>0</v>
          </cell>
        </row>
        <row r="510">
          <cell r="H510">
            <v>0</v>
          </cell>
        </row>
        <row r="511">
          <cell r="H511">
            <v>0</v>
          </cell>
        </row>
        <row r="512">
          <cell r="H512">
            <v>0</v>
          </cell>
        </row>
        <row r="513">
          <cell r="H513">
            <v>0</v>
          </cell>
        </row>
        <row r="514">
          <cell r="H514">
            <v>0</v>
          </cell>
        </row>
        <row r="515">
          <cell r="H515">
            <v>0</v>
          </cell>
        </row>
        <row r="516">
          <cell r="H516">
            <v>0</v>
          </cell>
        </row>
        <row r="517">
          <cell r="H517">
            <v>0</v>
          </cell>
        </row>
        <row r="518">
          <cell r="H518">
            <v>0</v>
          </cell>
        </row>
        <row r="519">
          <cell r="H519">
            <v>0</v>
          </cell>
        </row>
        <row r="520">
          <cell r="H520">
            <v>0</v>
          </cell>
        </row>
        <row r="521">
          <cell r="H521">
            <v>0</v>
          </cell>
        </row>
        <row r="522">
          <cell r="H522">
            <v>0</v>
          </cell>
        </row>
        <row r="523">
          <cell r="H523">
            <v>0</v>
          </cell>
        </row>
        <row r="524">
          <cell r="H524">
            <v>0</v>
          </cell>
        </row>
        <row r="525">
          <cell r="H525">
            <v>0</v>
          </cell>
        </row>
        <row r="526">
          <cell r="H526">
            <v>0</v>
          </cell>
        </row>
        <row r="527">
          <cell r="H527">
            <v>0</v>
          </cell>
        </row>
        <row r="528">
          <cell r="H528">
            <v>0</v>
          </cell>
        </row>
        <row r="529">
          <cell r="H529">
            <v>0</v>
          </cell>
        </row>
        <row r="530">
          <cell r="H530">
            <v>0</v>
          </cell>
        </row>
        <row r="531">
          <cell r="H531">
            <v>0</v>
          </cell>
        </row>
        <row r="532">
          <cell r="H532">
            <v>0</v>
          </cell>
        </row>
        <row r="533">
          <cell r="H533">
            <v>0</v>
          </cell>
        </row>
        <row r="534">
          <cell r="H534">
            <v>0</v>
          </cell>
        </row>
        <row r="535">
          <cell r="H535">
            <v>0</v>
          </cell>
        </row>
        <row r="536">
          <cell r="H536">
            <v>0</v>
          </cell>
        </row>
        <row r="537">
          <cell r="H537">
            <v>0</v>
          </cell>
        </row>
        <row r="538">
          <cell r="H538">
            <v>0</v>
          </cell>
        </row>
        <row r="539">
          <cell r="H539">
            <v>0</v>
          </cell>
        </row>
        <row r="540">
          <cell r="H540">
            <v>0</v>
          </cell>
        </row>
        <row r="541">
          <cell r="H541">
            <v>0</v>
          </cell>
        </row>
        <row r="542">
          <cell r="H542">
            <v>0</v>
          </cell>
        </row>
        <row r="543">
          <cell r="H543">
            <v>0</v>
          </cell>
        </row>
        <row r="544">
          <cell r="H544">
            <v>0</v>
          </cell>
        </row>
        <row r="545">
          <cell r="H545">
            <v>0</v>
          </cell>
        </row>
        <row r="546">
          <cell r="H546">
            <v>0</v>
          </cell>
        </row>
        <row r="547">
          <cell r="H547">
            <v>0</v>
          </cell>
        </row>
        <row r="548">
          <cell r="H548">
            <v>0</v>
          </cell>
        </row>
        <row r="549">
          <cell r="H549">
            <v>0</v>
          </cell>
        </row>
        <row r="550">
          <cell r="H550">
            <v>0</v>
          </cell>
        </row>
        <row r="551">
          <cell r="H551">
            <v>0</v>
          </cell>
        </row>
        <row r="552">
          <cell r="H552">
            <v>0</v>
          </cell>
        </row>
        <row r="553">
          <cell r="H553">
            <v>0</v>
          </cell>
        </row>
        <row r="554">
          <cell r="H554">
            <v>0</v>
          </cell>
        </row>
        <row r="555">
          <cell r="H555">
            <v>0</v>
          </cell>
        </row>
        <row r="556">
          <cell r="H556">
            <v>0</v>
          </cell>
        </row>
        <row r="557">
          <cell r="H557">
            <v>0</v>
          </cell>
        </row>
        <row r="558">
          <cell r="H558">
            <v>0</v>
          </cell>
        </row>
        <row r="559">
          <cell r="H559">
            <v>0</v>
          </cell>
        </row>
        <row r="560">
          <cell r="H560">
            <v>0</v>
          </cell>
        </row>
        <row r="561">
          <cell r="H561">
            <v>0</v>
          </cell>
        </row>
        <row r="562">
          <cell r="H562">
            <v>0</v>
          </cell>
        </row>
        <row r="563">
          <cell r="H563">
            <v>0</v>
          </cell>
        </row>
        <row r="564">
          <cell r="H564">
            <v>0</v>
          </cell>
        </row>
        <row r="565">
          <cell r="H565">
            <v>0</v>
          </cell>
        </row>
        <row r="566">
          <cell r="H566">
            <v>0</v>
          </cell>
        </row>
        <row r="567">
          <cell r="H567">
            <v>0</v>
          </cell>
        </row>
        <row r="568">
          <cell r="H568">
            <v>0</v>
          </cell>
        </row>
        <row r="569">
          <cell r="H569">
            <v>0</v>
          </cell>
        </row>
        <row r="570">
          <cell r="H570">
            <v>0</v>
          </cell>
        </row>
        <row r="571">
          <cell r="H571">
            <v>0</v>
          </cell>
        </row>
        <row r="572">
          <cell r="H572">
            <v>0</v>
          </cell>
        </row>
        <row r="573">
          <cell r="H573">
            <v>0</v>
          </cell>
        </row>
        <row r="574">
          <cell r="H574">
            <v>0</v>
          </cell>
        </row>
        <row r="575">
          <cell r="H575">
            <v>0</v>
          </cell>
        </row>
        <row r="576">
          <cell r="H576">
            <v>0</v>
          </cell>
        </row>
        <row r="577">
          <cell r="H577">
            <v>0</v>
          </cell>
        </row>
        <row r="578">
          <cell r="H578">
            <v>0</v>
          </cell>
        </row>
        <row r="579">
          <cell r="H579">
            <v>0</v>
          </cell>
        </row>
        <row r="580">
          <cell r="H580">
            <v>0</v>
          </cell>
        </row>
        <row r="581">
          <cell r="H581">
            <v>0</v>
          </cell>
        </row>
        <row r="582">
          <cell r="H582">
            <v>0</v>
          </cell>
        </row>
        <row r="583">
          <cell r="H583">
            <v>0</v>
          </cell>
        </row>
        <row r="584">
          <cell r="H584">
            <v>0</v>
          </cell>
        </row>
        <row r="585">
          <cell r="H585">
            <v>0</v>
          </cell>
        </row>
        <row r="586">
          <cell r="H586">
            <v>0</v>
          </cell>
        </row>
        <row r="587">
          <cell r="H587">
            <v>0</v>
          </cell>
        </row>
        <row r="588">
          <cell r="H588">
            <v>0</v>
          </cell>
        </row>
        <row r="589">
          <cell r="H589">
            <v>0</v>
          </cell>
        </row>
        <row r="590">
          <cell r="H590">
            <v>0</v>
          </cell>
        </row>
        <row r="591">
          <cell r="H591">
            <v>0</v>
          </cell>
        </row>
        <row r="592">
          <cell r="H592">
            <v>0</v>
          </cell>
        </row>
        <row r="593">
          <cell r="H593">
            <v>0</v>
          </cell>
        </row>
        <row r="594">
          <cell r="H594">
            <v>0</v>
          </cell>
        </row>
        <row r="595">
          <cell r="H595">
            <v>0</v>
          </cell>
        </row>
        <row r="596">
          <cell r="H596">
            <v>0</v>
          </cell>
        </row>
        <row r="597">
          <cell r="H597">
            <v>0</v>
          </cell>
        </row>
        <row r="598">
          <cell r="H598">
            <v>0</v>
          </cell>
        </row>
        <row r="599">
          <cell r="H599">
            <v>0</v>
          </cell>
        </row>
        <row r="600">
          <cell r="H600">
            <v>0</v>
          </cell>
        </row>
        <row r="601">
          <cell r="H601">
            <v>0</v>
          </cell>
        </row>
        <row r="602">
          <cell r="H602">
            <v>0</v>
          </cell>
        </row>
        <row r="603">
          <cell r="H603">
            <v>0</v>
          </cell>
        </row>
        <row r="604">
          <cell r="H604">
            <v>0</v>
          </cell>
        </row>
        <row r="605">
          <cell r="H605">
            <v>0</v>
          </cell>
        </row>
        <row r="606">
          <cell r="H606">
            <v>0</v>
          </cell>
        </row>
        <row r="607">
          <cell r="H607">
            <v>0</v>
          </cell>
        </row>
        <row r="608">
          <cell r="H608">
            <v>0</v>
          </cell>
        </row>
        <row r="609">
          <cell r="H609">
            <v>0</v>
          </cell>
        </row>
        <row r="610">
          <cell r="H610">
            <v>0</v>
          </cell>
        </row>
        <row r="611">
          <cell r="H611">
            <v>0</v>
          </cell>
        </row>
        <row r="612">
          <cell r="H612">
            <v>0</v>
          </cell>
        </row>
        <row r="613">
          <cell r="H613">
            <v>0</v>
          </cell>
        </row>
        <row r="614">
          <cell r="H614">
            <v>0</v>
          </cell>
        </row>
        <row r="615">
          <cell r="H615">
            <v>0</v>
          </cell>
        </row>
        <row r="616">
          <cell r="H616">
            <v>0</v>
          </cell>
        </row>
        <row r="617">
          <cell r="H617">
            <v>0</v>
          </cell>
        </row>
        <row r="618">
          <cell r="H618">
            <v>0</v>
          </cell>
        </row>
        <row r="619">
          <cell r="H619">
            <v>0</v>
          </cell>
        </row>
        <row r="620">
          <cell r="H620">
            <v>0</v>
          </cell>
        </row>
        <row r="621">
          <cell r="H621">
            <v>0</v>
          </cell>
        </row>
        <row r="622">
          <cell r="H622">
            <v>0</v>
          </cell>
        </row>
        <row r="623">
          <cell r="H623">
            <v>0</v>
          </cell>
        </row>
        <row r="624">
          <cell r="H624">
            <v>0</v>
          </cell>
        </row>
        <row r="625">
          <cell r="H625">
            <v>0</v>
          </cell>
        </row>
        <row r="626">
          <cell r="H626">
            <v>0</v>
          </cell>
        </row>
        <row r="627">
          <cell r="H627">
            <v>0</v>
          </cell>
        </row>
        <row r="628">
          <cell r="H628">
            <v>0</v>
          </cell>
        </row>
        <row r="629">
          <cell r="H629">
            <v>0</v>
          </cell>
        </row>
        <row r="630">
          <cell r="H630">
            <v>0</v>
          </cell>
        </row>
        <row r="631">
          <cell r="H631">
            <v>0</v>
          </cell>
        </row>
        <row r="632">
          <cell r="H632">
            <v>0</v>
          </cell>
        </row>
        <row r="633">
          <cell r="H633">
            <v>0</v>
          </cell>
        </row>
        <row r="634">
          <cell r="H634">
            <v>0</v>
          </cell>
        </row>
        <row r="635">
          <cell r="H635">
            <v>0</v>
          </cell>
        </row>
        <row r="636">
          <cell r="H636">
            <v>0</v>
          </cell>
        </row>
        <row r="637">
          <cell r="H637">
            <v>0</v>
          </cell>
        </row>
        <row r="638">
          <cell r="H638">
            <v>0</v>
          </cell>
        </row>
        <row r="639">
          <cell r="H639">
            <v>0</v>
          </cell>
        </row>
        <row r="640">
          <cell r="H640">
            <v>0</v>
          </cell>
        </row>
        <row r="641">
          <cell r="H641">
            <v>0</v>
          </cell>
        </row>
        <row r="642">
          <cell r="H642">
            <v>0</v>
          </cell>
        </row>
        <row r="643">
          <cell r="H643">
            <v>0</v>
          </cell>
        </row>
        <row r="644">
          <cell r="H644">
            <v>0</v>
          </cell>
        </row>
        <row r="645">
          <cell r="H645">
            <v>0</v>
          </cell>
        </row>
        <row r="646">
          <cell r="H646">
            <v>0</v>
          </cell>
        </row>
        <row r="647">
          <cell r="H647">
            <v>0</v>
          </cell>
        </row>
        <row r="648">
          <cell r="H648">
            <v>0</v>
          </cell>
        </row>
        <row r="649">
          <cell r="H649">
            <v>0</v>
          </cell>
        </row>
        <row r="650">
          <cell r="H650">
            <v>0</v>
          </cell>
        </row>
        <row r="651">
          <cell r="H651">
            <v>0</v>
          </cell>
        </row>
        <row r="652">
          <cell r="H652">
            <v>0</v>
          </cell>
        </row>
        <row r="653">
          <cell r="H653">
            <v>0</v>
          </cell>
        </row>
        <row r="654">
          <cell r="H654">
            <v>0</v>
          </cell>
        </row>
        <row r="655">
          <cell r="H655">
            <v>0</v>
          </cell>
        </row>
        <row r="656">
          <cell r="H656">
            <v>0</v>
          </cell>
        </row>
        <row r="657">
          <cell r="H657">
            <v>0</v>
          </cell>
        </row>
        <row r="658">
          <cell r="H658">
            <v>0</v>
          </cell>
        </row>
        <row r="659">
          <cell r="H659">
            <v>0</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H668">
            <v>0</v>
          </cell>
        </row>
        <row r="669">
          <cell r="H669">
            <v>0</v>
          </cell>
        </row>
        <row r="670">
          <cell r="H670">
            <v>0</v>
          </cell>
        </row>
        <row r="671">
          <cell r="H671">
            <v>0</v>
          </cell>
        </row>
        <row r="672">
          <cell r="H672">
            <v>0</v>
          </cell>
        </row>
        <row r="673">
          <cell r="H673">
            <v>0</v>
          </cell>
        </row>
        <row r="674">
          <cell r="H674">
            <v>0</v>
          </cell>
        </row>
        <row r="675">
          <cell r="H675">
            <v>0</v>
          </cell>
        </row>
        <row r="676">
          <cell r="H676">
            <v>0</v>
          </cell>
        </row>
        <row r="677">
          <cell r="H677">
            <v>0</v>
          </cell>
        </row>
        <row r="678">
          <cell r="H678">
            <v>0</v>
          </cell>
        </row>
        <row r="679">
          <cell r="H679">
            <v>0</v>
          </cell>
        </row>
        <row r="680">
          <cell r="H680">
            <v>0</v>
          </cell>
        </row>
        <row r="681">
          <cell r="H681">
            <v>0</v>
          </cell>
        </row>
        <row r="682">
          <cell r="H682">
            <v>0</v>
          </cell>
        </row>
        <row r="683">
          <cell r="H683">
            <v>0</v>
          </cell>
        </row>
        <row r="684">
          <cell r="H684">
            <v>0</v>
          </cell>
        </row>
        <row r="685">
          <cell r="H685">
            <v>0</v>
          </cell>
        </row>
        <row r="686">
          <cell r="H686">
            <v>0</v>
          </cell>
        </row>
        <row r="687">
          <cell r="H687">
            <v>0</v>
          </cell>
        </row>
        <row r="688">
          <cell r="H688">
            <v>0</v>
          </cell>
        </row>
        <row r="689">
          <cell r="H689">
            <v>0</v>
          </cell>
        </row>
        <row r="690">
          <cell r="H690">
            <v>0</v>
          </cell>
        </row>
        <row r="691">
          <cell r="H691">
            <v>0</v>
          </cell>
        </row>
        <row r="692">
          <cell r="H692">
            <v>0</v>
          </cell>
        </row>
        <row r="693">
          <cell r="H693">
            <v>0</v>
          </cell>
        </row>
        <row r="694">
          <cell r="H694">
            <v>0</v>
          </cell>
        </row>
        <row r="695">
          <cell r="H695">
            <v>0</v>
          </cell>
        </row>
        <row r="696">
          <cell r="H696">
            <v>0</v>
          </cell>
        </row>
        <row r="697">
          <cell r="H697">
            <v>0</v>
          </cell>
        </row>
        <row r="698">
          <cell r="H698">
            <v>0</v>
          </cell>
        </row>
        <row r="699">
          <cell r="H699">
            <v>0</v>
          </cell>
        </row>
        <row r="700">
          <cell r="H700">
            <v>0</v>
          </cell>
        </row>
        <row r="701">
          <cell r="H701">
            <v>0</v>
          </cell>
        </row>
        <row r="702">
          <cell r="H702">
            <v>0</v>
          </cell>
        </row>
        <row r="703">
          <cell r="H703">
            <v>0</v>
          </cell>
        </row>
        <row r="704">
          <cell r="H704">
            <v>0</v>
          </cell>
        </row>
        <row r="705">
          <cell r="H705">
            <v>0</v>
          </cell>
        </row>
        <row r="706">
          <cell r="H706">
            <v>0</v>
          </cell>
        </row>
        <row r="707">
          <cell r="H707">
            <v>0</v>
          </cell>
        </row>
        <row r="708">
          <cell r="H708">
            <v>0</v>
          </cell>
        </row>
        <row r="709">
          <cell r="H709">
            <v>0</v>
          </cell>
        </row>
        <row r="710">
          <cell r="H710">
            <v>0</v>
          </cell>
        </row>
        <row r="711">
          <cell r="H711">
            <v>0</v>
          </cell>
        </row>
        <row r="712">
          <cell r="H712">
            <v>0</v>
          </cell>
        </row>
        <row r="713">
          <cell r="H713">
            <v>0</v>
          </cell>
        </row>
        <row r="714">
          <cell r="H714">
            <v>0</v>
          </cell>
        </row>
        <row r="715">
          <cell r="H715">
            <v>0</v>
          </cell>
        </row>
        <row r="716">
          <cell r="H716">
            <v>0</v>
          </cell>
        </row>
        <row r="717">
          <cell r="H717">
            <v>0</v>
          </cell>
        </row>
        <row r="718">
          <cell r="H718">
            <v>0</v>
          </cell>
        </row>
        <row r="719">
          <cell r="H719">
            <v>0</v>
          </cell>
        </row>
        <row r="720">
          <cell r="H720">
            <v>0</v>
          </cell>
        </row>
        <row r="721">
          <cell r="H721">
            <v>0</v>
          </cell>
        </row>
        <row r="722">
          <cell r="H722">
            <v>0</v>
          </cell>
        </row>
        <row r="723">
          <cell r="H723">
            <v>0</v>
          </cell>
        </row>
        <row r="724">
          <cell r="H724">
            <v>0</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H737">
            <v>0</v>
          </cell>
        </row>
        <row r="738">
          <cell r="H738">
            <v>0</v>
          </cell>
        </row>
        <row r="739">
          <cell r="H739">
            <v>0</v>
          </cell>
        </row>
        <row r="740">
          <cell r="H740">
            <v>0</v>
          </cell>
        </row>
        <row r="741">
          <cell r="H741">
            <v>0</v>
          </cell>
        </row>
        <row r="742">
          <cell r="H742">
            <v>0</v>
          </cell>
        </row>
        <row r="743">
          <cell r="H743">
            <v>0</v>
          </cell>
        </row>
        <row r="744">
          <cell r="H744">
            <v>0</v>
          </cell>
        </row>
        <row r="745">
          <cell r="H745">
            <v>0</v>
          </cell>
        </row>
        <row r="746">
          <cell r="H746">
            <v>0</v>
          </cell>
        </row>
        <row r="747">
          <cell r="H747">
            <v>0</v>
          </cell>
        </row>
        <row r="748">
          <cell r="H748">
            <v>0</v>
          </cell>
        </row>
        <row r="749">
          <cell r="H749">
            <v>0</v>
          </cell>
        </row>
        <row r="750">
          <cell r="H750">
            <v>0</v>
          </cell>
        </row>
        <row r="751">
          <cell r="H751">
            <v>0</v>
          </cell>
        </row>
        <row r="752">
          <cell r="H752">
            <v>0</v>
          </cell>
        </row>
        <row r="753">
          <cell r="H753">
            <v>0</v>
          </cell>
        </row>
        <row r="754">
          <cell r="H754">
            <v>0</v>
          </cell>
        </row>
        <row r="755">
          <cell r="H755">
            <v>0</v>
          </cell>
        </row>
        <row r="756">
          <cell r="H756">
            <v>0</v>
          </cell>
        </row>
        <row r="757">
          <cell r="H757">
            <v>0</v>
          </cell>
        </row>
        <row r="758">
          <cell r="H758">
            <v>0</v>
          </cell>
        </row>
        <row r="759">
          <cell r="H759">
            <v>0</v>
          </cell>
        </row>
        <row r="760">
          <cell r="H760">
            <v>0</v>
          </cell>
        </row>
        <row r="761">
          <cell r="H761">
            <v>0</v>
          </cell>
        </row>
        <row r="762">
          <cell r="H762">
            <v>0</v>
          </cell>
        </row>
        <row r="763">
          <cell r="H763">
            <v>0</v>
          </cell>
        </row>
        <row r="764">
          <cell r="H764">
            <v>0</v>
          </cell>
        </row>
        <row r="765">
          <cell r="H765">
            <v>0</v>
          </cell>
        </row>
        <row r="766">
          <cell r="H766">
            <v>0</v>
          </cell>
        </row>
        <row r="767">
          <cell r="H767">
            <v>0</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H783">
            <v>0</v>
          </cell>
        </row>
        <row r="784">
          <cell r="H784">
            <v>0</v>
          </cell>
        </row>
        <row r="785">
          <cell r="H785">
            <v>0</v>
          </cell>
        </row>
        <row r="786">
          <cell r="H786">
            <v>0</v>
          </cell>
        </row>
        <row r="787">
          <cell r="H787">
            <v>0</v>
          </cell>
        </row>
        <row r="788">
          <cell r="H788">
            <v>0</v>
          </cell>
        </row>
        <row r="789">
          <cell r="H789">
            <v>0</v>
          </cell>
        </row>
        <row r="790">
          <cell r="H790">
            <v>0</v>
          </cell>
        </row>
        <row r="791">
          <cell r="H791">
            <v>0</v>
          </cell>
        </row>
        <row r="792">
          <cell r="H792">
            <v>0</v>
          </cell>
        </row>
        <row r="793">
          <cell r="H793">
            <v>0</v>
          </cell>
        </row>
        <row r="794">
          <cell r="H794">
            <v>0</v>
          </cell>
        </row>
        <row r="795">
          <cell r="H795">
            <v>0</v>
          </cell>
        </row>
        <row r="796">
          <cell r="H796">
            <v>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H806">
            <v>0</v>
          </cell>
        </row>
        <row r="807">
          <cell r="H807">
            <v>0</v>
          </cell>
        </row>
        <row r="808">
          <cell r="H808">
            <v>0</v>
          </cell>
        </row>
        <row r="809">
          <cell r="H809">
            <v>0</v>
          </cell>
        </row>
        <row r="810">
          <cell r="H810">
            <v>0</v>
          </cell>
        </row>
        <row r="811">
          <cell r="H811">
            <v>0</v>
          </cell>
        </row>
        <row r="812">
          <cell r="H812">
            <v>0</v>
          </cell>
        </row>
        <row r="813">
          <cell r="H813">
            <v>0</v>
          </cell>
        </row>
        <row r="814">
          <cell r="H814">
            <v>0</v>
          </cell>
        </row>
        <row r="815">
          <cell r="H815">
            <v>0</v>
          </cell>
        </row>
        <row r="816">
          <cell r="H816">
            <v>0</v>
          </cell>
        </row>
        <row r="817">
          <cell r="H817">
            <v>0</v>
          </cell>
        </row>
        <row r="818">
          <cell r="H818">
            <v>0</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H829">
            <v>0</v>
          </cell>
        </row>
        <row r="830">
          <cell r="H830">
            <v>0</v>
          </cell>
        </row>
        <row r="831">
          <cell r="H831">
            <v>0</v>
          </cell>
        </row>
        <row r="832">
          <cell r="H832">
            <v>0</v>
          </cell>
        </row>
        <row r="833">
          <cell r="H833">
            <v>0</v>
          </cell>
        </row>
        <row r="834">
          <cell r="H834">
            <v>0</v>
          </cell>
        </row>
        <row r="835">
          <cell r="H835">
            <v>0</v>
          </cell>
        </row>
        <row r="836">
          <cell r="H836">
            <v>0</v>
          </cell>
        </row>
        <row r="837">
          <cell r="H837">
            <v>0</v>
          </cell>
        </row>
        <row r="838">
          <cell r="H838">
            <v>0</v>
          </cell>
        </row>
        <row r="839">
          <cell r="H839">
            <v>0</v>
          </cell>
        </row>
        <row r="840">
          <cell r="H840">
            <v>0</v>
          </cell>
        </row>
        <row r="841">
          <cell r="H841">
            <v>0</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H852">
            <v>0</v>
          </cell>
        </row>
        <row r="853">
          <cell r="H853">
            <v>0</v>
          </cell>
        </row>
        <row r="854">
          <cell r="H854">
            <v>0</v>
          </cell>
        </row>
        <row r="855">
          <cell r="H855">
            <v>0</v>
          </cell>
        </row>
        <row r="856">
          <cell r="H856">
            <v>0</v>
          </cell>
        </row>
        <row r="857">
          <cell r="H857">
            <v>0</v>
          </cell>
        </row>
        <row r="858">
          <cell r="H858">
            <v>0</v>
          </cell>
        </row>
        <row r="859">
          <cell r="H859">
            <v>0</v>
          </cell>
        </row>
        <row r="860">
          <cell r="H860">
            <v>0</v>
          </cell>
        </row>
        <row r="861">
          <cell r="H861">
            <v>0</v>
          </cell>
        </row>
        <row r="862">
          <cell r="H862">
            <v>0</v>
          </cell>
        </row>
        <row r="863">
          <cell r="H863">
            <v>0</v>
          </cell>
        </row>
        <row r="864">
          <cell r="H864">
            <v>0</v>
          </cell>
        </row>
        <row r="865">
          <cell r="H865">
            <v>0</v>
          </cell>
        </row>
        <row r="866">
          <cell r="H866">
            <v>0</v>
          </cell>
        </row>
        <row r="867">
          <cell r="H867">
            <v>0</v>
          </cell>
        </row>
        <row r="868">
          <cell r="H868">
            <v>0</v>
          </cell>
        </row>
        <row r="869">
          <cell r="H869">
            <v>0</v>
          </cell>
        </row>
        <row r="870">
          <cell r="H870">
            <v>0</v>
          </cell>
        </row>
        <row r="871">
          <cell r="H871">
            <v>0</v>
          </cell>
        </row>
        <row r="872">
          <cell r="H872">
            <v>0</v>
          </cell>
        </row>
        <row r="873">
          <cell r="H873">
            <v>0</v>
          </cell>
        </row>
        <row r="874">
          <cell r="H874">
            <v>0</v>
          </cell>
        </row>
        <row r="875">
          <cell r="H875">
            <v>0</v>
          </cell>
        </row>
        <row r="876">
          <cell r="H876">
            <v>0</v>
          </cell>
        </row>
        <row r="877">
          <cell r="H877">
            <v>0</v>
          </cell>
        </row>
        <row r="878">
          <cell r="H878">
            <v>0</v>
          </cell>
        </row>
        <row r="879">
          <cell r="H879">
            <v>0</v>
          </cell>
        </row>
        <row r="880">
          <cell r="H880">
            <v>0</v>
          </cell>
        </row>
        <row r="881">
          <cell r="H881">
            <v>0</v>
          </cell>
        </row>
        <row r="882">
          <cell r="H882">
            <v>0</v>
          </cell>
        </row>
        <row r="883">
          <cell r="H883">
            <v>0</v>
          </cell>
        </row>
        <row r="884">
          <cell r="H884">
            <v>0</v>
          </cell>
        </row>
        <row r="885">
          <cell r="H885">
            <v>0</v>
          </cell>
        </row>
        <row r="886">
          <cell r="H886">
            <v>0</v>
          </cell>
        </row>
        <row r="887">
          <cell r="H887">
            <v>0</v>
          </cell>
        </row>
        <row r="888">
          <cell r="H888">
            <v>0</v>
          </cell>
        </row>
        <row r="889">
          <cell r="H889">
            <v>0</v>
          </cell>
        </row>
        <row r="890">
          <cell r="H890">
            <v>0</v>
          </cell>
        </row>
        <row r="891">
          <cell r="H891">
            <v>0</v>
          </cell>
        </row>
        <row r="892">
          <cell r="H892">
            <v>0</v>
          </cell>
        </row>
        <row r="893">
          <cell r="H893">
            <v>0</v>
          </cell>
        </row>
        <row r="894">
          <cell r="H894">
            <v>0</v>
          </cell>
        </row>
        <row r="895">
          <cell r="H895">
            <v>0</v>
          </cell>
        </row>
        <row r="896">
          <cell r="H896">
            <v>0</v>
          </cell>
        </row>
        <row r="897">
          <cell r="H897">
            <v>0</v>
          </cell>
        </row>
        <row r="898">
          <cell r="H898">
            <v>0</v>
          </cell>
        </row>
        <row r="899">
          <cell r="H899">
            <v>0</v>
          </cell>
        </row>
        <row r="900">
          <cell r="H900">
            <v>0</v>
          </cell>
        </row>
        <row r="901">
          <cell r="H901">
            <v>0</v>
          </cell>
        </row>
        <row r="902">
          <cell r="H902">
            <v>0</v>
          </cell>
        </row>
        <row r="903">
          <cell r="H903">
            <v>0</v>
          </cell>
        </row>
        <row r="904">
          <cell r="H904">
            <v>0</v>
          </cell>
        </row>
        <row r="905">
          <cell r="H905">
            <v>0</v>
          </cell>
        </row>
        <row r="906">
          <cell r="H906">
            <v>0</v>
          </cell>
        </row>
        <row r="907">
          <cell r="H907">
            <v>0</v>
          </cell>
        </row>
        <row r="908">
          <cell r="H908">
            <v>0</v>
          </cell>
        </row>
        <row r="909">
          <cell r="H909">
            <v>0</v>
          </cell>
        </row>
        <row r="910">
          <cell r="H910">
            <v>0</v>
          </cell>
        </row>
        <row r="911">
          <cell r="H911">
            <v>0</v>
          </cell>
        </row>
        <row r="912">
          <cell r="H912">
            <v>0</v>
          </cell>
        </row>
        <row r="913">
          <cell r="H913">
            <v>0</v>
          </cell>
        </row>
        <row r="914">
          <cell r="H914">
            <v>0</v>
          </cell>
        </row>
        <row r="915">
          <cell r="H915">
            <v>0</v>
          </cell>
        </row>
        <row r="916">
          <cell r="H916">
            <v>0</v>
          </cell>
        </row>
        <row r="917">
          <cell r="H917">
            <v>0</v>
          </cell>
        </row>
        <row r="918">
          <cell r="H918">
            <v>0</v>
          </cell>
        </row>
        <row r="919">
          <cell r="H919">
            <v>0</v>
          </cell>
        </row>
        <row r="920">
          <cell r="H920">
            <v>0</v>
          </cell>
        </row>
        <row r="921">
          <cell r="H921">
            <v>0</v>
          </cell>
        </row>
        <row r="922">
          <cell r="H922">
            <v>0</v>
          </cell>
        </row>
        <row r="923">
          <cell r="H923">
            <v>0</v>
          </cell>
        </row>
        <row r="924">
          <cell r="H924">
            <v>0</v>
          </cell>
        </row>
        <row r="925">
          <cell r="H925">
            <v>0</v>
          </cell>
        </row>
        <row r="926">
          <cell r="H926">
            <v>0</v>
          </cell>
        </row>
        <row r="927">
          <cell r="H927">
            <v>0</v>
          </cell>
        </row>
        <row r="928">
          <cell r="H928">
            <v>0</v>
          </cell>
        </row>
        <row r="929">
          <cell r="H929">
            <v>0</v>
          </cell>
        </row>
        <row r="930">
          <cell r="H930">
            <v>0</v>
          </cell>
        </row>
        <row r="931">
          <cell r="H931">
            <v>0</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H944">
            <v>0</v>
          </cell>
        </row>
        <row r="945">
          <cell r="H945">
            <v>0</v>
          </cell>
        </row>
        <row r="946">
          <cell r="H946">
            <v>0</v>
          </cell>
        </row>
        <row r="947">
          <cell r="H947">
            <v>0</v>
          </cell>
        </row>
        <row r="948">
          <cell r="H948">
            <v>0</v>
          </cell>
        </row>
        <row r="949">
          <cell r="H949">
            <v>0</v>
          </cell>
        </row>
        <row r="950">
          <cell r="H950">
            <v>0</v>
          </cell>
        </row>
        <row r="951">
          <cell r="H951">
            <v>0</v>
          </cell>
        </row>
        <row r="952">
          <cell r="H952">
            <v>0</v>
          </cell>
        </row>
        <row r="953">
          <cell r="H953">
            <v>0</v>
          </cell>
        </row>
        <row r="954">
          <cell r="H954">
            <v>0</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H967">
            <v>0</v>
          </cell>
        </row>
        <row r="968">
          <cell r="H968">
            <v>0</v>
          </cell>
        </row>
        <row r="969">
          <cell r="H969">
            <v>0</v>
          </cell>
        </row>
        <row r="970">
          <cell r="H970">
            <v>0</v>
          </cell>
        </row>
        <row r="971">
          <cell r="H971">
            <v>0</v>
          </cell>
        </row>
        <row r="972">
          <cell r="H972">
            <v>0</v>
          </cell>
        </row>
        <row r="973">
          <cell r="H973">
            <v>0</v>
          </cell>
        </row>
        <row r="974">
          <cell r="H974">
            <v>0</v>
          </cell>
        </row>
        <row r="975">
          <cell r="H975">
            <v>0</v>
          </cell>
        </row>
        <row r="976">
          <cell r="H976">
            <v>0</v>
          </cell>
        </row>
        <row r="977">
          <cell r="H977">
            <v>0</v>
          </cell>
        </row>
        <row r="978">
          <cell r="H978">
            <v>0</v>
          </cell>
        </row>
        <row r="979">
          <cell r="H979">
            <v>0</v>
          </cell>
        </row>
        <row r="980">
          <cell r="H980">
            <v>0</v>
          </cell>
        </row>
        <row r="981">
          <cell r="H981">
            <v>0</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H990">
            <v>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row r="1309">
          <cell r="H1309">
            <v>0</v>
          </cell>
        </row>
        <row r="1310">
          <cell r="H1310">
            <v>0</v>
          </cell>
        </row>
        <row r="1311">
          <cell r="H1311">
            <v>0</v>
          </cell>
        </row>
        <row r="1312">
          <cell r="H1312">
            <v>0</v>
          </cell>
        </row>
        <row r="1313">
          <cell r="H1313">
            <v>0</v>
          </cell>
        </row>
        <row r="1314">
          <cell r="H1314">
            <v>0</v>
          </cell>
        </row>
        <row r="1315">
          <cell r="H1315">
            <v>0</v>
          </cell>
        </row>
        <row r="1316">
          <cell r="H1316">
            <v>0</v>
          </cell>
        </row>
        <row r="1317">
          <cell r="H1317">
            <v>0</v>
          </cell>
        </row>
        <row r="1318">
          <cell r="H1318">
            <v>0</v>
          </cell>
        </row>
        <row r="1319">
          <cell r="H1319">
            <v>0</v>
          </cell>
        </row>
        <row r="1320">
          <cell r="H1320">
            <v>0</v>
          </cell>
        </row>
        <row r="1321">
          <cell r="H1321">
            <v>0</v>
          </cell>
        </row>
        <row r="1322">
          <cell r="H1322">
            <v>0</v>
          </cell>
        </row>
        <row r="1323">
          <cell r="H1323">
            <v>0</v>
          </cell>
        </row>
        <row r="1324">
          <cell r="H1324">
            <v>0</v>
          </cell>
        </row>
        <row r="1325">
          <cell r="H1325">
            <v>0</v>
          </cell>
        </row>
        <row r="1326">
          <cell r="H1326">
            <v>0</v>
          </cell>
        </row>
        <row r="1327">
          <cell r="H1327">
            <v>0</v>
          </cell>
        </row>
        <row r="1328">
          <cell r="H1328">
            <v>0</v>
          </cell>
        </row>
        <row r="1329">
          <cell r="H1329">
            <v>0</v>
          </cell>
        </row>
        <row r="1330">
          <cell r="H1330">
            <v>0</v>
          </cell>
        </row>
        <row r="1331">
          <cell r="H1331">
            <v>0</v>
          </cell>
        </row>
        <row r="1332">
          <cell r="H1332">
            <v>0</v>
          </cell>
        </row>
        <row r="1333">
          <cell r="H1333">
            <v>0</v>
          </cell>
        </row>
        <row r="1334">
          <cell r="H1334">
            <v>0</v>
          </cell>
        </row>
        <row r="1335">
          <cell r="H1335">
            <v>0</v>
          </cell>
        </row>
        <row r="1336">
          <cell r="H1336">
            <v>0</v>
          </cell>
        </row>
        <row r="1337">
          <cell r="H1337">
            <v>0</v>
          </cell>
        </row>
        <row r="1338">
          <cell r="H1338">
            <v>0</v>
          </cell>
        </row>
        <row r="1339">
          <cell r="H1339">
            <v>0</v>
          </cell>
        </row>
        <row r="1340">
          <cell r="H1340">
            <v>0</v>
          </cell>
        </row>
        <row r="1341">
          <cell r="H1341">
            <v>0</v>
          </cell>
        </row>
        <row r="1342">
          <cell r="H1342">
            <v>0</v>
          </cell>
        </row>
        <row r="1343">
          <cell r="H1343">
            <v>0</v>
          </cell>
        </row>
        <row r="1344">
          <cell r="H1344">
            <v>0</v>
          </cell>
        </row>
        <row r="1345">
          <cell r="H1345">
            <v>0</v>
          </cell>
        </row>
        <row r="1346">
          <cell r="H1346">
            <v>0</v>
          </cell>
        </row>
        <row r="1347">
          <cell r="H1347">
            <v>0</v>
          </cell>
        </row>
        <row r="1348">
          <cell r="H1348">
            <v>0</v>
          </cell>
        </row>
        <row r="1349">
          <cell r="H1349">
            <v>0</v>
          </cell>
        </row>
        <row r="1350">
          <cell r="H1350">
            <v>0</v>
          </cell>
        </row>
        <row r="1351">
          <cell r="H1351">
            <v>0</v>
          </cell>
        </row>
        <row r="1352">
          <cell r="H1352">
            <v>0</v>
          </cell>
        </row>
        <row r="1353">
          <cell r="H1353">
            <v>0</v>
          </cell>
        </row>
        <row r="1354">
          <cell r="H1354">
            <v>0</v>
          </cell>
        </row>
        <row r="1355">
          <cell r="H1355">
            <v>0</v>
          </cell>
        </row>
        <row r="1356">
          <cell r="H1356">
            <v>0</v>
          </cell>
        </row>
        <row r="1357">
          <cell r="H1357">
            <v>0</v>
          </cell>
        </row>
        <row r="1358">
          <cell r="H1358">
            <v>0</v>
          </cell>
        </row>
        <row r="1359">
          <cell r="H1359">
            <v>0</v>
          </cell>
        </row>
        <row r="1360">
          <cell r="H1360">
            <v>0</v>
          </cell>
        </row>
        <row r="1361">
          <cell r="H1361">
            <v>0</v>
          </cell>
        </row>
        <row r="1362">
          <cell r="H1362">
            <v>0</v>
          </cell>
        </row>
        <row r="1363">
          <cell r="H1363">
            <v>0</v>
          </cell>
        </row>
        <row r="1364">
          <cell r="H1364">
            <v>0</v>
          </cell>
        </row>
        <row r="1365">
          <cell r="H1365">
            <v>0</v>
          </cell>
        </row>
        <row r="1366">
          <cell r="H1366">
            <v>0</v>
          </cell>
        </row>
        <row r="1367">
          <cell r="H1367">
            <v>0</v>
          </cell>
        </row>
        <row r="1368">
          <cell r="H1368">
            <v>0</v>
          </cell>
        </row>
        <row r="1369">
          <cell r="H1369">
            <v>0</v>
          </cell>
        </row>
        <row r="1370">
          <cell r="H1370">
            <v>0</v>
          </cell>
        </row>
        <row r="1371">
          <cell r="H1371">
            <v>0</v>
          </cell>
        </row>
        <row r="1372">
          <cell r="H1372">
            <v>0</v>
          </cell>
        </row>
        <row r="1373">
          <cell r="H1373">
            <v>0</v>
          </cell>
        </row>
        <row r="1374">
          <cell r="H1374">
            <v>0</v>
          </cell>
        </row>
        <row r="1375">
          <cell r="H1375">
            <v>0</v>
          </cell>
        </row>
        <row r="1376">
          <cell r="H1376">
            <v>0</v>
          </cell>
        </row>
        <row r="1377">
          <cell r="H1377">
            <v>0</v>
          </cell>
        </row>
        <row r="1378">
          <cell r="H1378">
            <v>0</v>
          </cell>
        </row>
        <row r="1379">
          <cell r="H1379">
            <v>0</v>
          </cell>
        </row>
        <row r="1380">
          <cell r="H1380">
            <v>0</v>
          </cell>
        </row>
        <row r="1381">
          <cell r="H1381">
            <v>0</v>
          </cell>
        </row>
        <row r="1382">
          <cell r="H1382">
            <v>0</v>
          </cell>
        </row>
        <row r="1383">
          <cell r="H1383">
            <v>0</v>
          </cell>
        </row>
        <row r="1384">
          <cell r="H1384">
            <v>0</v>
          </cell>
        </row>
        <row r="1385">
          <cell r="H1385">
            <v>0</v>
          </cell>
        </row>
        <row r="1386">
          <cell r="H1386">
            <v>0</v>
          </cell>
        </row>
        <row r="1387">
          <cell r="H1387">
            <v>0</v>
          </cell>
        </row>
        <row r="1388">
          <cell r="H1388">
            <v>0</v>
          </cell>
        </row>
        <row r="1389">
          <cell r="H1389">
            <v>0</v>
          </cell>
        </row>
        <row r="1390">
          <cell r="H1390">
            <v>0</v>
          </cell>
        </row>
        <row r="1391">
          <cell r="H1391">
            <v>0</v>
          </cell>
        </row>
        <row r="1392">
          <cell r="H1392">
            <v>0</v>
          </cell>
        </row>
        <row r="1393">
          <cell r="H1393">
            <v>0</v>
          </cell>
        </row>
        <row r="1394">
          <cell r="H1394">
            <v>0</v>
          </cell>
        </row>
        <row r="1395">
          <cell r="H1395">
            <v>0</v>
          </cell>
        </row>
        <row r="1396">
          <cell r="H1396">
            <v>0</v>
          </cell>
        </row>
        <row r="1397">
          <cell r="H1397">
            <v>0</v>
          </cell>
        </row>
        <row r="1398">
          <cell r="H1398">
            <v>0</v>
          </cell>
        </row>
        <row r="1399">
          <cell r="H1399">
            <v>0</v>
          </cell>
        </row>
        <row r="1400">
          <cell r="H1400">
            <v>0</v>
          </cell>
        </row>
        <row r="1401">
          <cell r="H1401">
            <v>0</v>
          </cell>
        </row>
        <row r="1402">
          <cell r="H1402">
            <v>0</v>
          </cell>
        </row>
        <row r="1403">
          <cell r="H1403">
            <v>0</v>
          </cell>
        </row>
        <row r="1404">
          <cell r="H1404">
            <v>0</v>
          </cell>
        </row>
        <row r="1405">
          <cell r="H1405">
            <v>0</v>
          </cell>
        </row>
        <row r="1406">
          <cell r="H1406">
            <v>0</v>
          </cell>
        </row>
        <row r="1407">
          <cell r="H1407">
            <v>0</v>
          </cell>
        </row>
        <row r="1408">
          <cell r="H1408">
            <v>0</v>
          </cell>
        </row>
        <row r="1409">
          <cell r="H1409">
            <v>0</v>
          </cell>
        </row>
        <row r="1410">
          <cell r="H1410">
            <v>0</v>
          </cell>
        </row>
        <row r="1411">
          <cell r="H1411">
            <v>0</v>
          </cell>
        </row>
        <row r="1412">
          <cell r="H1412">
            <v>0</v>
          </cell>
        </row>
        <row r="1413">
          <cell r="H1413">
            <v>0</v>
          </cell>
        </row>
        <row r="1414">
          <cell r="H1414">
            <v>0</v>
          </cell>
        </row>
        <row r="1415">
          <cell r="H1415">
            <v>0</v>
          </cell>
        </row>
        <row r="1416">
          <cell r="H1416">
            <v>0</v>
          </cell>
        </row>
        <row r="1417">
          <cell r="H1417">
            <v>0</v>
          </cell>
        </row>
        <row r="1418">
          <cell r="H1418">
            <v>0</v>
          </cell>
        </row>
        <row r="1419">
          <cell r="H1419">
            <v>0</v>
          </cell>
        </row>
        <row r="1420">
          <cell r="H1420">
            <v>0</v>
          </cell>
        </row>
        <row r="1421">
          <cell r="H1421">
            <v>0</v>
          </cell>
        </row>
        <row r="1422">
          <cell r="H1422">
            <v>0</v>
          </cell>
        </row>
        <row r="1423">
          <cell r="H1423">
            <v>0</v>
          </cell>
        </row>
        <row r="1424">
          <cell r="H1424">
            <v>0</v>
          </cell>
        </row>
        <row r="1425">
          <cell r="H1425">
            <v>0</v>
          </cell>
        </row>
        <row r="1426">
          <cell r="H1426">
            <v>0</v>
          </cell>
        </row>
        <row r="1427">
          <cell r="H1427">
            <v>0</v>
          </cell>
        </row>
        <row r="1428">
          <cell r="H1428">
            <v>0</v>
          </cell>
        </row>
        <row r="1429">
          <cell r="H1429">
            <v>0</v>
          </cell>
        </row>
        <row r="1430">
          <cell r="H1430">
            <v>0</v>
          </cell>
        </row>
        <row r="1431">
          <cell r="H1431">
            <v>0</v>
          </cell>
        </row>
        <row r="1432">
          <cell r="H1432">
            <v>0</v>
          </cell>
        </row>
        <row r="1433">
          <cell r="H1433">
            <v>0</v>
          </cell>
        </row>
        <row r="1434">
          <cell r="H1434">
            <v>0</v>
          </cell>
        </row>
        <row r="1435">
          <cell r="H1435">
            <v>0</v>
          </cell>
        </row>
        <row r="1436">
          <cell r="H1436">
            <v>0</v>
          </cell>
        </row>
        <row r="1437">
          <cell r="H1437">
            <v>0</v>
          </cell>
        </row>
        <row r="1438">
          <cell r="H1438">
            <v>0</v>
          </cell>
        </row>
        <row r="1439">
          <cell r="H1439">
            <v>0</v>
          </cell>
        </row>
        <row r="1440">
          <cell r="H1440">
            <v>0</v>
          </cell>
        </row>
        <row r="1441">
          <cell r="H1441">
            <v>0</v>
          </cell>
        </row>
        <row r="1442">
          <cell r="H1442">
            <v>0</v>
          </cell>
        </row>
        <row r="1443">
          <cell r="H1443">
            <v>0</v>
          </cell>
        </row>
        <row r="1444">
          <cell r="H1444">
            <v>0</v>
          </cell>
        </row>
        <row r="1445">
          <cell r="H1445">
            <v>0</v>
          </cell>
        </row>
        <row r="1446">
          <cell r="H1446">
            <v>0</v>
          </cell>
        </row>
        <row r="1447">
          <cell r="H1447">
            <v>0</v>
          </cell>
        </row>
        <row r="1448">
          <cell r="H1448">
            <v>0</v>
          </cell>
        </row>
        <row r="1449">
          <cell r="H1449">
            <v>0</v>
          </cell>
        </row>
        <row r="1450">
          <cell r="H1450">
            <v>0</v>
          </cell>
        </row>
        <row r="1451">
          <cell r="H1451">
            <v>0</v>
          </cell>
        </row>
        <row r="1452">
          <cell r="H1452">
            <v>0</v>
          </cell>
        </row>
        <row r="1453">
          <cell r="H1453">
            <v>0</v>
          </cell>
        </row>
        <row r="1454">
          <cell r="H1454">
            <v>0</v>
          </cell>
        </row>
        <row r="1455">
          <cell r="H1455">
            <v>0</v>
          </cell>
        </row>
        <row r="1456">
          <cell r="H1456">
            <v>0</v>
          </cell>
        </row>
        <row r="1457">
          <cell r="H1457">
            <v>0</v>
          </cell>
        </row>
        <row r="1458">
          <cell r="H1458">
            <v>0</v>
          </cell>
        </row>
        <row r="1459">
          <cell r="H1459">
            <v>0</v>
          </cell>
        </row>
        <row r="1460">
          <cell r="H1460">
            <v>0</v>
          </cell>
        </row>
        <row r="1461">
          <cell r="H1461">
            <v>0</v>
          </cell>
        </row>
        <row r="1462">
          <cell r="H1462">
            <v>0</v>
          </cell>
        </row>
        <row r="1463">
          <cell r="H1463">
            <v>0</v>
          </cell>
        </row>
        <row r="1464">
          <cell r="H1464">
            <v>0</v>
          </cell>
        </row>
        <row r="1465">
          <cell r="H1465">
            <v>0</v>
          </cell>
        </row>
        <row r="1466">
          <cell r="H1466">
            <v>0</v>
          </cell>
        </row>
        <row r="1467">
          <cell r="H1467">
            <v>0</v>
          </cell>
        </row>
        <row r="1468">
          <cell r="H1468">
            <v>0</v>
          </cell>
        </row>
        <row r="1469">
          <cell r="H1469">
            <v>0</v>
          </cell>
        </row>
        <row r="1470">
          <cell r="H1470">
            <v>0</v>
          </cell>
        </row>
        <row r="1471">
          <cell r="H1471">
            <v>0</v>
          </cell>
        </row>
        <row r="1472">
          <cell r="H1472">
            <v>0</v>
          </cell>
        </row>
        <row r="1473">
          <cell r="H1473">
            <v>0</v>
          </cell>
        </row>
        <row r="1474">
          <cell r="H1474">
            <v>0</v>
          </cell>
        </row>
        <row r="1475">
          <cell r="H1475">
            <v>0</v>
          </cell>
        </row>
        <row r="1476">
          <cell r="H1476">
            <v>0</v>
          </cell>
        </row>
        <row r="1477">
          <cell r="H1477">
            <v>0</v>
          </cell>
        </row>
        <row r="1478">
          <cell r="H1478">
            <v>0</v>
          </cell>
        </row>
        <row r="1479">
          <cell r="H1479">
            <v>0</v>
          </cell>
        </row>
        <row r="1480">
          <cell r="H1480">
            <v>0</v>
          </cell>
        </row>
        <row r="1481">
          <cell r="H1481">
            <v>0</v>
          </cell>
        </row>
        <row r="1482">
          <cell r="H1482">
            <v>0</v>
          </cell>
        </row>
        <row r="1483">
          <cell r="H1483">
            <v>0</v>
          </cell>
        </row>
        <row r="1484">
          <cell r="H1484">
            <v>0</v>
          </cell>
        </row>
        <row r="1485">
          <cell r="H1485">
            <v>0</v>
          </cell>
        </row>
        <row r="1486">
          <cell r="H1486">
            <v>0</v>
          </cell>
        </row>
        <row r="1487">
          <cell r="H1487">
            <v>0</v>
          </cell>
        </row>
        <row r="1488">
          <cell r="H1488">
            <v>0</v>
          </cell>
        </row>
        <row r="1489">
          <cell r="H1489">
            <v>0</v>
          </cell>
        </row>
        <row r="1490">
          <cell r="H1490">
            <v>0</v>
          </cell>
        </row>
        <row r="1491">
          <cell r="H1491">
            <v>0</v>
          </cell>
        </row>
        <row r="1492">
          <cell r="H1492">
            <v>0</v>
          </cell>
        </row>
        <row r="1493">
          <cell r="H1493">
            <v>0</v>
          </cell>
        </row>
        <row r="1494">
          <cell r="H1494">
            <v>0</v>
          </cell>
        </row>
        <row r="1495">
          <cell r="H1495">
            <v>0</v>
          </cell>
        </row>
        <row r="1496">
          <cell r="H1496">
            <v>0</v>
          </cell>
        </row>
        <row r="1497">
          <cell r="H1497">
            <v>0</v>
          </cell>
        </row>
        <row r="1498">
          <cell r="H1498">
            <v>0</v>
          </cell>
        </row>
        <row r="1499">
          <cell r="H1499">
            <v>0</v>
          </cell>
        </row>
        <row r="1500">
          <cell r="H1500">
            <v>0</v>
          </cell>
        </row>
        <row r="1501">
          <cell r="H1501">
            <v>0</v>
          </cell>
        </row>
        <row r="1502">
          <cell r="H1502">
            <v>0</v>
          </cell>
        </row>
        <row r="1503">
          <cell r="H1503">
            <v>0</v>
          </cell>
        </row>
        <row r="1504">
          <cell r="H1504">
            <v>0</v>
          </cell>
        </row>
        <row r="1505">
          <cell r="H1505">
            <v>0</v>
          </cell>
        </row>
        <row r="1506">
          <cell r="H1506">
            <v>0</v>
          </cell>
        </row>
        <row r="1507">
          <cell r="H1507">
            <v>0</v>
          </cell>
        </row>
        <row r="1508">
          <cell r="H1508">
            <v>0</v>
          </cell>
        </row>
        <row r="1509">
          <cell r="H1509">
            <v>0</v>
          </cell>
        </row>
        <row r="1510">
          <cell r="H1510">
            <v>0</v>
          </cell>
        </row>
        <row r="1511">
          <cell r="H1511">
            <v>0</v>
          </cell>
        </row>
        <row r="1512">
          <cell r="H1512">
            <v>0</v>
          </cell>
        </row>
        <row r="1513">
          <cell r="H1513">
            <v>0</v>
          </cell>
        </row>
        <row r="1514">
          <cell r="H1514">
            <v>0</v>
          </cell>
        </row>
        <row r="1515">
          <cell r="H1515">
            <v>0</v>
          </cell>
        </row>
        <row r="1516">
          <cell r="H1516">
            <v>0</v>
          </cell>
        </row>
        <row r="1517">
          <cell r="H1517">
            <v>0</v>
          </cell>
        </row>
        <row r="1518">
          <cell r="H1518">
            <v>0</v>
          </cell>
        </row>
        <row r="1519">
          <cell r="H1519">
            <v>0</v>
          </cell>
        </row>
        <row r="1520">
          <cell r="H1520">
            <v>0</v>
          </cell>
        </row>
        <row r="1521">
          <cell r="H1521">
            <v>0</v>
          </cell>
        </row>
        <row r="1522">
          <cell r="H1522">
            <v>0</v>
          </cell>
        </row>
        <row r="1523">
          <cell r="H1523">
            <v>0</v>
          </cell>
        </row>
        <row r="1524">
          <cell r="H1524">
            <v>0</v>
          </cell>
        </row>
        <row r="1525">
          <cell r="H1525">
            <v>0</v>
          </cell>
        </row>
        <row r="1526">
          <cell r="H1526">
            <v>0</v>
          </cell>
        </row>
        <row r="1527">
          <cell r="H1527">
            <v>0</v>
          </cell>
        </row>
        <row r="1528">
          <cell r="H1528">
            <v>0</v>
          </cell>
        </row>
        <row r="1529">
          <cell r="H1529">
            <v>0</v>
          </cell>
        </row>
        <row r="1530">
          <cell r="H1530">
            <v>0</v>
          </cell>
        </row>
        <row r="1531">
          <cell r="H1531">
            <v>0</v>
          </cell>
        </row>
        <row r="1532">
          <cell r="H1532">
            <v>0</v>
          </cell>
        </row>
        <row r="1533">
          <cell r="H1533">
            <v>0</v>
          </cell>
        </row>
        <row r="1534">
          <cell r="H1534">
            <v>0</v>
          </cell>
        </row>
        <row r="1535">
          <cell r="H1535">
            <v>0</v>
          </cell>
        </row>
        <row r="1536">
          <cell r="H1536">
            <v>0</v>
          </cell>
        </row>
        <row r="1537">
          <cell r="H1537">
            <v>0</v>
          </cell>
        </row>
        <row r="1538">
          <cell r="H1538">
            <v>0</v>
          </cell>
        </row>
        <row r="1539">
          <cell r="H1539">
            <v>0</v>
          </cell>
        </row>
        <row r="1540">
          <cell r="H1540">
            <v>0</v>
          </cell>
        </row>
        <row r="1541">
          <cell r="H1541">
            <v>0</v>
          </cell>
        </row>
        <row r="1542">
          <cell r="H1542">
            <v>0</v>
          </cell>
        </row>
        <row r="1543">
          <cell r="H1543">
            <v>0</v>
          </cell>
        </row>
        <row r="1544">
          <cell r="H1544">
            <v>0</v>
          </cell>
        </row>
        <row r="1545">
          <cell r="H1545">
            <v>0</v>
          </cell>
        </row>
        <row r="1546">
          <cell r="H1546">
            <v>0</v>
          </cell>
        </row>
        <row r="1547">
          <cell r="H1547">
            <v>0</v>
          </cell>
        </row>
        <row r="1548">
          <cell r="H1548">
            <v>0</v>
          </cell>
        </row>
        <row r="1549">
          <cell r="H1549">
            <v>0</v>
          </cell>
        </row>
        <row r="1550">
          <cell r="H1550">
            <v>0</v>
          </cell>
        </row>
        <row r="1551">
          <cell r="H1551">
            <v>0</v>
          </cell>
        </row>
        <row r="1552">
          <cell r="H1552">
            <v>0</v>
          </cell>
        </row>
        <row r="1553">
          <cell r="H1553">
            <v>0</v>
          </cell>
        </row>
        <row r="1554">
          <cell r="H1554">
            <v>0</v>
          </cell>
        </row>
        <row r="1555">
          <cell r="H1555">
            <v>0</v>
          </cell>
        </row>
        <row r="1556">
          <cell r="H1556">
            <v>0</v>
          </cell>
        </row>
        <row r="1557">
          <cell r="H1557">
            <v>0</v>
          </cell>
        </row>
        <row r="1558">
          <cell r="H1558">
            <v>0</v>
          </cell>
        </row>
        <row r="1559">
          <cell r="H1559">
            <v>0</v>
          </cell>
        </row>
        <row r="1560">
          <cell r="H1560">
            <v>0</v>
          </cell>
        </row>
        <row r="1561">
          <cell r="H1561">
            <v>0</v>
          </cell>
        </row>
        <row r="1562">
          <cell r="H1562">
            <v>0</v>
          </cell>
        </row>
        <row r="1563">
          <cell r="H1563">
            <v>0</v>
          </cell>
        </row>
        <row r="1564">
          <cell r="H1564">
            <v>0</v>
          </cell>
        </row>
        <row r="1565">
          <cell r="H1565">
            <v>0</v>
          </cell>
        </row>
        <row r="1566">
          <cell r="H1566">
            <v>0</v>
          </cell>
        </row>
        <row r="1567">
          <cell r="H1567">
            <v>0</v>
          </cell>
        </row>
        <row r="1568">
          <cell r="H1568">
            <v>0</v>
          </cell>
        </row>
        <row r="1569">
          <cell r="H1569">
            <v>0</v>
          </cell>
        </row>
        <row r="1570">
          <cell r="H1570">
            <v>0</v>
          </cell>
        </row>
        <row r="1571">
          <cell r="H1571">
            <v>0</v>
          </cell>
        </row>
        <row r="1572">
          <cell r="H1572">
            <v>0</v>
          </cell>
        </row>
        <row r="1573">
          <cell r="H1573">
            <v>0</v>
          </cell>
        </row>
        <row r="1574">
          <cell r="H1574">
            <v>0</v>
          </cell>
        </row>
        <row r="1575">
          <cell r="H1575">
            <v>0</v>
          </cell>
        </row>
        <row r="1576">
          <cell r="H1576">
            <v>0</v>
          </cell>
        </row>
        <row r="1577">
          <cell r="H1577">
            <v>0</v>
          </cell>
        </row>
        <row r="1578">
          <cell r="H1578">
            <v>0</v>
          </cell>
        </row>
        <row r="1579">
          <cell r="H1579">
            <v>0</v>
          </cell>
        </row>
        <row r="1580">
          <cell r="H1580">
            <v>0</v>
          </cell>
        </row>
        <row r="1581">
          <cell r="H1581">
            <v>0</v>
          </cell>
        </row>
        <row r="1582">
          <cell r="H1582">
            <v>0</v>
          </cell>
        </row>
        <row r="1583">
          <cell r="H1583">
            <v>0</v>
          </cell>
        </row>
        <row r="1584">
          <cell r="H1584">
            <v>0</v>
          </cell>
        </row>
        <row r="1585">
          <cell r="H1585">
            <v>0</v>
          </cell>
        </row>
        <row r="1586">
          <cell r="H1586">
            <v>0</v>
          </cell>
        </row>
        <row r="1587">
          <cell r="H1587">
            <v>0</v>
          </cell>
        </row>
        <row r="1588">
          <cell r="H1588">
            <v>0</v>
          </cell>
        </row>
        <row r="1589">
          <cell r="H1589">
            <v>0</v>
          </cell>
        </row>
        <row r="1590">
          <cell r="H1590">
            <v>0</v>
          </cell>
        </row>
        <row r="1591">
          <cell r="H1591">
            <v>0</v>
          </cell>
        </row>
        <row r="1592">
          <cell r="H1592">
            <v>0</v>
          </cell>
        </row>
        <row r="1593">
          <cell r="H1593">
            <v>0</v>
          </cell>
        </row>
        <row r="1594">
          <cell r="H1594">
            <v>0</v>
          </cell>
        </row>
        <row r="1595">
          <cell r="H1595">
            <v>0</v>
          </cell>
        </row>
        <row r="1596">
          <cell r="H1596">
            <v>0</v>
          </cell>
        </row>
        <row r="1597">
          <cell r="H1597">
            <v>0</v>
          </cell>
        </row>
        <row r="1598">
          <cell r="H1598">
            <v>0</v>
          </cell>
        </row>
        <row r="1599">
          <cell r="H1599">
            <v>0</v>
          </cell>
        </row>
        <row r="1600">
          <cell r="H1600">
            <v>0</v>
          </cell>
        </row>
        <row r="1601">
          <cell r="H1601">
            <v>0</v>
          </cell>
        </row>
        <row r="1602">
          <cell r="H1602">
            <v>0</v>
          </cell>
        </row>
        <row r="1603">
          <cell r="H1603">
            <v>0</v>
          </cell>
        </row>
        <row r="1604">
          <cell r="H1604">
            <v>0</v>
          </cell>
        </row>
        <row r="1605">
          <cell r="H1605">
            <v>0</v>
          </cell>
        </row>
        <row r="1606">
          <cell r="H1606">
            <v>0</v>
          </cell>
        </row>
        <row r="1607">
          <cell r="H1607">
            <v>0</v>
          </cell>
        </row>
        <row r="1608">
          <cell r="H1608">
            <v>0</v>
          </cell>
        </row>
        <row r="1609">
          <cell r="H1609">
            <v>0</v>
          </cell>
        </row>
        <row r="1610">
          <cell r="H1610">
            <v>0</v>
          </cell>
        </row>
        <row r="1611">
          <cell r="H1611">
            <v>0</v>
          </cell>
        </row>
        <row r="1612">
          <cell r="H1612">
            <v>0</v>
          </cell>
        </row>
        <row r="1613">
          <cell r="H1613">
            <v>0</v>
          </cell>
        </row>
        <row r="1614">
          <cell r="H1614">
            <v>0</v>
          </cell>
        </row>
        <row r="1615">
          <cell r="H1615">
            <v>0</v>
          </cell>
        </row>
        <row r="1616">
          <cell r="H1616">
            <v>0</v>
          </cell>
        </row>
        <row r="1617">
          <cell r="H1617">
            <v>0</v>
          </cell>
        </row>
        <row r="1618">
          <cell r="H1618">
            <v>0</v>
          </cell>
        </row>
        <row r="1619">
          <cell r="H1619">
            <v>0</v>
          </cell>
        </row>
        <row r="1620">
          <cell r="H1620">
            <v>0</v>
          </cell>
        </row>
        <row r="1621">
          <cell r="H1621">
            <v>0</v>
          </cell>
        </row>
        <row r="1622">
          <cell r="H1622">
            <v>0</v>
          </cell>
        </row>
        <row r="1623">
          <cell r="H1623">
            <v>0</v>
          </cell>
        </row>
        <row r="1624">
          <cell r="H1624">
            <v>0</v>
          </cell>
        </row>
        <row r="1625">
          <cell r="H1625">
            <v>0</v>
          </cell>
        </row>
        <row r="1626">
          <cell r="H1626">
            <v>0</v>
          </cell>
        </row>
        <row r="1627">
          <cell r="H1627">
            <v>0</v>
          </cell>
        </row>
        <row r="1628">
          <cell r="H1628">
            <v>0</v>
          </cell>
        </row>
        <row r="1629">
          <cell r="H1629">
            <v>0</v>
          </cell>
        </row>
        <row r="1630">
          <cell r="H1630">
            <v>0</v>
          </cell>
        </row>
        <row r="1631">
          <cell r="H1631">
            <v>0</v>
          </cell>
        </row>
        <row r="1632">
          <cell r="H1632">
            <v>0</v>
          </cell>
        </row>
        <row r="1633">
          <cell r="H1633">
            <v>0</v>
          </cell>
        </row>
        <row r="1634">
          <cell r="H1634">
            <v>0</v>
          </cell>
        </row>
        <row r="1635">
          <cell r="H1635">
            <v>0</v>
          </cell>
        </row>
        <row r="1636">
          <cell r="H1636">
            <v>0</v>
          </cell>
        </row>
        <row r="1637">
          <cell r="H1637">
            <v>0</v>
          </cell>
        </row>
        <row r="1638">
          <cell r="H1638">
            <v>0</v>
          </cell>
        </row>
        <row r="1639">
          <cell r="H1639">
            <v>0</v>
          </cell>
        </row>
        <row r="1640">
          <cell r="H1640">
            <v>0</v>
          </cell>
        </row>
        <row r="1641">
          <cell r="H1641">
            <v>0</v>
          </cell>
        </row>
        <row r="1642">
          <cell r="H1642">
            <v>0</v>
          </cell>
        </row>
        <row r="1643">
          <cell r="H1643">
            <v>0</v>
          </cell>
        </row>
        <row r="1644">
          <cell r="H1644">
            <v>0</v>
          </cell>
        </row>
        <row r="1645">
          <cell r="H1645">
            <v>0</v>
          </cell>
        </row>
        <row r="1646">
          <cell r="H1646">
            <v>0</v>
          </cell>
        </row>
        <row r="1647">
          <cell r="H1647">
            <v>0</v>
          </cell>
        </row>
        <row r="1648">
          <cell r="H1648">
            <v>0</v>
          </cell>
        </row>
        <row r="1649">
          <cell r="H1649">
            <v>0</v>
          </cell>
        </row>
        <row r="1650">
          <cell r="H1650">
            <v>0</v>
          </cell>
        </row>
        <row r="1651">
          <cell r="H1651">
            <v>0</v>
          </cell>
        </row>
        <row r="1652">
          <cell r="H1652">
            <v>0</v>
          </cell>
        </row>
        <row r="1653">
          <cell r="H1653">
            <v>0</v>
          </cell>
        </row>
        <row r="1654">
          <cell r="H1654">
            <v>0</v>
          </cell>
        </row>
        <row r="1655">
          <cell r="H1655">
            <v>0</v>
          </cell>
        </row>
        <row r="1656">
          <cell r="H1656">
            <v>0</v>
          </cell>
        </row>
        <row r="1657">
          <cell r="H1657">
            <v>0</v>
          </cell>
        </row>
        <row r="1658">
          <cell r="H1658">
            <v>0</v>
          </cell>
        </row>
        <row r="1659">
          <cell r="H1659">
            <v>0</v>
          </cell>
        </row>
        <row r="1660">
          <cell r="H1660">
            <v>0</v>
          </cell>
        </row>
        <row r="1661">
          <cell r="H1661">
            <v>0</v>
          </cell>
        </row>
        <row r="1662">
          <cell r="H1662">
            <v>0</v>
          </cell>
        </row>
        <row r="1663">
          <cell r="H1663">
            <v>0</v>
          </cell>
        </row>
        <row r="1664">
          <cell r="H1664">
            <v>0</v>
          </cell>
        </row>
        <row r="1665">
          <cell r="H1665">
            <v>0</v>
          </cell>
        </row>
        <row r="1666">
          <cell r="H1666">
            <v>0</v>
          </cell>
        </row>
        <row r="1667">
          <cell r="H1667">
            <v>0</v>
          </cell>
        </row>
        <row r="1668">
          <cell r="H1668">
            <v>0</v>
          </cell>
        </row>
        <row r="1669">
          <cell r="H1669">
            <v>0</v>
          </cell>
        </row>
        <row r="1670">
          <cell r="H1670">
            <v>0</v>
          </cell>
        </row>
        <row r="1671">
          <cell r="H1671">
            <v>0</v>
          </cell>
        </row>
        <row r="1672">
          <cell r="H1672">
            <v>0</v>
          </cell>
        </row>
        <row r="1673">
          <cell r="H1673">
            <v>0</v>
          </cell>
        </row>
        <row r="1674">
          <cell r="H1674">
            <v>0</v>
          </cell>
        </row>
        <row r="1675">
          <cell r="H1675">
            <v>0</v>
          </cell>
        </row>
        <row r="1676">
          <cell r="H1676">
            <v>0</v>
          </cell>
        </row>
        <row r="1677">
          <cell r="H1677">
            <v>0</v>
          </cell>
        </row>
        <row r="1678">
          <cell r="H1678">
            <v>0</v>
          </cell>
        </row>
        <row r="1679">
          <cell r="H1679">
            <v>0</v>
          </cell>
        </row>
        <row r="1680">
          <cell r="H1680">
            <v>0</v>
          </cell>
        </row>
        <row r="1681">
          <cell r="H1681">
            <v>0</v>
          </cell>
        </row>
        <row r="1682">
          <cell r="H1682">
            <v>0</v>
          </cell>
        </row>
        <row r="1683">
          <cell r="H1683">
            <v>0</v>
          </cell>
        </row>
        <row r="1684">
          <cell r="H1684">
            <v>0</v>
          </cell>
        </row>
        <row r="1685">
          <cell r="H1685">
            <v>0</v>
          </cell>
        </row>
        <row r="1686">
          <cell r="H1686">
            <v>0</v>
          </cell>
        </row>
        <row r="1687">
          <cell r="H1687">
            <v>0</v>
          </cell>
        </row>
        <row r="1688">
          <cell r="H1688">
            <v>0</v>
          </cell>
        </row>
        <row r="1689">
          <cell r="H1689">
            <v>0</v>
          </cell>
        </row>
        <row r="1690">
          <cell r="H1690">
            <v>0</v>
          </cell>
        </row>
        <row r="1691">
          <cell r="H1691">
            <v>0</v>
          </cell>
        </row>
        <row r="1692">
          <cell r="H1692">
            <v>0</v>
          </cell>
        </row>
        <row r="1693">
          <cell r="H1693">
            <v>0</v>
          </cell>
        </row>
        <row r="1694">
          <cell r="H1694">
            <v>0</v>
          </cell>
        </row>
        <row r="1695">
          <cell r="H1695">
            <v>0</v>
          </cell>
        </row>
        <row r="1696">
          <cell r="H1696">
            <v>0</v>
          </cell>
        </row>
        <row r="1697">
          <cell r="H1697">
            <v>0</v>
          </cell>
        </row>
        <row r="1698">
          <cell r="H1698">
            <v>0</v>
          </cell>
        </row>
        <row r="1699">
          <cell r="H1699">
            <v>0</v>
          </cell>
        </row>
        <row r="1700">
          <cell r="H1700">
            <v>0</v>
          </cell>
        </row>
        <row r="1701">
          <cell r="H1701">
            <v>0</v>
          </cell>
        </row>
        <row r="1702">
          <cell r="H1702">
            <v>0</v>
          </cell>
        </row>
        <row r="1703">
          <cell r="H1703">
            <v>0</v>
          </cell>
        </row>
        <row r="1704">
          <cell r="H1704">
            <v>0</v>
          </cell>
        </row>
        <row r="1705">
          <cell r="H1705">
            <v>0</v>
          </cell>
        </row>
        <row r="1706">
          <cell r="H1706">
            <v>0</v>
          </cell>
        </row>
        <row r="1707">
          <cell r="H1707">
            <v>0</v>
          </cell>
        </row>
        <row r="1708">
          <cell r="H1708">
            <v>0</v>
          </cell>
        </row>
        <row r="1709">
          <cell r="H1709">
            <v>0</v>
          </cell>
        </row>
        <row r="1710">
          <cell r="H1710">
            <v>0</v>
          </cell>
        </row>
        <row r="1711">
          <cell r="H1711">
            <v>0</v>
          </cell>
        </row>
        <row r="1712">
          <cell r="H1712">
            <v>0</v>
          </cell>
        </row>
        <row r="1713">
          <cell r="H1713">
            <v>0</v>
          </cell>
        </row>
        <row r="1714">
          <cell r="H1714">
            <v>0</v>
          </cell>
        </row>
        <row r="1715">
          <cell r="H1715">
            <v>0</v>
          </cell>
        </row>
        <row r="1716">
          <cell r="H1716">
            <v>0</v>
          </cell>
        </row>
        <row r="1717">
          <cell r="H1717">
            <v>0</v>
          </cell>
        </row>
        <row r="1718">
          <cell r="H1718">
            <v>0</v>
          </cell>
        </row>
        <row r="1719">
          <cell r="H1719">
            <v>0</v>
          </cell>
        </row>
        <row r="1720">
          <cell r="H1720">
            <v>0</v>
          </cell>
        </row>
        <row r="1721">
          <cell r="H1721">
            <v>0</v>
          </cell>
        </row>
        <row r="1722">
          <cell r="H1722">
            <v>0</v>
          </cell>
        </row>
        <row r="1723">
          <cell r="H1723">
            <v>0</v>
          </cell>
        </row>
        <row r="1724">
          <cell r="H1724">
            <v>0</v>
          </cell>
        </row>
        <row r="1725">
          <cell r="H1725">
            <v>0</v>
          </cell>
        </row>
        <row r="1726">
          <cell r="H1726">
            <v>0</v>
          </cell>
        </row>
        <row r="1727">
          <cell r="H1727">
            <v>0</v>
          </cell>
        </row>
        <row r="1728">
          <cell r="H1728">
            <v>0</v>
          </cell>
        </row>
        <row r="1729">
          <cell r="H1729">
            <v>0</v>
          </cell>
        </row>
        <row r="1730">
          <cell r="H1730">
            <v>0</v>
          </cell>
        </row>
        <row r="1731">
          <cell r="H1731">
            <v>0</v>
          </cell>
        </row>
        <row r="1732">
          <cell r="H1732">
            <v>0</v>
          </cell>
        </row>
        <row r="1733">
          <cell r="H1733">
            <v>0</v>
          </cell>
        </row>
        <row r="1734">
          <cell r="H1734">
            <v>0</v>
          </cell>
        </row>
        <row r="1735">
          <cell r="H1735">
            <v>0</v>
          </cell>
        </row>
        <row r="1736">
          <cell r="H1736">
            <v>0</v>
          </cell>
        </row>
        <row r="1737">
          <cell r="H1737">
            <v>0</v>
          </cell>
        </row>
        <row r="1738">
          <cell r="H1738">
            <v>0</v>
          </cell>
        </row>
        <row r="1739">
          <cell r="H1739">
            <v>0</v>
          </cell>
        </row>
        <row r="1740">
          <cell r="H1740">
            <v>0</v>
          </cell>
        </row>
        <row r="1741">
          <cell r="H1741">
            <v>0</v>
          </cell>
        </row>
        <row r="1742">
          <cell r="H1742">
            <v>0</v>
          </cell>
        </row>
        <row r="1743">
          <cell r="H1743">
            <v>0</v>
          </cell>
        </row>
        <row r="1744">
          <cell r="H1744">
            <v>0</v>
          </cell>
        </row>
        <row r="1745">
          <cell r="H1745">
            <v>0</v>
          </cell>
        </row>
        <row r="1746">
          <cell r="H1746">
            <v>0</v>
          </cell>
        </row>
        <row r="1747">
          <cell r="H1747">
            <v>0</v>
          </cell>
        </row>
        <row r="1748">
          <cell r="H1748">
            <v>0</v>
          </cell>
        </row>
        <row r="1749">
          <cell r="H1749">
            <v>0</v>
          </cell>
        </row>
        <row r="1750">
          <cell r="H1750">
            <v>0</v>
          </cell>
        </row>
        <row r="1751">
          <cell r="H1751">
            <v>0</v>
          </cell>
        </row>
        <row r="1752">
          <cell r="H1752">
            <v>0</v>
          </cell>
        </row>
        <row r="1753">
          <cell r="H1753">
            <v>0</v>
          </cell>
        </row>
        <row r="1754">
          <cell r="H1754">
            <v>0</v>
          </cell>
        </row>
        <row r="1755">
          <cell r="H1755">
            <v>0</v>
          </cell>
        </row>
        <row r="1756">
          <cell r="H1756">
            <v>0</v>
          </cell>
        </row>
        <row r="1757">
          <cell r="H1757">
            <v>0</v>
          </cell>
        </row>
        <row r="1758">
          <cell r="H1758">
            <v>0</v>
          </cell>
        </row>
        <row r="1759">
          <cell r="H1759">
            <v>0</v>
          </cell>
        </row>
        <row r="1760">
          <cell r="H1760">
            <v>0</v>
          </cell>
        </row>
        <row r="1761">
          <cell r="H1761">
            <v>0</v>
          </cell>
        </row>
        <row r="1762">
          <cell r="H1762">
            <v>0</v>
          </cell>
        </row>
        <row r="1763">
          <cell r="H1763">
            <v>0</v>
          </cell>
        </row>
        <row r="1764">
          <cell r="H1764">
            <v>0</v>
          </cell>
        </row>
        <row r="1765">
          <cell r="H1765">
            <v>0</v>
          </cell>
        </row>
        <row r="1766">
          <cell r="H1766">
            <v>0</v>
          </cell>
        </row>
        <row r="1767">
          <cell r="H1767">
            <v>0</v>
          </cell>
        </row>
        <row r="1768">
          <cell r="H1768">
            <v>0</v>
          </cell>
        </row>
        <row r="1769">
          <cell r="H1769">
            <v>0</v>
          </cell>
        </row>
        <row r="1770">
          <cell r="H1770">
            <v>0</v>
          </cell>
        </row>
        <row r="1771">
          <cell r="H1771">
            <v>0</v>
          </cell>
        </row>
        <row r="1772">
          <cell r="H1772">
            <v>0</v>
          </cell>
        </row>
        <row r="1773">
          <cell r="H1773">
            <v>0</v>
          </cell>
        </row>
        <row r="1774">
          <cell r="H1774">
            <v>0</v>
          </cell>
        </row>
        <row r="1775">
          <cell r="H1775">
            <v>0</v>
          </cell>
        </row>
        <row r="1776">
          <cell r="H1776">
            <v>0</v>
          </cell>
        </row>
        <row r="1777">
          <cell r="H1777">
            <v>0</v>
          </cell>
        </row>
        <row r="1778">
          <cell r="H1778">
            <v>0</v>
          </cell>
        </row>
        <row r="1779">
          <cell r="H1779">
            <v>0</v>
          </cell>
        </row>
        <row r="1780">
          <cell r="H1780">
            <v>0</v>
          </cell>
        </row>
        <row r="1781">
          <cell r="H1781">
            <v>0</v>
          </cell>
        </row>
        <row r="1782">
          <cell r="H1782">
            <v>0</v>
          </cell>
        </row>
        <row r="1783">
          <cell r="H1783">
            <v>0</v>
          </cell>
        </row>
        <row r="1784">
          <cell r="H1784">
            <v>0</v>
          </cell>
        </row>
        <row r="1785">
          <cell r="H1785">
            <v>0</v>
          </cell>
        </row>
        <row r="1786">
          <cell r="H1786">
            <v>0</v>
          </cell>
        </row>
        <row r="1787">
          <cell r="H1787">
            <v>0</v>
          </cell>
        </row>
        <row r="1788">
          <cell r="H1788">
            <v>0</v>
          </cell>
        </row>
        <row r="1789">
          <cell r="H1789">
            <v>0</v>
          </cell>
        </row>
        <row r="1790">
          <cell r="H1790">
            <v>0</v>
          </cell>
        </row>
        <row r="1791">
          <cell r="H1791">
            <v>0</v>
          </cell>
        </row>
        <row r="1792">
          <cell r="H1792">
            <v>0</v>
          </cell>
        </row>
        <row r="1793">
          <cell r="H1793">
            <v>0</v>
          </cell>
        </row>
        <row r="1794">
          <cell r="H1794">
            <v>0</v>
          </cell>
        </row>
        <row r="1795">
          <cell r="H1795">
            <v>0</v>
          </cell>
        </row>
        <row r="1796">
          <cell r="H1796">
            <v>0</v>
          </cell>
        </row>
        <row r="1797">
          <cell r="H1797">
            <v>0</v>
          </cell>
        </row>
        <row r="1798">
          <cell r="H1798">
            <v>0</v>
          </cell>
        </row>
        <row r="1799">
          <cell r="H1799">
            <v>0</v>
          </cell>
        </row>
        <row r="1800">
          <cell r="H1800">
            <v>0</v>
          </cell>
        </row>
        <row r="1801">
          <cell r="H1801">
            <v>0</v>
          </cell>
        </row>
        <row r="1802">
          <cell r="H1802">
            <v>0</v>
          </cell>
        </row>
        <row r="1803">
          <cell r="H1803">
            <v>0</v>
          </cell>
        </row>
        <row r="1804">
          <cell r="H1804">
            <v>0</v>
          </cell>
        </row>
        <row r="1805">
          <cell r="H1805">
            <v>0</v>
          </cell>
        </row>
        <row r="1806">
          <cell r="H1806">
            <v>0</v>
          </cell>
        </row>
        <row r="1807">
          <cell r="H1807">
            <v>0</v>
          </cell>
        </row>
        <row r="1808">
          <cell r="H1808">
            <v>0</v>
          </cell>
        </row>
        <row r="1809">
          <cell r="H1809">
            <v>0</v>
          </cell>
        </row>
        <row r="1810">
          <cell r="H1810">
            <v>0</v>
          </cell>
        </row>
        <row r="1811">
          <cell r="H1811">
            <v>0</v>
          </cell>
        </row>
        <row r="1812">
          <cell r="H1812">
            <v>0</v>
          </cell>
        </row>
        <row r="1813">
          <cell r="H1813">
            <v>0</v>
          </cell>
        </row>
        <row r="1814">
          <cell r="H1814">
            <v>0</v>
          </cell>
        </row>
        <row r="1815">
          <cell r="H1815">
            <v>0</v>
          </cell>
        </row>
        <row r="1816">
          <cell r="H1816">
            <v>0</v>
          </cell>
        </row>
        <row r="1817">
          <cell r="H1817">
            <v>0</v>
          </cell>
        </row>
        <row r="1818">
          <cell r="H1818">
            <v>0</v>
          </cell>
        </row>
        <row r="1819">
          <cell r="H1819">
            <v>0</v>
          </cell>
        </row>
        <row r="1820">
          <cell r="H1820">
            <v>0</v>
          </cell>
        </row>
        <row r="1821">
          <cell r="H1821">
            <v>0</v>
          </cell>
        </row>
        <row r="1822">
          <cell r="H1822">
            <v>0</v>
          </cell>
        </row>
        <row r="1823">
          <cell r="H1823">
            <v>0</v>
          </cell>
        </row>
        <row r="1824">
          <cell r="H1824">
            <v>0</v>
          </cell>
        </row>
        <row r="1825">
          <cell r="H1825">
            <v>0</v>
          </cell>
        </row>
        <row r="1826">
          <cell r="H1826">
            <v>0</v>
          </cell>
        </row>
        <row r="1827">
          <cell r="H1827">
            <v>0</v>
          </cell>
        </row>
        <row r="1828">
          <cell r="H1828">
            <v>0</v>
          </cell>
        </row>
        <row r="1829">
          <cell r="H1829">
            <v>0</v>
          </cell>
        </row>
        <row r="1830">
          <cell r="H1830">
            <v>0</v>
          </cell>
        </row>
        <row r="1831">
          <cell r="H1831">
            <v>0</v>
          </cell>
        </row>
        <row r="1832">
          <cell r="H1832">
            <v>0</v>
          </cell>
        </row>
        <row r="1833">
          <cell r="H1833">
            <v>0</v>
          </cell>
        </row>
        <row r="1834">
          <cell r="H1834">
            <v>0</v>
          </cell>
        </row>
        <row r="1835">
          <cell r="H1835">
            <v>0</v>
          </cell>
        </row>
        <row r="1836">
          <cell r="H1836">
            <v>0</v>
          </cell>
        </row>
        <row r="1837">
          <cell r="H1837">
            <v>0</v>
          </cell>
        </row>
        <row r="1838">
          <cell r="H1838">
            <v>0</v>
          </cell>
        </row>
        <row r="1839">
          <cell r="H1839">
            <v>0</v>
          </cell>
        </row>
        <row r="1840">
          <cell r="H1840">
            <v>0</v>
          </cell>
        </row>
        <row r="1841">
          <cell r="H1841">
            <v>0</v>
          </cell>
        </row>
        <row r="1842">
          <cell r="H1842">
            <v>0</v>
          </cell>
        </row>
        <row r="1843">
          <cell r="H1843">
            <v>0</v>
          </cell>
        </row>
        <row r="1844">
          <cell r="H1844">
            <v>0</v>
          </cell>
        </row>
        <row r="1845">
          <cell r="H1845">
            <v>0</v>
          </cell>
        </row>
        <row r="1846">
          <cell r="H1846">
            <v>0</v>
          </cell>
        </row>
        <row r="1847">
          <cell r="H1847">
            <v>0</v>
          </cell>
        </row>
        <row r="1848">
          <cell r="H1848">
            <v>0</v>
          </cell>
        </row>
        <row r="1849">
          <cell r="H1849">
            <v>0</v>
          </cell>
        </row>
        <row r="1850">
          <cell r="H1850">
            <v>0</v>
          </cell>
        </row>
        <row r="1851">
          <cell r="H1851">
            <v>0</v>
          </cell>
        </row>
        <row r="1852">
          <cell r="H1852">
            <v>0</v>
          </cell>
        </row>
        <row r="1853">
          <cell r="H1853">
            <v>0</v>
          </cell>
        </row>
        <row r="1854">
          <cell r="H1854">
            <v>0</v>
          </cell>
        </row>
        <row r="1855">
          <cell r="H1855">
            <v>0</v>
          </cell>
        </row>
        <row r="1856">
          <cell r="H1856">
            <v>0</v>
          </cell>
        </row>
        <row r="1857">
          <cell r="H1857">
            <v>0</v>
          </cell>
        </row>
        <row r="1858">
          <cell r="H1858">
            <v>0</v>
          </cell>
        </row>
        <row r="1859">
          <cell r="H1859">
            <v>0</v>
          </cell>
        </row>
        <row r="1860">
          <cell r="H1860">
            <v>0</v>
          </cell>
        </row>
        <row r="1861">
          <cell r="H1861">
            <v>0</v>
          </cell>
        </row>
        <row r="1862">
          <cell r="H1862">
            <v>0</v>
          </cell>
        </row>
        <row r="1863">
          <cell r="H1863">
            <v>0</v>
          </cell>
        </row>
        <row r="1864">
          <cell r="H1864">
            <v>0</v>
          </cell>
        </row>
        <row r="1865">
          <cell r="H1865">
            <v>0</v>
          </cell>
        </row>
        <row r="1866">
          <cell r="H1866">
            <v>0</v>
          </cell>
        </row>
        <row r="1867">
          <cell r="H1867">
            <v>0</v>
          </cell>
        </row>
        <row r="1868">
          <cell r="H1868">
            <v>0</v>
          </cell>
        </row>
        <row r="1869">
          <cell r="H1869">
            <v>0</v>
          </cell>
        </row>
        <row r="1870">
          <cell r="H1870">
            <v>0</v>
          </cell>
        </row>
        <row r="1871">
          <cell r="H1871">
            <v>0</v>
          </cell>
        </row>
        <row r="1872">
          <cell r="H1872">
            <v>0</v>
          </cell>
        </row>
        <row r="1873">
          <cell r="H1873">
            <v>0</v>
          </cell>
        </row>
        <row r="1874">
          <cell r="H1874">
            <v>0</v>
          </cell>
        </row>
        <row r="1875">
          <cell r="H1875">
            <v>0</v>
          </cell>
        </row>
        <row r="1876">
          <cell r="H1876">
            <v>0</v>
          </cell>
        </row>
        <row r="1877">
          <cell r="H1877">
            <v>0</v>
          </cell>
        </row>
        <row r="1878">
          <cell r="H1878">
            <v>0</v>
          </cell>
        </row>
        <row r="1879">
          <cell r="H1879">
            <v>0</v>
          </cell>
        </row>
        <row r="1880">
          <cell r="H1880">
            <v>0</v>
          </cell>
        </row>
        <row r="1881">
          <cell r="H1881">
            <v>0</v>
          </cell>
        </row>
        <row r="1882">
          <cell r="H1882">
            <v>0</v>
          </cell>
        </row>
        <row r="1883">
          <cell r="H1883">
            <v>0</v>
          </cell>
        </row>
        <row r="1884">
          <cell r="H1884">
            <v>0</v>
          </cell>
        </row>
        <row r="1885">
          <cell r="H1885">
            <v>0</v>
          </cell>
        </row>
        <row r="1886">
          <cell r="H1886">
            <v>0</v>
          </cell>
        </row>
        <row r="1887">
          <cell r="H1887">
            <v>0</v>
          </cell>
        </row>
        <row r="1888">
          <cell r="H1888">
            <v>0</v>
          </cell>
        </row>
        <row r="1889">
          <cell r="H1889">
            <v>0</v>
          </cell>
        </row>
        <row r="1890">
          <cell r="H1890">
            <v>0</v>
          </cell>
        </row>
        <row r="1891">
          <cell r="H1891">
            <v>0</v>
          </cell>
        </row>
        <row r="1892">
          <cell r="H1892">
            <v>0</v>
          </cell>
        </row>
        <row r="1893">
          <cell r="H1893">
            <v>0</v>
          </cell>
        </row>
        <row r="1894">
          <cell r="H1894">
            <v>0</v>
          </cell>
        </row>
        <row r="1895">
          <cell r="H1895">
            <v>0</v>
          </cell>
        </row>
        <row r="1896">
          <cell r="H1896">
            <v>0</v>
          </cell>
        </row>
        <row r="1897">
          <cell r="H1897">
            <v>0</v>
          </cell>
        </row>
        <row r="1898">
          <cell r="H1898">
            <v>0</v>
          </cell>
        </row>
        <row r="1899">
          <cell r="H1899">
            <v>0</v>
          </cell>
        </row>
        <row r="1900">
          <cell r="H1900">
            <v>0</v>
          </cell>
        </row>
        <row r="1901">
          <cell r="H1901">
            <v>0</v>
          </cell>
        </row>
        <row r="1902">
          <cell r="H1902">
            <v>0</v>
          </cell>
        </row>
        <row r="1903">
          <cell r="H1903">
            <v>0</v>
          </cell>
        </row>
        <row r="1904">
          <cell r="H1904">
            <v>0</v>
          </cell>
        </row>
        <row r="1905">
          <cell r="H1905">
            <v>0</v>
          </cell>
        </row>
        <row r="1906">
          <cell r="H1906">
            <v>0</v>
          </cell>
        </row>
        <row r="1907">
          <cell r="H1907">
            <v>0</v>
          </cell>
        </row>
        <row r="1908">
          <cell r="H1908">
            <v>0</v>
          </cell>
        </row>
        <row r="1909">
          <cell r="H1909">
            <v>0</v>
          </cell>
        </row>
        <row r="1910">
          <cell r="H1910">
            <v>0</v>
          </cell>
        </row>
        <row r="1911">
          <cell r="H1911">
            <v>0</v>
          </cell>
        </row>
        <row r="1912">
          <cell r="H1912">
            <v>0</v>
          </cell>
        </row>
        <row r="1913">
          <cell r="H1913">
            <v>0</v>
          </cell>
        </row>
        <row r="1914">
          <cell r="H1914">
            <v>0</v>
          </cell>
        </row>
        <row r="1915">
          <cell r="H1915">
            <v>0</v>
          </cell>
        </row>
        <row r="1916">
          <cell r="H1916">
            <v>0</v>
          </cell>
        </row>
        <row r="1917">
          <cell r="H1917">
            <v>0</v>
          </cell>
        </row>
        <row r="1918">
          <cell r="H1918">
            <v>0</v>
          </cell>
        </row>
        <row r="1919">
          <cell r="H1919">
            <v>0</v>
          </cell>
        </row>
        <row r="1920">
          <cell r="H1920">
            <v>0</v>
          </cell>
        </row>
        <row r="1921">
          <cell r="H1921">
            <v>0</v>
          </cell>
        </row>
        <row r="1922">
          <cell r="H1922">
            <v>0</v>
          </cell>
        </row>
        <row r="1923">
          <cell r="H1923">
            <v>0</v>
          </cell>
        </row>
        <row r="1924">
          <cell r="H1924">
            <v>0</v>
          </cell>
        </row>
        <row r="1925">
          <cell r="H1925">
            <v>0</v>
          </cell>
        </row>
        <row r="1926">
          <cell r="H1926">
            <v>0</v>
          </cell>
        </row>
        <row r="1927">
          <cell r="H1927">
            <v>0</v>
          </cell>
        </row>
        <row r="1928">
          <cell r="H1928">
            <v>0</v>
          </cell>
        </row>
        <row r="1929">
          <cell r="H1929">
            <v>0</v>
          </cell>
        </row>
        <row r="1930">
          <cell r="H1930">
            <v>0</v>
          </cell>
        </row>
        <row r="1931">
          <cell r="H1931">
            <v>0</v>
          </cell>
        </row>
        <row r="1932">
          <cell r="H1932">
            <v>0</v>
          </cell>
        </row>
        <row r="1933">
          <cell r="H1933">
            <v>0</v>
          </cell>
        </row>
        <row r="1934">
          <cell r="H1934">
            <v>0</v>
          </cell>
        </row>
        <row r="1935">
          <cell r="H1935">
            <v>0</v>
          </cell>
        </row>
        <row r="1936">
          <cell r="H1936">
            <v>0</v>
          </cell>
        </row>
        <row r="1937">
          <cell r="H1937">
            <v>0</v>
          </cell>
        </row>
        <row r="1938">
          <cell r="H1938">
            <v>0</v>
          </cell>
        </row>
        <row r="1939">
          <cell r="H1939">
            <v>0</v>
          </cell>
        </row>
        <row r="1940">
          <cell r="H1940">
            <v>0</v>
          </cell>
        </row>
        <row r="1941">
          <cell r="H1941">
            <v>0</v>
          </cell>
        </row>
        <row r="1942">
          <cell r="H1942">
            <v>0</v>
          </cell>
        </row>
        <row r="1943">
          <cell r="H1943">
            <v>0</v>
          </cell>
        </row>
        <row r="1944">
          <cell r="H1944">
            <v>0</v>
          </cell>
        </row>
        <row r="1945">
          <cell r="H1945">
            <v>0</v>
          </cell>
        </row>
        <row r="1946">
          <cell r="H1946">
            <v>0</v>
          </cell>
        </row>
        <row r="1947">
          <cell r="H1947">
            <v>0</v>
          </cell>
        </row>
        <row r="1948">
          <cell r="H1948">
            <v>0</v>
          </cell>
        </row>
        <row r="1949">
          <cell r="H1949">
            <v>0</v>
          </cell>
        </row>
        <row r="1950">
          <cell r="H1950">
            <v>0</v>
          </cell>
        </row>
        <row r="1951">
          <cell r="H1951">
            <v>0</v>
          </cell>
        </row>
        <row r="1952">
          <cell r="H1952">
            <v>0</v>
          </cell>
        </row>
        <row r="1953">
          <cell r="H1953">
            <v>0</v>
          </cell>
        </row>
        <row r="1954">
          <cell r="H1954">
            <v>0</v>
          </cell>
        </row>
        <row r="1955">
          <cell r="H1955">
            <v>0</v>
          </cell>
        </row>
        <row r="1956">
          <cell r="H1956">
            <v>0</v>
          </cell>
        </row>
        <row r="1957">
          <cell r="H1957">
            <v>0</v>
          </cell>
        </row>
        <row r="1958">
          <cell r="H1958">
            <v>0</v>
          </cell>
        </row>
        <row r="1959">
          <cell r="H1959">
            <v>0</v>
          </cell>
        </row>
        <row r="1960">
          <cell r="H1960">
            <v>0</v>
          </cell>
        </row>
        <row r="1961">
          <cell r="H1961">
            <v>0</v>
          </cell>
        </row>
        <row r="1962">
          <cell r="H1962">
            <v>0</v>
          </cell>
        </row>
        <row r="1963">
          <cell r="H1963">
            <v>0</v>
          </cell>
        </row>
        <row r="1964">
          <cell r="H1964">
            <v>0</v>
          </cell>
        </row>
        <row r="1965">
          <cell r="H1965">
            <v>0</v>
          </cell>
        </row>
        <row r="1966">
          <cell r="H1966">
            <v>0</v>
          </cell>
        </row>
        <row r="1967">
          <cell r="H1967">
            <v>0</v>
          </cell>
        </row>
        <row r="1968">
          <cell r="H1968">
            <v>0</v>
          </cell>
        </row>
        <row r="1969">
          <cell r="H1969">
            <v>0</v>
          </cell>
        </row>
        <row r="1970">
          <cell r="H1970">
            <v>0</v>
          </cell>
        </row>
        <row r="1971">
          <cell r="H1971">
            <v>0</v>
          </cell>
        </row>
        <row r="1972">
          <cell r="H1972">
            <v>0</v>
          </cell>
        </row>
        <row r="1973">
          <cell r="H1973">
            <v>0</v>
          </cell>
        </row>
        <row r="1974">
          <cell r="H1974">
            <v>0</v>
          </cell>
        </row>
        <row r="1975">
          <cell r="H1975">
            <v>0</v>
          </cell>
        </row>
        <row r="1976">
          <cell r="H1976">
            <v>0</v>
          </cell>
        </row>
        <row r="1977">
          <cell r="H1977">
            <v>0</v>
          </cell>
        </row>
        <row r="1978">
          <cell r="H1978">
            <v>0</v>
          </cell>
        </row>
        <row r="1979">
          <cell r="H1979">
            <v>0</v>
          </cell>
        </row>
        <row r="1980">
          <cell r="H1980">
            <v>0</v>
          </cell>
        </row>
        <row r="1981">
          <cell r="H1981">
            <v>0</v>
          </cell>
        </row>
        <row r="1982">
          <cell r="H1982">
            <v>0</v>
          </cell>
        </row>
        <row r="1983">
          <cell r="H1983">
            <v>0</v>
          </cell>
        </row>
        <row r="1984">
          <cell r="H1984">
            <v>0</v>
          </cell>
        </row>
        <row r="1985">
          <cell r="H1985">
            <v>0</v>
          </cell>
        </row>
        <row r="1986">
          <cell r="H1986">
            <v>0</v>
          </cell>
        </row>
        <row r="1987">
          <cell r="H1987">
            <v>0</v>
          </cell>
        </row>
        <row r="1988">
          <cell r="H1988">
            <v>0</v>
          </cell>
        </row>
        <row r="1989">
          <cell r="H1989">
            <v>0</v>
          </cell>
        </row>
        <row r="1990">
          <cell r="H1990">
            <v>0</v>
          </cell>
        </row>
        <row r="1991">
          <cell r="H1991">
            <v>0</v>
          </cell>
        </row>
        <row r="1992">
          <cell r="H1992">
            <v>0</v>
          </cell>
        </row>
        <row r="1993">
          <cell r="H1993">
            <v>0</v>
          </cell>
        </row>
        <row r="1994">
          <cell r="H1994">
            <v>0</v>
          </cell>
        </row>
        <row r="1995">
          <cell r="H1995">
            <v>0</v>
          </cell>
        </row>
        <row r="1996">
          <cell r="H1996">
            <v>0</v>
          </cell>
        </row>
        <row r="1997">
          <cell r="H1997">
            <v>0</v>
          </cell>
        </row>
        <row r="1998">
          <cell r="H1998">
            <v>0</v>
          </cell>
        </row>
        <row r="1999">
          <cell r="H1999">
            <v>0</v>
          </cell>
        </row>
        <row r="2000">
          <cell r="H2000">
            <v>0</v>
          </cell>
        </row>
        <row r="2001">
          <cell r="H2001">
            <v>0</v>
          </cell>
        </row>
        <row r="2002">
          <cell r="H2002">
            <v>0</v>
          </cell>
        </row>
        <row r="2003">
          <cell r="H2003">
            <v>0</v>
          </cell>
        </row>
        <row r="2004">
          <cell r="H2004">
            <v>0</v>
          </cell>
        </row>
        <row r="2005">
          <cell r="H2005">
            <v>0</v>
          </cell>
        </row>
        <row r="2006">
          <cell r="H2006">
            <v>0</v>
          </cell>
        </row>
        <row r="2007">
          <cell r="H2007">
            <v>0</v>
          </cell>
        </row>
        <row r="2008">
          <cell r="H2008">
            <v>0</v>
          </cell>
        </row>
        <row r="2009">
          <cell r="H2009">
            <v>0</v>
          </cell>
        </row>
        <row r="2010">
          <cell r="H2010">
            <v>0</v>
          </cell>
        </row>
        <row r="2011">
          <cell r="H2011">
            <v>0</v>
          </cell>
        </row>
        <row r="2012">
          <cell r="H2012">
            <v>0</v>
          </cell>
        </row>
        <row r="2013">
          <cell r="H2013">
            <v>0</v>
          </cell>
        </row>
        <row r="2014">
          <cell r="H2014">
            <v>0</v>
          </cell>
        </row>
        <row r="2015">
          <cell r="H2015">
            <v>0</v>
          </cell>
        </row>
        <row r="2016">
          <cell r="H2016">
            <v>0</v>
          </cell>
        </row>
        <row r="2017">
          <cell r="H2017">
            <v>0</v>
          </cell>
        </row>
        <row r="2018">
          <cell r="H2018">
            <v>0</v>
          </cell>
        </row>
        <row r="2019">
          <cell r="H2019">
            <v>0</v>
          </cell>
        </row>
        <row r="2020">
          <cell r="H2020">
            <v>0</v>
          </cell>
        </row>
        <row r="2021">
          <cell r="H2021">
            <v>0</v>
          </cell>
        </row>
        <row r="2022">
          <cell r="H2022">
            <v>0</v>
          </cell>
        </row>
        <row r="2023">
          <cell r="H2023">
            <v>0</v>
          </cell>
        </row>
        <row r="2024">
          <cell r="H2024">
            <v>0</v>
          </cell>
        </row>
        <row r="2025">
          <cell r="H2025">
            <v>0</v>
          </cell>
        </row>
        <row r="2026">
          <cell r="H2026">
            <v>0</v>
          </cell>
        </row>
        <row r="2027">
          <cell r="H2027">
            <v>0</v>
          </cell>
        </row>
        <row r="2028">
          <cell r="H2028">
            <v>0</v>
          </cell>
        </row>
        <row r="2029">
          <cell r="H2029">
            <v>0</v>
          </cell>
        </row>
        <row r="2030">
          <cell r="H2030">
            <v>0</v>
          </cell>
        </row>
        <row r="2031">
          <cell r="H2031">
            <v>0</v>
          </cell>
        </row>
        <row r="2032">
          <cell r="H2032">
            <v>0</v>
          </cell>
        </row>
        <row r="2033">
          <cell r="H2033">
            <v>0</v>
          </cell>
        </row>
        <row r="2034">
          <cell r="H2034">
            <v>0</v>
          </cell>
        </row>
        <row r="2035">
          <cell r="H2035">
            <v>0</v>
          </cell>
        </row>
        <row r="2036">
          <cell r="H2036">
            <v>0</v>
          </cell>
        </row>
        <row r="2037">
          <cell r="H2037">
            <v>0</v>
          </cell>
        </row>
        <row r="2038">
          <cell r="H2038">
            <v>0</v>
          </cell>
        </row>
        <row r="2039">
          <cell r="H2039">
            <v>0</v>
          </cell>
        </row>
        <row r="2040">
          <cell r="H2040">
            <v>0</v>
          </cell>
        </row>
        <row r="2041">
          <cell r="H2041">
            <v>0</v>
          </cell>
        </row>
        <row r="2042">
          <cell r="H2042">
            <v>0</v>
          </cell>
        </row>
        <row r="2043">
          <cell r="H2043">
            <v>0</v>
          </cell>
        </row>
        <row r="2044">
          <cell r="H2044">
            <v>0</v>
          </cell>
        </row>
        <row r="2045">
          <cell r="H2045">
            <v>0</v>
          </cell>
        </row>
        <row r="2046">
          <cell r="H2046">
            <v>0</v>
          </cell>
        </row>
        <row r="2047">
          <cell r="H2047">
            <v>0</v>
          </cell>
        </row>
        <row r="2048">
          <cell r="H2048">
            <v>0</v>
          </cell>
        </row>
        <row r="2049">
          <cell r="H2049">
            <v>0</v>
          </cell>
        </row>
        <row r="2050">
          <cell r="H2050">
            <v>0</v>
          </cell>
        </row>
        <row r="2051">
          <cell r="H2051">
            <v>0</v>
          </cell>
        </row>
        <row r="2052">
          <cell r="H2052">
            <v>0</v>
          </cell>
        </row>
        <row r="2053">
          <cell r="H2053">
            <v>0</v>
          </cell>
        </row>
        <row r="2054">
          <cell r="H2054">
            <v>0</v>
          </cell>
        </row>
        <row r="2055">
          <cell r="H2055">
            <v>0</v>
          </cell>
        </row>
        <row r="2056">
          <cell r="H2056">
            <v>0</v>
          </cell>
        </row>
        <row r="2057">
          <cell r="H2057">
            <v>0</v>
          </cell>
        </row>
        <row r="2058">
          <cell r="H2058">
            <v>0</v>
          </cell>
        </row>
        <row r="2059">
          <cell r="H2059">
            <v>0</v>
          </cell>
        </row>
        <row r="2060">
          <cell r="H2060">
            <v>0</v>
          </cell>
        </row>
        <row r="2061">
          <cell r="H2061">
            <v>0</v>
          </cell>
        </row>
        <row r="2062">
          <cell r="H2062">
            <v>0</v>
          </cell>
        </row>
        <row r="2063">
          <cell r="H2063">
            <v>0</v>
          </cell>
        </row>
        <row r="2064">
          <cell r="H2064">
            <v>0</v>
          </cell>
        </row>
        <row r="2065">
          <cell r="H2065">
            <v>0</v>
          </cell>
        </row>
        <row r="2066">
          <cell r="H2066">
            <v>0</v>
          </cell>
        </row>
        <row r="2067">
          <cell r="H2067">
            <v>0</v>
          </cell>
        </row>
        <row r="2068">
          <cell r="H2068">
            <v>0</v>
          </cell>
        </row>
        <row r="2069">
          <cell r="H2069">
            <v>0</v>
          </cell>
        </row>
        <row r="2070">
          <cell r="H2070">
            <v>0</v>
          </cell>
        </row>
        <row r="2071">
          <cell r="H2071">
            <v>0</v>
          </cell>
        </row>
        <row r="2072">
          <cell r="H2072">
            <v>0</v>
          </cell>
        </row>
        <row r="2073">
          <cell r="H2073">
            <v>0</v>
          </cell>
        </row>
        <row r="2074">
          <cell r="H2074">
            <v>0</v>
          </cell>
        </row>
        <row r="2075">
          <cell r="H2075">
            <v>0</v>
          </cell>
        </row>
        <row r="2076">
          <cell r="H2076">
            <v>0</v>
          </cell>
        </row>
        <row r="2077">
          <cell r="H2077">
            <v>0</v>
          </cell>
        </row>
        <row r="2078">
          <cell r="H2078">
            <v>0</v>
          </cell>
        </row>
        <row r="2079">
          <cell r="H2079">
            <v>0</v>
          </cell>
        </row>
        <row r="2080">
          <cell r="H2080">
            <v>0</v>
          </cell>
        </row>
        <row r="2081">
          <cell r="H2081">
            <v>0</v>
          </cell>
        </row>
        <row r="2082">
          <cell r="H2082">
            <v>0</v>
          </cell>
        </row>
        <row r="2083">
          <cell r="H2083">
            <v>0</v>
          </cell>
        </row>
        <row r="2084">
          <cell r="H2084">
            <v>0</v>
          </cell>
        </row>
        <row r="2085">
          <cell r="H2085">
            <v>0</v>
          </cell>
        </row>
        <row r="2086">
          <cell r="H2086">
            <v>0</v>
          </cell>
        </row>
        <row r="2087">
          <cell r="H2087">
            <v>0</v>
          </cell>
        </row>
        <row r="2088">
          <cell r="H2088">
            <v>0</v>
          </cell>
        </row>
        <row r="2089">
          <cell r="H2089">
            <v>0</v>
          </cell>
        </row>
        <row r="2090">
          <cell r="H2090">
            <v>0</v>
          </cell>
        </row>
        <row r="2091">
          <cell r="H2091">
            <v>0</v>
          </cell>
        </row>
        <row r="2092">
          <cell r="H2092">
            <v>0</v>
          </cell>
        </row>
        <row r="2093">
          <cell r="H2093">
            <v>0</v>
          </cell>
        </row>
        <row r="2094">
          <cell r="H2094">
            <v>0</v>
          </cell>
        </row>
        <row r="2095">
          <cell r="H2095">
            <v>0</v>
          </cell>
        </row>
        <row r="2096">
          <cell r="H2096">
            <v>0</v>
          </cell>
        </row>
        <row r="2097">
          <cell r="H2097">
            <v>0</v>
          </cell>
        </row>
        <row r="2098">
          <cell r="H2098">
            <v>0</v>
          </cell>
        </row>
        <row r="2099">
          <cell r="H2099">
            <v>0</v>
          </cell>
        </row>
        <row r="2100">
          <cell r="H2100">
            <v>0</v>
          </cell>
        </row>
        <row r="2101">
          <cell r="H2101">
            <v>0</v>
          </cell>
        </row>
        <row r="2102">
          <cell r="H2102">
            <v>0</v>
          </cell>
        </row>
        <row r="2103">
          <cell r="H2103">
            <v>0</v>
          </cell>
        </row>
        <row r="2104">
          <cell r="H2104">
            <v>0</v>
          </cell>
        </row>
        <row r="2105">
          <cell r="H2105">
            <v>0</v>
          </cell>
        </row>
        <row r="2106">
          <cell r="H2106">
            <v>0</v>
          </cell>
        </row>
        <row r="2107">
          <cell r="H2107">
            <v>0</v>
          </cell>
        </row>
        <row r="2108">
          <cell r="H2108">
            <v>0</v>
          </cell>
        </row>
        <row r="2109">
          <cell r="H2109">
            <v>0</v>
          </cell>
        </row>
        <row r="2110">
          <cell r="H2110">
            <v>0</v>
          </cell>
        </row>
        <row r="2111">
          <cell r="H2111">
            <v>0</v>
          </cell>
        </row>
        <row r="2112">
          <cell r="H2112">
            <v>0</v>
          </cell>
        </row>
        <row r="2113">
          <cell r="H2113">
            <v>0</v>
          </cell>
        </row>
        <row r="2114">
          <cell r="H2114">
            <v>0</v>
          </cell>
        </row>
        <row r="2115">
          <cell r="H2115">
            <v>0</v>
          </cell>
        </row>
        <row r="2116">
          <cell r="H2116">
            <v>0</v>
          </cell>
        </row>
        <row r="2117">
          <cell r="H2117">
            <v>0</v>
          </cell>
        </row>
        <row r="2118">
          <cell r="H2118">
            <v>0</v>
          </cell>
        </row>
        <row r="2119">
          <cell r="H2119">
            <v>0</v>
          </cell>
        </row>
        <row r="2120">
          <cell r="H2120">
            <v>0</v>
          </cell>
        </row>
        <row r="2121">
          <cell r="H2121">
            <v>0</v>
          </cell>
        </row>
        <row r="2122">
          <cell r="H2122">
            <v>0</v>
          </cell>
        </row>
        <row r="2123">
          <cell r="H2123">
            <v>0</v>
          </cell>
        </row>
        <row r="2124">
          <cell r="H2124">
            <v>0</v>
          </cell>
        </row>
        <row r="2125">
          <cell r="H2125">
            <v>0</v>
          </cell>
        </row>
        <row r="2126">
          <cell r="H2126">
            <v>0</v>
          </cell>
        </row>
        <row r="2127">
          <cell r="H2127">
            <v>0</v>
          </cell>
        </row>
        <row r="2128">
          <cell r="H2128">
            <v>0</v>
          </cell>
        </row>
        <row r="2129">
          <cell r="H2129">
            <v>0</v>
          </cell>
        </row>
        <row r="2130">
          <cell r="H2130">
            <v>0</v>
          </cell>
        </row>
        <row r="2131">
          <cell r="H2131">
            <v>0</v>
          </cell>
        </row>
        <row r="2132">
          <cell r="H2132">
            <v>0</v>
          </cell>
        </row>
        <row r="2133">
          <cell r="H2133">
            <v>0</v>
          </cell>
        </row>
        <row r="2134">
          <cell r="H2134">
            <v>0</v>
          </cell>
        </row>
        <row r="2135">
          <cell r="H2135">
            <v>0</v>
          </cell>
        </row>
        <row r="2136">
          <cell r="H2136">
            <v>0</v>
          </cell>
        </row>
        <row r="2137">
          <cell r="H2137">
            <v>0</v>
          </cell>
        </row>
        <row r="2138">
          <cell r="H2138">
            <v>0</v>
          </cell>
        </row>
        <row r="2139">
          <cell r="H2139">
            <v>0</v>
          </cell>
        </row>
        <row r="2140">
          <cell r="H2140">
            <v>0</v>
          </cell>
        </row>
        <row r="2141">
          <cell r="H2141">
            <v>0</v>
          </cell>
        </row>
        <row r="2142">
          <cell r="H2142">
            <v>0</v>
          </cell>
        </row>
        <row r="2143">
          <cell r="H2143">
            <v>0</v>
          </cell>
        </row>
        <row r="2144">
          <cell r="H2144">
            <v>0</v>
          </cell>
        </row>
        <row r="2145">
          <cell r="H2145">
            <v>0</v>
          </cell>
        </row>
        <row r="2146">
          <cell r="H2146">
            <v>0</v>
          </cell>
        </row>
        <row r="2147">
          <cell r="H2147">
            <v>0</v>
          </cell>
        </row>
        <row r="2148">
          <cell r="H2148">
            <v>0</v>
          </cell>
        </row>
        <row r="2149">
          <cell r="H2149">
            <v>0</v>
          </cell>
        </row>
        <row r="2150">
          <cell r="H2150">
            <v>0</v>
          </cell>
        </row>
        <row r="2151">
          <cell r="H2151">
            <v>0</v>
          </cell>
        </row>
        <row r="2152">
          <cell r="H2152">
            <v>0</v>
          </cell>
        </row>
        <row r="2153">
          <cell r="H2153">
            <v>0</v>
          </cell>
        </row>
        <row r="2154">
          <cell r="H2154">
            <v>0</v>
          </cell>
        </row>
        <row r="2155">
          <cell r="H2155">
            <v>0</v>
          </cell>
        </row>
        <row r="2156">
          <cell r="H2156">
            <v>0</v>
          </cell>
        </row>
        <row r="2157">
          <cell r="H2157">
            <v>0</v>
          </cell>
        </row>
        <row r="2158">
          <cell r="H2158">
            <v>0</v>
          </cell>
        </row>
        <row r="2159">
          <cell r="H2159">
            <v>0</v>
          </cell>
        </row>
        <row r="2160">
          <cell r="H2160">
            <v>0</v>
          </cell>
        </row>
        <row r="2161">
          <cell r="H2161">
            <v>0</v>
          </cell>
        </row>
        <row r="2162">
          <cell r="H2162">
            <v>0</v>
          </cell>
        </row>
        <row r="2163">
          <cell r="H2163">
            <v>0</v>
          </cell>
        </row>
        <row r="2164">
          <cell r="H2164">
            <v>0</v>
          </cell>
        </row>
        <row r="2165">
          <cell r="H2165">
            <v>0</v>
          </cell>
        </row>
        <row r="2166">
          <cell r="H2166">
            <v>0</v>
          </cell>
        </row>
        <row r="2167">
          <cell r="H2167">
            <v>0</v>
          </cell>
        </row>
        <row r="2168">
          <cell r="H2168">
            <v>0</v>
          </cell>
        </row>
        <row r="2169">
          <cell r="H2169">
            <v>0</v>
          </cell>
        </row>
        <row r="2170">
          <cell r="H2170">
            <v>0</v>
          </cell>
        </row>
        <row r="2171">
          <cell r="H2171">
            <v>0</v>
          </cell>
        </row>
        <row r="2172">
          <cell r="H2172">
            <v>0</v>
          </cell>
        </row>
        <row r="2173">
          <cell r="H2173">
            <v>0</v>
          </cell>
        </row>
        <row r="2174">
          <cell r="H2174">
            <v>0</v>
          </cell>
        </row>
        <row r="2175">
          <cell r="H2175">
            <v>0</v>
          </cell>
        </row>
        <row r="2176">
          <cell r="H2176">
            <v>0</v>
          </cell>
        </row>
        <row r="2177">
          <cell r="H2177">
            <v>0</v>
          </cell>
        </row>
        <row r="2178">
          <cell r="H2178">
            <v>0</v>
          </cell>
        </row>
        <row r="2179">
          <cell r="H2179">
            <v>0</v>
          </cell>
        </row>
        <row r="2180">
          <cell r="H2180">
            <v>0</v>
          </cell>
        </row>
        <row r="2181">
          <cell r="H2181">
            <v>0</v>
          </cell>
        </row>
        <row r="2182">
          <cell r="H2182">
            <v>0</v>
          </cell>
        </row>
        <row r="2183">
          <cell r="H2183">
            <v>0</v>
          </cell>
        </row>
        <row r="2184">
          <cell r="H2184">
            <v>0</v>
          </cell>
        </row>
        <row r="2185">
          <cell r="H2185">
            <v>0</v>
          </cell>
        </row>
        <row r="2186">
          <cell r="H2186">
            <v>0</v>
          </cell>
        </row>
        <row r="2187">
          <cell r="H2187">
            <v>0</v>
          </cell>
        </row>
        <row r="2188">
          <cell r="H2188">
            <v>0</v>
          </cell>
        </row>
        <row r="2189">
          <cell r="H2189">
            <v>0</v>
          </cell>
        </row>
        <row r="2190">
          <cell r="H2190">
            <v>0</v>
          </cell>
        </row>
        <row r="2191">
          <cell r="H2191">
            <v>0</v>
          </cell>
        </row>
        <row r="2192">
          <cell r="H2192">
            <v>0</v>
          </cell>
        </row>
        <row r="2193">
          <cell r="H2193">
            <v>0</v>
          </cell>
        </row>
        <row r="2194">
          <cell r="H2194">
            <v>0</v>
          </cell>
        </row>
        <row r="2195">
          <cell r="H2195">
            <v>0</v>
          </cell>
        </row>
        <row r="2196">
          <cell r="H2196">
            <v>0</v>
          </cell>
        </row>
        <row r="2197">
          <cell r="H2197">
            <v>0</v>
          </cell>
        </row>
        <row r="2198">
          <cell r="H2198">
            <v>0</v>
          </cell>
        </row>
        <row r="2199">
          <cell r="H2199">
            <v>0</v>
          </cell>
        </row>
        <row r="2200">
          <cell r="H2200">
            <v>0</v>
          </cell>
        </row>
        <row r="2201">
          <cell r="H2201">
            <v>0</v>
          </cell>
        </row>
        <row r="2202">
          <cell r="H2202">
            <v>0</v>
          </cell>
        </row>
        <row r="2203">
          <cell r="H2203">
            <v>0</v>
          </cell>
        </row>
        <row r="2204">
          <cell r="H2204">
            <v>0</v>
          </cell>
        </row>
        <row r="2205">
          <cell r="H2205">
            <v>0</v>
          </cell>
        </row>
        <row r="2206">
          <cell r="H2206">
            <v>0</v>
          </cell>
        </row>
        <row r="2207">
          <cell r="H2207">
            <v>0</v>
          </cell>
        </row>
        <row r="2208">
          <cell r="H2208">
            <v>0</v>
          </cell>
        </row>
        <row r="2209">
          <cell r="H2209">
            <v>0</v>
          </cell>
        </row>
        <row r="2210">
          <cell r="H2210">
            <v>0</v>
          </cell>
        </row>
        <row r="2211">
          <cell r="H2211">
            <v>0</v>
          </cell>
        </row>
        <row r="2212">
          <cell r="H2212">
            <v>0</v>
          </cell>
        </row>
        <row r="2213">
          <cell r="H2213">
            <v>0</v>
          </cell>
        </row>
        <row r="2214">
          <cell r="H2214">
            <v>0</v>
          </cell>
        </row>
        <row r="2215">
          <cell r="H2215">
            <v>0</v>
          </cell>
        </row>
        <row r="2216">
          <cell r="H2216">
            <v>0</v>
          </cell>
        </row>
        <row r="2217">
          <cell r="H2217">
            <v>0</v>
          </cell>
        </row>
        <row r="2218">
          <cell r="H2218">
            <v>0</v>
          </cell>
        </row>
        <row r="2219">
          <cell r="H2219">
            <v>0</v>
          </cell>
        </row>
        <row r="2220">
          <cell r="H2220">
            <v>0</v>
          </cell>
        </row>
        <row r="2221">
          <cell r="H2221">
            <v>0</v>
          </cell>
        </row>
        <row r="2222">
          <cell r="H2222">
            <v>0</v>
          </cell>
        </row>
        <row r="2223">
          <cell r="H2223">
            <v>0</v>
          </cell>
        </row>
        <row r="2224">
          <cell r="H2224">
            <v>0</v>
          </cell>
        </row>
        <row r="2225">
          <cell r="H2225">
            <v>0</v>
          </cell>
        </row>
        <row r="2226">
          <cell r="H2226">
            <v>0</v>
          </cell>
        </row>
        <row r="2227">
          <cell r="H2227">
            <v>0</v>
          </cell>
        </row>
        <row r="2228">
          <cell r="H2228">
            <v>0</v>
          </cell>
        </row>
        <row r="2229">
          <cell r="H2229">
            <v>0</v>
          </cell>
        </row>
        <row r="2230">
          <cell r="H2230">
            <v>0</v>
          </cell>
        </row>
        <row r="2231">
          <cell r="H2231">
            <v>0</v>
          </cell>
        </row>
        <row r="2232">
          <cell r="H2232">
            <v>0</v>
          </cell>
        </row>
        <row r="2233">
          <cell r="H2233">
            <v>0</v>
          </cell>
        </row>
        <row r="2234">
          <cell r="H2234">
            <v>0</v>
          </cell>
        </row>
        <row r="2235">
          <cell r="H2235">
            <v>0</v>
          </cell>
        </row>
        <row r="2236">
          <cell r="H2236">
            <v>0</v>
          </cell>
        </row>
        <row r="2237">
          <cell r="H2237">
            <v>0</v>
          </cell>
        </row>
        <row r="2238">
          <cell r="H2238">
            <v>0</v>
          </cell>
        </row>
        <row r="2239">
          <cell r="H2239">
            <v>0</v>
          </cell>
        </row>
        <row r="2240">
          <cell r="H2240">
            <v>0</v>
          </cell>
        </row>
        <row r="2241">
          <cell r="H2241">
            <v>0</v>
          </cell>
        </row>
        <row r="2242">
          <cell r="H2242">
            <v>0</v>
          </cell>
        </row>
        <row r="2243">
          <cell r="H2243">
            <v>0</v>
          </cell>
        </row>
        <row r="2244">
          <cell r="H2244">
            <v>0</v>
          </cell>
        </row>
        <row r="2245">
          <cell r="H2245">
            <v>0</v>
          </cell>
        </row>
        <row r="2246">
          <cell r="H2246">
            <v>0</v>
          </cell>
        </row>
        <row r="2247">
          <cell r="H2247">
            <v>0</v>
          </cell>
        </row>
        <row r="2248">
          <cell r="H2248">
            <v>0</v>
          </cell>
        </row>
        <row r="2249">
          <cell r="H2249">
            <v>0</v>
          </cell>
        </row>
        <row r="2250">
          <cell r="H2250">
            <v>0</v>
          </cell>
        </row>
        <row r="2251">
          <cell r="H2251">
            <v>0</v>
          </cell>
        </row>
        <row r="2252">
          <cell r="H2252">
            <v>0</v>
          </cell>
        </row>
        <row r="2253">
          <cell r="H2253">
            <v>0</v>
          </cell>
        </row>
        <row r="2254">
          <cell r="H2254">
            <v>0</v>
          </cell>
        </row>
        <row r="2255">
          <cell r="H2255">
            <v>0</v>
          </cell>
        </row>
        <row r="2256">
          <cell r="H2256">
            <v>0</v>
          </cell>
        </row>
        <row r="2257">
          <cell r="H2257">
            <v>0</v>
          </cell>
        </row>
        <row r="2258">
          <cell r="H2258">
            <v>0</v>
          </cell>
        </row>
        <row r="2259">
          <cell r="H2259">
            <v>0</v>
          </cell>
        </row>
        <row r="2260">
          <cell r="H2260">
            <v>0</v>
          </cell>
        </row>
        <row r="2261">
          <cell r="H2261">
            <v>0</v>
          </cell>
        </row>
        <row r="2262">
          <cell r="H2262">
            <v>0</v>
          </cell>
        </row>
        <row r="2263">
          <cell r="H2263">
            <v>0</v>
          </cell>
        </row>
        <row r="2264">
          <cell r="H2264">
            <v>0</v>
          </cell>
        </row>
        <row r="2265">
          <cell r="H2265">
            <v>0</v>
          </cell>
        </row>
        <row r="2266">
          <cell r="H2266">
            <v>0</v>
          </cell>
        </row>
        <row r="2267">
          <cell r="H2267">
            <v>0</v>
          </cell>
        </row>
        <row r="2268">
          <cell r="H2268">
            <v>0</v>
          </cell>
        </row>
        <row r="2269">
          <cell r="H2269">
            <v>0</v>
          </cell>
        </row>
        <row r="2270">
          <cell r="H2270">
            <v>0</v>
          </cell>
        </row>
        <row r="2271">
          <cell r="H2271">
            <v>0</v>
          </cell>
        </row>
        <row r="2272">
          <cell r="H2272">
            <v>0</v>
          </cell>
        </row>
        <row r="2273">
          <cell r="H2273">
            <v>0</v>
          </cell>
        </row>
        <row r="2274">
          <cell r="H2274">
            <v>0</v>
          </cell>
        </row>
        <row r="2275">
          <cell r="H2275">
            <v>0</v>
          </cell>
        </row>
        <row r="2276">
          <cell r="H2276">
            <v>0</v>
          </cell>
        </row>
        <row r="2277">
          <cell r="H2277">
            <v>0</v>
          </cell>
        </row>
        <row r="2278">
          <cell r="H2278">
            <v>0</v>
          </cell>
        </row>
        <row r="2279">
          <cell r="H2279">
            <v>0</v>
          </cell>
        </row>
        <row r="2280">
          <cell r="H2280">
            <v>0</v>
          </cell>
        </row>
        <row r="2281">
          <cell r="H2281">
            <v>0</v>
          </cell>
        </row>
        <row r="2282">
          <cell r="H2282">
            <v>0</v>
          </cell>
        </row>
        <row r="2283">
          <cell r="H2283">
            <v>0</v>
          </cell>
        </row>
        <row r="2284">
          <cell r="H2284">
            <v>0</v>
          </cell>
        </row>
        <row r="2285">
          <cell r="H2285">
            <v>0</v>
          </cell>
        </row>
        <row r="2286">
          <cell r="H2286">
            <v>0</v>
          </cell>
        </row>
        <row r="2287">
          <cell r="H2287">
            <v>0</v>
          </cell>
        </row>
        <row r="2288">
          <cell r="H2288">
            <v>0</v>
          </cell>
        </row>
        <row r="2289">
          <cell r="H2289">
            <v>0</v>
          </cell>
        </row>
        <row r="2290">
          <cell r="H2290">
            <v>0</v>
          </cell>
        </row>
        <row r="2291">
          <cell r="H2291">
            <v>0</v>
          </cell>
        </row>
        <row r="2292">
          <cell r="H2292">
            <v>0</v>
          </cell>
        </row>
        <row r="2293">
          <cell r="H2293">
            <v>0</v>
          </cell>
        </row>
        <row r="2294">
          <cell r="H2294">
            <v>0</v>
          </cell>
        </row>
        <row r="2295">
          <cell r="H2295">
            <v>0</v>
          </cell>
        </row>
        <row r="2296">
          <cell r="H2296">
            <v>0</v>
          </cell>
        </row>
        <row r="2297">
          <cell r="H2297">
            <v>0</v>
          </cell>
        </row>
        <row r="2298">
          <cell r="H2298">
            <v>0</v>
          </cell>
        </row>
        <row r="2299">
          <cell r="H2299">
            <v>0</v>
          </cell>
        </row>
        <row r="2300">
          <cell r="H2300">
            <v>0</v>
          </cell>
        </row>
        <row r="2301">
          <cell r="H2301">
            <v>0</v>
          </cell>
        </row>
        <row r="2302">
          <cell r="H2302">
            <v>0</v>
          </cell>
        </row>
        <row r="2303">
          <cell r="H2303">
            <v>0</v>
          </cell>
        </row>
        <row r="2304">
          <cell r="H2304">
            <v>0</v>
          </cell>
        </row>
        <row r="2305">
          <cell r="H2305">
            <v>0</v>
          </cell>
        </row>
        <row r="2306">
          <cell r="H2306">
            <v>0</v>
          </cell>
        </row>
        <row r="2307">
          <cell r="H2307">
            <v>0</v>
          </cell>
        </row>
        <row r="2308">
          <cell r="H2308">
            <v>0</v>
          </cell>
        </row>
        <row r="2309">
          <cell r="H2309">
            <v>0</v>
          </cell>
        </row>
        <row r="2310">
          <cell r="H2310">
            <v>0</v>
          </cell>
        </row>
        <row r="2311">
          <cell r="H2311">
            <v>0</v>
          </cell>
        </row>
        <row r="2312">
          <cell r="H2312">
            <v>0</v>
          </cell>
        </row>
        <row r="2313">
          <cell r="H2313">
            <v>0</v>
          </cell>
        </row>
        <row r="2314">
          <cell r="H2314">
            <v>0</v>
          </cell>
        </row>
        <row r="2315">
          <cell r="H2315">
            <v>0</v>
          </cell>
        </row>
        <row r="2316">
          <cell r="H2316">
            <v>0</v>
          </cell>
        </row>
        <row r="2317">
          <cell r="H2317">
            <v>0</v>
          </cell>
        </row>
        <row r="2318">
          <cell r="H2318">
            <v>0</v>
          </cell>
        </row>
        <row r="2319">
          <cell r="H2319">
            <v>0</v>
          </cell>
        </row>
        <row r="2320">
          <cell r="H2320">
            <v>0</v>
          </cell>
        </row>
        <row r="2321">
          <cell r="H2321">
            <v>0</v>
          </cell>
        </row>
        <row r="2322">
          <cell r="H2322">
            <v>0</v>
          </cell>
        </row>
        <row r="2323">
          <cell r="H2323">
            <v>0</v>
          </cell>
        </row>
        <row r="2324">
          <cell r="H2324">
            <v>0</v>
          </cell>
        </row>
        <row r="2325">
          <cell r="H2325">
            <v>0</v>
          </cell>
        </row>
        <row r="2326">
          <cell r="H2326">
            <v>0</v>
          </cell>
        </row>
        <row r="2327">
          <cell r="H2327">
            <v>0</v>
          </cell>
        </row>
        <row r="2328">
          <cell r="H2328">
            <v>0</v>
          </cell>
        </row>
        <row r="2329">
          <cell r="H2329">
            <v>0</v>
          </cell>
        </row>
        <row r="2330">
          <cell r="H2330">
            <v>0</v>
          </cell>
        </row>
        <row r="2331">
          <cell r="H2331">
            <v>0</v>
          </cell>
        </row>
        <row r="2332">
          <cell r="H2332">
            <v>0</v>
          </cell>
        </row>
        <row r="2333">
          <cell r="H2333">
            <v>0</v>
          </cell>
        </row>
        <row r="2334">
          <cell r="H2334">
            <v>0</v>
          </cell>
        </row>
        <row r="2335">
          <cell r="H2335">
            <v>0</v>
          </cell>
        </row>
        <row r="2336">
          <cell r="H2336">
            <v>0</v>
          </cell>
        </row>
        <row r="2337">
          <cell r="H2337">
            <v>0</v>
          </cell>
        </row>
        <row r="2338">
          <cell r="H2338">
            <v>0</v>
          </cell>
        </row>
        <row r="2339">
          <cell r="H2339">
            <v>0</v>
          </cell>
        </row>
        <row r="2340">
          <cell r="H2340">
            <v>0</v>
          </cell>
        </row>
        <row r="2341">
          <cell r="H2341">
            <v>0</v>
          </cell>
        </row>
        <row r="2342">
          <cell r="H2342">
            <v>0</v>
          </cell>
        </row>
        <row r="2343">
          <cell r="H2343">
            <v>0</v>
          </cell>
        </row>
        <row r="2344">
          <cell r="H2344">
            <v>0</v>
          </cell>
        </row>
        <row r="2345">
          <cell r="H2345">
            <v>0</v>
          </cell>
        </row>
        <row r="2346">
          <cell r="H2346">
            <v>0</v>
          </cell>
        </row>
        <row r="2347">
          <cell r="H2347">
            <v>0</v>
          </cell>
        </row>
        <row r="2348">
          <cell r="H2348">
            <v>0</v>
          </cell>
        </row>
        <row r="2349">
          <cell r="H2349">
            <v>0</v>
          </cell>
        </row>
        <row r="2350">
          <cell r="H2350">
            <v>0</v>
          </cell>
        </row>
        <row r="2351">
          <cell r="H2351">
            <v>0</v>
          </cell>
        </row>
        <row r="2352">
          <cell r="H2352">
            <v>0</v>
          </cell>
        </row>
        <row r="2353">
          <cell r="H2353">
            <v>0</v>
          </cell>
        </row>
        <row r="2354">
          <cell r="H2354">
            <v>0</v>
          </cell>
        </row>
        <row r="2355">
          <cell r="H2355">
            <v>0</v>
          </cell>
        </row>
        <row r="2356">
          <cell r="H2356">
            <v>0</v>
          </cell>
        </row>
        <row r="2357">
          <cell r="H2357">
            <v>0</v>
          </cell>
        </row>
        <row r="2358">
          <cell r="H2358">
            <v>0</v>
          </cell>
        </row>
        <row r="2359">
          <cell r="H2359">
            <v>0</v>
          </cell>
        </row>
        <row r="2360">
          <cell r="H2360">
            <v>0</v>
          </cell>
        </row>
        <row r="2361">
          <cell r="H2361">
            <v>0</v>
          </cell>
        </row>
        <row r="2362">
          <cell r="H2362">
            <v>0</v>
          </cell>
        </row>
        <row r="2363">
          <cell r="H2363">
            <v>0</v>
          </cell>
        </row>
        <row r="2364">
          <cell r="H2364">
            <v>0</v>
          </cell>
        </row>
        <row r="2365">
          <cell r="H2365">
            <v>0</v>
          </cell>
        </row>
        <row r="2366">
          <cell r="H2366">
            <v>0</v>
          </cell>
        </row>
        <row r="2367">
          <cell r="H2367">
            <v>0</v>
          </cell>
        </row>
        <row r="2368">
          <cell r="H2368">
            <v>0</v>
          </cell>
        </row>
        <row r="2369">
          <cell r="H2369">
            <v>0</v>
          </cell>
        </row>
        <row r="2370">
          <cell r="H2370">
            <v>0</v>
          </cell>
        </row>
        <row r="2371">
          <cell r="H2371">
            <v>0</v>
          </cell>
        </row>
        <row r="2372">
          <cell r="H2372">
            <v>0</v>
          </cell>
        </row>
        <row r="2373">
          <cell r="H2373">
            <v>0</v>
          </cell>
        </row>
        <row r="2374">
          <cell r="H2374">
            <v>0</v>
          </cell>
        </row>
        <row r="2375">
          <cell r="H2375">
            <v>0</v>
          </cell>
        </row>
        <row r="2376">
          <cell r="H2376">
            <v>0</v>
          </cell>
        </row>
        <row r="2377">
          <cell r="H2377">
            <v>0</v>
          </cell>
        </row>
        <row r="2378">
          <cell r="H2378">
            <v>0</v>
          </cell>
        </row>
        <row r="2379">
          <cell r="H2379">
            <v>0</v>
          </cell>
        </row>
        <row r="2380">
          <cell r="H2380">
            <v>0</v>
          </cell>
        </row>
        <row r="2381">
          <cell r="H2381">
            <v>0</v>
          </cell>
        </row>
        <row r="2382">
          <cell r="H2382">
            <v>0</v>
          </cell>
        </row>
        <row r="2383">
          <cell r="H2383">
            <v>0</v>
          </cell>
        </row>
        <row r="2384">
          <cell r="H2384">
            <v>0</v>
          </cell>
        </row>
        <row r="2385">
          <cell r="H2385">
            <v>0</v>
          </cell>
        </row>
        <row r="2386">
          <cell r="H2386">
            <v>0</v>
          </cell>
        </row>
        <row r="2387">
          <cell r="H2387">
            <v>0</v>
          </cell>
        </row>
        <row r="2388">
          <cell r="H2388">
            <v>0</v>
          </cell>
        </row>
        <row r="2389">
          <cell r="H2389">
            <v>0</v>
          </cell>
        </row>
        <row r="2390">
          <cell r="H2390">
            <v>0</v>
          </cell>
        </row>
        <row r="2391">
          <cell r="H2391">
            <v>0</v>
          </cell>
        </row>
        <row r="2392">
          <cell r="H2392">
            <v>0</v>
          </cell>
        </row>
        <row r="2393">
          <cell r="H2393">
            <v>0</v>
          </cell>
        </row>
        <row r="2394">
          <cell r="H2394">
            <v>0</v>
          </cell>
        </row>
        <row r="2395">
          <cell r="H2395">
            <v>0</v>
          </cell>
        </row>
        <row r="2396">
          <cell r="H2396">
            <v>0</v>
          </cell>
        </row>
        <row r="2397">
          <cell r="H2397">
            <v>0</v>
          </cell>
        </row>
        <row r="2398">
          <cell r="H2398">
            <v>0</v>
          </cell>
        </row>
        <row r="2399">
          <cell r="H2399">
            <v>0</v>
          </cell>
        </row>
        <row r="2400">
          <cell r="H2400">
            <v>0</v>
          </cell>
        </row>
        <row r="2401">
          <cell r="H2401">
            <v>0</v>
          </cell>
        </row>
        <row r="2402">
          <cell r="H2402">
            <v>0</v>
          </cell>
        </row>
        <row r="2403">
          <cell r="H2403">
            <v>0</v>
          </cell>
        </row>
        <row r="2404">
          <cell r="H2404">
            <v>0</v>
          </cell>
        </row>
        <row r="2405">
          <cell r="H2405">
            <v>0</v>
          </cell>
        </row>
        <row r="2406">
          <cell r="H2406">
            <v>0</v>
          </cell>
        </row>
        <row r="2407">
          <cell r="H2407">
            <v>0</v>
          </cell>
        </row>
        <row r="2408">
          <cell r="H2408">
            <v>0</v>
          </cell>
        </row>
        <row r="2409">
          <cell r="H2409">
            <v>0</v>
          </cell>
        </row>
        <row r="2410">
          <cell r="H2410">
            <v>0</v>
          </cell>
        </row>
        <row r="2411">
          <cell r="H2411">
            <v>0</v>
          </cell>
        </row>
        <row r="2412">
          <cell r="H2412">
            <v>0</v>
          </cell>
        </row>
        <row r="2413">
          <cell r="H2413">
            <v>0</v>
          </cell>
        </row>
        <row r="2414">
          <cell r="H2414">
            <v>0</v>
          </cell>
        </row>
        <row r="2415">
          <cell r="H2415">
            <v>0</v>
          </cell>
        </row>
        <row r="2416">
          <cell r="H2416">
            <v>0</v>
          </cell>
        </row>
        <row r="2417">
          <cell r="H2417">
            <v>0</v>
          </cell>
        </row>
        <row r="2418">
          <cell r="H2418">
            <v>0</v>
          </cell>
        </row>
        <row r="2419">
          <cell r="H2419">
            <v>0</v>
          </cell>
        </row>
        <row r="2420">
          <cell r="H2420">
            <v>0</v>
          </cell>
        </row>
        <row r="2421">
          <cell r="H2421">
            <v>0</v>
          </cell>
        </row>
        <row r="2422">
          <cell r="H2422">
            <v>0</v>
          </cell>
        </row>
        <row r="2423">
          <cell r="H2423">
            <v>0</v>
          </cell>
        </row>
        <row r="2424">
          <cell r="H2424">
            <v>0</v>
          </cell>
        </row>
        <row r="2425">
          <cell r="H2425">
            <v>0</v>
          </cell>
        </row>
        <row r="2426">
          <cell r="H2426">
            <v>0</v>
          </cell>
        </row>
        <row r="2427">
          <cell r="H2427">
            <v>0</v>
          </cell>
        </row>
        <row r="2428">
          <cell r="H2428">
            <v>0</v>
          </cell>
        </row>
        <row r="2429">
          <cell r="H2429">
            <v>0</v>
          </cell>
        </row>
        <row r="2430">
          <cell r="H2430">
            <v>0</v>
          </cell>
        </row>
        <row r="2431">
          <cell r="H2431">
            <v>0</v>
          </cell>
        </row>
        <row r="2432">
          <cell r="H2432">
            <v>0</v>
          </cell>
        </row>
        <row r="2433">
          <cell r="H2433">
            <v>0</v>
          </cell>
        </row>
        <row r="2434">
          <cell r="H2434">
            <v>0</v>
          </cell>
        </row>
        <row r="2435">
          <cell r="H2435">
            <v>0</v>
          </cell>
        </row>
        <row r="2436">
          <cell r="H2436">
            <v>0</v>
          </cell>
        </row>
        <row r="2437">
          <cell r="H2437">
            <v>0</v>
          </cell>
        </row>
        <row r="2438">
          <cell r="H2438">
            <v>0</v>
          </cell>
        </row>
        <row r="2439">
          <cell r="H2439">
            <v>0</v>
          </cell>
        </row>
        <row r="2440">
          <cell r="H2440">
            <v>0</v>
          </cell>
        </row>
        <row r="2441">
          <cell r="H2441">
            <v>0</v>
          </cell>
        </row>
        <row r="2442">
          <cell r="H2442">
            <v>0</v>
          </cell>
        </row>
        <row r="2443">
          <cell r="H2443">
            <v>0</v>
          </cell>
        </row>
        <row r="2444">
          <cell r="H2444">
            <v>0</v>
          </cell>
        </row>
        <row r="2445">
          <cell r="H2445">
            <v>0</v>
          </cell>
        </row>
        <row r="2446">
          <cell r="H2446">
            <v>0</v>
          </cell>
        </row>
        <row r="2447">
          <cell r="H2447">
            <v>0</v>
          </cell>
        </row>
        <row r="2448">
          <cell r="H2448">
            <v>0</v>
          </cell>
        </row>
        <row r="2449">
          <cell r="H2449">
            <v>0</v>
          </cell>
        </row>
        <row r="2450">
          <cell r="H2450">
            <v>0</v>
          </cell>
        </row>
        <row r="2451">
          <cell r="H2451">
            <v>0</v>
          </cell>
        </row>
        <row r="2452">
          <cell r="H2452">
            <v>0</v>
          </cell>
        </row>
        <row r="2453">
          <cell r="H2453">
            <v>0</v>
          </cell>
        </row>
        <row r="2454">
          <cell r="H2454">
            <v>0</v>
          </cell>
        </row>
        <row r="2455">
          <cell r="H2455">
            <v>0</v>
          </cell>
        </row>
        <row r="2456">
          <cell r="H2456">
            <v>0</v>
          </cell>
        </row>
        <row r="2457">
          <cell r="H2457">
            <v>0</v>
          </cell>
        </row>
        <row r="2458">
          <cell r="H2458">
            <v>0</v>
          </cell>
        </row>
        <row r="2459">
          <cell r="H2459">
            <v>0</v>
          </cell>
        </row>
        <row r="2460">
          <cell r="H2460">
            <v>0</v>
          </cell>
        </row>
        <row r="2461">
          <cell r="H2461">
            <v>0</v>
          </cell>
        </row>
        <row r="2462">
          <cell r="H2462">
            <v>0</v>
          </cell>
        </row>
        <row r="2463">
          <cell r="H2463">
            <v>0</v>
          </cell>
        </row>
        <row r="2464">
          <cell r="H2464">
            <v>0</v>
          </cell>
        </row>
        <row r="2465">
          <cell r="H2465">
            <v>0</v>
          </cell>
        </row>
        <row r="2466">
          <cell r="H2466">
            <v>0</v>
          </cell>
        </row>
        <row r="2467">
          <cell r="H2467">
            <v>0</v>
          </cell>
        </row>
        <row r="2468">
          <cell r="H2468">
            <v>0</v>
          </cell>
        </row>
        <row r="2469">
          <cell r="H2469">
            <v>0</v>
          </cell>
        </row>
        <row r="2470">
          <cell r="H2470">
            <v>0</v>
          </cell>
        </row>
        <row r="2471">
          <cell r="H2471">
            <v>0</v>
          </cell>
        </row>
        <row r="2472">
          <cell r="H2472">
            <v>0</v>
          </cell>
        </row>
        <row r="2473">
          <cell r="H2473">
            <v>0</v>
          </cell>
        </row>
        <row r="2474">
          <cell r="H2474">
            <v>0</v>
          </cell>
        </row>
        <row r="2475">
          <cell r="H2475">
            <v>0</v>
          </cell>
        </row>
        <row r="2476">
          <cell r="H2476">
            <v>0</v>
          </cell>
        </row>
        <row r="2477">
          <cell r="H2477">
            <v>0</v>
          </cell>
        </row>
        <row r="2478">
          <cell r="H2478">
            <v>0</v>
          </cell>
        </row>
        <row r="2479">
          <cell r="H2479">
            <v>0</v>
          </cell>
        </row>
        <row r="2480">
          <cell r="H2480">
            <v>0</v>
          </cell>
        </row>
        <row r="2481">
          <cell r="H2481">
            <v>0</v>
          </cell>
        </row>
        <row r="2482">
          <cell r="H2482">
            <v>0</v>
          </cell>
        </row>
        <row r="2483">
          <cell r="H2483">
            <v>0</v>
          </cell>
        </row>
        <row r="2484">
          <cell r="H2484">
            <v>0</v>
          </cell>
        </row>
        <row r="2485">
          <cell r="H2485">
            <v>0</v>
          </cell>
        </row>
        <row r="2486">
          <cell r="H2486">
            <v>0</v>
          </cell>
        </row>
        <row r="2487">
          <cell r="H2487">
            <v>0</v>
          </cell>
        </row>
        <row r="2488">
          <cell r="H2488">
            <v>0</v>
          </cell>
        </row>
        <row r="2489">
          <cell r="H2489">
            <v>0</v>
          </cell>
        </row>
        <row r="2490">
          <cell r="H2490">
            <v>0</v>
          </cell>
        </row>
        <row r="2491">
          <cell r="H2491">
            <v>0</v>
          </cell>
        </row>
        <row r="2492">
          <cell r="H2492">
            <v>0</v>
          </cell>
        </row>
        <row r="2493">
          <cell r="H2493">
            <v>0</v>
          </cell>
        </row>
        <row r="2494">
          <cell r="H2494">
            <v>0</v>
          </cell>
        </row>
        <row r="2495">
          <cell r="H2495">
            <v>0</v>
          </cell>
        </row>
        <row r="2496">
          <cell r="H2496">
            <v>0</v>
          </cell>
        </row>
        <row r="2497">
          <cell r="H2497">
            <v>0</v>
          </cell>
        </row>
        <row r="2498">
          <cell r="H2498">
            <v>0</v>
          </cell>
        </row>
        <row r="2499">
          <cell r="H2499">
            <v>0</v>
          </cell>
        </row>
        <row r="2500">
          <cell r="H2500">
            <v>0</v>
          </cell>
        </row>
        <row r="2501">
          <cell r="H2501">
            <v>0</v>
          </cell>
        </row>
        <row r="2502">
          <cell r="H2502">
            <v>0</v>
          </cell>
        </row>
        <row r="2503">
          <cell r="H2503">
            <v>0</v>
          </cell>
        </row>
        <row r="2504">
          <cell r="H2504">
            <v>0</v>
          </cell>
        </row>
        <row r="2505">
          <cell r="H2505">
            <v>0</v>
          </cell>
        </row>
        <row r="2506">
          <cell r="H2506">
            <v>0</v>
          </cell>
        </row>
        <row r="2507">
          <cell r="H2507">
            <v>0</v>
          </cell>
        </row>
        <row r="2508">
          <cell r="H2508">
            <v>0</v>
          </cell>
        </row>
        <row r="2509">
          <cell r="H2509">
            <v>0</v>
          </cell>
        </row>
        <row r="2510">
          <cell r="H2510">
            <v>0</v>
          </cell>
        </row>
        <row r="2511">
          <cell r="H2511">
            <v>0</v>
          </cell>
        </row>
        <row r="2512">
          <cell r="H2512">
            <v>0</v>
          </cell>
        </row>
        <row r="2513">
          <cell r="H2513">
            <v>0</v>
          </cell>
        </row>
        <row r="2514">
          <cell r="H2514">
            <v>0</v>
          </cell>
        </row>
        <row r="2515">
          <cell r="H2515">
            <v>0</v>
          </cell>
        </row>
        <row r="2516">
          <cell r="H2516">
            <v>0</v>
          </cell>
        </row>
        <row r="2517">
          <cell r="H2517">
            <v>0</v>
          </cell>
        </row>
        <row r="2518">
          <cell r="H2518">
            <v>0</v>
          </cell>
        </row>
        <row r="2519">
          <cell r="H2519">
            <v>0</v>
          </cell>
        </row>
        <row r="2520">
          <cell r="H2520">
            <v>0</v>
          </cell>
        </row>
        <row r="2521">
          <cell r="H2521">
            <v>0</v>
          </cell>
        </row>
        <row r="2522">
          <cell r="H2522">
            <v>0</v>
          </cell>
        </row>
        <row r="2523">
          <cell r="H2523">
            <v>0</v>
          </cell>
        </row>
        <row r="2524">
          <cell r="H2524">
            <v>0</v>
          </cell>
        </row>
        <row r="2525">
          <cell r="H2525">
            <v>0</v>
          </cell>
        </row>
        <row r="2526">
          <cell r="H2526">
            <v>0</v>
          </cell>
        </row>
        <row r="2527">
          <cell r="H2527">
            <v>0</v>
          </cell>
        </row>
        <row r="2528">
          <cell r="H2528">
            <v>0</v>
          </cell>
        </row>
        <row r="2529">
          <cell r="H2529">
            <v>0</v>
          </cell>
        </row>
        <row r="2530">
          <cell r="H2530">
            <v>0</v>
          </cell>
        </row>
        <row r="2531">
          <cell r="H2531">
            <v>0</v>
          </cell>
        </row>
        <row r="2532">
          <cell r="H2532">
            <v>0</v>
          </cell>
        </row>
        <row r="2533">
          <cell r="H2533">
            <v>0</v>
          </cell>
        </row>
        <row r="2534">
          <cell r="H2534">
            <v>0</v>
          </cell>
        </row>
        <row r="2535">
          <cell r="H2535">
            <v>0</v>
          </cell>
        </row>
        <row r="2536">
          <cell r="H2536">
            <v>0</v>
          </cell>
        </row>
        <row r="2537">
          <cell r="H2537">
            <v>0</v>
          </cell>
        </row>
        <row r="2538">
          <cell r="H2538">
            <v>0</v>
          </cell>
        </row>
        <row r="2539">
          <cell r="H2539">
            <v>0</v>
          </cell>
        </row>
        <row r="2540">
          <cell r="H2540">
            <v>0</v>
          </cell>
        </row>
        <row r="2541">
          <cell r="H2541">
            <v>0</v>
          </cell>
        </row>
        <row r="2542">
          <cell r="H2542">
            <v>0</v>
          </cell>
        </row>
        <row r="2543">
          <cell r="H2543">
            <v>0</v>
          </cell>
        </row>
        <row r="2544">
          <cell r="H2544">
            <v>0</v>
          </cell>
        </row>
        <row r="2545">
          <cell r="H2545">
            <v>0</v>
          </cell>
        </row>
        <row r="2546">
          <cell r="H2546">
            <v>0</v>
          </cell>
        </row>
        <row r="2547">
          <cell r="H2547">
            <v>0</v>
          </cell>
        </row>
        <row r="2548">
          <cell r="H2548">
            <v>0</v>
          </cell>
        </row>
        <row r="2549">
          <cell r="H2549">
            <v>0</v>
          </cell>
        </row>
        <row r="2550">
          <cell r="H2550">
            <v>0</v>
          </cell>
        </row>
        <row r="2551">
          <cell r="H2551">
            <v>0</v>
          </cell>
        </row>
        <row r="2552">
          <cell r="H2552">
            <v>0</v>
          </cell>
        </row>
        <row r="2553">
          <cell r="H2553">
            <v>0</v>
          </cell>
        </row>
        <row r="2554">
          <cell r="H2554">
            <v>0</v>
          </cell>
        </row>
        <row r="2555">
          <cell r="H2555">
            <v>0</v>
          </cell>
        </row>
        <row r="2556">
          <cell r="H2556">
            <v>0</v>
          </cell>
        </row>
        <row r="2557">
          <cell r="H2557">
            <v>0</v>
          </cell>
        </row>
        <row r="2558">
          <cell r="H2558">
            <v>0</v>
          </cell>
        </row>
        <row r="2559">
          <cell r="H2559">
            <v>0</v>
          </cell>
        </row>
        <row r="2560">
          <cell r="H2560">
            <v>0</v>
          </cell>
        </row>
        <row r="2561">
          <cell r="H2561">
            <v>0</v>
          </cell>
        </row>
        <row r="2562">
          <cell r="H2562">
            <v>0</v>
          </cell>
        </row>
        <row r="2563">
          <cell r="H2563">
            <v>0</v>
          </cell>
        </row>
        <row r="2564">
          <cell r="H2564">
            <v>0</v>
          </cell>
        </row>
        <row r="2565">
          <cell r="H2565">
            <v>0</v>
          </cell>
        </row>
        <row r="2566">
          <cell r="H2566">
            <v>0</v>
          </cell>
        </row>
        <row r="2567">
          <cell r="H2567">
            <v>0</v>
          </cell>
        </row>
        <row r="2568">
          <cell r="H2568">
            <v>0</v>
          </cell>
        </row>
        <row r="2569">
          <cell r="H2569">
            <v>0</v>
          </cell>
        </row>
        <row r="2570">
          <cell r="H2570">
            <v>0</v>
          </cell>
        </row>
        <row r="2571">
          <cell r="H2571">
            <v>0</v>
          </cell>
        </row>
        <row r="2572">
          <cell r="H2572">
            <v>0</v>
          </cell>
        </row>
        <row r="2573">
          <cell r="H2573">
            <v>0</v>
          </cell>
        </row>
        <row r="2574">
          <cell r="H2574">
            <v>0</v>
          </cell>
        </row>
        <row r="2575">
          <cell r="H2575">
            <v>0</v>
          </cell>
        </row>
        <row r="2576">
          <cell r="H2576">
            <v>0</v>
          </cell>
        </row>
        <row r="2577">
          <cell r="H2577">
            <v>0</v>
          </cell>
        </row>
        <row r="2578">
          <cell r="H2578">
            <v>0</v>
          </cell>
        </row>
        <row r="2579">
          <cell r="H2579">
            <v>0</v>
          </cell>
        </row>
        <row r="2580">
          <cell r="H2580">
            <v>0</v>
          </cell>
        </row>
        <row r="2581">
          <cell r="H2581">
            <v>0</v>
          </cell>
        </row>
        <row r="2582">
          <cell r="H2582">
            <v>0</v>
          </cell>
        </row>
        <row r="2583">
          <cell r="H2583">
            <v>0</v>
          </cell>
        </row>
        <row r="2584">
          <cell r="H2584">
            <v>0</v>
          </cell>
        </row>
        <row r="2585">
          <cell r="H2585">
            <v>0</v>
          </cell>
        </row>
        <row r="2586">
          <cell r="H2586">
            <v>0</v>
          </cell>
        </row>
        <row r="2587">
          <cell r="H2587">
            <v>0</v>
          </cell>
        </row>
        <row r="2588">
          <cell r="H2588">
            <v>0</v>
          </cell>
        </row>
        <row r="2589">
          <cell r="H2589">
            <v>0</v>
          </cell>
        </row>
        <row r="2590">
          <cell r="H2590">
            <v>0</v>
          </cell>
        </row>
        <row r="2591">
          <cell r="H2591">
            <v>0</v>
          </cell>
        </row>
        <row r="2592">
          <cell r="H2592">
            <v>0</v>
          </cell>
        </row>
        <row r="2593">
          <cell r="H2593">
            <v>0</v>
          </cell>
        </row>
        <row r="2594">
          <cell r="H2594">
            <v>0</v>
          </cell>
        </row>
        <row r="2595">
          <cell r="H2595">
            <v>0</v>
          </cell>
        </row>
        <row r="2596">
          <cell r="H2596">
            <v>0</v>
          </cell>
        </row>
        <row r="2597">
          <cell r="H2597">
            <v>0</v>
          </cell>
        </row>
        <row r="2598">
          <cell r="H2598">
            <v>0</v>
          </cell>
        </row>
        <row r="2599">
          <cell r="H2599">
            <v>0</v>
          </cell>
        </row>
        <row r="2600">
          <cell r="H2600">
            <v>0</v>
          </cell>
        </row>
        <row r="2601">
          <cell r="H2601">
            <v>0</v>
          </cell>
        </row>
        <row r="2602">
          <cell r="H2602">
            <v>0</v>
          </cell>
        </row>
        <row r="2603">
          <cell r="H2603">
            <v>0</v>
          </cell>
        </row>
        <row r="2604">
          <cell r="H2604">
            <v>0</v>
          </cell>
        </row>
        <row r="2605">
          <cell r="H2605">
            <v>0</v>
          </cell>
        </row>
        <row r="2606">
          <cell r="H2606">
            <v>0</v>
          </cell>
        </row>
        <row r="2607">
          <cell r="H2607">
            <v>0</v>
          </cell>
        </row>
        <row r="2608">
          <cell r="H2608">
            <v>0</v>
          </cell>
        </row>
        <row r="2609">
          <cell r="H2609">
            <v>0</v>
          </cell>
        </row>
        <row r="2610">
          <cell r="H2610">
            <v>0</v>
          </cell>
        </row>
        <row r="2611">
          <cell r="H2611">
            <v>0</v>
          </cell>
        </row>
        <row r="2612">
          <cell r="H2612">
            <v>0</v>
          </cell>
        </row>
        <row r="2613">
          <cell r="H2613">
            <v>0</v>
          </cell>
        </row>
        <row r="2614">
          <cell r="H2614">
            <v>0</v>
          </cell>
        </row>
        <row r="2615">
          <cell r="H2615">
            <v>0</v>
          </cell>
        </row>
        <row r="2616">
          <cell r="H2616">
            <v>0</v>
          </cell>
        </row>
        <row r="2617">
          <cell r="H2617">
            <v>0</v>
          </cell>
        </row>
        <row r="2618">
          <cell r="H2618">
            <v>0</v>
          </cell>
        </row>
        <row r="2619">
          <cell r="H2619">
            <v>0</v>
          </cell>
        </row>
        <row r="2620">
          <cell r="H2620">
            <v>0</v>
          </cell>
        </row>
        <row r="2621">
          <cell r="H2621">
            <v>0</v>
          </cell>
        </row>
        <row r="2622">
          <cell r="H2622">
            <v>0</v>
          </cell>
        </row>
        <row r="2623">
          <cell r="H2623">
            <v>0</v>
          </cell>
        </row>
        <row r="2624">
          <cell r="H2624">
            <v>0</v>
          </cell>
        </row>
        <row r="2625">
          <cell r="H2625">
            <v>0</v>
          </cell>
        </row>
        <row r="2626">
          <cell r="H2626">
            <v>0</v>
          </cell>
        </row>
        <row r="2627">
          <cell r="H2627">
            <v>0</v>
          </cell>
        </row>
        <row r="2628">
          <cell r="H2628">
            <v>0</v>
          </cell>
        </row>
        <row r="2629">
          <cell r="H2629">
            <v>0</v>
          </cell>
        </row>
        <row r="2630">
          <cell r="H2630">
            <v>0</v>
          </cell>
        </row>
        <row r="2631">
          <cell r="H2631">
            <v>0</v>
          </cell>
        </row>
        <row r="2632">
          <cell r="H2632">
            <v>0</v>
          </cell>
        </row>
        <row r="2633">
          <cell r="H2633">
            <v>0</v>
          </cell>
        </row>
        <row r="2634">
          <cell r="H2634">
            <v>0</v>
          </cell>
        </row>
        <row r="2635">
          <cell r="H2635">
            <v>0</v>
          </cell>
        </row>
        <row r="2636">
          <cell r="H2636">
            <v>0</v>
          </cell>
        </row>
        <row r="2637">
          <cell r="H2637">
            <v>0</v>
          </cell>
        </row>
        <row r="2638">
          <cell r="H2638">
            <v>0</v>
          </cell>
        </row>
        <row r="2639">
          <cell r="H2639">
            <v>0</v>
          </cell>
        </row>
        <row r="2640">
          <cell r="H2640">
            <v>0</v>
          </cell>
        </row>
        <row r="2641">
          <cell r="H2641">
            <v>0</v>
          </cell>
        </row>
        <row r="2642">
          <cell r="H2642">
            <v>0</v>
          </cell>
        </row>
        <row r="2643">
          <cell r="H2643">
            <v>0</v>
          </cell>
        </row>
        <row r="2644">
          <cell r="H2644">
            <v>0</v>
          </cell>
        </row>
        <row r="2645">
          <cell r="H2645">
            <v>0</v>
          </cell>
        </row>
        <row r="2646">
          <cell r="H2646">
            <v>0</v>
          </cell>
        </row>
        <row r="2647">
          <cell r="H2647">
            <v>0</v>
          </cell>
        </row>
        <row r="2648">
          <cell r="H2648">
            <v>0</v>
          </cell>
        </row>
        <row r="2649">
          <cell r="H2649">
            <v>0</v>
          </cell>
        </row>
        <row r="2650">
          <cell r="H2650">
            <v>0</v>
          </cell>
        </row>
        <row r="2651">
          <cell r="H2651">
            <v>0</v>
          </cell>
        </row>
        <row r="2652">
          <cell r="H2652">
            <v>0</v>
          </cell>
        </row>
        <row r="2653">
          <cell r="H2653">
            <v>0</v>
          </cell>
        </row>
        <row r="2654">
          <cell r="H2654">
            <v>0</v>
          </cell>
        </row>
        <row r="2655">
          <cell r="H2655">
            <v>0</v>
          </cell>
        </row>
        <row r="2656">
          <cell r="H2656">
            <v>0</v>
          </cell>
        </row>
        <row r="2657">
          <cell r="H2657">
            <v>0</v>
          </cell>
        </row>
        <row r="2658">
          <cell r="H2658">
            <v>0</v>
          </cell>
        </row>
        <row r="2659">
          <cell r="H2659">
            <v>0</v>
          </cell>
        </row>
        <row r="2660">
          <cell r="H2660">
            <v>0</v>
          </cell>
        </row>
        <row r="2661">
          <cell r="H2661">
            <v>0</v>
          </cell>
        </row>
        <row r="2662">
          <cell r="H2662">
            <v>0</v>
          </cell>
        </row>
        <row r="2663">
          <cell r="H2663">
            <v>0</v>
          </cell>
        </row>
        <row r="2664">
          <cell r="H2664">
            <v>0</v>
          </cell>
        </row>
        <row r="2665">
          <cell r="H2665">
            <v>0</v>
          </cell>
        </row>
        <row r="2666">
          <cell r="H2666">
            <v>0</v>
          </cell>
        </row>
        <row r="2667">
          <cell r="H2667">
            <v>0</v>
          </cell>
        </row>
        <row r="2668">
          <cell r="H2668">
            <v>0</v>
          </cell>
        </row>
        <row r="2669">
          <cell r="H2669">
            <v>0</v>
          </cell>
        </row>
        <row r="2670">
          <cell r="H2670">
            <v>0</v>
          </cell>
        </row>
        <row r="2671">
          <cell r="H2671">
            <v>0</v>
          </cell>
        </row>
        <row r="2672">
          <cell r="H2672">
            <v>0</v>
          </cell>
        </row>
        <row r="2673">
          <cell r="H2673">
            <v>0</v>
          </cell>
        </row>
        <row r="2674">
          <cell r="H2674">
            <v>0</v>
          </cell>
        </row>
        <row r="2675">
          <cell r="H2675">
            <v>0</v>
          </cell>
        </row>
        <row r="2676">
          <cell r="H2676">
            <v>0</v>
          </cell>
        </row>
        <row r="2677">
          <cell r="H2677">
            <v>0</v>
          </cell>
        </row>
        <row r="2678">
          <cell r="H2678">
            <v>0</v>
          </cell>
        </row>
        <row r="2679">
          <cell r="H2679">
            <v>0</v>
          </cell>
        </row>
        <row r="2680">
          <cell r="H2680">
            <v>0</v>
          </cell>
        </row>
        <row r="2681">
          <cell r="H2681">
            <v>0</v>
          </cell>
        </row>
        <row r="2682">
          <cell r="H2682">
            <v>0</v>
          </cell>
        </row>
        <row r="2683">
          <cell r="H2683">
            <v>0</v>
          </cell>
        </row>
        <row r="2684">
          <cell r="H2684">
            <v>0</v>
          </cell>
        </row>
        <row r="2685">
          <cell r="H2685">
            <v>0</v>
          </cell>
        </row>
        <row r="2686">
          <cell r="H2686">
            <v>0</v>
          </cell>
        </row>
        <row r="2687">
          <cell r="H2687">
            <v>0</v>
          </cell>
        </row>
        <row r="2688">
          <cell r="H2688">
            <v>0</v>
          </cell>
        </row>
        <row r="2689">
          <cell r="H2689">
            <v>0</v>
          </cell>
        </row>
        <row r="2690">
          <cell r="H2690">
            <v>0</v>
          </cell>
        </row>
        <row r="2691">
          <cell r="H2691">
            <v>0</v>
          </cell>
        </row>
        <row r="2692">
          <cell r="H2692">
            <v>0</v>
          </cell>
        </row>
        <row r="2693">
          <cell r="H2693">
            <v>0</v>
          </cell>
        </row>
        <row r="2694">
          <cell r="H2694">
            <v>0</v>
          </cell>
        </row>
        <row r="2695">
          <cell r="H2695">
            <v>0</v>
          </cell>
        </row>
        <row r="2696">
          <cell r="H2696">
            <v>0</v>
          </cell>
        </row>
        <row r="2697">
          <cell r="H2697">
            <v>0</v>
          </cell>
        </row>
        <row r="2698">
          <cell r="H2698">
            <v>0</v>
          </cell>
        </row>
        <row r="2699">
          <cell r="H2699">
            <v>0</v>
          </cell>
        </row>
        <row r="2700">
          <cell r="H2700">
            <v>0</v>
          </cell>
        </row>
        <row r="2701">
          <cell r="H2701">
            <v>0</v>
          </cell>
        </row>
        <row r="2702">
          <cell r="H2702">
            <v>0</v>
          </cell>
        </row>
        <row r="2703">
          <cell r="H2703">
            <v>0</v>
          </cell>
        </row>
        <row r="2704">
          <cell r="H2704">
            <v>0</v>
          </cell>
        </row>
        <row r="2705">
          <cell r="H2705">
            <v>0</v>
          </cell>
        </row>
        <row r="2706">
          <cell r="H2706">
            <v>0</v>
          </cell>
        </row>
        <row r="2707">
          <cell r="H2707">
            <v>0</v>
          </cell>
        </row>
        <row r="2708">
          <cell r="H2708">
            <v>0</v>
          </cell>
        </row>
        <row r="2709">
          <cell r="H2709">
            <v>0</v>
          </cell>
        </row>
        <row r="2710">
          <cell r="H2710">
            <v>0</v>
          </cell>
        </row>
        <row r="2711">
          <cell r="H2711">
            <v>0</v>
          </cell>
        </row>
        <row r="2712">
          <cell r="H2712">
            <v>0</v>
          </cell>
        </row>
        <row r="2713">
          <cell r="H2713">
            <v>0</v>
          </cell>
        </row>
        <row r="2714">
          <cell r="H2714">
            <v>0</v>
          </cell>
        </row>
        <row r="2715">
          <cell r="H2715">
            <v>0</v>
          </cell>
        </row>
        <row r="2716">
          <cell r="H2716">
            <v>0</v>
          </cell>
        </row>
        <row r="2717">
          <cell r="H2717">
            <v>0</v>
          </cell>
        </row>
        <row r="2718">
          <cell r="H2718">
            <v>0</v>
          </cell>
        </row>
        <row r="2719">
          <cell r="H2719">
            <v>0</v>
          </cell>
        </row>
        <row r="2720">
          <cell r="H2720">
            <v>0</v>
          </cell>
        </row>
        <row r="2721">
          <cell r="H2721">
            <v>0</v>
          </cell>
        </row>
        <row r="2722">
          <cell r="H2722">
            <v>0</v>
          </cell>
        </row>
        <row r="2723">
          <cell r="H2723">
            <v>0</v>
          </cell>
        </row>
        <row r="2724">
          <cell r="H2724">
            <v>0</v>
          </cell>
        </row>
        <row r="2725">
          <cell r="H2725">
            <v>0</v>
          </cell>
        </row>
        <row r="2726">
          <cell r="H2726">
            <v>0</v>
          </cell>
        </row>
        <row r="2727">
          <cell r="H2727">
            <v>0</v>
          </cell>
        </row>
        <row r="2728">
          <cell r="H2728">
            <v>0</v>
          </cell>
        </row>
        <row r="2729">
          <cell r="H2729">
            <v>0</v>
          </cell>
        </row>
        <row r="2730">
          <cell r="H2730">
            <v>0</v>
          </cell>
        </row>
        <row r="2731">
          <cell r="H2731">
            <v>0</v>
          </cell>
        </row>
        <row r="2732">
          <cell r="H2732">
            <v>0</v>
          </cell>
        </row>
        <row r="2733">
          <cell r="H2733">
            <v>0</v>
          </cell>
        </row>
        <row r="2734">
          <cell r="H2734">
            <v>0</v>
          </cell>
        </row>
        <row r="2735">
          <cell r="H2735">
            <v>0</v>
          </cell>
        </row>
        <row r="2736">
          <cell r="H2736">
            <v>0</v>
          </cell>
        </row>
        <row r="2737">
          <cell r="H2737">
            <v>0</v>
          </cell>
        </row>
        <row r="2738">
          <cell r="H2738">
            <v>0</v>
          </cell>
        </row>
        <row r="2739">
          <cell r="H2739">
            <v>0</v>
          </cell>
        </row>
        <row r="2740">
          <cell r="H2740">
            <v>0</v>
          </cell>
        </row>
        <row r="2741">
          <cell r="H2741">
            <v>0</v>
          </cell>
        </row>
        <row r="2742">
          <cell r="H2742">
            <v>0</v>
          </cell>
        </row>
        <row r="2743">
          <cell r="H2743">
            <v>0</v>
          </cell>
        </row>
        <row r="2744">
          <cell r="H2744">
            <v>0</v>
          </cell>
        </row>
        <row r="2745">
          <cell r="H2745">
            <v>0</v>
          </cell>
        </row>
        <row r="2746">
          <cell r="H2746">
            <v>0</v>
          </cell>
        </row>
        <row r="2747">
          <cell r="H2747">
            <v>0</v>
          </cell>
        </row>
        <row r="2748">
          <cell r="H2748">
            <v>0</v>
          </cell>
        </row>
        <row r="2749">
          <cell r="H2749">
            <v>0</v>
          </cell>
        </row>
        <row r="2750">
          <cell r="H2750">
            <v>0</v>
          </cell>
        </row>
        <row r="2751">
          <cell r="H2751">
            <v>0</v>
          </cell>
        </row>
        <row r="2752">
          <cell r="H2752">
            <v>0</v>
          </cell>
        </row>
        <row r="2753">
          <cell r="H2753">
            <v>0</v>
          </cell>
        </row>
        <row r="2754">
          <cell r="H2754">
            <v>0</v>
          </cell>
        </row>
        <row r="2755">
          <cell r="H2755">
            <v>0</v>
          </cell>
        </row>
        <row r="2756">
          <cell r="H2756">
            <v>0</v>
          </cell>
        </row>
        <row r="2757">
          <cell r="H2757">
            <v>0</v>
          </cell>
        </row>
        <row r="2758">
          <cell r="H2758">
            <v>0</v>
          </cell>
        </row>
        <row r="2759">
          <cell r="H2759">
            <v>0</v>
          </cell>
        </row>
        <row r="2760">
          <cell r="H2760">
            <v>0</v>
          </cell>
        </row>
        <row r="2761">
          <cell r="H2761">
            <v>0</v>
          </cell>
        </row>
        <row r="2762">
          <cell r="H2762">
            <v>0</v>
          </cell>
        </row>
        <row r="2763">
          <cell r="H2763">
            <v>0</v>
          </cell>
        </row>
        <row r="2764">
          <cell r="H2764">
            <v>0</v>
          </cell>
        </row>
        <row r="2765">
          <cell r="H2765">
            <v>0</v>
          </cell>
        </row>
        <row r="2766">
          <cell r="H2766">
            <v>0</v>
          </cell>
        </row>
        <row r="2767">
          <cell r="H2767">
            <v>0</v>
          </cell>
        </row>
        <row r="2768">
          <cell r="H2768">
            <v>0</v>
          </cell>
        </row>
        <row r="2769">
          <cell r="H2769">
            <v>0</v>
          </cell>
        </row>
        <row r="2770">
          <cell r="H2770">
            <v>0</v>
          </cell>
        </row>
        <row r="2771">
          <cell r="H2771">
            <v>0</v>
          </cell>
        </row>
        <row r="2772">
          <cell r="H2772">
            <v>0</v>
          </cell>
        </row>
        <row r="2773">
          <cell r="H2773">
            <v>0</v>
          </cell>
        </row>
        <row r="2774">
          <cell r="H2774">
            <v>0</v>
          </cell>
        </row>
        <row r="2775">
          <cell r="H2775">
            <v>0</v>
          </cell>
        </row>
        <row r="2776">
          <cell r="H2776">
            <v>0</v>
          </cell>
        </row>
        <row r="2777">
          <cell r="H2777">
            <v>0</v>
          </cell>
        </row>
        <row r="2778">
          <cell r="H2778">
            <v>0</v>
          </cell>
        </row>
        <row r="2779">
          <cell r="H2779">
            <v>0</v>
          </cell>
        </row>
        <row r="2780">
          <cell r="H2780">
            <v>0</v>
          </cell>
        </row>
        <row r="2781">
          <cell r="H2781">
            <v>0</v>
          </cell>
        </row>
        <row r="2782">
          <cell r="H2782">
            <v>0</v>
          </cell>
        </row>
        <row r="2783">
          <cell r="H2783">
            <v>0</v>
          </cell>
        </row>
        <row r="2784">
          <cell r="H2784">
            <v>0</v>
          </cell>
        </row>
        <row r="2785">
          <cell r="H2785">
            <v>0</v>
          </cell>
        </row>
        <row r="2786">
          <cell r="H2786">
            <v>0</v>
          </cell>
        </row>
        <row r="2787">
          <cell r="H2787">
            <v>0</v>
          </cell>
        </row>
        <row r="2788">
          <cell r="H2788">
            <v>0</v>
          </cell>
        </row>
        <row r="2789">
          <cell r="H2789">
            <v>0</v>
          </cell>
        </row>
        <row r="2790">
          <cell r="H2790">
            <v>0</v>
          </cell>
        </row>
        <row r="2791">
          <cell r="H2791">
            <v>0</v>
          </cell>
        </row>
        <row r="2792">
          <cell r="H2792">
            <v>0</v>
          </cell>
        </row>
        <row r="2793">
          <cell r="H2793">
            <v>0</v>
          </cell>
        </row>
        <row r="2794">
          <cell r="H2794">
            <v>0</v>
          </cell>
        </row>
        <row r="2795">
          <cell r="H2795">
            <v>0</v>
          </cell>
        </row>
        <row r="2796">
          <cell r="H2796">
            <v>0</v>
          </cell>
        </row>
        <row r="2797">
          <cell r="H2797">
            <v>0</v>
          </cell>
        </row>
        <row r="2798">
          <cell r="H2798">
            <v>0</v>
          </cell>
        </row>
        <row r="2799">
          <cell r="H2799">
            <v>0</v>
          </cell>
        </row>
        <row r="2800">
          <cell r="H2800">
            <v>0</v>
          </cell>
        </row>
        <row r="2801">
          <cell r="H2801">
            <v>0</v>
          </cell>
        </row>
        <row r="2802">
          <cell r="H2802">
            <v>0</v>
          </cell>
        </row>
        <row r="2803">
          <cell r="H2803">
            <v>0</v>
          </cell>
        </row>
        <row r="2804">
          <cell r="H2804">
            <v>0</v>
          </cell>
        </row>
        <row r="2805">
          <cell r="H2805">
            <v>0</v>
          </cell>
        </row>
        <row r="2806">
          <cell r="H2806">
            <v>0</v>
          </cell>
        </row>
        <row r="2807">
          <cell r="H2807">
            <v>0</v>
          </cell>
        </row>
        <row r="2808">
          <cell r="H2808">
            <v>0</v>
          </cell>
        </row>
        <row r="2809">
          <cell r="H2809">
            <v>0</v>
          </cell>
        </row>
        <row r="2810">
          <cell r="H2810">
            <v>0</v>
          </cell>
        </row>
        <row r="2811">
          <cell r="H2811">
            <v>0</v>
          </cell>
        </row>
        <row r="2812">
          <cell r="H2812">
            <v>0</v>
          </cell>
        </row>
        <row r="2813">
          <cell r="H2813">
            <v>0</v>
          </cell>
        </row>
        <row r="2814">
          <cell r="H2814">
            <v>0</v>
          </cell>
        </row>
        <row r="2815">
          <cell r="H2815">
            <v>0</v>
          </cell>
        </row>
        <row r="2816">
          <cell r="H2816">
            <v>0</v>
          </cell>
        </row>
        <row r="2817">
          <cell r="H2817">
            <v>0</v>
          </cell>
        </row>
        <row r="2818">
          <cell r="H2818">
            <v>0</v>
          </cell>
        </row>
        <row r="2819">
          <cell r="H2819">
            <v>0</v>
          </cell>
        </row>
        <row r="2820">
          <cell r="H2820">
            <v>0</v>
          </cell>
        </row>
        <row r="2821">
          <cell r="H2821">
            <v>0</v>
          </cell>
        </row>
        <row r="2822">
          <cell r="H2822">
            <v>0</v>
          </cell>
        </row>
        <row r="2823">
          <cell r="H2823">
            <v>0</v>
          </cell>
        </row>
        <row r="2824">
          <cell r="H2824">
            <v>0</v>
          </cell>
        </row>
        <row r="2825">
          <cell r="H2825">
            <v>0</v>
          </cell>
        </row>
        <row r="2826">
          <cell r="H2826">
            <v>0</v>
          </cell>
        </row>
        <row r="2827">
          <cell r="H2827">
            <v>0</v>
          </cell>
        </row>
        <row r="2828">
          <cell r="H2828">
            <v>0</v>
          </cell>
        </row>
        <row r="2829">
          <cell r="H2829">
            <v>0</v>
          </cell>
        </row>
        <row r="2830">
          <cell r="H2830">
            <v>0</v>
          </cell>
        </row>
        <row r="2831">
          <cell r="H2831">
            <v>0</v>
          </cell>
        </row>
        <row r="2832">
          <cell r="H2832">
            <v>0</v>
          </cell>
        </row>
        <row r="2833">
          <cell r="H2833">
            <v>0</v>
          </cell>
        </row>
        <row r="2834">
          <cell r="H2834">
            <v>0</v>
          </cell>
        </row>
        <row r="2835">
          <cell r="H2835">
            <v>0</v>
          </cell>
        </row>
        <row r="2836">
          <cell r="H2836">
            <v>0</v>
          </cell>
        </row>
        <row r="2837">
          <cell r="H2837">
            <v>0</v>
          </cell>
        </row>
        <row r="2838">
          <cell r="H2838">
            <v>0</v>
          </cell>
        </row>
        <row r="2839">
          <cell r="H2839">
            <v>0</v>
          </cell>
        </row>
        <row r="2840">
          <cell r="H2840">
            <v>0</v>
          </cell>
        </row>
        <row r="2841">
          <cell r="H2841">
            <v>0</v>
          </cell>
        </row>
        <row r="2842">
          <cell r="H2842">
            <v>0</v>
          </cell>
        </row>
        <row r="2843">
          <cell r="H2843">
            <v>0</v>
          </cell>
        </row>
        <row r="2844">
          <cell r="H2844">
            <v>0</v>
          </cell>
        </row>
        <row r="2845">
          <cell r="H2845">
            <v>0</v>
          </cell>
        </row>
        <row r="2846">
          <cell r="H2846">
            <v>0</v>
          </cell>
        </row>
        <row r="2847">
          <cell r="H2847">
            <v>0</v>
          </cell>
        </row>
        <row r="2848">
          <cell r="H2848">
            <v>0</v>
          </cell>
        </row>
        <row r="2849">
          <cell r="H2849">
            <v>0</v>
          </cell>
        </row>
        <row r="2850">
          <cell r="H2850">
            <v>0</v>
          </cell>
        </row>
        <row r="2851">
          <cell r="H2851">
            <v>0</v>
          </cell>
        </row>
        <row r="2852">
          <cell r="H2852">
            <v>0</v>
          </cell>
        </row>
        <row r="2853">
          <cell r="H2853">
            <v>0</v>
          </cell>
        </row>
        <row r="2854">
          <cell r="H2854">
            <v>0</v>
          </cell>
        </row>
        <row r="2855">
          <cell r="H2855">
            <v>0</v>
          </cell>
        </row>
        <row r="2856">
          <cell r="H2856">
            <v>0</v>
          </cell>
        </row>
        <row r="2857">
          <cell r="H2857">
            <v>0</v>
          </cell>
        </row>
        <row r="2858">
          <cell r="H2858">
            <v>0</v>
          </cell>
        </row>
        <row r="2859">
          <cell r="H2859">
            <v>0</v>
          </cell>
        </row>
        <row r="2860">
          <cell r="H2860">
            <v>0</v>
          </cell>
        </row>
        <row r="2861">
          <cell r="H2861">
            <v>0</v>
          </cell>
        </row>
        <row r="2862">
          <cell r="H2862">
            <v>0</v>
          </cell>
        </row>
        <row r="2863">
          <cell r="H2863">
            <v>0</v>
          </cell>
        </row>
        <row r="2864">
          <cell r="H2864">
            <v>0</v>
          </cell>
        </row>
        <row r="2865">
          <cell r="H2865">
            <v>0</v>
          </cell>
        </row>
        <row r="2866">
          <cell r="H2866">
            <v>0</v>
          </cell>
        </row>
        <row r="2867">
          <cell r="H2867">
            <v>0</v>
          </cell>
        </row>
        <row r="2868">
          <cell r="H2868">
            <v>0</v>
          </cell>
        </row>
        <row r="2869">
          <cell r="H2869">
            <v>0</v>
          </cell>
        </row>
        <row r="2870">
          <cell r="H2870">
            <v>0</v>
          </cell>
        </row>
        <row r="2871">
          <cell r="H2871">
            <v>0</v>
          </cell>
        </row>
        <row r="2872">
          <cell r="H2872">
            <v>0</v>
          </cell>
        </row>
        <row r="2873">
          <cell r="H2873">
            <v>0</v>
          </cell>
        </row>
        <row r="2874">
          <cell r="H2874">
            <v>0</v>
          </cell>
        </row>
        <row r="2875">
          <cell r="H2875">
            <v>0</v>
          </cell>
        </row>
        <row r="2876">
          <cell r="H2876">
            <v>0</v>
          </cell>
        </row>
        <row r="2877">
          <cell r="H2877">
            <v>0</v>
          </cell>
        </row>
        <row r="2878">
          <cell r="H2878">
            <v>0</v>
          </cell>
        </row>
        <row r="2879">
          <cell r="H2879">
            <v>0</v>
          </cell>
        </row>
        <row r="2880">
          <cell r="H2880">
            <v>0</v>
          </cell>
        </row>
        <row r="2881">
          <cell r="H2881">
            <v>0</v>
          </cell>
        </row>
        <row r="2882">
          <cell r="H2882">
            <v>0</v>
          </cell>
        </row>
        <row r="2883">
          <cell r="H2883">
            <v>0</v>
          </cell>
        </row>
        <row r="2884">
          <cell r="H2884">
            <v>0</v>
          </cell>
        </row>
        <row r="2885">
          <cell r="H2885">
            <v>0</v>
          </cell>
        </row>
        <row r="2886">
          <cell r="H2886">
            <v>0</v>
          </cell>
        </row>
        <row r="2887">
          <cell r="H2887">
            <v>0</v>
          </cell>
        </row>
        <row r="2888">
          <cell r="H2888">
            <v>0</v>
          </cell>
        </row>
        <row r="2889">
          <cell r="H2889">
            <v>0</v>
          </cell>
        </row>
        <row r="2890">
          <cell r="H2890">
            <v>0</v>
          </cell>
        </row>
        <row r="2891">
          <cell r="H2891">
            <v>0</v>
          </cell>
        </row>
        <row r="2892">
          <cell r="H2892">
            <v>0</v>
          </cell>
        </row>
        <row r="2893">
          <cell r="H2893">
            <v>0</v>
          </cell>
        </row>
        <row r="2894">
          <cell r="H2894">
            <v>0</v>
          </cell>
        </row>
        <row r="2895">
          <cell r="H2895">
            <v>0</v>
          </cell>
        </row>
        <row r="2896">
          <cell r="H2896">
            <v>0</v>
          </cell>
        </row>
        <row r="2897">
          <cell r="H2897">
            <v>0</v>
          </cell>
        </row>
        <row r="2898">
          <cell r="H2898">
            <v>0</v>
          </cell>
        </row>
        <row r="2899">
          <cell r="H2899">
            <v>0</v>
          </cell>
        </row>
        <row r="2900">
          <cell r="H2900">
            <v>0</v>
          </cell>
        </row>
        <row r="2901">
          <cell r="H2901">
            <v>0</v>
          </cell>
        </row>
        <row r="2902">
          <cell r="H2902">
            <v>0</v>
          </cell>
        </row>
        <row r="2903">
          <cell r="H2903">
            <v>0</v>
          </cell>
        </row>
        <row r="2904">
          <cell r="H2904">
            <v>0</v>
          </cell>
        </row>
        <row r="2905">
          <cell r="H2905">
            <v>0</v>
          </cell>
        </row>
        <row r="2906">
          <cell r="H2906">
            <v>0</v>
          </cell>
        </row>
        <row r="2907">
          <cell r="H2907">
            <v>0</v>
          </cell>
        </row>
        <row r="2908">
          <cell r="H2908">
            <v>0</v>
          </cell>
        </row>
        <row r="2909">
          <cell r="H2909">
            <v>0</v>
          </cell>
        </row>
        <row r="2910">
          <cell r="H2910">
            <v>0</v>
          </cell>
        </row>
        <row r="2911">
          <cell r="H2911">
            <v>0</v>
          </cell>
        </row>
        <row r="2912">
          <cell r="H2912">
            <v>0</v>
          </cell>
        </row>
        <row r="2913">
          <cell r="H2913">
            <v>0</v>
          </cell>
        </row>
        <row r="2914">
          <cell r="H2914">
            <v>0</v>
          </cell>
        </row>
        <row r="2915">
          <cell r="H2915">
            <v>0</v>
          </cell>
        </row>
        <row r="2916">
          <cell r="H2916">
            <v>0</v>
          </cell>
        </row>
        <row r="2917">
          <cell r="H2917">
            <v>0</v>
          </cell>
        </row>
        <row r="2918">
          <cell r="H2918">
            <v>0</v>
          </cell>
        </row>
        <row r="2919">
          <cell r="H2919">
            <v>0</v>
          </cell>
        </row>
        <row r="2920">
          <cell r="H2920">
            <v>0</v>
          </cell>
        </row>
        <row r="2921">
          <cell r="H2921">
            <v>0</v>
          </cell>
        </row>
        <row r="2922">
          <cell r="H2922">
            <v>0</v>
          </cell>
        </row>
        <row r="2923">
          <cell r="H2923">
            <v>0</v>
          </cell>
        </row>
        <row r="2924">
          <cell r="H2924">
            <v>0</v>
          </cell>
        </row>
        <row r="2925">
          <cell r="H2925">
            <v>0</v>
          </cell>
        </row>
        <row r="2926">
          <cell r="H2926">
            <v>0</v>
          </cell>
        </row>
        <row r="2927">
          <cell r="H2927">
            <v>0</v>
          </cell>
        </row>
        <row r="2928">
          <cell r="H2928">
            <v>0</v>
          </cell>
        </row>
        <row r="2929">
          <cell r="H2929">
            <v>0</v>
          </cell>
        </row>
        <row r="2930">
          <cell r="H2930">
            <v>0</v>
          </cell>
        </row>
        <row r="2931">
          <cell r="H2931">
            <v>0</v>
          </cell>
        </row>
        <row r="2932">
          <cell r="H2932">
            <v>0</v>
          </cell>
        </row>
        <row r="2933">
          <cell r="H2933">
            <v>0</v>
          </cell>
        </row>
        <row r="2934">
          <cell r="H2934">
            <v>0</v>
          </cell>
        </row>
        <row r="2935">
          <cell r="H2935">
            <v>0</v>
          </cell>
        </row>
        <row r="2936">
          <cell r="H2936">
            <v>0</v>
          </cell>
        </row>
        <row r="2937">
          <cell r="H2937">
            <v>0</v>
          </cell>
        </row>
        <row r="2938">
          <cell r="H2938">
            <v>0</v>
          </cell>
        </row>
        <row r="2939">
          <cell r="H2939">
            <v>0</v>
          </cell>
        </row>
        <row r="2940">
          <cell r="H2940">
            <v>0</v>
          </cell>
        </row>
        <row r="2941">
          <cell r="H2941">
            <v>0</v>
          </cell>
        </row>
        <row r="2942">
          <cell r="H2942">
            <v>0</v>
          </cell>
        </row>
        <row r="2943">
          <cell r="H2943">
            <v>0</v>
          </cell>
        </row>
        <row r="2944">
          <cell r="H2944">
            <v>0</v>
          </cell>
        </row>
        <row r="2945">
          <cell r="H2945">
            <v>0</v>
          </cell>
        </row>
        <row r="2946">
          <cell r="H2946">
            <v>0</v>
          </cell>
        </row>
        <row r="2947">
          <cell r="H2947">
            <v>0</v>
          </cell>
        </row>
        <row r="2948">
          <cell r="H2948">
            <v>0</v>
          </cell>
        </row>
        <row r="2949">
          <cell r="H2949">
            <v>0</v>
          </cell>
        </row>
        <row r="2950">
          <cell r="H2950">
            <v>0</v>
          </cell>
        </row>
        <row r="2951">
          <cell r="H2951">
            <v>0</v>
          </cell>
        </row>
        <row r="2952">
          <cell r="H2952">
            <v>0</v>
          </cell>
        </row>
        <row r="2953">
          <cell r="H2953">
            <v>0</v>
          </cell>
        </row>
        <row r="2954">
          <cell r="H2954">
            <v>0</v>
          </cell>
        </row>
        <row r="2955">
          <cell r="H2955">
            <v>0</v>
          </cell>
        </row>
        <row r="2956">
          <cell r="H2956">
            <v>0</v>
          </cell>
        </row>
        <row r="2957">
          <cell r="H2957">
            <v>0</v>
          </cell>
        </row>
        <row r="2958">
          <cell r="H2958">
            <v>0</v>
          </cell>
        </row>
        <row r="2959">
          <cell r="H2959">
            <v>0</v>
          </cell>
        </row>
        <row r="2960">
          <cell r="H2960">
            <v>0</v>
          </cell>
        </row>
        <row r="2961">
          <cell r="H2961">
            <v>0</v>
          </cell>
        </row>
        <row r="2962">
          <cell r="H2962">
            <v>0</v>
          </cell>
        </row>
        <row r="2963">
          <cell r="H2963">
            <v>0</v>
          </cell>
        </row>
        <row r="2964">
          <cell r="H2964">
            <v>0</v>
          </cell>
        </row>
        <row r="2965">
          <cell r="H2965">
            <v>0</v>
          </cell>
        </row>
        <row r="2966">
          <cell r="H2966">
            <v>0</v>
          </cell>
        </row>
        <row r="2967">
          <cell r="H2967">
            <v>0</v>
          </cell>
        </row>
        <row r="2968">
          <cell r="H2968">
            <v>0</v>
          </cell>
        </row>
        <row r="2969">
          <cell r="H2969">
            <v>0</v>
          </cell>
        </row>
        <row r="2970">
          <cell r="H2970">
            <v>0</v>
          </cell>
        </row>
        <row r="2971">
          <cell r="H2971">
            <v>0</v>
          </cell>
        </row>
        <row r="2972">
          <cell r="H2972">
            <v>0</v>
          </cell>
        </row>
        <row r="2973">
          <cell r="H2973">
            <v>0</v>
          </cell>
        </row>
        <row r="2974">
          <cell r="H2974">
            <v>0</v>
          </cell>
        </row>
        <row r="2975">
          <cell r="H2975">
            <v>0</v>
          </cell>
        </row>
        <row r="2976">
          <cell r="H2976">
            <v>0</v>
          </cell>
        </row>
        <row r="2977">
          <cell r="H2977">
            <v>0</v>
          </cell>
        </row>
        <row r="2978">
          <cell r="H2978">
            <v>0</v>
          </cell>
        </row>
        <row r="2979">
          <cell r="H2979">
            <v>0</v>
          </cell>
        </row>
        <row r="2980">
          <cell r="H2980">
            <v>0</v>
          </cell>
        </row>
        <row r="2981">
          <cell r="H2981">
            <v>0</v>
          </cell>
        </row>
        <row r="2982">
          <cell r="H2982">
            <v>0</v>
          </cell>
        </row>
        <row r="2983">
          <cell r="H2983">
            <v>0</v>
          </cell>
        </row>
        <row r="2984">
          <cell r="H2984">
            <v>0</v>
          </cell>
        </row>
        <row r="2985">
          <cell r="H2985">
            <v>0</v>
          </cell>
        </row>
        <row r="2986">
          <cell r="H2986">
            <v>0</v>
          </cell>
        </row>
        <row r="2987">
          <cell r="H2987">
            <v>0</v>
          </cell>
        </row>
        <row r="2988">
          <cell r="H2988">
            <v>0</v>
          </cell>
        </row>
        <row r="2989">
          <cell r="H2989">
            <v>0</v>
          </cell>
        </row>
        <row r="2990">
          <cell r="H2990">
            <v>0</v>
          </cell>
        </row>
        <row r="2991">
          <cell r="H2991">
            <v>0</v>
          </cell>
        </row>
        <row r="2992">
          <cell r="H2992">
            <v>0</v>
          </cell>
        </row>
        <row r="2993">
          <cell r="H2993">
            <v>0</v>
          </cell>
        </row>
        <row r="2994">
          <cell r="H2994">
            <v>0</v>
          </cell>
        </row>
        <row r="2995">
          <cell r="H2995">
            <v>0</v>
          </cell>
        </row>
        <row r="2996">
          <cell r="H2996">
            <v>0</v>
          </cell>
        </row>
        <row r="2997">
          <cell r="H2997">
            <v>0</v>
          </cell>
        </row>
        <row r="2998">
          <cell r="H2998">
            <v>0</v>
          </cell>
        </row>
        <row r="2999">
          <cell r="H2999">
            <v>0</v>
          </cell>
        </row>
        <row r="3000">
          <cell r="H3000">
            <v>0</v>
          </cell>
        </row>
        <row r="3001">
          <cell r="H3001">
            <v>0</v>
          </cell>
        </row>
        <row r="3002">
          <cell r="H3002">
            <v>0</v>
          </cell>
        </row>
        <row r="3003">
          <cell r="H3003">
            <v>0</v>
          </cell>
        </row>
        <row r="3004">
          <cell r="H3004">
            <v>0</v>
          </cell>
        </row>
        <row r="3005">
          <cell r="H3005">
            <v>0</v>
          </cell>
        </row>
        <row r="3006">
          <cell r="H3006">
            <v>0</v>
          </cell>
        </row>
        <row r="3007">
          <cell r="H3007">
            <v>0</v>
          </cell>
        </row>
        <row r="3008">
          <cell r="H3008">
            <v>0</v>
          </cell>
        </row>
        <row r="3009">
          <cell r="H3009">
            <v>0</v>
          </cell>
        </row>
        <row r="3010">
          <cell r="H3010">
            <v>0</v>
          </cell>
        </row>
        <row r="3011">
          <cell r="H3011">
            <v>0</v>
          </cell>
        </row>
        <row r="3012">
          <cell r="H3012">
            <v>0</v>
          </cell>
        </row>
        <row r="3013">
          <cell r="H3013">
            <v>0</v>
          </cell>
        </row>
        <row r="3014">
          <cell r="H3014">
            <v>0</v>
          </cell>
        </row>
        <row r="3015">
          <cell r="H3015">
            <v>0</v>
          </cell>
        </row>
        <row r="3016">
          <cell r="H3016">
            <v>0</v>
          </cell>
        </row>
        <row r="3017">
          <cell r="H3017">
            <v>0</v>
          </cell>
        </row>
        <row r="3018">
          <cell r="H3018">
            <v>0</v>
          </cell>
        </row>
        <row r="3019">
          <cell r="H3019">
            <v>0</v>
          </cell>
        </row>
        <row r="3020">
          <cell r="H3020">
            <v>0</v>
          </cell>
        </row>
        <row r="3021">
          <cell r="H3021">
            <v>0</v>
          </cell>
        </row>
        <row r="3022">
          <cell r="H3022">
            <v>0</v>
          </cell>
        </row>
        <row r="3023">
          <cell r="H3023">
            <v>0</v>
          </cell>
        </row>
        <row r="3024">
          <cell r="H3024">
            <v>0</v>
          </cell>
        </row>
        <row r="3025">
          <cell r="H3025">
            <v>0</v>
          </cell>
        </row>
        <row r="3026">
          <cell r="H3026">
            <v>0</v>
          </cell>
        </row>
        <row r="3027">
          <cell r="H3027">
            <v>0</v>
          </cell>
        </row>
        <row r="3028">
          <cell r="H3028">
            <v>0</v>
          </cell>
        </row>
        <row r="3029">
          <cell r="H3029">
            <v>0</v>
          </cell>
        </row>
        <row r="3030">
          <cell r="H3030">
            <v>0</v>
          </cell>
        </row>
        <row r="3031">
          <cell r="H3031">
            <v>0</v>
          </cell>
        </row>
        <row r="3032">
          <cell r="H3032">
            <v>0</v>
          </cell>
        </row>
        <row r="3033">
          <cell r="H3033">
            <v>0</v>
          </cell>
        </row>
        <row r="3034">
          <cell r="H3034">
            <v>0</v>
          </cell>
        </row>
        <row r="3035">
          <cell r="H3035">
            <v>0</v>
          </cell>
        </row>
        <row r="3036">
          <cell r="H3036">
            <v>0</v>
          </cell>
        </row>
        <row r="3037">
          <cell r="H3037">
            <v>0</v>
          </cell>
        </row>
        <row r="3038">
          <cell r="H3038">
            <v>0</v>
          </cell>
        </row>
        <row r="3039">
          <cell r="H3039">
            <v>0</v>
          </cell>
        </row>
        <row r="3040">
          <cell r="H3040">
            <v>0</v>
          </cell>
        </row>
        <row r="3041">
          <cell r="H3041">
            <v>0</v>
          </cell>
        </row>
        <row r="3042">
          <cell r="H3042">
            <v>0</v>
          </cell>
        </row>
        <row r="3043">
          <cell r="H3043">
            <v>0</v>
          </cell>
        </row>
        <row r="3044">
          <cell r="H3044">
            <v>0</v>
          </cell>
        </row>
        <row r="3045">
          <cell r="H3045">
            <v>0</v>
          </cell>
        </row>
        <row r="3046">
          <cell r="H3046">
            <v>0</v>
          </cell>
        </row>
        <row r="3047">
          <cell r="H3047">
            <v>0</v>
          </cell>
        </row>
        <row r="3048">
          <cell r="H3048">
            <v>0</v>
          </cell>
        </row>
        <row r="3049">
          <cell r="H3049">
            <v>0</v>
          </cell>
        </row>
        <row r="3050">
          <cell r="H3050">
            <v>0</v>
          </cell>
        </row>
        <row r="3051">
          <cell r="H3051">
            <v>0</v>
          </cell>
        </row>
        <row r="3052">
          <cell r="H3052">
            <v>0</v>
          </cell>
        </row>
        <row r="3053">
          <cell r="H3053">
            <v>0</v>
          </cell>
        </row>
        <row r="3054">
          <cell r="H3054">
            <v>0</v>
          </cell>
        </row>
        <row r="3055">
          <cell r="H3055">
            <v>0</v>
          </cell>
        </row>
        <row r="3056">
          <cell r="H3056">
            <v>0</v>
          </cell>
        </row>
        <row r="3057">
          <cell r="H3057">
            <v>0</v>
          </cell>
        </row>
        <row r="3058">
          <cell r="H3058">
            <v>0</v>
          </cell>
        </row>
        <row r="3059">
          <cell r="H3059">
            <v>0</v>
          </cell>
        </row>
        <row r="3060">
          <cell r="H3060">
            <v>0</v>
          </cell>
        </row>
        <row r="3061">
          <cell r="H3061">
            <v>0</v>
          </cell>
        </row>
        <row r="3062">
          <cell r="H3062">
            <v>0</v>
          </cell>
        </row>
        <row r="3063">
          <cell r="H3063">
            <v>0</v>
          </cell>
        </row>
        <row r="3064">
          <cell r="H3064">
            <v>0</v>
          </cell>
        </row>
        <row r="3065">
          <cell r="H3065">
            <v>0</v>
          </cell>
        </row>
        <row r="3066">
          <cell r="H3066">
            <v>0</v>
          </cell>
        </row>
        <row r="3067">
          <cell r="H3067">
            <v>0</v>
          </cell>
        </row>
        <row r="3068">
          <cell r="H3068">
            <v>0</v>
          </cell>
        </row>
        <row r="3069">
          <cell r="H3069">
            <v>0</v>
          </cell>
        </row>
        <row r="3070">
          <cell r="H3070">
            <v>0</v>
          </cell>
        </row>
        <row r="3071">
          <cell r="H3071">
            <v>0</v>
          </cell>
        </row>
        <row r="3072">
          <cell r="H3072">
            <v>0</v>
          </cell>
        </row>
        <row r="3073">
          <cell r="H3073">
            <v>0</v>
          </cell>
        </row>
        <row r="3074">
          <cell r="H3074">
            <v>0</v>
          </cell>
        </row>
        <row r="3075">
          <cell r="H3075">
            <v>0</v>
          </cell>
        </row>
        <row r="3076">
          <cell r="H3076">
            <v>0</v>
          </cell>
        </row>
        <row r="3077">
          <cell r="H3077">
            <v>0</v>
          </cell>
        </row>
        <row r="3078">
          <cell r="H3078">
            <v>0</v>
          </cell>
        </row>
        <row r="3079">
          <cell r="H3079">
            <v>0</v>
          </cell>
        </row>
        <row r="3080">
          <cell r="H3080">
            <v>0</v>
          </cell>
        </row>
        <row r="3081">
          <cell r="H3081">
            <v>0</v>
          </cell>
        </row>
        <row r="3082">
          <cell r="H3082">
            <v>0</v>
          </cell>
        </row>
        <row r="3083">
          <cell r="H3083">
            <v>0</v>
          </cell>
        </row>
        <row r="3084">
          <cell r="H3084">
            <v>0</v>
          </cell>
        </row>
        <row r="3085">
          <cell r="H3085">
            <v>0</v>
          </cell>
        </row>
        <row r="3086">
          <cell r="H3086">
            <v>0</v>
          </cell>
        </row>
        <row r="3087">
          <cell r="H3087">
            <v>0</v>
          </cell>
        </row>
        <row r="3088">
          <cell r="H3088">
            <v>0</v>
          </cell>
        </row>
        <row r="3089">
          <cell r="H3089">
            <v>0</v>
          </cell>
        </row>
        <row r="3090">
          <cell r="H3090">
            <v>0</v>
          </cell>
        </row>
        <row r="3091">
          <cell r="H3091">
            <v>0</v>
          </cell>
        </row>
        <row r="3092">
          <cell r="H3092">
            <v>0</v>
          </cell>
        </row>
        <row r="3093">
          <cell r="H3093">
            <v>0</v>
          </cell>
        </row>
        <row r="3094">
          <cell r="H3094">
            <v>0</v>
          </cell>
        </row>
        <row r="3095">
          <cell r="H3095">
            <v>0</v>
          </cell>
        </row>
        <row r="3096">
          <cell r="H3096">
            <v>0</v>
          </cell>
        </row>
        <row r="3097">
          <cell r="H3097">
            <v>0</v>
          </cell>
        </row>
        <row r="3098">
          <cell r="H3098">
            <v>0</v>
          </cell>
        </row>
        <row r="3099">
          <cell r="H3099">
            <v>0</v>
          </cell>
        </row>
        <row r="3100">
          <cell r="H3100">
            <v>0</v>
          </cell>
        </row>
        <row r="3101">
          <cell r="H3101">
            <v>0</v>
          </cell>
        </row>
        <row r="3102">
          <cell r="H3102">
            <v>0</v>
          </cell>
        </row>
        <row r="3103">
          <cell r="H3103">
            <v>0</v>
          </cell>
        </row>
        <row r="3104">
          <cell r="H3104">
            <v>0</v>
          </cell>
        </row>
        <row r="3105">
          <cell r="H3105">
            <v>0</v>
          </cell>
        </row>
        <row r="3106">
          <cell r="H3106">
            <v>0</v>
          </cell>
        </row>
        <row r="3107">
          <cell r="H3107">
            <v>0</v>
          </cell>
        </row>
        <row r="3108">
          <cell r="H3108">
            <v>0</v>
          </cell>
        </row>
        <row r="3109">
          <cell r="H3109">
            <v>0</v>
          </cell>
        </row>
        <row r="3110">
          <cell r="H3110">
            <v>0</v>
          </cell>
        </row>
        <row r="3111">
          <cell r="H3111">
            <v>0</v>
          </cell>
        </row>
        <row r="3112">
          <cell r="H3112">
            <v>0</v>
          </cell>
        </row>
        <row r="3113">
          <cell r="H3113">
            <v>0</v>
          </cell>
        </row>
        <row r="3114">
          <cell r="H3114">
            <v>0</v>
          </cell>
        </row>
        <row r="3115">
          <cell r="H3115">
            <v>0</v>
          </cell>
        </row>
        <row r="3116">
          <cell r="H3116">
            <v>0</v>
          </cell>
        </row>
        <row r="3117">
          <cell r="H3117">
            <v>0</v>
          </cell>
        </row>
        <row r="3118">
          <cell r="H3118">
            <v>0</v>
          </cell>
        </row>
        <row r="3119">
          <cell r="H3119">
            <v>0</v>
          </cell>
        </row>
        <row r="3120">
          <cell r="H3120">
            <v>0</v>
          </cell>
        </row>
        <row r="3121">
          <cell r="H3121">
            <v>0</v>
          </cell>
        </row>
        <row r="3122">
          <cell r="H3122">
            <v>0</v>
          </cell>
        </row>
        <row r="3123">
          <cell r="H3123">
            <v>0</v>
          </cell>
        </row>
        <row r="3124">
          <cell r="H3124">
            <v>0</v>
          </cell>
        </row>
        <row r="3125">
          <cell r="H3125">
            <v>0</v>
          </cell>
        </row>
        <row r="3126">
          <cell r="H3126">
            <v>0</v>
          </cell>
        </row>
        <row r="3127">
          <cell r="H3127">
            <v>0</v>
          </cell>
        </row>
        <row r="3128">
          <cell r="H3128">
            <v>0</v>
          </cell>
        </row>
        <row r="3129">
          <cell r="H3129">
            <v>0</v>
          </cell>
        </row>
        <row r="3130">
          <cell r="H3130">
            <v>0</v>
          </cell>
        </row>
        <row r="3131">
          <cell r="H3131">
            <v>0</v>
          </cell>
        </row>
        <row r="3132">
          <cell r="H3132">
            <v>0</v>
          </cell>
        </row>
        <row r="3133">
          <cell r="H3133">
            <v>0</v>
          </cell>
        </row>
        <row r="3134">
          <cell r="H3134">
            <v>0</v>
          </cell>
        </row>
        <row r="3135">
          <cell r="H3135">
            <v>0</v>
          </cell>
        </row>
        <row r="3136">
          <cell r="H3136">
            <v>0</v>
          </cell>
        </row>
        <row r="3137">
          <cell r="H3137">
            <v>0</v>
          </cell>
        </row>
        <row r="3138">
          <cell r="H3138">
            <v>0</v>
          </cell>
        </row>
        <row r="3139">
          <cell r="H3139">
            <v>0</v>
          </cell>
        </row>
        <row r="3140">
          <cell r="H3140">
            <v>0</v>
          </cell>
        </row>
        <row r="3141">
          <cell r="H3141">
            <v>0</v>
          </cell>
        </row>
        <row r="3142">
          <cell r="H3142">
            <v>0</v>
          </cell>
        </row>
        <row r="3143">
          <cell r="H3143">
            <v>0</v>
          </cell>
        </row>
        <row r="3144">
          <cell r="H3144">
            <v>0</v>
          </cell>
        </row>
        <row r="3145">
          <cell r="H3145">
            <v>0</v>
          </cell>
        </row>
        <row r="3146">
          <cell r="H3146">
            <v>0</v>
          </cell>
        </row>
        <row r="3147">
          <cell r="H3147">
            <v>0</v>
          </cell>
        </row>
        <row r="3148">
          <cell r="H3148">
            <v>0</v>
          </cell>
        </row>
        <row r="3149">
          <cell r="H3149">
            <v>0</v>
          </cell>
        </row>
        <row r="3150">
          <cell r="H3150">
            <v>0</v>
          </cell>
        </row>
        <row r="3151">
          <cell r="H3151">
            <v>0</v>
          </cell>
        </row>
        <row r="3152">
          <cell r="H3152">
            <v>0</v>
          </cell>
        </row>
        <row r="3153">
          <cell r="H3153">
            <v>0</v>
          </cell>
        </row>
        <row r="3154">
          <cell r="H3154">
            <v>0</v>
          </cell>
        </row>
        <row r="3155">
          <cell r="H3155">
            <v>0</v>
          </cell>
        </row>
        <row r="3156">
          <cell r="H3156">
            <v>0</v>
          </cell>
        </row>
        <row r="3157">
          <cell r="H3157">
            <v>0</v>
          </cell>
        </row>
        <row r="3158">
          <cell r="H3158">
            <v>0</v>
          </cell>
        </row>
        <row r="3159">
          <cell r="H3159">
            <v>0</v>
          </cell>
        </row>
        <row r="3160">
          <cell r="H3160">
            <v>0</v>
          </cell>
        </row>
        <row r="3161">
          <cell r="H3161">
            <v>0</v>
          </cell>
        </row>
        <row r="3162">
          <cell r="H3162">
            <v>0</v>
          </cell>
        </row>
        <row r="3163">
          <cell r="H3163">
            <v>0</v>
          </cell>
        </row>
        <row r="3164">
          <cell r="H3164">
            <v>0</v>
          </cell>
        </row>
        <row r="3165">
          <cell r="H3165">
            <v>0</v>
          </cell>
        </row>
        <row r="3166">
          <cell r="H3166">
            <v>0</v>
          </cell>
        </row>
        <row r="3167">
          <cell r="H3167">
            <v>0</v>
          </cell>
        </row>
        <row r="3168">
          <cell r="H3168">
            <v>0</v>
          </cell>
        </row>
        <row r="3169">
          <cell r="H3169">
            <v>0</v>
          </cell>
        </row>
        <row r="3170">
          <cell r="H3170">
            <v>0</v>
          </cell>
        </row>
        <row r="3171">
          <cell r="H3171">
            <v>0</v>
          </cell>
        </row>
        <row r="3172">
          <cell r="H3172">
            <v>0</v>
          </cell>
        </row>
        <row r="3173">
          <cell r="H3173">
            <v>0</v>
          </cell>
        </row>
        <row r="3174">
          <cell r="H3174">
            <v>0</v>
          </cell>
        </row>
        <row r="3175">
          <cell r="H3175">
            <v>0</v>
          </cell>
        </row>
        <row r="3176">
          <cell r="H3176">
            <v>0</v>
          </cell>
        </row>
        <row r="3177">
          <cell r="H3177">
            <v>0</v>
          </cell>
        </row>
        <row r="3178">
          <cell r="H3178">
            <v>0</v>
          </cell>
        </row>
        <row r="3179">
          <cell r="H3179">
            <v>0</v>
          </cell>
        </row>
        <row r="3180">
          <cell r="H3180">
            <v>0</v>
          </cell>
        </row>
        <row r="3181">
          <cell r="H3181">
            <v>0</v>
          </cell>
        </row>
        <row r="3182">
          <cell r="H3182">
            <v>0</v>
          </cell>
        </row>
        <row r="3183">
          <cell r="H3183">
            <v>0</v>
          </cell>
        </row>
        <row r="3184">
          <cell r="H3184">
            <v>0</v>
          </cell>
        </row>
        <row r="3185">
          <cell r="H3185">
            <v>0</v>
          </cell>
        </row>
        <row r="3186">
          <cell r="H3186">
            <v>0</v>
          </cell>
        </row>
        <row r="3187">
          <cell r="H3187">
            <v>0</v>
          </cell>
        </row>
        <row r="3188">
          <cell r="H3188">
            <v>0</v>
          </cell>
        </row>
        <row r="3189">
          <cell r="H3189">
            <v>0</v>
          </cell>
        </row>
        <row r="3190">
          <cell r="H3190">
            <v>0</v>
          </cell>
        </row>
        <row r="3191">
          <cell r="H3191">
            <v>0</v>
          </cell>
        </row>
        <row r="3192">
          <cell r="H3192">
            <v>0</v>
          </cell>
        </row>
        <row r="3193">
          <cell r="H3193">
            <v>0</v>
          </cell>
        </row>
        <row r="3194">
          <cell r="H3194">
            <v>0</v>
          </cell>
        </row>
        <row r="3195">
          <cell r="H3195">
            <v>0</v>
          </cell>
        </row>
        <row r="3196">
          <cell r="H3196">
            <v>0</v>
          </cell>
        </row>
        <row r="3197">
          <cell r="H3197">
            <v>0</v>
          </cell>
        </row>
        <row r="3198">
          <cell r="H3198">
            <v>0</v>
          </cell>
        </row>
        <row r="3199">
          <cell r="H3199">
            <v>0</v>
          </cell>
        </row>
        <row r="3200">
          <cell r="H3200">
            <v>0</v>
          </cell>
        </row>
        <row r="3201">
          <cell r="H3201">
            <v>0</v>
          </cell>
        </row>
        <row r="3202">
          <cell r="H3202">
            <v>0</v>
          </cell>
        </row>
        <row r="3203">
          <cell r="H3203">
            <v>0</v>
          </cell>
        </row>
        <row r="3204">
          <cell r="H3204">
            <v>0</v>
          </cell>
        </row>
        <row r="3205">
          <cell r="H3205">
            <v>0</v>
          </cell>
        </row>
        <row r="3206">
          <cell r="H3206">
            <v>0</v>
          </cell>
        </row>
        <row r="3207">
          <cell r="H3207">
            <v>0</v>
          </cell>
        </row>
        <row r="3208">
          <cell r="H3208">
            <v>0</v>
          </cell>
        </row>
        <row r="3209">
          <cell r="H3209">
            <v>0</v>
          </cell>
        </row>
        <row r="3210">
          <cell r="H3210">
            <v>0</v>
          </cell>
        </row>
        <row r="3211">
          <cell r="H3211">
            <v>0</v>
          </cell>
        </row>
        <row r="3212">
          <cell r="H3212">
            <v>0</v>
          </cell>
        </row>
        <row r="3213">
          <cell r="H3213">
            <v>0</v>
          </cell>
        </row>
        <row r="3214">
          <cell r="H3214">
            <v>0</v>
          </cell>
        </row>
        <row r="3215">
          <cell r="H3215">
            <v>0</v>
          </cell>
        </row>
        <row r="3216">
          <cell r="H3216">
            <v>0</v>
          </cell>
        </row>
        <row r="3217">
          <cell r="H3217">
            <v>0</v>
          </cell>
        </row>
        <row r="3218">
          <cell r="H3218">
            <v>0</v>
          </cell>
        </row>
        <row r="3219">
          <cell r="H3219">
            <v>0</v>
          </cell>
        </row>
        <row r="3220">
          <cell r="H3220">
            <v>0</v>
          </cell>
        </row>
        <row r="3221">
          <cell r="H3221">
            <v>0</v>
          </cell>
        </row>
        <row r="3222">
          <cell r="H3222">
            <v>0</v>
          </cell>
        </row>
        <row r="3223">
          <cell r="H3223">
            <v>0</v>
          </cell>
        </row>
        <row r="3224">
          <cell r="H3224">
            <v>0</v>
          </cell>
        </row>
        <row r="3225">
          <cell r="H3225">
            <v>0</v>
          </cell>
        </row>
        <row r="3226">
          <cell r="H3226">
            <v>0</v>
          </cell>
        </row>
        <row r="3227">
          <cell r="H3227">
            <v>0</v>
          </cell>
        </row>
        <row r="3228">
          <cell r="H3228">
            <v>0</v>
          </cell>
        </row>
        <row r="3229">
          <cell r="H3229">
            <v>0</v>
          </cell>
        </row>
        <row r="3230">
          <cell r="H3230">
            <v>0</v>
          </cell>
        </row>
        <row r="3231">
          <cell r="H3231">
            <v>0</v>
          </cell>
        </row>
        <row r="3232">
          <cell r="H3232">
            <v>0</v>
          </cell>
        </row>
        <row r="3233">
          <cell r="H3233">
            <v>0</v>
          </cell>
        </row>
        <row r="3234">
          <cell r="H3234">
            <v>0</v>
          </cell>
        </row>
        <row r="3235">
          <cell r="H3235">
            <v>0</v>
          </cell>
        </row>
        <row r="3236">
          <cell r="H3236">
            <v>0</v>
          </cell>
        </row>
        <row r="3237">
          <cell r="H3237">
            <v>0</v>
          </cell>
        </row>
        <row r="3238">
          <cell r="H3238">
            <v>0</v>
          </cell>
        </row>
        <row r="3239">
          <cell r="H3239">
            <v>0</v>
          </cell>
        </row>
        <row r="3240">
          <cell r="H3240">
            <v>0</v>
          </cell>
        </row>
        <row r="3241">
          <cell r="H3241">
            <v>0</v>
          </cell>
        </row>
        <row r="3242">
          <cell r="H3242">
            <v>0</v>
          </cell>
        </row>
        <row r="3243">
          <cell r="H3243">
            <v>0</v>
          </cell>
        </row>
        <row r="3244">
          <cell r="H3244">
            <v>0</v>
          </cell>
        </row>
        <row r="3245">
          <cell r="H3245">
            <v>0</v>
          </cell>
        </row>
        <row r="3246">
          <cell r="H3246">
            <v>0</v>
          </cell>
        </row>
        <row r="3247">
          <cell r="H3247">
            <v>0</v>
          </cell>
        </row>
        <row r="3248">
          <cell r="H3248">
            <v>0</v>
          </cell>
        </row>
        <row r="3249">
          <cell r="H3249">
            <v>0</v>
          </cell>
        </row>
        <row r="3250">
          <cell r="H3250">
            <v>0</v>
          </cell>
        </row>
        <row r="3251">
          <cell r="H3251">
            <v>0</v>
          </cell>
        </row>
        <row r="3252">
          <cell r="H3252">
            <v>0</v>
          </cell>
        </row>
        <row r="3253">
          <cell r="H3253">
            <v>0</v>
          </cell>
        </row>
        <row r="3254">
          <cell r="H3254">
            <v>0</v>
          </cell>
        </row>
        <row r="3255">
          <cell r="H3255">
            <v>0</v>
          </cell>
        </row>
        <row r="3256">
          <cell r="H3256">
            <v>0</v>
          </cell>
        </row>
        <row r="3257">
          <cell r="H3257">
            <v>0</v>
          </cell>
        </row>
        <row r="3258">
          <cell r="H3258">
            <v>0</v>
          </cell>
        </row>
        <row r="3259">
          <cell r="H3259">
            <v>0</v>
          </cell>
        </row>
        <row r="3260">
          <cell r="H3260">
            <v>0</v>
          </cell>
        </row>
        <row r="3261">
          <cell r="H3261">
            <v>0</v>
          </cell>
        </row>
        <row r="3262">
          <cell r="H3262">
            <v>0</v>
          </cell>
        </row>
        <row r="3263">
          <cell r="H3263">
            <v>0</v>
          </cell>
        </row>
        <row r="3264">
          <cell r="H3264">
            <v>0</v>
          </cell>
        </row>
        <row r="3265">
          <cell r="H3265">
            <v>0</v>
          </cell>
        </row>
        <row r="3266">
          <cell r="H3266">
            <v>0</v>
          </cell>
        </row>
        <row r="3267">
          <cell r="H3267">
            <v>0</v>
          </cell>
        </row>
        <row r="3268">
          <cell r="H3268">
            <v>0</v>
          </cell>
        </row>
        <row r="3269">
          <cell r="H3269">
            <v>0</v>
          </cell>
        </row>
        <row r="3270">
          <cell r="H3270">
            <v>0</v>
          </cell>
        </row>
        <row r="3271">
          <cell r="H3271">
            <v>0</v>
          </cell>
        </row>
        <row r="3272">
          <cell r="H3272">
            <v>0</v>
          </cell>
        </row>
        <row r="3273">
          <cell r="H3273">
            <v>0</v>
          </cell>
        </row>
        <row r="3274">
          <cell r="H3274">
            <v>0</v>
          </cell>
        </row>
        <row r="3275">
          <cell r="H3275">
            <v>0</v>
          </cell>
        </row>
        <row r="3276">
          <cell r="H3276">
            <v>0</v>
          </cell>
        </row>
        <row r="3277">
          <cell r="H3277">
            <v>0</v>
          </cell>
        </row>
        <row r="3278">
          <cell r="H3278">
            <v>0</v>
          </cell>
        </row>
        <row r="3279">
          <cell r="H3279">
            <v>0</v>
          </cell>
        </row>
        <row r="3280">
          <cell r="H3280">
            <v>0</v>
          </cell>
        </row>
        <row r="3281">
          <cell r="H3281">
            <v>0</v>
          </cell>
        </row>
        <row r="3282">
          <cell r="H3282">
            <v>0</v>
          </cell>
        </row>
        <row r="3283">
          <cell r="H3283">
            <v>0</v>
          </cell>
        </row>
        <row r="3284">
          <cell r="H3284">
            <v>0</v>
          </cell>
        </row>
        <row r="3285">
          <cell r="H3285">
            <v>0</v>
          </cell>
        </row>
        <row r="3286">
          <cell r="H3286">
            <v>0</v>
          </cell>
        </row>
        <row r="3287">
          <cell r="H3287">
            <v>0</v>
          </cell>
        </row>
        <row r="3288">
          <cell r="H3288">
            <v>0</v>
          </cell>
        </row>
        <row r="3289">
          <cell r="H3289">
            <v>0</v>
          </cell>
        </row>
        <row r="3290">
          <cell r="H3290">
            <v>0</v>
          </cell>
        </row>
        <row r="3291">
          <cell r="H3291">
            <v>0</v>
          </cell>
        </row>
        <row r="3292">
          <cell r="H3292">
            <v>0</v>
          </cell>
        </row>
        <row r="3293">
          <cell r="H3293">
            <v>0</v>
          </cell>
        </row>
        <row r="3294">
          <cell r="H3294">
            <v>0</v>
          </cell>
        </row>
        <row r="3295">
          <cell r="H3295">
            <v>0</v>
          </cell>
        </row>
        <row r="3296">
          <cell r="H3296">
            <v>0</v>
          </cell>
        </row>
        <row r="3297">
          <cell r="H3297">
            <v>0</v>
          </cell>
        </row>
        <row r="3298">
          <cell r="H3298">
            <v>0</v>
          </cell>
        </row>
        <row r="3299">
          <cell r="H3299">
            <v>0</v>
          </cell>
        </row>
        <row r="3300">
          <cell r="H3300">
            <v>0</v>
          </cell>
        </row>
        <row r="3301">
          <cell r="H3301">
            <v>0</v>
          </cell>
        </row>
        <row r="3302">
          <cell r="H3302">
            <v>0</v>
          </cell>
        </row>
        <row r="3303">
          <cell r="H3303">
            <v>0</v>
          </cell>
        </row>
        <row r="3304">
          <cell r="H3304">
            <v>0</v>
          </cell>
        </row>
        <row r="3305">
          <cell r="H3305">
            <v>0</v>
          </cell>
        </row>
        <row r="3306">
          <cell r="H3306">
            <v>0</v>
          </cell>
        </row>
        <row r="3307">
          <cell r="H3307">
            <v>0</v>
          </cell>
        </row>
        <row r="3308">
          <cell r="H3308">
            <v>0</v>
          </cell>
        </row>
        <row r="3309">
          <cell r="H3309">
            <v>0</v>
          </cell>
        </row>
        <row r="3310">
          <cell r="H3310">
            <v>0</v>
          </cell>
        </row>
        <row r="3311">
          <cell r="H3311">
            <v>0</v>
          </cell>
        </row>
        <row r="3312">
          <cell r="H3312">
            <v>0</v>
          </cell>
        </row>
        <row r="3313">
          <cell r="H3313">
            <v>0</v>
          </cell>
        </row>
        <row r="3314">
          <cell r="H3314">
            <v>0</v>
          </cell>
        </row>
        <row r="3315">
          <cell r="H3315">
            <v>0</v>
          </cell>
        </row>
        <row r="3316">
          <cell r="H3316">
            <v>0</v>
          </cell>
        </row>
        <row r="3317">
          <cell r="H3317">
            <v>0</v>
          </cell>
        </row>
        <row r="3318">
          <cell r="H3318">
            <v>0</v>
          </cell>
        </row>
        <row r="3319">
          <cell r="H3319">
            <v>0</v>
          </cell>
        </row>
        <row r="3320">
          <cell r="H3320">
            <v>0</v>
          </cell>
        </row>
        <row r="3321">
          <cell r="H3321">
            <v>0</v>
          </cell>
        </row>
        <row r="3322">
          <cell r="H3322">
            <v>0</v>
          </cell>
        </row>
        <row r="3323">
          <cell r="H3323">
            <v>0</v>
          </cell>
        </row>
        <row r="3324">
          <cell r="H3324">
            <v>0</v>
          </cell>
        </row>
        <row r="3325">
          <cell r="H3325">
            <v>0</v>
          </cell>
        </row>
        <row r="3326">
          <cell r="H3326">
            <v>0</v>
          </cell>
        </row>
        <row r="3327">
          <cell r="H3327">
            <v>0</v>
          </cell>
        </row>
        <row r="3328">
          <cell r="H3328">
            <v>0</v>
          </cell>
        </row>
        <row r="3329">
          <cell r="H3329">
            <v>0</v>
          </cell>
        </row>
        <row r="3330">
          <cell r="H3330">
            <v>0</v>
          </cell>
        </row>
        <row r="3331">
          <cell r="H3331">
            <v>0</v>
          </cell>
        </row>
        <row r="3332">
          <cell r="H3332">
            <v>0</v>
          </cell>
        </row>
        <row r="3333">
          <cell r="H3333">
            <v>0</v>
          </cell>
        </row>
        <row r="3334">
          <cell r="H3334">
            <v>0</v>
          </cell>
        </row>
        <row r="3335">
          <cell r="H3335">
            <v>0</v>
          </cell>
        </row>
        <row r="3336">
          <cell r="H3336">
            <v>0</v>
          </cell>
        </row>
        <row r="3337">
          <cell r="H3337">
            <v>0</v>
          </cell>
        </row>
        <row r="3338">
          <cell r="H3338">
            <v>0</v>
          </cell>
        </row>
        <row r="3339">
          <cell r="H3339">
            <v>0</v>
          </cell>
        </row>
        <row r="3340">
          <cell r="H3340">
            <v>0</v>
          </cell>
        </row>
        <row r="3341">
          <cell r="H3341">
            <v>0</v>
          </cell>
        </row>
        <row r="3342">
          <cell r="H3342">
            <v>0</v>
          </cell>
        </row>
        <row r="3343">
          <cell r="H3343">
            <v>0</v>
          </cell>
        </row>
        <row r="3344">
          <cell r="H3344">
            <v>0</v>
          </cell>
        </row>
        <row r="3345">
          <cell r="H3345">
            <v>0</v>
          </cell>
        </row>
        <row r="3346">
          <cell r="H3346">
            <v>0</v>
          </cell>
        </row>
        <row r="3347">
          <cell r="H3347">
            <v>0</v>
          </cell>
        </row>
        <row r="3348">
          <cell r="H3348">
            <v>0</v>
          </cell>
        </row>
        <row r="3349">
          <cell r="H3349">
            <v>0</v>
          </cell>
        </row>
        <row r="3350">
          <cell r="H3350">
            <v>0</v>
          </cell>
        </row>
        <row r="3351">
          <cell r="H3351">
            <v>0</v>
          </cell>
        </row>
        <row r="3352">
          <cell r="H3352">
            <v>0</v>
          </cell>
        </row>
        <row r="3353">
          <cell r="H3353">
            <v>0</v>
          </cell>
        </row>
        <row r="3354">
          <cell r="H3354">
            <v>0</v>
          </cell>
        </row>
        <row r="3355">
          <cell r="H3355">
            <v>0</v>
          </cell>
        </row>
        <row r="3356">
          <cell r="H3356">
            <v>0</v>
          </cell>
        </row>
        <row r="3357">
          <cell r="H3357">
            <v>0</v>
          </cell>
        </row>
        <row r="3358">
          <cell r="H3358">
            <v>0</v>
          </cell>
        </row>
        <row r="3359">
          <cell r="H3359">
            <v>0</v>
          </cell>
        </row>
        <row r="3360">
          <cell r="H3360">
            <v>0</v>
          </cell>
        </row>
        <row r="3361">
          <cell r="H3361">
            <v>0</v>
          </cell>
        </row>
        <row r="3362">
          <cell r="H3362">
            <v>0</v>
          </cell>
        </row>
        <row r="3363">
          <cell r="H3363">
            <v>0</v>
          </cell>
        </row>
        <row r="3364">
          <cell r="H3364">
            <v>0</v>
          </cell>
        </row>
        <row r="3365">
          <cell r="H3365">
            <v>0</v>
          </cell>
        </row>
        <row r="3366">
          <cell r="H3366">
            <v>0</v>
          </cell>
        </row>
        <row r="3367">
          <cell r="H3367">
            <v>0</v>
          </cell>
        </row>
        <row r="3368">
          <cell r="H3368">
            <v>0</v>
          </cell>
        </row>
        <row r="3369">
          <cell r="H3369">
            <v>0</v>
          </cell>
        </row>
        <row r="3370">
          <cell r="H3370">
            <v>0</v>
          </cell>
        </row>
        <row r="3371">
          <cell r="H3371">
            <v>0</v>
          </cell>
        </row>
        <row r="3372">
          <cell r="H3372">
            <v>0</v>
          </cell>
        </row>
        <row r="3373">
          <cell r="H3373">
            <v>0</v>
          </cell>
        </row>
        <row r="3374">
          <cell r="H3374">
            <v>0</v>
          </cell>
        </row>
        <row r="3375">
          <cell r="H3375">
            <v>0</v>
          </cell>
        </row>
        <row r="3376">
          <cell r="H3376">
            <v>0</v>
          </cell>
        </row>
        <row r="3377">
          <cell r="H3377">
            <v>0</v>
          </cell>
        </row>
        <row r="3378">
          <cell r="H3378">
            <v>0</v>
          </cell>
        </row>
        <row r="3379">
          <cell r="H3379">
            <v>0</v>
          </cell>
        </row>
        <row r="3380">
          <cell r="H3380">
            <v>0</v>
          </cell>
        </row>
        <row r="3381">
          <cell r="H3381">
            <v>0</v>
          </cell>
        </row>
        <row r="3382">
          <cell r="H3382">
            <v>0</v>
          </cell>
        </row>
        <row r="3383">
          <cell r="H3383">
            <v>0</v>
          </cell>
        </row>
        <row r="3384">
          <cell r="H3384">
            <v>0</v>
          </cell>
        </row>
        <row r="3385">
          <cell r="H3385">
            <v>0</v>
          </cell>
        </row>
        <row r="3386">
          <cell r="H3386">
            <v>0</v>
          </cell>
        </row>
        <row r="3387">
          <cell r="H3387">
            <v>0</v>
          </cell>
        </row>
        <row r="3388">
          <cell r="H3388">
            <v>0</v>
          </cell>
        </row>
        <row r="3389">
          <cell r="H3389">
            <v>0</v>
          </cell>
        </row>
        <row r="3390">
          <cell r="H3390">
            <v>0</v>
          </cell>
        </row>
        <row r="3391">
          <cell r="H3391">
            <v>0</v>
          </cell>
        </row>
        <row r="3392">
          <cell r="H3392">
            <v>0</v>
          </cell>
        </row>
        <row r="3393">
          <cell r="H3393">
            <v>0</v>
          </cell>
        </row>
        <row r="3394">
          <cell r="H3394">
            <v>0</v>
          </cell>
        </row>
        <row r="3395">
          <cell r="H3395">
            <v>0</v>
          </cell>
        </row>
        <row r="3396">
          <cell r="H3396">
            <v>0</v>
          </cell>
        </row>
        <row r="3397">
          <cell r="H3397">
            <v>0</v>
          </cell>
        </row>
        <row r="3398">
          <cell r="H3398">
            <v>0</v>
          </cell>
        </row>
        <row r="3399">
          <cell r="H3399">
            <v>0</v>
          </cell>
        </row>
        <row r="3400">
          <cell r="H3400">
            <v>0</v>
          </cell>
        </row>
        <row r="3401">
          <cell r="H3401">
            <v>0</v>
          </cell>
        </row>
        <row r="3402">
          <cell r="H3402">
            <v>0</v>
          </cell>
        </row>
        <row r="3403">
          <cell r="H3403">
            <v>0</v>
          </cell>
        </row>
        <row r="3404">
          <cell r="H3404">
            <v>0</v>
          </cell>
        </row>
        <row r="3405">
          <cell r="H3405">
            <v>0</v>
          </cell>
        </row>
        <row r="3406">
          <cell r="H3406">
            <v>0</v>
          </cell>
        </row>
        <row r="3407">
          <cell r="H3407">
            <v>0</v>
          </cell>
        </row>
        <row r="3408">
          <cell r="H3408">
            <v>0</v>
          </cell>
        </row>
        <row r="3409">
          <cell r="H3409">
            <v>0</v>
          </cell>
        </row>
        <row r="3410">
          <cell r="H3410">
            <v>0</v>
          </cell>
        </row>
        <row r="3411">
          <cell r="H3411">
            <v>0</v>
          </cell>
        </row>
        <row r="3412">
          <cell r="H3412">
            <v>0</v>
          </cell>
        </row>
        <row r="3413">
          <cell r="H3413">
            <v>0</v>
          </cell>
        </row>
        <row r="3414">
          <cell r="H3414">
            <v>0</v>
          </cell>
        </row>
        <row r="3415">
          <cell r="H3415">
            <v>0</v>
          </cell>
        </row>
        <row r="3416">
          <cell r="H3416">
            <v>0</v>
          </cell>
        </row>
        <row r="3417">
          <cell r="H3417">
            <v>0</v>
          </cell>
        </row>
        <row r="3418">
          <cell r="H3418">
            <v>0</v>
          </cell>
        </row>
        <row r="3419">
          <cell r="H3419">
            <v>0</v>
          </cell>
        </row>
        <row r="3420">
          <cell r="H3420">
            <v>0</v>
          </cell>
        </row>
        <row r="3421">
          <cell r="H3421">
            <v>0</v>
          </cell>
        </row>
        <row r="3422">
          <cell r="H3422">
            <v>0</v>
          </cell>
        </row>
        <row r="3423">
          <cell r="H3423">
            <v>0</v>
          </cell>
        </row>
        <row r="3424">
          <cell r="H3424">
            <v>0</v>
          </cell>
        </row>
        <row r="3425">
          <cell r="H3425">
            <v>0</v>
          </cell>
        </row>
        <row r="3426">
          <cell r="H3426">
            <v>0</v>
          </cell>
        </row>
        <row r="3427">
          <cell r="H3427">
            <v>0</v>
          </cell>
        </row>
        <row r="3428">
          <cell r="H3428">
            <v>0</v>
          </cell>
        </row>
        <row r="3429">
          <cell r="H3429">
            <v>0</v>
          </cell>
        </row>
        <row r="3430">
          <cell r="H3430">
            <v>0</v>
          </cell>
        </row>
        <row r="3431">
          <cell r="H3431">
            <v>0</v>
          </cell>
        </row>
        <row r="3432">
          <cell r="H3432">
            <v>0</v>
          </cell>
        </row>
        <row r="3433">
          <cell r="H3433">
            <v>0</v>
          </cell>
        </row>
        <row r="3434">
          <cell r="H3434">
            <v>0</v>
          </cell>
        </row>
        <row r="3435">
          <cell r="H3435">
            <v>0</v>
          </cell>
        </row>
        <row r="3436">
          <cell r="H3436">
            <v>0</v>
          </cell>
        </row>
        <row r="3437">
          <cell r="H3437">
            <v>0</v>
          </cell>
        </row>
        <row r="3438">
          <cell r="H3438">
            <v>0</v>
          </cell>
        </row>
        <row r="3439">
          <cell r="H3439">
            <v>0</v>
          </cell>
        </row>
        <row r="3440">
          <cell r="H3440">
            <v>0</v>
          </cell>
        </row>
        <row r="3441">
          <cell r="H3441">
            <v>0</v>
          </cell>
        </row>
        <row r="3442">
          <cell r="H3442">
            <v>0</v>
          </cell>
        </row>
        <row r="3443">
          <cell r="H3443">
            <v>0</v>
          </cell>
        </row>
        <row r="3444">
          <cell r="H3444">
            <v>0</v>
          </cell>
        </row>
        <row r="3445">
          <cell r="H3445">
            <v>0</v>
          </cell>
        </row>
        <row r="3446">
          <cell r="H3446">
            <v>0</v>
          </cell>
        </row>
        <row r="3447">
          <cell r="H3447">
            <v>0</v>
          </cell>
        </row>
        <row r="3448">
          <cell r="H3448">
            <v>0</v>
          </cell>
        </row>
        <row r="3449">
          <cell r="H3449">
            <v>0</v>
          </cell>
        </row>
        <row r="3450">
          <cell r="H3450">
            <v>0</v>
          </cell>
        </row>
        <row r="3451">
          <cell r="H3451">
            <v>0</v>
          </cell>
        </row>
        <row r="3452">
          <cell r="H3452">
            <v>0</v>
          </cell>
        </row>
        <row r="3453">
          <cell r="H3453">
            <v>0</v>
          </cell>
        </row>
        <row r="3454">
          <cell r="H3454">
            <v>0</v>
          </cell>
        </row>
        <row r="3455">
          <cell r="H3455">
            <v>0</v>
          </cell>
        </row>
        <row r="3456">
          <cell r="H3456">
            <v>0</v>
          </cell>
        </row>
        <row r="3457">
          <cell r="H3457">
            <v>0</v>
          </cell>
        </row>
        <row r="3458">
          <cell r="H3458">
            <v>0</v>
          </cell>
        </row>
        <row r="3459">
          <cell r="H3459">
            <v>0</v>
          </cell>
        </row>
        <row r="3460">
          <cell r="H3460">
            <v>0</v>
          </cell>
        </row>
        <row r="3461">
          <cell r="H3461">
            <v>0</v>
          </cell>
        </row>
        <row r="3462">
          <cell r="H3462">
            <v>0</v>
          </cell>
        </row>
        <row r="3463">
          <cell r="H3463">
            <v>0</v>
          </cell>
        </row>
        <row r="3464">
          <cell r="H3464">
            <v>0</v>
          </cell>
        </row>
        <row r="3465">
          <cell r="H3465">
            <v>0</v>
          </cell>
        </row>
        <row r="3466">
          <cell r="H3466">
            <v>0</v>
          </cell>
        </row>
        <row r="3467">
          <cell r="H3467">
            <v>0</v>
          </cell>
        </row>
        <row r="3468">
          <cell r="H3468">
            <v>0</v>
          </cell>
        </row>
        <row r="3469">
          <cell r="H3469">
            <v>0</v>
          </cell>
        </row>
        <row r="3470">
          <cell r="H3470">
            <v>0</v>
          </cell>
        </row>
        <row r="3471">
          <cell r="H3471">
            <v>0</v>
          </cell>
        </row>
        <row r="3472">
          <cell r="H3472">
            <v>0</v>
          </cell>
        </row>
        <row r="3473">
          <cell r="H3473">
            <v>0</v>
          </cell>
        </row>
        <row r="3474">
          <cell r="H3474">
            <v>0</v>
          </cell>
        </row>
        <row r="3475">
          <cell r="H3475">
            <v>0</v>
          </cell>
        </row>
        <row r="3476">
          <cell r="H3476">
            <v>0</v>
          </cell>
        </row>
        <row r="3477">
          <cell r="H3477">
            <v>0</v>
          </cell>
        </row>
        <row r="3478">
          <cell r="H3478">
            <v>0</v>
          </cell>
        </row>
        <row r="3479">
          <cell r="H3479">
            <v>0</v>
          </cell>
        </row>
        <row r="3480">
          <cell r="H3480">
            <v>0</v>
          </cell>
        </row>
        <row r="3481">
          <cell r="H3481">
            <v>0</v>
          </cell>
        </row>
        <row r="3482">
          <cell r="H3482">
            <v>0</v>
          </cell>
        </row>
        <row r="3483">
          <cell r="H3483">
            <v>0</v>
          </cell>
        </row>
        <row r="3484">
          <cell r="H3484">
            <v>0</v>
          </cell>
        </row>
        <row r="3485">
          <cell r="H3485">
            <v>0</v>
          </cell>
        </row>
        <row r="3486">
          <cell r="H3486">
            <v>0</v>
          </cell>
        </row>
        <row r="3487">
          <cell r="H3487">
            <v>0</v>
          </cell>
        </row>
        <row r="3488">
          <cell r="H3488">
            <v>0</v>
          </cell>
        </row>
        <row r="3489">
          <cell r="H3489">
            <v>0</v>
          </cell>
        </row>
        <row r="3490">
          <cell r="H3490">
            <v>0</v>
          </cell>
        </row>
        <row r="3491">
          <cell r="H3491">
            <v>0</v>
          </cell>
        </row>
        <row r="3492">
          <cell r="H3492">
            <v>0</v>
          </cell>
        </row>
        <row r="3493">
          <cell r="H3493">
            <v>0</v>
          </cell>
        </row>
        <row r="3494">
          <cell r="H3494">
            <v>0</v>
          </cell>
        </row>
        <row r="3495">
          <cell r="H3495">
            <v>0</v>
          </cell>
        </row>
        <row r="3496">
          <cell r="H3496">
            <v>0</v>
          </cell>
        </row>
        <row r="3497">
          <cell r="H3497">
            <v>0</v>
          </cell>
        </row>
        <row r="3498">
          <cell r="H3498">
            <v>0</v>
          </cell>
        </row>
        <row r="3499">
          <cell r="H3499">
            <v>0</v>
          </cell>
        </row>
        <row r="3500">
          <cell r="H3500">
            <v>0</v>
          </cell>
        </row>
        <row r="3501">
          <cell r="H3501">
            <v>0</v>
          </cell>
        </row>
        <row r="3502">
          <cell r="H3502">
            <v>0</v>
          </cell>
        </row>
        <row r="3503">
          <cell r="H3503">
            <v>0</v>
          </cell>
        </row>
        <row r="3504">
          <cell r="H3504">
            <v>0</v>
          </cell>
        </row>
        <row r="3505">
          <cell r="H3505">
            <v>0</v>
          </cell>
        </row>
        <row r="3506">
          <cell r="H3506">
            <v>0</v>
          </cell>
        </row>
        <row r="3507">
          <cell r="H3507">
            <v>0</v>
          </cell>
        </row>
        <row r="3508">
          <cell r="H3508">
            <v>0</v>
          </cell>
        </row>
        <row r="3509">
          <cell r="H3509">
            <v>0</v>
          </cell>
        </row>
        <row r="3510">
          <cell r="H3510">
            <v>0</v>
          </cell>
        </row>
        <row r="3511">
          <cell r="H3511">
            <v>0</v>
          </cell>
        </row>
        <row r="3512">
          <cell r="H3512">
            <v>0</v>
          </cell>
        </row>
        <row r="3513">
          <cell r="H3513">
            <v>0</v>
          </cell>
        </row>
        <row r="3514">
          <cell r="H3514">
            <v>0</v>
          </cell>
        </row>
        <row r="3515">
          <cell r="H3515">
            <v>0</v>
          </cell>
        </row>
        <row r="3516">
          <cell r="H3516">
            <v>0</v>
          </cell>
        </row>
        <row r="3517">
          <cell r="H3517">
            <v>0</v>
          </cell>
        </row>
        <row r="3518">
          <cell r="H3518">
            <v>0</v>
          </cell>
        </row>
        <row r="3519">
          <cell r="H3519">
            <v>0</v>
          </cell>
        </row>
        <row r="3520">
          <cell r="H3520">
            <v>0</v>
          </cell>
        </row>
        <row r="3521">
          <cell r="H3521">
            <v>0</v>
          </cell>
        </row>
        <row r="3522">
          <cell r="H3522">
            <v>0</v>
          </cell>
        </row>
        <row r="3523">
          <cell r="H3523">
            <v>0</v>
          </cell>
        </row>
        <row r="3524">
          <cell r="H3524">
            <v>0</v>
          </cell>
        </row>
        <row r="3525">
          <cell r="H3525">
            <v>0</v>
          </cell>
        </row>
        <row r="3526">
          <cell r="H3526">
            <v>0</v>
          </cell>
        </row>
        <row r="3527">
          <cell r="H3527">
            <v>0</v>
          </cell>
        </row>
        <row r="3528">
          <cell r="H3528">
            <v>0</v>
          </cell>
        </row>
        <row r="3529">
          <cell r="H3529">
            <v>0</v>
          </cell>
        </row>
        <row r="3530">
          <cell r="H3530">
            <v>0</v>
          </cell>
        </row>
        <row r="3531">
          <cell r="H3531">
            <v>0</v>
          </cell>
        </row>
        <row r="3532">
          <cell r="H3532">
            <v>0</v>
          </cell>
        </row>
        <row r="3533">
          <cell r="H3533">
            <v>0</v>
          </cell>
        </row>
        <row r="3534">
          <cell r="H3534">
            <v>0</v>
          </cell>
        </row>
        <row r="3535">
          <cell r="H3535">
            <v>0</v>
          </cell>
        </row>
        <row r="3536">
          <cell r="H3536">
            <v>0</v>
          </cell>
        </row>
        <row r="3537">
          <cell r="H3537">
            <v>0</v>
          </cell>
        </row>
        <row r="3538">
          <cell r="H3538">
            <v>0</v>
          </cell>
        </row>
        <row r="3539">
          <cell r="H3539">
            <v>0</v>
          </cell>
        </row>
        <row r="3540">
          <cell r="H3540">
            <v>0</v>
          </cell>
        </row>
        <row r="3541">
          <cell r="H3541">
            <v>0</v>
          </cell>
        </row>
        <row r="3542">
          <cell r="H3542">
            <v>0</v>
          </cell>
        </row>
        <row r="3543">
          <cell r="H3543">
            <v>0</v>
          </cell>
        </row>
        <row r="3544">
          <cell r="H3544">
            <v>0</v>
          </cell>
        </row>
        <row r="3545">
          <cell r="H3545">
            <v>0</v>
          </cell>
        </row>
        <row r="3546">
          <cell r="H3546">
            <v>0</v>
          </cell>
        </row>
        <row r="3547">
          <cell r="H3547">
            <v>0</v>
          </cell>
        </row>
        <row r="3548">
          <cell r="H3548">
            <v>0</v>
          </cell>
        </row>
        <row r="3549">
          <cell r="H3549">
            <v>0</v>
          </cell>
        </row>
        <row r="3550">
          <cell r="H3550">
            <v>0</v>
          </cell>
        </row>
        <row r="3551">
          <cell r="H3551">
            <v>0</v>
          </cell>
        </row>
        <row r="3552">
          <cell r="H3552">
            <v>0</v>
          </cell>
        </row>
        <row r="3553">
          <cell r="H3553">
            <v>0</v>
          </cell>
        </row>
        <row r="3554">
          <cell r="H3554">
            <v>0</v>
          </cell>
        </row>
        <row r="3555">
          <cell r="H3555">
            <v>0</v>
          </cell>
        </row>
        <row r="3556">
          <cell r="H3556">
            <v>0</v>
          </cell>
        </row>
        <row r="3557">
          <cell r="H3557">
            <v>0</v>
          </cell>
        </row>
        <row r="3558">
          <cell r="H3558">
            <v>0</v>
          </cell>
        </row>
        <row r="3559">
          <cell r="H3559">
            <v>0</v>
          </cell>
        </row>
        <row r="3560">
          <cell r="H3560">
            <v>0</v>
          </cell>
        </row>
        <row r="3561">
          <cell r="H3561">
            <v>0</v>
          </cell>
        </row>
        <row r="3562">
          <cell r="H3562">
            <v>0</v>
          </cell>
        </row>
        <row r="3563">
          <cell r="H3563">
            <v>0</v>
          </cell>
        </row>
        <row r="3564">
          <cell r="H3564">
            <v>0</v>
          </cell>
        </row>
        <row r="3565">
          <cell r="H3565">
            <v>0</v>
          </cell>
        </row>
        <row r="3566">
          <cell r="H3566">
            <v>0</v>
          </cell>
        </row>
        <row r="3567">
          <cell r="H3567">
            <v>0</v>
          </cell>
        </row>
        <row r="3568">
          <cell r="H3568">
            <v>0</v>
          </cell>
        </row>
        <row r="3569">
          <cell r="H3569">
            <v>0</v>
          </cell>
        </row>
        <row r="3570">
          <cell r="H3570">
            <v>0</v>
          </cell>
        </row>
        <row r="3571">
          <cell r="H3571">
            <v>0</v>
          </cell>
        </row>
        <row r="3572">
          <cell r="H3572">
            <v>0</v>
          </cell>
        </row>
        <row r="3573">
          <cell r="H3573">
            <v>0</v>
          </cell>
        </row>
        <row r="3574">
          <cell r="H3574">
            <v>0</v>
          </cell>
        </row>
        <row r="3575">
          <cell r="H3575">
            <v>0</v>
          </cell>
        </row>
        <row r="3576">
          <cell r="H3576">
            <v>0</v>
          </cell>
        </row>
        <row r="3577">
          <cell r="H3577">
            <v>0</v>
          </cell>
        </row>
        <row r="3578">
          <cell r="H3578">
            <v>0</v>
          </cell>
        </row>
        <row r="3579">
          <cell r="H3579">
            <v>0</v>
          </cell>
        </row>
        <row r="3580">
          <cell r="H3580">
            <v>0</v>
          </cell>
        </row>
        <row r="3581">
          <cell r="H3581">
            <v>0</v>
          </cell>
        </row>
        <row r="3582">
          <cell r="H3582">
            <v>0</v>
          </cell>
        </row>
        <row r="3583">
          <cell r="H3583">
            <v>0</v>
          </cell>
        </row>
        <row r="3584">
          <cell r="H3584">
            <v>0</v>
          </cell>
        </row>
        <row r="3585">
          <cell r="H3585">
            <v>0</v>
          </cell>
        </row>
        <row r="3586">
          <cell r="H3586">
            <v>0</v>
          </cell>
        </row>
        <row r="3587">
          <cell r="H3587">
            <v>0</v>
          </cell>
        </row>
        <row r="3588">
          <cell r="H3588">
            <v>0</v>
          </cell>
        </row>
        <row r="3589">
          <cell r="H3589">
            <v>0</v>
          </cell>
        </row>
        <row r="3590">
          <cell r="H3590">
            <v>0</v>
          </cell>
        </row>
        <row r="3591">
          <cell r="H3591">
            <v>0</v>
          </cell>
        </row>
        <row r="3592">
          <cell r="H3592">
            <v>0</v>
          </cell>
        </row>
        <row r="3593">
          <cell r="H3593">
            <v>0</v>
          </cell>
        </row>
        <row r="3594">
          <cell r="H3594">
            <v>0</v>
          </cell>
        </row>
        <row r="3595">
          <cell r="H3595">
            <v>0</v>
          </cell>
        </row>
        <row r="3596">
          <cell r="H3596">
            <v>0</v>
          </cell>
        </row>
        <row r="3597">
          <cell r="H3597">
            <v>0</v>
          </cell>
        </row>
        <row r="3598">
          <cell r="H3598">
            <v>0</v>
          </cell>
        </row>
        <row r="3599">
          <cell r="H3599">
            <v>0</v>
          </cell>
        </row>
        <row r="3600">
          <cell r="H3600">
            <v>0</v>
          </cell>
        </row>
        <row r="3601">
          <cell r="H3601">
            <v>0</v>
          </cell>
        </row>
        <row r="3602">
          <cell r="H3602">
            <v>0</v>
          </cell>
        </row>
        <row r="3603">
          <cell r="H3603">
            <v>0</v>
          </cell>
        </row>
        <row r="3604">
          <cell r="H3604">
            <v>0</v>
          </cell>
        </row>
        <row r="3605">
          <cell r="H3605">
            <v>0</v>
          </cell>
        </row>
        <row r="3606">
          <cell r="H3606">
            <v>0</v>
          </cell>
        </row>
        <row r="3607">
          <cell r="H3607">
            <v>0</v>
          </cell>
        </row>
        <row r="3608">
          <cell r="H3608">
            <v>0</v>
          </cell>
        </row>
        <row r="3609">
          <cell r="H3609">
            <v>0</v>
          </cell>
        </row>
        <row r="3610">
          <cell r="H3610">
            <v>0</v>
          </cell>
        </row>
        <row r="3611">
          <cell r="H3611">
            <v>0</v>
          </cell>
        </row>
        <row r="3612">
          <cell r="H3612">
            <v>0</v>
          </cell>
        </row>
        <row r="3613">
          <cell r="H3613">
            <v>0</v>
          </cell>
        </row>
        <row r="3614">
          <cell r="H3614">
            <v>0</v>
          </cell>
        </row>
        <row r="3615">
          <cell r="H3615">
            <v>0</v>
          </cell>
        </row>
        <row r="3616">
          <cell r="H3616">
            <v>0</v>
          </cell>
        </row>
        <row r="3617">
          <cell r="H3617">
            <v>0</v>
          </cell>
        </row>
        <row r="3618">
          <cell r="H3618">
            <v>0</v>
          </cell>
        </row>
        <row r="3619">
          <cell r="H3619">
            <v>0</v>
          </cell>
        </row>
        <row r="3620">
          <cell r="H3620">
            <v>0</v>
          </cell>
        </row>
        <row r="3621">
          <cell r="H3621">
            <v>0</v>
          </cell>
        </row>
        <row r="3622">
          <cell r="H3622">
            <v>0</v>
          </cell>
        </row>
        <row r="3623">
          <cell r="H3623">
            <v>0</v>
          </cell>
        </row>
        <row r="3624">
          <cell r="H3624">
            <v>0</v>
          </cell>
        </row>
        <row r="3625">
          <cell r="H3625">
            <v>0</v>
          </cell>
        </row>
        <row r="3626">
          <cell r="H3626">
            <v>0</v>
          </cell>
        </row>
        <row r="3627">
          <cell r="H3627">
            <v>0</v>
          </cell>
        </row>
        <row r="3628">
          <cell r="H3628">
            <v>0</v>
          </cell>
        </row>
        <row r="3629">
          <cell r="H3629">
            <v>0</v>
          </cell>
        </row>
        <row r="3630">
          <cell r="H3630">
            <v>0</v>
          </cell>
        </row>
        <row r="3631">
          <cell r="H3631">
            <v>0</v>
          </cell>
        </row>
        <row r="3632">
          <cell r="H3632">
            <v>0</v>
          </cell>
        </row>
        <row r="3633">
          <cell r="H3633">
            <v>0</v>
          </cell>
        </row>
        <row r="3634">
          <cell r="H3634">
            <v>0</v>
          </cell>
        </row>
        <row r="3635">
          <cell r="H3635">
            <v>0</v>
          </cell>
        </row>
        <row r="3636">
          <cell r="H3636">
            <v>0</v>
          </cell>
        </row>
        <row r="3637">
          <cell r="H3637">
            <v>0</v>
          </cell>
        </row>
        <row r="3638">
          <cell r="H3638">
            <v>0</v>
          </cell>
        </row>
        <row r="3639">
          <cell r="H3639">
            <v>0</v>
          </cell>
        </row>
        <row r="3640">
          <cell r="H3640">
            <v>0</v>
          </cell>
        </row>
        <row r="3641">
          <cell r="H3641">
            <v>0</v>
          </cell>
        </row>
        <row r="3642">
          <cell r="H3642">
            <v>0</v>
          </cell>
        </row>
        <row r="3643">
          <cell r="H3643">
            <v>0</v>
          </cell>
        </row>
        <row r="3644">
          <cell r="H3644">
            <v>0</v>
          </cell>
        </row>
        <row r="3645">
          <cell r="H3645">
            <v>0</v>
          </cell>
        </row>
        <row r="3646">
          <cell r="H3646">
            <v>0</v>
          </cell>
        </row>
        <row r="3647">
          <cell r="H3647">
            <v>0</v>
          </cell>
        </row>
        <row r="3648">
          <cell r="H3648">
            <v>0</v>
          </cell>
        </row>
        <row r="3649">
          <cell r="H3649">
            <v>0</v>
          </cell>
        </row>
        <row r="3650">
          <cell r="H3650">
            <v>0</v>
          </cell>
        </row>
        <row r="3651">
          <cell r="H3651">
            <v>0</v>
          </cell>
        </row>
        <row r="3652">
          <cell r="H3652">
            <v>0</v>
          </cell>
        </row>
        <row r="3653">
          <cell r="H3653">
            <v>0</v>
          </cell>
        </row>
        <row r="3654">
          <cell r="H3654">
            <v>0</v>
          </cell>
        </row>
        <row r="3655">
          <cell r="H3655">
            <v>0</v>
          </cell>
        </row>
        <row r="3656">
          <cell r="H3656">
            <v>0</v>
          </cell>
        </row>
        <row r="3657">
          <cell r="H3657">
            <v>0</v>
          </cell>
        </row>
        <row r="3658">
          <cell r="H3658">
            <v>0</v>
          </cell>
        </row>
        <row r="3659">
          <cell r="H3659">
            <v>0</v>
          </cell>
        </row>
        <row r="3660">
          <cell r="H3660">
            <v>0</v>
          </cell>
        </row>
        <row r="3661">
          <cell r="H3661">
            <v>0</v>
          </cell>
        </row>
        <row r="3662">
          <cell r="H3662">
            <v>0</v>
          </cell>
        </row>
        <row r="3663">
          <cell r="H3663">
            <v>0</v>
          </cell>
        </row>
        <row r="3664">
          <cell r="H3664">
            <v>0</v>
          </cell>
        </row>
        <row r="3665">
          <cell r="H3665">
            <v>0</v>
          </cell>
        </row>
        <row r="3666">
          <cell r="H3666">
            <v>0</v>
          </cell>
        </row>
        <row r="3667">
          <cell r="H3667">
            <v>0</v>
          </cell>
        </row>
        <row r="3668">
          <cell r="H3668">
            <v>0</v>
          </cell>
        </row>
        <row r="3669">
          <cell r="H3669">
            <v>0</v>
          </cell>
        </row>
        <row r="3670">
          <cell r="H3670">
            <v>0</v>
          </cell>
        </row>
        <row r="3671">
          <cell r="H3671">
            <v>0</v>
          </cell>
        </row>
        <row r="3672">
          <cell r="H3672">
            <v>0</v>
          </cell>
        </row>
        <row r="3673">
          <cell r="H3673">
            <v>0</v>
          </cell>
        </row>
        <row r="3674">
          <cell r="H3674">
            <v>0</v>
          </cell>
        </row>
        <row r="3675">
          <cell r="H3675">
            <v>0</v>
          </cell>
        </row>
        <row r="3676">
          <cell r="H3676">
            <v>0</v>
          </cell>
        </row>
        <row r="3677">
          <cell r="H3677">
            <v>0</v>
          </cell>
        </row>
        <row r="3678">
          <cell r="H3678">
            <v>0</v>
          </cell>
        </row>
        <row r="3679">
          <cell r="H3679">
            <v>0</v>
          </cell>
        </row>
        <row r="3680">
          <cell r="H3680">
            <v>0</v>
          </cell>
        </row>
        <row r="3681">
          <cell r="H3681">
            <v>0</v>
          </cell>
        </row>
        <row r="3682">
          <cell r="H3682">
            <v>0</v>
          </cell>
        </row>
        <row r="3683">
          <cell r="H3683">
            <v>0</v>
          </cell>
        </row>
        <row r="3684">
          <cell r="H3684">
            <v>0</v>
          </cell>
        </row>
        <row r="3685">
          <cell r="H3685">
            <v>0</v>
          </cell>
        </row>
        <row r="3686">
          <cell r="H3686">
            <v>0</v>
          </cell>
        </row>
        <row r="3687">
          <cell r="H3687">
            <v>0</v>
          </cell>
        </row>
        <row r="3688">
          <cell r="H3688">
            <v>0</v>
          </cell>
        </row>
        <row r="3689">
          <cell r="H3689">
            <v>0</v>
          </cell>
        </row>
        <row r="3690">
          <cell r="H3690">
            <v>0</v>
          </cell>
        </row>
        <row r="3691">
          <cell r="H3691">
            <v>0</v>
          </cell>
        </row>
        <row r="3692">
          <cell r="H3692">
            <v>0</v>
          </cell>
        </row>
        <row r="3693">
          <cell r="H3693">
            <v>0</v>
          </cell>
        </row>
        <row r="3694">
          <cell r="H3694">
            <v>0</v>
          </cell>
        </row>
        <row r="3695">
          <cell r="H3695">
            <v>0</v>
          </cell>
        </row>
        <row r="3696">
          <cell r="H3696">
            <v>0</v>
          </cell>
        </row>
        <row r="3697">
          <cell r="H3697">
            <v>0</v>
          </cell>
        </row>
        <row r="3698">
          <cell r="H3698">
            <v>0</v>
          </cell>
        </row>
        <row r="3699">
          <cell r="H3699">
            <v>0</v>
          </cell>
        </row>
        <row r="3700">
          <cell r="H3700">
            <v>0</v>
          </cell>
        </row>
        <row r="3701">
          <cell r="H3701">
            <v>0</v>
          </cell>
        </row>
        <row r="3702">
          <cell r="H3702">
            <v>0</v>
          </cell>
        </row>
        <row r="3703">
          <cell r="H3703">
            <v>0</v>
          </cell>
        </row>
        <row r="3704">
          <cell r="H3704">
            <v>0</v>
          </cell>
        </row>
        <row r="3705">
          <cell r="H3705">
            <v>0</v>
          </cell>
        </row>
        <row r="3706">
          <cell r="H3706">
            <v>0</v>
          </cell>
        </row>
        <row r="3707">
          <cell r="H3707">
            <v>0</v>
          </cell>
        </row>
        <row r="3708">
          <cell r="H3708">
            <v>0</v>
          </cell>
        </row>
        <row r="3709">
          <cell r="H3709">
            <v>0</v>
          </cell>
        </row>
        <row r="3710">
          <cell r="H3710">
            <v>0</v>
          </cell>
        </row>
        <row r="3711">
          <cell r="H3711">
            <v>0</v>
          </cell>
        </row>
        <row r="3712">
          <cell r="H3712">
            <v>0</v>
          </cell>
        </row>
        <row r="3713">
          <cell r="H3713">
            <v>0</v>
          </cell>
        </row>
        <row r="3714">
          <cell r="H3714">
            <v>0</v>
          </cell>
        </row>
        <row r="3715">
          <cell r="H3715">
            <v>0</v>
          </cell>
        </row>
        <row r="3716">
          <cell r="H3716">
            <v>0</v>
          </cell>
        </row>
        <row r="3717">
          <cell r="H3717">
            <v>0</v>
          </cell>
        </row>
        <row r="3718">
          <cell r="H3718">
            <v>0</v>
          </cell>
        </row>
        <row r="3719">
          <cell r="H3719">
            <v>0</v>
          </cell>
        </row>
        <row r="3720">
          <cell r="H3720">
            <v>0</v>
          </cell>
        </row>
        <row r="3721">
          <cell r="H3721">
            <v>0</v>
          </cell>
        </row>
        <row r="3722">
          <cell r="H3722">
            <v>0</v>
          </cell>
        </row>
        <row r="3723">
          <cell r="H3723">
            <v>0</v>
          </cell>
        </row>
        <row r="3724">
          <cell r="H3724">
            <v>0</v>
          </cell>
        </row>
        <row r="3725">
          <cell r="H3725">
            <v>0</v>
          </cell>
        </row>
        <row r="3726">
          <cell r="H3726">
            <v>0</v>
          </cell>
        </row>
        <row r="3727">
          <cell r="H3727">
            <v>0</v>
          </cell>
        </row>
        <row r="3728">
          <cell r="H3728">
            <v>0</v>
          </cell>
        </row>
        <row r="3729">
          <cell r="H3729">
            <v>0</v>
          </cell>
        </row>
        <row r="3730">
          <cell r="H3730">
            <v>0</v>
          </cell>
        </row>
        <row r="3731">
          <cell r="H3731">
            <v>0</v>
          </cell>
        </row>
        <row r="3732">
          <cell r="H3732">
            <v>0</v>
          </cell>
        </row>
        <row r="3733">
          <cell r="H3733">
            <v>0</v>
          </cell>
        </row>
        <row r="3734">
          <cell r="H3734">
            <v>0</v>
          </cell>
        </row>
        <row r="3735">
          <cell r="H3735">
            <v>0</v>
          </cell>
        </row>
        <row r="3736">
          <cell r="H3736">
            <v>0</v>
          </cell>
        </row>
        <row r="3737">
          <cell r="H3737">
            <v>0</v>
          </cell>
        </row>
        <row r="3738">
          <cell r="H3738">
            <v>0</v>
          </cell>
        </row>
        <row r="3739">
          <cell r="H3739">
            <v>0</v>
          </cell>
        </row>
        <row r="3740">
          <cell r="H3740">
            <v>0</v>
          </cell>
        </row>
        <row r="3741">
          <cell r="H3741">
            <v>0</v>
          </cell>
        </row>
        <row r="3742">
          <cell r="H3742">
            <v>0</v>
          </cell>
        </row>
        <row r="3743">
          <cell r="H3743">
            <v>0</v>
          </cell>
        </row>
        <row r="3744">
          <cell r="H3744">
            <v>0</v>
          </cell>
        </row>
        <row r="3745">
          <cell r="H3745">
            <v>0</v>
          </cell>
        </row>
        <row r="3746">
          <cell r="H3746">
            <v>0</v>
          </cell>
        </row>
        <row r="3747">
          <cell r="H3747">
            <v>0</v>
          </cell>
        </row>
        <row r="3748">
          <cell r="H3748">
            <v>0</v>
          </cell>
        </row>
        <row r="3749">
          <cell r="H3749">
            <v>0</v>
          </cell>
        </row>
        <row r="3750">
          <cell r="H3750">
            <v>0</v>
          </cell>
        </row>
        <row r="3751">
          <cell r="H3751">
            <v>0</v>
          </cell>
        </row>
        <row r="3752">
          <cell r="H3752">
            <v>0</v>
          </cell>
        </row>
        <row r="3753">
          <cell r="H3753">
            <v>0</v>
          </cell>
        </row>
        <row r="3754">
          <cell r="H3754">
            <v>0</v>
          </cell>
        </row>
        <row r="3755">
          <cell r="H3755">
            <v>0</v>
          </cell>
        </row>
        <row r="3756">
          <cell r="H3756">
            <v>0</v>
          </cell>
        </row>
        <row r="3757">
          <cell r="H3757">
            <v>0</v>
          </cell>
        </row>
        <row r="3758">
          <cell r="H3758">
            <v>0</v>
          </cell>
        </row>
        <row r="3759">
          <cell r="H3759">
            <v>0</v>
          </cell>
        </row>
        <row r="3760">
          <cell r="H3760">
            <v>0</v>
          </cell>
        </row>
        <row r="3761">
          <cell r="H3761">
            <v>0</v>
          </cell>
        </row>
        <row r="3762">
          <cell r="H3762">
            <v>0</v>
          </cell>
        </row>
        <row r="3763">
          <cell r="H3763">
            <v>0</v>
          </cell>
        </row>
        <row r="3764">
          <cell r="H3764">
            <v>0</v>
          </cell>
        </row>
        <row r="3765">
          <cell r="H3765">
            <v>0</v>
          </cell>
        </row>
        <row r="3766">
          <cell r="H3766">
            <v>0</v>
          </cell>
        </row>
        <row r="3767">
          <cell r="H3767">
            <v>0</v>
          </cell>
        </row>
        <row r="3768">
          <cell r="H3768">
            <v>0</v>
          </cell>
        </row>
        <row r="3769">
          <cell r="H3769">
            <v>0</v>
          </cell>
        </row>
        <row r="3770">
          <cell r="H3770">
            <v>0</v>
          </cell>
        </row>
        <row r="3771">
          <cell r="H3771">
            <v>0</v>
          </cell>
        </row>
        <row r="3772">
          <cell r="H3772">
            <v>0</v>
          </cell>
        </row>
        <row r="3773">
          <cell r="H3773">
            <v>0</v>
          </cell>
        </row>
        <row r="3774">
          <cell r="H3774">
            <v>0</v>
          </cell>
        </row>
        <row r="3775">
          <cell r="H3775">
            <v>0</v>
          </cell>
        </row>
        <row r="3776">
          <cell r="H3776">
            <v>0</v>
          </cell>
        </row>
        <row r="3777">
          <cell r="H3777">
            <v>0</v>
          </cell>
        </row>
        <row r="3778">
          <cell r="H3778">
            <v>0</v>
          </cell>
        </row>
        <row r="3779">
          <cell r="H3779">
            <v>0</v>
          </cell>
        </row>
        <row r="3780">
          <cell r="H3780">
            <v>0</v>
          </cell>
        </row>
        <row r="3781">
          <cell r="H3781">
            <v>0</v>
          </cell>
        </row>
        <row r="3782">
          <cell r="H3782">
            <v>0</v>
          </cell>
        </row>
        <row r="3783">
          <cell r="H3783">
            <v>0</v>
          </cell>
        </row>
        <row r="3784">
          <cell r="H3784">
            <v>0</v>
          </cell>
        </row>
        <row r="3785">
          <cell r="H3785">
            <v>0</v>
          </cell>
        </row>
        <row r="3786">
          <cell r="H3786">
            <v>0</v>
          </cell>
        </row>
        <row r="3787">
          <cell r="H3787">
            <v>0</v>
          </cell>
        </row>
        <row r="3788">
          <cell r="H3788">
            <v>0</v>
          </cell>
        </row>
        <row r="3789">
          <cell r="H3789">
            <v>0</v>
          </cell>
        </row>
        <row r="3790">
          <cell r="H3790">
            <v>0</v>
          </cell>
        </row>
        <row r="3791">
          <cell r="H3791">
            <v>0</v>
          </cell>
        </row>
        <row r="3792">
          <cell r="H3792">
            <v>0</v>
          </cell>
        </row>
        <row r="3793">
          <cell r="H3793">
            <v>0</v>
          </cell>
        </row>
        <row r="3794">
          <cell r="H3794">
            <v>0</v>
          </cell>
        </row>
        <row r="3795">
          <cell r="H3795">
            <v>0</v>
          </cell>
        </row>
        <row r="3796">
          <cell r="H3796">
            <v>0</v>
          </cell>
        </row>
        <row r="3797">
          <cell r="H3797">
            <v>0</v>
          </cell>
        </row>
        <row r="3798">
          <cell r="H3798">
            <v>0</v>
          </cell>
        </row>
        <row r="3799">
          <cell r="H3799">
            <v>0</v>
          </cell>
        </row>
        <row r="3800">
          <cell r="H3800">
            <v>0</v>
          </cell>
        </row>
        <row r="3801">
          <cell r="H3801">
            <v>0</v>
          </cell>
        </row>
        <row r="3802">
          <cell r="H3802">
            <v>0</v>
          </cell>
        </row>
        <row r="3803">
          <cell r="H3803">
            <v>0</v>
          </cell>
        </row>
        <row r="3804">
          <cell r="H3804">
            <v>0</v>
          </cell>
        </row>
        <row r="3805">
          <cell r="H3805">
            <v>0</v>
          </cell>
        </row>
        <row r="3806">
          <cell r="H3806">
            <v>0</v>
          </cell>
        </row>
        <row r="3807">
          <cell r="H3807">
            <v>0</v>
          </cell>
        </row>
        <row r="3808">
          <cell r="H3808">
            <v>0</v>
          </cell>
        </row>
        <row r="3809">
          <cell r="H3809">
            <v>0</v>
          </cell>
        </row>
        <row r="3810">
          <cell r="H3810">
            <v>0</v>
          </cell>
        </row>
        <row r="3811">
          <cell r="H3811">
            <v>0</v>
          </cell>
        </row>
        <row r="3812">
          <cell r="H3812">
            <v>0</v>
          </cell>
        </row>
        <row r="3813">
          <cell r="H3813">
            <v>0</v>
          </cell>
        </row>
        <row r="3814">
          <cell r="H3814">
            <v>0</v>
          </cell>
        </row>
        <row r="3815">
          <cell r="H3815">
            <v>0</v>
          </cell>
        </row>
        <row r="3816">
          <cell r="H3816">
            <v>0</v>
          </cell>
        </row>
        <row r="3817">
          <cell r="H3817">
            <v>0</v>
          </cell>
        </row>
        <row r="3818">
          <cell r="H3818">
            <v>0</v>
          </cell>
        </row>
        <row r="3819">
          <cell r="H3819">
            <v>0</v>
          </cell>
        </row>
        <row r="3820">
          <cell r="H3820">
            <v>0</v>
          </cell>
        </row>
        <row r="3821">
          <cell r="H3821">
            <v>0</v>
          </cell>
        </row>
        <row r="3822">
          <cell r="H3822">
            <v>0</v>
          </cell>
        </row>
        <row r="3823">
          <cell r="H3823">
            <v>0</v>
          </cell>
        </row>
        <row r="3824">
          <cell r="H3824">
            <v>0</v>
          </cell>
        </row>
        <row r="3825">
          <cell r="H3825">
            <v>0</v>
          </cell>
        </row>
        <row r="3826">
          <cell r="H3826">
            <v>0</v>
          </cell>
        </row>
        <row r="3827">
          <cell r="H3827">
            <v>0</v>
          </cell>
        </row>
        <row r="3828">
          <cell r="H3828">
            <v>0</v>
          </cell>
        </row>
        <row r="3829">
          <cell r="H3829">
            <v>0</v>
          </cell>
        </row>
        <row r="3830">
          <cell r="H3830">
            <v>0</v>
          </cell>
        </row>
        <row r="3831">
          <cell r="H3831">
            <v>0</v>
          </cell>
        </row>
        <row r="3832">
          <cell r="H3832">
            <v>0</v>
          </cell>
        </row>
        <row r="3833">
          <cell r="H3833">
            <v>0</v>
          </cell>
        </row>
        <row r="3834">
          <cell r="H3834">
            <v>0</v>
          </cell>
        </row>
        <row r="3835">
          <cell r="H3835">
            <v>0</v>
          </cell>
        </row>
        <row r="3836">
          <cell r="H3836">
            <v>0</v>
          </cell>
        </row>
        <row r="3837">
          <cell r="H3837">
            <v>0</v>
          </cell>
        </row>
        <row r="3838">
          <cell r="H3838">
            <v>0</v>
          </cell>
        </row>
        <row r="3839">
          <cell r="H3839">
            <v>0</v>
          </cell>
        </row>
        <row r="3840">
          <cell r="H3840">
            <v>0</v>
          </cell>
        </row>
        <row r="3841">
          <cell r="H3841">
            <v>0</v>
          </cell>
        </row>
        <row r="3842">
          <cell r="H3842">
            <v>0</v>
          </cell>
        </row>
        <row r="3843">
          <cell r="H3843">
            <v>0</v>
          </cell>
        </row>
        <row r="3844">
          <cell r="H3844">
            <v>0</v>
          </cell>
        </row>
        <row r="3845">
          <cell r="H3845">
            <v>0</v>
          </cell>
        </row>
        <row r="3846">
          <cell r="H3846">
            <v>0</v>
          </cell>
        </row>
        <row r="3847">
          <cell r="H3847">
            <v>0</v>
          </cell>
        </row>
        <row r="3848">
          <cell r="H3848">
            <v>0</v>
          </cell>
        </row>
        <row r="3849">
          <cell r="H3849">
            <v>0</v>
          </cell>
        </row>
        <row r="3850">
          <cell r="H3850">
            <v>0</v>
          </cell>
        </row>
        <row r="3851">
          <cell r="H3851">
            <v>0</v>
          </cell>
        </row>
        <row r="3852">
          <cell r="H3852">
            <v>0</v>
          </cell>
        </row>
        <row r="3853">
          <cell r="H3853">
            <v>0</v>
          </cell>
        </row>
        <row r="3854">
          <cell r="H3854">
            <v>0</v>
          </cell>
        </row>
        <row r="3855">
          <cell r="H3855">
            <v>0</v>
          </cell>
        </row>
        <row r="3856">
          <cell r="H3856">
            <v>0</v>
          </cell>
        </row>
        <row r="3857">
          <cell r="H3857">
            <v>0</v>
          </cell>
        </row>
        <row r="3858">
          <cell r="H3858">
            <v>0</v>
          </cell>
        </row>
        <row r="3859">
          <cell r="H3859">
            <v>0</v>
          </cell>
        </row>
        <row r="3860">
          <cell r="H3860">
            <v>0</v>
          </cell>
        </row>
        <row r="3861">
          <cell r="H3861">
            <v>0</v>
          </cell>
        </row>
        <row r="3862">
          <cell r="H3862">
            <v>0</v>
          </cell>
        </row>
        <row r="3863">
          <cell r="H3863">
            <v>0</v>
          </cell>
        </row>
        <row r="3864">
          <cell r="H3864">
            <v>0</v>
          </cell>
        </row>
        <row r="3865">
          <cell r="H3865">
            <v>0</v>
          </cell>
        </row>
        <row r="3866">
          <cell r="H3866">
            <v>0</v>
          </cell>
        </row>
        <row r="3867">
          <cell r="H3867">
            <v>0</v>
          </cell>
        </row>
        <row r="3868">
          <cell r="H3868">
            <v>0</v>
          </cell>
        </row>
        <row r="3869">
          <cell r="H3869">
            <v>0</v>
          </cell>
        </row>
        <row r="3870">
          <cell r="H3870">
            <v>0</v>
          </cell>
        </row>
        <row r="3871">
          <cell r="H3871">
            <v>0</v>
          </cell>
        </row>
        <row r="3872">
          <cell r="H3872">
            <v>0</v>
          </cell>
        </row>
        <row r="3873">
          <cell r="H3873">
            <v>0</v>
          </cell>
        </row>
        <row r="3874">
          <cell r="H3874">
            <v>0</v>
          </cell>
        </row>
        <row r="3875">
          <cell r="H3875">
            <v>0</v>
          </cell>
        </row>
        <row r="3876">
          <cell r="H3876">
            <v>0</v>
          </cell>
        </row>
        <row r="3877">
          <cell r="H3877">
            <v>0</v>
          </cell>
        </row>
        <row r="3878">
          <cell r="H3878">
            <v>0</v>
          </cell>
        </row>
        <row r="3879">
          <cell r="H3879">
            <v>0</v>
          </cell>
        </row>
        <row r="3880">
          <cell r="H3880">
            <v>0</v>
          </cell>
        </row>
        <row r="3881">
          <cell r="H3881">
            <v>0</v>
          </cell>
        </row>
        <row r="3882">
          <cell r="H3882">
            <v>0</v>
          </cell>
        </row>
        <row r="3883">
          <cell r="H3883">
            <v>0</v>
          </cell>
        </row>
        <row r="3884">
          <cell r="H3884">
            <v>0</v>
          </cell>
        </row>
        <row r="3885">
          <cell r="H3885">
            <v>0</v>
          </cell>
        </row>
        <row r="3886">
          <cell r="H3886">
            <v>0</v>
          </cell>
        </row>
        <row r="3887">
          <cell r="H3887">
            <v>0</v>
          </cell>
        </row>
        <row r="3888">
          <cell r="H3888">
            <v>0</v>
          </cell>
        </row>
        <row r="3889">
          <cell r="H3889">
            <v>0</v>
          </cell>
        </row>
        <row r="3890">
          <cell r="H3890">
            <v>0</v>
          </cell>
        </row>
        <row r="3891">
          <cell r="H3891">
            <v>0</v>
          </cell>
        </row>
        <row r="3892">
          <cell r="H3892">
            <v>0</v>
          </cell>
        </row>
        <row r="3893">
          <cell r="H3893">
            <v>0</v>
          </cell>
        </row>
        <row r="3894">
          <cell r="H3894">
            <v>0</v>
          </cell>
        </row>
        <row r="3895">
          <cell r="H3895">
            <v>0</v>
          </cell>
        </row>
        <row r="3896">
          <cell r="H3896">
            <v>0</v>
          </cell>
        </row>
        <row r="3897">
          <cell r="H3897">
            <v>0</v>
          </cell>
        </row>
        <row r="3898">
          <cell r="H3898">
            <v>0</v>
          </cell>
        </row>
        <row r="3899">
          <cell r="H3899">
            <v>0</v>
          </cell>
        </row>
        <row r="3900">
          <cell r="H3900">
            <v>0</v>
          </cell>
        </row>
        <row r="3901">
          <cell r="H3901">
            <v>0</v>
          </cell>
        </row>
        <row r="3902">
          <cell r="H3902">
            <v>0</v>
          </cell>
        </row>
        <row r="3903">
          <cell r="H3903">
            <v>0</v>
          </cell>
        </row>
        <row r="3904">
          <cell r="H3904">
            <v>0</v>
          </cell>
        </row>
        <row r="3905">
          <cell r="H3905">
            <v>0</v>
          </cell>
        </row>
        <row r="3906">
          <cell r="H3906">
            <v>0</v>
          </cell>
        </row>
        <row r="3907">
          <cell r="H3907">
            <v>0</v>
          </cell>
        </row>
        <row r="3908">
          <cell r="H3908">
            <v>0</v>
          </cell>
        </row>
        <row r="3909">
          <cell r="H3909">
            <v>0</v>
          </cell>
        </row>
        <row r="3910">
          <cell r="H3910">
            <v>0</v>
          </cell>
        </row>
        <row r="3911">
          <cell r="H3911">
            <v>0</v>
          </cell>
        </row>
        <row r="3912">
          <cell r="H3912">
            <v>0</v>
          </cell>
        </row>
        <row r="3913">
          <cell r="H3913">
            <v>0</v>
          </cell>
        </row>
        <row r="3914">
          <cell r="H3914">
            <v>0</v>
          </cell>
        </row>
        <row r="3915">
          <cell r="H3915">
            <v>0</v>
          </cell>
        </row>
        <row r="3916">
          <cell r="H3916">
            <v>0</v>
          </cell>
        </row>
        <row r="3917">
          <cell r="H3917">
            <v>0</v>
          </cell>
        </row>
        <row r="3918">
          <cell r="H3918">
            <v>0</v>
          </cell>
        </row>
        <row r="3919">
          <cell r="H3919">
            <v>0</v>
          </cell>
        </row>
        <row r="3920">
          <cell r="H3920">
            <v>0</v>
          </cell>
        </row>
        <row r="3921">
          <cell r="H3921">
            <v>0</v>
          </cell>
        </row>
        <row r="3922">
          <cell r="H3922">
            <v>0</v>
          </cell>
        </row>
        <row r="3923">
          <cell r="H3923">
            <v>0</v>
          </cell>
        </row>
        <row r="3924">
          <cell r="H3924">
            <v>0</v>
          </cell>
        </row>
        <row r="3925">
          <cell r="H3925">
            <v>0</v>
          </cell>
        </row>
        <row r="3926">
          <cell r="H3926">
            <v>0</v>
          </cell>
        </row>
        <row r="3927">
          <cell r="H3927">
            <v>0</v>
          </cell>
        </row>
        <row r="3928">
          <cell r="H3928">
            <v>0</v>
          </cell>
        </row>
        <row r="3929">
          <cell r="H3929">
            <v>0</v>
          </cell>
        </row>
        <row r="3930">
          <cell r="H3930">
            <v>0</v>
          </cell>
        </row>
        <row r="3931">
          <cell r="H3931">
            <v>0</v>
          </cell>
        </row>
        <row r="3932">
          <cell r="H3932">
            <v>0</v>
          </cell>
        </row>
        <row r="3933">
          <cell r="H3933">
            <v>0</v>
          </cell>
        </row>
        <row r="3934">
          <cell r="H3934">
            <v>0</v>
          </cell>
        </row>
        <row r="3935">
          <cell r="H3935">
            <v>0</v>
          </cell>
        </row>
        <row r="3936">
          <cell r="H3936">
            <v>0</v>
          </cell>
        </row>
        <row r="3937">
          <cell r="H3937">
            <v>0</v>
          </cell>
        </row>
        <row r="3938">
          <cell r="H3938">
            <v>0</v>
          </cell>
        </row>
        <row r="3939">
          <cell r="H3939">
            <v>0</v>
          </cell>
        </row>
        <row r="3940">
          <cell r="H3940">
            <v>0</v>
          </cell>
        </row>
        <row r="3941">
          <cell r="H3941">
            <v>0</v>
          </cell>
        </row>
        <row r="3942">
          <cell r="H3942">
            <v>0</v>
          </cell>
        </row>
        <row r="3943">
          <cell r="H3943">
            <v>0</v>
          </cell>
        </row>
        <row r="3944">
          <cell r="H3944">
            <v>0</v>
          </cell>
        </row>
        <row r="3945">
          <cell r="H3945">
            <v>0</v>
          </cell>
        </row>
        <row r="3946">
          <cell r="H3946">
            <v>0</v>
          </cell>
        </row>
        <row r="3947">
          <cell r="H3947">
            <v>0</v>
          </cell>
        </row>
        <row r="3948">
          <cell r="H3948">
            <v>0</v>
          </cell>
        </row>
        <row r="3949">
          <cell r="H3949">
            <v>0</v>
          </cell>
        </row>
        <row r="3950">
          <cell r="H3950">
            <v>0</v>
          </cell>
        </row>
        <row r="3951">
          <cell r="H3951">
            <v>0</v>
          </cell>
        </row>
        <row r="3952">
          <cell r="H3952">
            <v>0</v>
          </cell>
        </row>
        <row r="3953">
          <cell r="H3953">
            <v>0</v>
          </cell>
        </row>
        <row r="3954">
          <cell r="H3954">
            <v>0</v>
          </cell>
        </row>
        <row r="3955">
          <cell r="H3955">
            <v>0</v>
          </cell>
        </row>
        <row r="3956">
          <cell r="H3956">
            <v>0</v>
          </cell>
        </row>
        <row r="3957">
          <cell r="H3957">
            <v>0</v>
          </cell>
        </row>
        <row r="3958">
          <cell r="H3958">
            <v>0</v>
          </cell>
        </row>
        <row r="3959">
          <cell r="H3959">
            <v>0</v>
          </cell>
        </row>
        <row r="3960">
          <cell r="H3960">
            <v>0</v>
          </cell>
        </row>
        <row r="3961">
          <cell r="H3961">
            <v>0</v>
          </cell>
        </row>
        <row r="3962">
          <cell r="H3962">
            <v>0</v>
          </cell>
        </row>
        <row r="3963">
          <cell r="H3963">
            <v>0</v>
          </cell>
        </row>
        <row r="3964">
          <cell r="H3964">
            <v>0</v>
          </cell>
        </row>
        <row r="3965">
          <cell r="H3965">
            <v>0</v>
          </cell>
        </row>
        <row r="3966">
          <cell r="H3966">
            <v>0</v>
          </cell>
        </row>
        <row r="3967">
          <cell r="H3967">
            <v>0</v>
          </cell>
        </row>
        <row r="3968">
          <cell r="H3968">
            <v>0</v>
          </cell>
        </row>
        <row r="3969">
          <cell r="H3969">
            <v>0</v>
          </cell>
        </row>
        <row r="3970">
          <cell r="H3970">
            <v>0</v>
          </cell>
        </row>
        <row r="3971">
          <cell r="H3971">
            <v>0</v>
          </cell>
        </row>
        <row r="3972">
          <cell r="H3972">
            <v>0</v>
          </cell>
        </row>
        <row r="3973">
          <cell r="H3973">
            <v>0</v>
          </cell>
        </row>
        <row r="3974">
          <cell r="H3974">
            <v>0</v>
          </cell>
        </row>
        <row r="3975">
          <cell r="H3975">
            <v>0</v>
          </cell>
        </row>
        <row r="3976">
          <cell r="H3976">
            <v>0</v>
          </cell>
        </row>
        <row r="3977">
          <cell r="H3977">
            <v>0</v>
          </cell>
        </row>
        <row r="3978">
          <cell r="H3978">
            <v>0</v>
          </cell>
        </row>
        <row r="3979">
          <cell r="H3979">
            <v>0</v>
          </cell>
        </row>
        <row r="3980">
          <cell r="H3980">
            <v>0</v>
          </cell>
        </row>
        <row r="3981">
          <cell r="H3981">
            <v>0</v>
          </cell>
        </row>
        <row r="3982">
          <cell r="H3982">
            <v>0</v>
          </cell>
        </row>
        <row r="3983">
          <cell r="H3983">
            <v>0</v>
          </cell>
        </row>
        <row r="3984">
          <cell r="H3984">
            <v>0</v>
          </cell>
        </row>
        <row r="3985">
          <cell r="H3985">
            <v>0</v>
          </cell>
        </row>
        <row r="3986">
          <cell r="H3986">
            <v>0</v>
          </cell>
        </row>
        <row r="3987">
          <cell r="H3987">
            <v>0</v>
          </cell>
        </row>
        <row r="3988">
          <cell r="H3988">
            <v>0</v>
          </cell>
        </row>
        <row r="3989">
          <cell r="H3989">
            <v>0</v>
          </cell>
        </row>
        <row r="3990">
          <cell r="H3990">
            <v>0</v>
          </cell>
        </row>
        <row r="3991">
          <cell r="H3991">
            <v>0</v>
          </cell>
        </row>
        <row r="3992">
          <cell r="H3992">
            <v>0</v>
          </cell>
        </row>
        <row r="3993">
          <cell r="H3993">
            <v>0</v>
          </cell>
        </row>
        <row r="3994">
          <cell r="H3994">
            <v>0</v>
          </cell>
        </row>
        <row r="3995">
          <cell r="H3995">
            <v>0</v>
          </cell>
        </row>
        <row r="3996">
          <cell r="H3996">
            <v>0</v>
          </cell>
        </row>
        <row r="3997">
          <cell r="H3997">
            <v>0</v>
          </cell>
        </row>
        <row r="3998">
          <cell r="H3998">
            <v>0</v>
          </cell>
        </row>
        <row r="3999">
          <cell r="H3999">
            <v>0</v>
          </cell>
        </row>
        <row r="4000">
          <cell r="H4000">
            <v>0</v>
          </cell>
        </row>
        <row r="4001">
          <cell r="H4001">
            <v>0</v>
          </cell>
        </row>
        <row r="4002">
          <cell r="H4002">
            <v>0</v>
          </cell>
        </row>
        <row r="4003">
          <cell r="H4003">
            <v>0</v>
          </cell>
        </row>
        <row r="4004">
          <cell r="H4004">
            <v>0</v>
          </cell>
        </row>
        <row r="4005">
          <cell r="H4005">
            <v>0</v>
          </cell>
        </row>
        <row r="4006">
          <cell r="H4006">
            <v>0</v>
          </cell>
        </row>
        <row r="4007">
          <cell r="H4007">
            <v>0</v>
          </cell>
        </row>
        <row r="4008">
          <cell r="H4008">
            <v>0</v>
          </cell>
        </row>
        <row r="4009">
          <cell r="H4009">
            <v>0</v>
          </cell>
        </row>
        <row r="4010">
          <cell r="H4010">
            <v>0</v>
          </cell>
        </row>
        <row r="4011">
          <cell r="H4011">
            <v>0</v>
          </cell>
        </row>
        <row r="4012">
          <cell r="H4012">
            <v>0</v>
          </cell>
        </row>
        <row r="4013">
          <cell r="H4013">
            <v>0</v>
          </cell>
        </row>
        <row r="4014">
          <cell r="H4014">
            <v>0</v>
          </cell>
        </row>
        <row r="4015">
          <cell r="H4015">
            <v>0</v>
          </cell>
        </row>
        <row r="4016">
          <cell r="H4016">
            <v>0</v>
          </cell>
        </row>
        <row r="4017">
          <cell r="H4017">
            <v>0</v>
          </cell>
        </row>
        <row r="4018">
          <cell r="H4018">
            <v>0</v>
          </cell>
        </row>
        <row r="4019">
          <cell r="H4019">
            <v>0</v>
          </cell>
        </row>
        <row r="4020">
          <cell r="H4020">
            <v>0</v>
          </cell>
        </row>
        <row r="4021">
          <cell r="H4021">
            <v>0</v>
          </cell>
        </row>
        <row r="4022">
          <cell r="H4022">
            <v>0</v>
          </cell>
        </row>
        <row r="4023">
          <cell r="H4023">
            <v>0</v>
          </cell>
        </row>
        <row r="4024">
          <cell r="H4024">
            <v>0</v>
          </cell>
        </row>
        <row r="4025">
          <cell r="H4025">
            <v>0</v>
          </cell>
        </row>
        <row r="4026">
          <cell r="H4026">
            <v>0</v>
          </cell>
        </row>
        <row r="4027">
          <cell r="H4027">
            <v>0</v>
          </cell>
        </row>
        <row r="4028">
          <cell r="H4028">
            <v>0</v>
          </cell>
        </row>
        <row r="4029">
          <cell r="H4029">
            <v>0</v>
          </cell>
        </row>
        <row r="4030">
          <cell r="H4030">
            <v>0</v>
          </cell>
        </row>
        <row r="4031">
          <cell r="H4031">
            <v>0</v>
          </cell>
        </row>
        <row r="4032">
          <cell r="H4032">
            <v>0</v>
          </cell>
        </row>
        <row r="4033">
          <cell r="H4033">
            <v>0</v>
          </cell>
        </row>
        <row r="4034">
          <cell r="H4034">
            <v>0</v>
          </cell>
        </row>
        <row r="4035">
          <cell r="H4035">
            <v>0</v>
          </cell>
        </row>
        <row r="4036">
          <cell r="H4036">
            <v>0</v>
          </cell>
        </row>
        <row r="4037">
          <cell r="H4037">
            <v>0</v>
          </cell>
        </row>
        <row r="4038">
          <cell r="H4038">
            <v>0</v>
          </cell>
        </row>
        <row r="4039">
          <cell r="H4039">
            <v>0</v>
          </cell>
        </row>
        <row r="4040">
          <cell r="H4040">
            <v>0</v>
          </cell>
        </row>
        <row r="4041">
          <cell r="H4041">
            <v>0</v>
          </cell>
        </row>
        <row r="4042">
          <cell r="H4042">
            <v>0</v>
          </cell>
        </row>
        <row r="4043">
          <cell r="H4043">
            <v>0</v>
          </cell>
        </row>
        <row r="4044">
          <cell r="H4044">
            <v>0</v>
          </cell>
        </row>
        <row r="4045">
          <cell r="H4045">
            <v>0</v>
          </cell>
        </row>
        <row r="4046">
          <cell r="H4046">
            <v>0</v>
          </cell>
        </row>
        <row r="4047">
          <cell r="H4047">
            <v>0</v>
          </cell>
        </row>
        <row r="4048">
          <cell r="H4048">
            <v>0</v>
          </cell>
        </row>
        <row r="4049">
          <cell r="H4049">
            <v>0</v>
          </cell>
        </row>
        <row r="4050">
          <cell r="H4050">
            <v>0</v>
          </cell>
        </row>
        <row r="4051">
          <cell r="H4051">
            <v>0</v>
          </cell>
        </row>
        <row r="4052">
          <cell r="H4052">
            <v>0</v>
          </cell>
        </row>
        <row r="4053">
          <cell r="H4053">
            <v>0</v>
          </cell>
        </row>
        <row r="4054">
          <cell r="H4054">
            <v>0</v>
          </cell>
        </row>
        <row r="4055">
          <cell r="H4055">
            <v>0</v>
          </cell>
        </row>
        <row r="4056">
          <cell r="H4056">
            <v>0</v>
          </cell>
        </row>
        <row r="4057">
          <cell r="H4057">
            <v>0</v>
          </cell>
        </row>
        <row r="4058">
          <cell r="H4058">
            <v>0</v>
          </cell>
        </row>
        <row r="4059">
          <cell r="H4059">
            <v>0</v>
          </cell>
        </row>
        <row r="4060">
          <cell r="H4060">
            <v>0</v>
          </cell>
        </row>
        <row r="4061">
          <cell r="H4061">
            <v>0</v>
          </cell>
        </row>
        <row r="4062">
          <cell r="H4062">
            <v>0</v>
          </cell>
        </row>
        <row r="4063">
          <cell r="H4063">
            <v>0</v>
          </cell>
        </row>
        <row r="4064">
          <cell r="H4064">
            <v>0</v>
          </cell>
        </row>
        <row r="4065">
          <cell r="H4065">
            <v>0</v>
          </cell>
        </row>
        <row r="4066">
          <cell r="H4066">
            <v>0</v>
          </cell>
        </row>
        <row r="4067">
          <cell r="H4067">
            <v>0</v>
          </cell>
        </row>
        <row r="4068">
          <cell r="H4068">
            <v>0</v>
          </cell>
        </row>
        <row r="4069">
          <cell r="H4069">
            <v>0</v>
          </cell>
        </row>
        <row r="4070">
          <cell r="H4070">
            <v>0</v>
          </cell>
        </row>
        <row r="4071">
          <cell r="H4071">
            <v>0</v>
          </cell>
        </row>
        <row r="4072">
          <cell r="H4072">
            <v>0</v>
          </cell>
        </row>
        <row r="4073">
          <cell r="H4073">
            <v>0</v>
          </cell>
        </row>
        <row r="4074">
          <cell r="H4074">
            <v>0</v>
          </cell>
        </row>
        <row r="4075">
          <cell r="H4075">
            <v>0</v>
          </cell>
        </row>
        <row r="4076">
          <cell r="H4076">
            <v>0</v>
          </cell>
        </row>
        <row r="4077">
          <cell r="H4077">
            <v>0</v>
          </cell>
        </row>
        <row r="4078">
          <cell r="H4078">
            <v>0</v>
          </cell>
        </row>
        <row r="4079">
          <cell r="H4079">
            <v>0</v>
          </cell>
        </row>
        <row r="4080">
          <cell r="H4080">
            <v>0</v>
          </cell>
        </row>
        <row r="4081">
          <cell r="H4081">
            <v>0</v>
          </cell>
        </row>
        <row r="4082">
          <cell r="H4082">
            <v>0</v>
          </cell>
        </row>
        <row r="4083">
          <cell r="H4083">
            <v>0</v>
          </cell>
        </row>
        <row r="4084">
          <cell r="H4084">
            <v>0</v>
          </cell>
        </row>
        <row r="4085">
          <cell r="H4085">
            <v>0</v>
          </cell>
        </row>
        <row r="4086">
          <cell r="H4086">
            <v>0</v>
          </cell>
        </row>
        <row r="4087">
          <cell r="H4087">
            <v>0</v>
          </cell>
        </row>
        <row r="4088">
          <cell r="H4088">
            <v>0</v>
          </cell>
        </row>
        <row r="4089">
          <cell r="H4089">
            <v>0</v>
          </cell>
        </row>
        <row r="4090">
          <cell r="H4090">
            <v>0</v>
          </cell>
        </row>
        <row r="4091">
          <cell r="H4091">
            <v>0</v>
          </cell>
        </row>
        <row r="4092">
          <cell r="H4092">
            <v>0</v>
          </cell>
        </row>
        <row r="4093">
          <cell r="H4093">
            <v>0</v>
          </cell>
        </row>
        <row r="4094">
          <cell r="H4094">
            <v>0</v>
          </cell>
        </row>
        <row r="4095">
          <cell r="H4095">
            <v>0</v>
          </cell>
        </row>
        <row r="4096">
          <cell r="H4096">
            <v>0</v>
          </cell>
        </row>
        <row r="4097">
          <cell r="H4097">
            <v>0</v>
          </cell>
        </row>
        <row r="4098">
          <cell r="H4098">
            <v>0</v>
          </cell>
        </row>
        <row r="4099">
          <cell r="H4099">
            <v>0</v>
          </cell>
        </row>
        <row r="4100">
          <cell r="H4100">
            <v>0</v>
          </cell>
        </row>
        <row r="4101">
          <cell r="H4101">
            <v>0</v>
          </cell>
        </row>
        <row r="4102">
          <cell r="H4102">
            <v>0</v>
          </cell>
        </row>
        <row r="4103">
          <cell r="H4103">
            <v>0</v>
          </cell>
        </row>
        <row r="4104">
          <cell r="H4104">
            <v>0</v>
          </cell>
        </row>
        <row r="4105">
          <cell r="H4105">
            <v>0</v>
          </cell>
        </row>
        <row r="4106">
          <cell r="H4106">
            <v>0</v>
          </cell>
        </row>
        <row r="4107">
          <cell r="H4107">
            <v>0</v>
          </cell>
        </row>
        <row r="4108">
          <cell r="H4108">
            <v>0</v>
          </cell>
        </row>
        <row r="4109">
          <cell r="H4109">
            <v>0</v>
          </cell>
        </row>
        <row r="4110">
          <cell r="H4110">
            <v>0</v>
          </cell>
        </row>
        <row r="4111">
          <cell r="H4111">
            <v>0</v>
          </cell>
        </row>
        <row r="4112">
          <cell r="H4112">
            <v>0</v>
          </cell>
        </row>
        <row r="4113">
          <cell r="H4113">
            <v>0</v>
          </cell>
        </row>
        <row r="4114">
          <cell r="H4114">
            <v>0</v>
          </cell>
        </row>
        <row r="4115">
          <cell r="H4115">
            <v>0</v>
          </cell>
        </row>
        <row r="4116">
          <cell r="H4116">
            <v>0</v>
          </cell>
        </row>
        <row r="4117">
          <cell r="H4117">
            <v>0</v>
          </cell>
        </row>
        <row r="4118">
          <cell r="H4118">
            <v>0</v>
          </cell>
        </row>
        <row r="4119">
          <cell r="H4119">
            <v>0</v>
          </cell>
        </row>
        <row r="4120">
          <cell r="H4120">
            <v>0</v>
          </cell>
        </row>
        <row r="4121">
          <cell r="H4121">
            <v>0</v>
          </cell>
        </row>
        <row r="4122">
          <cell r="H4122">
            <v>0</v>
          </cell>
        </row>
        <row r="4123">
          <cell r="H4123">
            <v>0</v>
          </cell>
        </row>
        <row r="4124">
          <cell r="H4124">
            <v>0</v>
          </cell>
        </row>
        <row r="4125">
          <cell r="H4125">
            <v>0</v>
          </cell>
        </row>
        <row r="4126">
          <cell r="H4126">
            <v>0</v>
          </cell>
        </row>
        <row r="4127">
          <cell r="H4127">
            <v>0</v>
          </cell>
        </row>
        <row r="4128">
          <cell r="H4128">
            <v>0</v>
          </cell>
        </row>
        <row r="4129">
          <cell r="H4129">
            <v>0</v>
          </cell>
        </row>
        <row r="4130">
          <cell r="H4130">
            <v>0</v>
          </cell>
        </row>
        <row r="4131">
          <cell r="H4131">
            <v>0</v>
          </cell>
        </row>
        <row r="4132">
          <cell r="H4132">
            <v>0</v>
          </cell>
        </row>
        <row r="4133">
          <cell r="H4133">
            <v>0</v>
          </cell>
        </row>
        <row r="4134">
          <cell r="H4134">
            <v>0</v>
          </cell>
        </row>
        <row r="4135">
          <cell r="H4135">
            <v>0</v>
          </cell>
        </row>
        <row r="4136">
          <cell r="H4136">
            <v>0</v>
          </cell>
        </row>
        <row r="4137">
          <cell r="H4137">
            <v>0</v>
          </cell>
        </row>
        <row r="4138">
          <cell r="H4138">
            <v>0</v>
          </cell>
        </row>
        <row r="4139">
          <cell r="H4139">
            <v>0</v>
          </cell>
        </row>
        <row r="4140">
          <cell r="H4140">
            <v>0</v>
          </cell>
        </row>
        <row r="4141">
          <cell r="H4141">
            <v>0</v>
          </cell>
        </row>
        <row r="4142">
          <cell r="H4142">
            <v>0</v>
          </cell>
        </row>
        <row r="4143">
          <cell r="H4143">
            <v>0</v>
          </cell>
        </row>
        <row r="4144">
          <cell r="H4144">
            <v>0</v>
          </cell>
        </row>
        <row r="4145">
          <cell r="H4145">
            <v>0</v>
          </cell>
        </row>
        <row r="4146">
          <cell r="H4146">
            <v>0</v>
          </cell>
        </row>
        <row r="4147">
          <cell r="H4147">
            <v>0</v>
          </cell>
        </row>
        <row r="4148">
          <cell r="H4148">
            <v>0</v>
          </cell>
        </row>
        <row r="4149">
          <cell r="H4149">
            <v>0</v>
          </cell>
        </row>
        <row r="4150">
          <cell r="H4150">
            <v>0</v>
          </cell>
        </row>
        <row r="4151">
          <cell r="H4151">
            <v>0</v>
          </cell>
        </row>
        <row r="4152">
          <cell r="H4152">
            <v>0</v>
          </cell>
        </row>
        <row r="4153">
          <cell r="H4153">
            <v>0</v>
          </cell>
        </row>
        <row r="4154">
          <cell r="H4154">
            <v>0</v>
          </cell>
        </row>
        <row r="4155">
          <cell r="H4155">
            <v>0</v>
          </cell>
        </row>
        <row r="4156">
          <cell r="H4156">
            <v>0</v>
          </cell>
        </row>
        <row r="4157">
          <cell r="H4157">
            <v>0</v>
          </cell>
        </row>
        <row r="4158">
          <cell r="H4158">
            <v>0</v>
          </cell>
        </row>
        <row r="4159">
          <cell r="H4159">
            <v>0</v>
          </cell>
        </row>
        <row r="4160">
          <cell r="H4160">
            <v>0</v>
          </cell>
        </row>
        <row r="4161">
          <cell r="H4161">
            <v>0</v>
          </cell>
        </row>
        <row r="4162">
          <cell r="H4162">
            <v>0</v>
          </cell>
        </row>
        <row r="4163">
          <cell r="H4163">
            <v>0</v>
          </cell>
        </row>
        <row r="4164">
          <cell r="H4164">
            <v>0</v>
          </cell>
        </row>
        <row r="4165">
          <cell r="H4165">
            <v>0</v>
          </cell>
        </row>
        <row r="4166">
          <cell r="H4166">
            <v>0</v>
          </cell>
        </row>
        <row r="4167">
          <cell r="H4167">
            <v>0</v>
          </cell>
        </row>
        <row r="4168">
          <cell r="H4168">
            <v>0</v>
          </cell>
        </row>
        <row r="4169">
          <cell r="H4169">
            <v>0</v>
          </cell>
        </row>
        <row r="4170">
          <cell r="H4170">
            <v>0</v>
          </cell>
        </row>
        <row r="4171">
          <cell r="H4171">
            <v>0</v>
          </cell>
        </row>
        <row r="4172">
          <cell r="H4172">
            <v>0</v>
          </cell>
        </row>
        <row r="4173">
          <cell r="H4173">
            <v>0</v>
          </cell>
        </row>
        <row r="4174">
          <cell r="H4174">
            <v>0</v>
          </cell>
        </row>
        <row r="4175">
          <cell r="H4175">
            <v>0</v>
          </cell>
        </row>
        <row r="4176">
          <cell r="H4176">
            <v>0</v>
          </cell>
        </row>
        <row r="4177">
          <cell r="H4177">
            <v>0</v>
          </cell>
        </row>
        <row r="4178">
          <cell r="H4178">
            <v>0</v>
          </cell>
        </row>
        <row r="4179">
          <cell r="H4179">
            <v>0</v>
          </cell>
        </row>
        <row r="4180">
          <cell r="H4180">
            <v>0</v>
          </cell>
        </row>
        <row r="4181">
          <cell r="H4181">
            <v>0</v>
          </cell>
        </row>
        <row r="4182">
          <cell r="H4182">
            <v>0</v>
          </cell>
        </row>
        <row r="4183">
          <cell r="H4183">
            <v>0</v>
          </cell>
        </row>
        <row r="4184">
          <cell r="H4184">
            <v>0</v>
          </cell>
        </row>
        <row r="4185">
          <cell r="H4185">
            <v>0</v>
          </cell>
        </row>
        <row r="4186">
          <cell r="H4186">
            <v>0</v>
          </cell>
        </row>
        <row r="4187">
          <cell r="H4187">
            <v>0</v>
          </cell>
        </row>
        <row r="4188">
          <cell r="H4188">
            <v>0</v>
          </cell>
        </row>
        <row r="4189">
          <cell r="H4189">
            <v>0</v>
          </cell>
        </row>
        <row r="4190">
          <cell r="H4190">
            <v>0</v>
          </cell>
        </row>
        <row r="4191">
          <cell r="H4191">
            <v>0</v>
          </cell>
        </row>
        <row r="4192">
          <cell r="H4192">
            <v>0</v>
          </cell>
        </row>
        <row r="4193">
          <cell r="H4193">
            <v>0</v>
          </cell>
        </row>
        <row r="4194">
          <cell r="H4194">
            <v>0</v>
          </cell>
        </row>
        <row r="4195">
          <cell r="H4195">
            <v>0</v>
          </cell>
        </row>
        <row r="4196">
          <cell r="H4196">
            <v>0</v>
          </cell>
        </row>
        <row r="4197">
          <cell r="H4197">
            <v>0</v>
          </cell>
        </row>
        <row r="4198">
          <cell r="H4198">
            <v>0</v>
          </cell>
        </row>
        <row r="4199">
          <cell r="H4199">
            <v>0</v>
          </cell>
        </row>
        <row r="4200">
          <cell r="H4200">
            <v>0</v>
          </cell>
        </row>
        <row r="4201">
          <cell r="H4201">
            <v>0</v>
          </cell>
        </row>
        <row r="4202">
          <cell r="H4202">
            <v>0</v>
          </cell>
        </row>
        <row r="4203">
          <cell r="H4203">
            <v>0</v>
          </cell>
        </row>
        <row r="4204">
          <cell r="H4204">
            <v>0</v>
          </cell>
        </row>
        <row r="4205">
          <cell r="H4205">
            <v>0</v>
          </cell>
        </row>
        <row r="4206">
          <cell r="H4206">
            <v>0</v>
          </cell>
        </row>
        <row r="4207">
          <cell r="H4207">
            <v>0</v>
          </cell>
        </row>
        <row r="4208">
          <cell r="H4208">
            <v>0</v>
          </cell>
        </row>
        <row r="4209">
          <cell r="H4209">
            <v>0</v>
          </cell>
        </row>
        <row r="4210">
          <cell r="H4210">
            <v>0</v>
          </cell>
        </row>
        <row r="4211">
          <cell r="H4211">
            <v>0</v>
          </cell>
        </row>
        <row r="4212">
          <cell r="H4212">
            <v>0</v>
          </cell>
        </row>
        <row r="4213">
          <cell r="H4213">
            <v>0</v>
          </cell>
        </row>
        <row r="4214">
          <cell r="H4214">
            <v>0</v>
          </cell>
        </row>
        <row r="4215">
          <cell r="H4215">
            <v>0</v>
          </cell>
        </row>
        <row r="4216">
          <cell r="H4216">
            <v>0</v>
          </cell>
        </row>
        <row r="4217">
          <cell r="H4217">
            <v>0</v>
          </cell>
        </row>
        <row r="4218">
          <cell r="H4218">
            <v>0</v>
          </cell>
        </row>
        <row r="4219">
          <cell r="H4219">
            <v>0</v>
          </cell>
        </row>
        <row r="4220">
          <cell r="H4220">
            <v>0</v>
          </cell>
        </row>
        <row r="4221">
          <cell r="H4221">
            <v>0</v>
          </cell>
        </row>
        <row r="4222">
          <cell r="H4222">
            <v>0</v>
          </cell>
        </row>
        <row r="4223">
          <cell r="H4223">
            <v>0</v>
          </cell>
        </row>
        <row r="4224">
          <cell r="H4224">
            <v>0</v>
          </cell>
        </row>
        <row r="4225">
          <cell r="H4225">
            <v>0</v>
          </cell>
        </row>
        <row r="4226">
          <cell r="H4226">
            <v>0</v>
          </cell>
        </row>
        <row r="4227">
          <cell r="H4227">
            <v>0</v>
          </cell>
        </row>
        <row r="4228">
          <cell r="H4228">
            <v>0</v>
          </cell>
        </row>
        <row r="4229">
          <cell r="H4229">
            <v>0</v>
          </cell>
        </row>
        <row r="4230">
          <cell r="H4230">
            <v>0</v>
          </cell>
        </row>
        <row r="4231">
          <cell r="H4231">
            <v>0</v>
          </cell>
        </row>
        <row r="4232">
          <cell r="H4232">
            <v>0</v>
          </cell>
        </row>
        <row r="4233">
          <cell r="H4233">
            <v>0</v>
          </cell>
        </row>
        <row r="4234">
          <cell r="H4234">
            <v>0</v>
          </cell>
        </row>
        <row r="4235">
          <cell r="H4235">
            <v>0</v>
          </cell>
        </row>
        <row r="4236">
          <cell r="H4236">
            <v>0</v>
          </cell>
        </row>
        <row r="4237">
          <cell r="H4237">
            <v>0</v>
          </cell>
        </row>
        <row r="4238">
          <cell r="H4238">
            <v>0</v>
          </cell>
        </row>
        <row r="4239">
          <cell r="H4239">
            <v>0</v>
          </cell>
        </row>
        <row r="4240">
          <cell r="H4240">
            <v>0</v>
          </cell>
        </row>
        <row r="4241">
          <cell r="H4241">
            <v>0</v>
          </cell>
        </row>
        <row r="4242">
          <cell r="H4242">
            <v>0</v>
          </cell>
        </row>
        <row r="4243">
          <cell r="H4243">
            <v>0</v>
          </cell>
        </row>
        <row r="4244">
          <cell r="H4244">
            <v>0</v>
          </cell>
        </row>
        <row r="4245">
          <cell r="H4245">
            <v>0</v>
          </cell>
        </row>
        <row r="4246">
          <cell r="H4246">
            <v>0</v>
          </cell>
        </row>
        <row r="4247">
          <cell r="H4247">
            <v>0</v>
          </cell>
        </row>
        <row r="4248">
          <cell r="H4248">
            <v>0</v>
          </cell>
        </row>
        <row r="4249">
          <cell r="H4249">
            <v>0</v>
          </cell>
        </row>
        <row r="4250">
          <cell r="H4250">
            <v>0</v>
          </cell>
        </row>
        <row r="4251">
          <cell r="H4251">
            <v>0</v>
          </cell>
        </row>
        <row r="4252">
          <cell r="H4252">
            <v>0</v>
          </cell>
        </row>
        <row r="4253">
          <cell r="H4253">
            <v>0</v>
          </cell>
        </row>
        <row r="4254">
          <cell r="H4254">
            <v>0</v>
          </cell>
        </row>
        <row r="4255">
          <cell r="H4255">
            <v>0</v>
          </cell>
        </row>
        <row r="4256">
          <cell r="H4256">
            <v>0</v>
          </cell>
        </row>
        <row r="4257">
          <cell r="H4257">
            <v>0</v>
          </cell>
        </row>
        <row r="4258">
          <cell r="H4258">
            <v>0</v>
          </cell>
        </row>
        <row r="4259">
          <cell r="H4259">
            <v>0</v>
          </cell>
        </row>
        <row r="4260">
          <cell r="H4260">
            <v>0</v>
          </cell>
        </row>
        <row r="4261">
          <cell r="H4261">
            <v>0</v>
          </cell>
        </row>
        <row r="4262">
          <cell r="H4262">
            <v>0</v>
          </cell>
        </row>
        <row r="4263">
          <cell r="H4263">
            <v>0</v>
          </cell>
        </row>
        <row r="4264">
          <cell r="H4264">
            <v>0</v>
          </cell>
        </row>
        <row r="4265">
          <cell r="H4265">
            <v>0</v>
          </cell>
        </row>
        <row r="4266">
          <cell r="H4266">
            <v>0</v>
          </cell>
        </row>
        <row r="4267">
          <cell r="H4267">
            <v>0</v>
          </cell>
        </row>
        <row r="4268">
          <cell r="H4268">
            <v>0</v>
          </cell>
        </row>
        <row r="4269">
          <cell r="H4269">
            <v>0</v>
          </cell>
        </row>
        <row r="4270">
          <cell r="H4270">
            <v>0</v>
          </cell>
        </row>
        <row r="4271">
          <cell r="H4271">
            <v>0</v>
          </cell>
        </row>
        <row r="4272">
          <cell r="H4272">
            <v>0</v>
          </cell>
        </row>
        <row r="4273">
          <cell r="H4273">
            <v>0</v>
          </cell>
        </row>
        <row r="4274">
          <cell r="H4274">
            <v>0</v>
          </cell>
        </row>
        <row r="4275">
          <cell r="H4275">
            <v>0</v>
          </cell>
        </row>
        <row r="4276">
          <cell r="H4276">
            <v>0</v>
          </cell>
        </row>
        <row r="4277">
          <cell r="H4277">
            <v>0</v>
          </cell>
        </row>
        <row r="4278">
          <cell r="H4278">
            <v>0</v>
          </cell>
        </row>
        <row r="4279">
          <cell r="H4279">
            <v>0</v>
          </cell>
        </row>
        <row r="4280">
          <cell r="H4280">
            <v>0</v>
          </cell>
        </row>
        <row r="4281">
          <cell r="H4281">
            <v>0</v>
          </cell>
        </row>
        <row r="4282">
          <cell r="H4282">
            <v>0</v>
          </cell>
        </row>
        <row r="4283">
          <cell r="H4283">
            <v>0</v>
          </cell>
        </row>
        <row r="4284">
          <cell r="H4284">
            <v>0</v>
          </cell>
        </row>
        <row r="4285">
          <cell r="H4285">
            <v>0</v>
          </cell>
        </row>
        <row r="4286">
          <cell r="H4286">
            <v>0</v>
          </cell>
        </row>
        <row r="4287">
          <cell r="H4287">
            <v>0</v>
          </cell>
        </row>
        <row r="4288">
          <cell r="H4288">
            <v>0</v>
          </cell>
        </row>
        <row r="4289">
          <cell r="H4289">
            <v>0</v>
          </cell>
        </row>
        <row r="4290">
          <cell r="H4290">
            <v>0</v>
          </cell>
        </row>
        <row r="4291">
          <cell r="H4291">
            <v>0</v>
          </cell>
        </row>
        <row r="4292">
          <cell r="H4292">
            <v>0</v>
          </cell>
        </row>
        <row r="4293">
          <cell r="H4293">
            <v>0</v>
          </cell>
        </row>
        <row r="4294">
          <cell r="H4294">
            <v>0</v>
          </cell>
        </row>
        <row r="4295">
          <cell r="H4295">
            <v>0</v>
          </cell>
        </row>
        <row r="4296">
          <cell r="H4296">
            <v>0</v>
          </cell>
        </row>
        <row r="4297">
          <cell r="H4297">
            <v>0</v>
          </cell>
        </row>
        <row r="4298">
          <cell r="H4298">
            <v>0</v>
          </cell>
        </row>
        <row r="4299">
          <cell r="H4299">
            <v>0</v>
          </cell>
        </row>
        <row r="4300">
          <cell r="H4300">
            <v>0</v>
          </cell>
        </row>
        <row r="4301">
          <cell r="H4301">
            <v>0</v>
          </cell>
        </row>
        <row r="4302">
          <cell r="H4302">
            <v>0</v>
          </cell>
        </row>
        <row r="4303">
          <cell r="H4303">
            <v>0</v>
          </cell>
        </row>
        <row r="4304">
          <cell r="H4304">
            <v>0</v>
          </cell>
        </row>
        <row r="4305">
          <cell r="H4305">
            <v>0</v>
          </cell>
        </row>
        <row r="4306">
          <cell r="H4306">
            <v>0</v>
          </cell>
        </row>
        <row r="4307">
          <cell r="H4307">
            <v>0</v>
          </cell>
        </row>
        <row r="4308">
          <cell r="H4308">
            <v>0</v>
          </cell>
        </row>
        <row r="4309">
          <cell r="H4309">
            <v>0</v>
          </cell>
        </row>
        <row r="4310">
          <cell r="H4310">
            <v>0</v>
          </cell>
        </row>
        <row r="4311">
          <cell r="H4311">
            <v>0</v>
          </cell>
        </row>
        <row r="4312">
          <cell r="H4312">
            <v>0</v>
          </cell>
        </row>
        <row r="4313">
          <cell r="H4313">
            <v>0</v>
          </cell>
        </row>
        <row r="4314">
          <cell r="H4314">
            <v>0</v>
          </cell>
        </row>
        <row r="4315">
          <cell r="H4315">
            <v>0</v>
          </cell>
        </row>
        <row r="4316">
          <cell r="H4316">
            <v>0</v>
          </cell>
        </row>
        <row r="4317">
          <cell r="H4317">
            <v>0</v>
          </cell>
        </row>
        <row r="4318">
          <cell r="H4318">
            <v>0</v>
          </cell>
        </row>
        <row r="4319">
          <cell r="H4319">
            <v>0</v>
          </cell>
        </row>
        <row r="4320">
          <cell r="H4320">
            <v>0</v>
          </cell>
        </row>
        <row r="4321">
          <cell r="H4321">
            <v>0</v>
          </cell>
        </row>
        <row r="4322">
          <cell r="H4322">
            <v>0</v>
          </cell>
        </row>
        <row r="4323">
          <cell r="H4323">
            <v>0</v>
          </cell>
        </row>
        <row r="4324">
          <cell r="H4324">
            <v>0</v>
          </cell>
        </row>
        <row r="4325">
          <cell r="H4325">
            <v>0</v>
          </cell>
        </row>
        <row r="4326">
          <cell r="H4326">
            <v>0</v>
          </cell>
        </row>
        <row r="4327">
          <cell r="H4327">
            <v>0</v>
          </cell>
        </row>
        <row r="4328">
          <cell r="H4328">
            <v>0</v>
          </cell>
        </row>
        <row r="4329">
          <cell r="H4329">
            <v>0</v>
          </cell>
        </row>
        <row r="4330">
          <cell r="H4330">
            <v>0</v>
          </cell>
        </row>
        <row r="4331">
          <cell r="H4331">
            <v>0</v>
          </cell>
        </row>
        <row r="4332">
          <cell r="H4332">
            <v>0</v>
          </cell>
        </row>
        <row r="4333">
          <cell r="H4333">
            <v>0</v>
          </cell>
        </row>
        <row r="4334">
          <cell r="H4334">
            <v>0</v>
          </cell>
        </row>
        <row r="4335">
          <cell r="H4335">
            <v>0</v>
          </cell>
        </row>
        <row r="4336">
          <cell r="H4336">
            <v>0</v>
          </cell>
        </row>
        <row r="4337">
          <cell r="H4337">
            <v>0</v>
          </cell>
        </row>
        <row r="4338">
          <cell r="H4338">
            <v>0</v>
          </cell>
        </row>
        <row r="4339">
          <cell r="H4339">
            <v>0</v>
          </cell>
        </row>
        <row r="4340">
          <cell r="H4340">
            <v>0</v>
          </cell>
        </row>
        <row r="4341">
          <cell r="H4341">
            <v>0</v>
          </cell>
        </row>
        <row r="4342">
          <cell r="H4342">
            <v>0</v>
          </cell>
        </row>
        <row r="4343">
          <cell r="H4343">
            <v>0</v>
          </cell>
        </row>
        <row r="4344">
          <cell r="H4344">
            <v>0</v>
          </cell>
        </row>
        <row r="4345">
          <cell r="H4345">
            <v>0</v>
          </cell>
        </row>
        <row r="4346">
          <cell r="H4346">
            <v>0</v>
          </cell>
        </row>
        <row r="4347">
          <cell r="H4347">
            <v>0</v>
          </cell>
        </row>
        <row r="4348">
          <cell r="H4348">
            <v>0</v>
          </cell>
        </row>
        <row r="4349">
          <cell r="H4349">
            <v>0</v>
          </cell>
        </row>
        <row r="4350">
          <cell r="H4350">
            <v>0</v>
          </cell>
        </row>
        <row r="4351">
          <cell r="H4351">
            <v>0</v>
          </cell>
        </row>
        <row r="4352">
          <cell r="H4352">
            <v>0</v>
          </cell>
        </row>
        <row r="4353">
          <cell r="H4353">
            <v>0</v>
          </cell>
        </row>
        <row r="4354">
          <cell r="H4354">
            <v>0</v>
          </cell>
        </row>
        <row r="4355">
          <cell r="H4355">
            <v>0</v>
          </cell>
        </row>
        <row r="4356">
          <cell r="H4356">
            <v>0</v>
          </cell>
        </row>
        <row r="4357">
          <cell r="H4357">
            <v>0</v>
          </cell>
        </row>
        <row r="4358">
          <cell r="H4358">
            <v>0</v>
          </cell>
        </row>
        <row r="4359">
          <cell r="H4359">
            <v>0</v>
          </cell>
        </row>
        <row r="4360">
          <cell r="H4360">
            <v>0</v>
          </cell>
        </row>
        <row r="4361">
          <cell r="H4361">
            <v>0</v>
          </cell>
        </row>
        <row r="4362">
          <cell r="H4362">
            <v>0</v>
          </cell>
        </row>
        <row r="4363">
          <cell r="H4363">
            <v>0</v>
          </cell>
        </row>
        <row r="4364">
          <cell r="H4364">
            <v>0</v>
          </cell>
        </row>
        <row r="4365">
          <cell r="H4365">
            <v>0</v>
          </cell>
        </row>
        <row r="4366">
          <cell r="H4366">
            <v>0</v>
          </cell>
        </row>
        <row r="4367">
          <cell r="H4367">
            <v>0</v>
          </cell>
        </row>
        <row r="4368">
          <cell r="H4368">
            <v>0</v>
          </cell>
        </row>
        <row r="4369">
          <cell r="H4369">
            <v>0</v>
          </cell>
        </row>
        <row r="4370">
          <cell r="H4370">
            <v>0</v>
          </cell>
        </row>
        <row r="4371">
          <cell r="H4371">
            <v>0</v>
          </cell>
        </row>
        <row r="4372">
          <cell r="H4372">
            <v>0</v>
          </cell>
        </row>
        <row r="4373">
          <cell r="H4373">
            <v>0</v>
          </cell>
        </row>
        <row r="4374">
          <cell r="H4374">
            <v>0</v>
          </cell>
        </row>
        <row r="4375">
          <cell r="H4375">
            <v>0</v>
          </cell>
        </row>
        <row r="4376">
          <cell r="H4376">
            <v>0</v>
          </cell>
        </row>
        <row r="4377">
          <cell r="H4377">
            <v>0</v>
          </cell>
        </row>
        <row r="4378">
          <cell r="H4378">
            <v>0</v>
          </cell>
        </row>
        <row r="4379">
          <cell r="H4379">
            <v>0</v>
          </cell>
        </row>
        <row r="4380">
          <cell r="H4380">
            <v>0</v>
          </cell>
        </row>
        <row r="4381">
          <cell r="H4381">
            <v>0</v>
          </cell>
        </row>
        <row r="4382">
          <cell r="H4382">
            <v>0</v>
          </cell>
        </row>
        <row r="4383">
          <cell r="H4383">
            <v>0</v>
          </cell>
        </row>
        <row r="4384">
          <cell r="H4384">
            <v>0</v>
          </cell>
        </row>
        <row r="4385">
          <cell r="H4385">
            <v>0</v>
          </cell>
        </row>
        <row r="4386">
          <cell r="H4386">
            <v>0</v>
          </cell>
        </row>
        <row r="4387">
          <cell r="H4387">
            <v>0</v>
          </cell>
        </row>
        <row r="4388">
          <cell r="H4388">
            <v>0</v>
          </cell>
        </row>
        <row r="4389">
          <cell r="H4389">
            <v>0</v>
          </cell>
        </row>
        <row r="4390">
          <cell r="H4390">
            <v>0</v>
          </cell>
        </row>
        <row r="4391">
          <cell r="H4391">
            <v>0</v>
          </cell>
        </row>
        <row r="4392">
          <cell r="H4392">
            <v>0</v>
          </cell>
        </row>
        <row r="4393">
          <cell r="H4393">
            <v>0</v>
          </cell>
        </row>
        <row r="4394">
          <cell r="H4394">
            <v>0</v>
          </cell>
        </row>
        <row r="4395">
          <cell r="H4395">
            <v>0</v>
          </cell>
        </row>
        <row r="4396">
          <cell r="H4396">
            <v>0</v>
          </cell>
        </row>
        <row r="4397">
          <cell r="H4397">
            <v>0</v>
          </cell>
        </row>
        <row r="4398">
          <cell r="H4398">
            <v>0</v>
          </cell>
        </row>
        <row r="4399">
          <cell r="H4399">
            <v>0</v>
          </cell>
        </row>
        <row r="4400">
          <cell r="H4400">
            <v>0</v>
          </cell>
        </row>
        <row r="4401">
          <cell r="H4401">
            <v>0</v>
          </cell>
        </row>
        <row r="4402">
          <cell r="H4402">
            <v>0</v>
          </cell>
        </row>
        <row r="4403">
          <cell r="H4403">
            <v>0</v>
          </cell>
        </row>
        <row r="4404">
          <cell r="H4404">
            <v>0</v>
          </cell>
        </row>
        <row r="4405">
          <cell r="H4405">
            <v>0</v>
          </cell>
        </row>
        <row r="4406">
          <cell r="H4406">
            <v>0</v>
          </cell>
        </row>
        <row r="4407">
          <cell r="H4407">
            <v>0</v>
          </cell>
        </row>
        <row r="4408">
          <cell r="H4408">
            <v>0</v>
          </cell>
        </row>
        <row r="4409">
          <cell r="H4409">
            <v>0</v>
          </cell>
        </row>
        <row r="4410">
          <cell r="H4410">
            <v>0</v>
          </cell>
        </row>
        <row r="4411">
          <cell r="H4411">
            <v>0</v>
          </cell>
        </row>
        <row r="4412">
          <cell r="H4412">
            <v>0</v>
          </cell>
        </row>
        <row r="4413">
          <cell r="H4413">
            <v>0</v>
          </cell>
        </row>
        <row r="4414">
          <cell r="H4414">
            <v>0</v>
          </cell>
        </row>
        <row r="4415">
          <cell r="H4415">
            <v>0</v>
          </cell>
        </row>
        <row r="4416">
          <cell r="H4416">
            <v>0</v>
          </cell>
        </row>
        <row r="4417">
          <cell r="H4417">
            <v>0</v>
          </cell>
        </row>
        <row r="4418">
          <cell r="H4418">
            <v>0</v>
          </cell>
        </row>
        <row r="4419">
          <cell r="H4419">
            <v>0</v>
          </cell>
        </row>
        <row r="4420">
          <cell r="H4420">
            <v>0</v>
          </cell>
        </row>
        <row r="4421">
          <cell r="H4421">
            <v>0</v>
          </cell>
        </row>
        <row r="4422">
          <cell r="H4422">
            <v>0</v>
          </cell>
        </row>
        <row r="4423">
          <cell r="H4423">
            <v>0</v>
          </cell>
        </row>
        <row r="4424">
          <cell r="H4424">
            <v>0</v>
          </cell>
        </row>
        <row r="4425">
          <cell r="H4425">
            <v>0</v>
          </cell>
        </row>
        <row r="4426">
          <cell r="H4426">
            <v>0</v>
          </cell>
        </row>
        <row r="4427">
          <cell r="H4427">
            <v>0</v>
          </cell>
        </row>
        <row r="4428">
          <cell r="H4428">
            <v>0</v>
          </cell>
        </row>
        <row r="4429">
          <cell r="H4429">
            <v>0</v>
          </cell>
        </row>
        <row r="4430">
          <cell r="H4430">
            <v>0</v>
          </cell>
        </row>
        <row r="4431">
          <cell r="H4431">
            <v>0</v>
          </cell>
        </row>
        <row r="4432">
          <cell r="H4432">
            <v>0</v>
          </cell>
        </row>
        <row r="4433">
          <cell r="H4433">
            <v>0</v>
          </cell>
        </row>
        <row r="4434">
          <cell r="H4434">
            <v>0</v>
          </cell>
        </row>
        <row r="4435">
          <cell r="H4435">
            <v>0</v>
          </cell>
        </row>
        <row r="4436">
          <cell r="H4436">
            <v>0</v>
          </cell>
        </row>
        <row r="4437">
          <cell r="H4437">
            <v>0</v>
          </cell>
        </row>
        <row r="4438">
          <cell r="H4438">
            <v>0</v>
          </cell>
        </row>
        <row r="4439">
          <cell r="H4439">
            <v>0</v>
          </cell>
        </row>
        <row r="4440">
          <cell r="H4440">
            <v>0</v>
          </cell>
        </row>
        <row r="4441">
          <cell r="H4441">
            <v>0</v>
          </cell>
        </row>
        <row r="4442">
          <cell r="H4442">
            <v>0</v>
          </cell>
        </row>
        <row r="4443">
          <cell r="H4443">
            <v>0</v>
          </cell>
        </row>
        <row r="4444">
          <cell r="H4444">
            <v>0</v>
          </cell>
        </row>
        <row r="4445">
          <cell r="H4445">
            <v>0</v>
          </cell>
        </row>
        <row r="4446">
          <cell r="H4446">
            <v>0</v>
          </cell>
        </row>
        <row r="4447">
          <cell r="H4447">
            <v>0</v>
          </cell>
        </row>
        <row r="4448">
          <cell r="H4448">
            <v>0</v>
          </cell>
        </row>
        <row r="4449">
          <cell r="H4449">
            <v>0</v>
          </cell>
        </row>
        <row r="4450">
          <cell r="H4450">
            <v>0</v>
          </cell>
        </row>
        <row r="4451">
          <cell r="H4451">
            <v>0</v>
          </cell>
        </row>
        <row r="4452">
          <cell r="H4452">
            <v>0</v>
          </cell>
        </row>
        <row r="4453">
          <cell r="H4453">
            <v>0</v>
          </cell>
        </row>
        <row r="4454">
          <cell r="H4454">
            <v>0</v>
          </cell>
        </row>
        <row r="4455">
          <cell r="H4455">
            <v>0</v>
          </cell>
        </row>
        <row r="4456">
          <cell r="H4456">
            <v>0</v>
          </cell>
        </row>
        <row r="4457">
          <cell r="H4457">
            <v>0</v>
          </cell>
        </row>
        <row r="4458">
          <cell r="H4458">
            <v>0</v>
          </cell>
        </row>
        <row r="4459">
          <cell r="H4459">
            <v>0</v>
          </cell>
        </row>
        <row r="4460">
          <cell r="H4460">
            <v>0</v>
          </cell>
        </row>
        <row r="4461">
          <cell r="H4461">
            <v>0</v>
          </cell>
        </row>
        <row r="4462">
          <cell r="H4462">
            <v>0</v>
          </cell>
        </row>
        <row r="4463">
          <cell r="H4463">
            <v>0</v>
          </cell>
        </row>
        <row r="4464">
          <cell r="H4464">
            <v>0</v>
          </cell>
        </row>
        <row r="4465">
          <cell r="H4465">
            <v>0</v>
          </cell>
        </row>
        <row r="4466">
          <cell r="H4466">
            <v>0</v>
          </cell>
        </row>
        <row r="4467">
          <cell r="H4467">
            <v>0</v>
          </cell>
        </row>
        <row r="4468">
          <cell r="H4468">
            <v>0</v>
          </cell>
        </row>
        <row r="4469">
          <cell r="H4469">
            <v>0</v>
          </cell>
        </row>
        <row r="4470">
          <cell r="H4470">
            <v>0</v>
          </cell>
        </row>
        <row r="4471">
          <cell r="H4471">
            <v>0</v>
          </cell>
        </row>
        <row r="4472">
          <cell r="H4472">
            <v>0</v>
          </cell>
        </row>
        <row r="4473">
          <cell r="H4473">
            <v>0</v>
          </cell>
        </row>
        <row r="4474">
          <cell r="H4474">
            <v>0</v>
          </cell>
        </row>
        <row r="4475">
          <cell r="H4475">
            <v>0</v>
          </cell>
        </row>
        <row r="4476">
          <cell r="H4476">
            <v>0</v>
          </cell>
        </row>
        <row r="4477">
          <cell r="H4477">
            <v>0</v>
          </cell>
        </row>
        <row r="4478">
          <cell r="H4478">
            <v>0</v>
          </cell>
        </row>
        <row r="4479">
          <cell r="H4479">
            <v>0</v>
          </cell>
        </row>
        <row r="4480">
          <cell r="H4480">
            <v>0</v>
          </cell>
        </row>
        <row r="4481">
          <cell r="H4481">
            <v>0</v>
          </cell>
        </row>
        <row r="4482">
          <cell r="H4482">
            <v>0</v>
          </cell>
        </row>
        <row r="4483">
          <cell r="H4483">
            <v>0</v>
          </cell>
        </row>
        <row r="4484">
          <cell r="H4484">
            <v>0</v>
          </cell>
        </row>
        <row r="4485">
          <cell r="H4485">
            <v>0</v>
          </cell>
        </row>
        <row r="4486">
          <cell r="H4486">
            <v>0</v>
          </cell>
        </row>
        <row r="4487">
          <cell r="H4487">
            <v>0</v>
          </cell>
        </row>
        <row r="4488">
          <cell r="H4488">
            <v>0</v>
          </cell>
        </row>
        <row r="4489">
          <cell r="H4489">
            <v>0</v>
          </cell>
        </row>
        <row r="4490">
          <cell r="H4490">
            <v>0</v>
          </cell>
        </row>
        <row r="4491">
          <cell r="H4491">
            <v>0</v>
          </cell>
        </row>
        <row r="4492">
          <cell r="H4492">
            <v>0</v>
          </cell>
        </row>
        <row r="4493">
          <cell r="H4493">
            <v>0</v>
          </cell>
        </row>
        <row r="4494">
          <cell r="H4494">
            <v>0</v>
          </cell>
        </row>
        <row r="4495">
          <cell r="H4495">
            <v>0</v>
          </cell>
        </row>
        <row r="4496">
          <cell r="H4496">
            <v>0</v>
          </cell>
        </row>
        <row r="4497">
          <cell r="H4497">
            <v>0</v>
          </cell>
        </row>
        <row r="4498">
          <cell r="H4498">
            <v>0</v>
          </cell>
        </row>
        <row r="4499">
          <cell r="H4499">
            <v>0</v>
          </cell>
        </row>
        <row r="4500">
          <cell r="H4500">
            <v>0</v>
          </cell>
        </row>
        <row r="4501">
          <cell r="H4501">
            <v>0</v>
          </cell>
        </row>
        <row r="4502">
          <cell r="H4502">
            <v>0</v>
          </cell>
        </row>
        <row r="4503">
          <cell r="H4503">
            <v>0</v>
          </cell>
        </row>
        <row r="4504">
          <cell r="H4504">
            <v>0</v>
          </cell>
        </row>
        <row r="4505">
          <cell r="H4505">
            <v>0</v>
          </cell>
        </row>
        <row r="4506">
          <cell r="H4506">
            <v>0</v>
          </cell>
        </row>
        <row r="4507">
          <cell r="H4507">
            <v>0</v>
          </cell>
        </row>
        <row r="4508">
          <cell r="H4508">
            <v>0</v>
          </cell>
        </row>
        <row r="4509">
          <cell r="H4509">
            <v>0</v>
          </cell>
        </row>
        <row r="4510">
          <cell r="H4510">
            <v>0</v>
          </cell>
        </row>
        <row r="4511">
          <cell r="H4511">
            <v>0</v>
          </cell>
        </row>
        <row r="4512">
          <cell r="H4512">
            <v>0</v>
          </cell>
        </row>
        <row r="4513">
          <cell r="H4513">
            <v>0</v>
          </cell>
        </row>
        <row r="4514">
          <cell r="H4514">
            <v>0</v>
          </cell>
        </row>
        <row r="4515">
          <cell r="H4515">
            <v>0</v>
          </cell>
        </row>
        <row r="4516">
          <cell r="H4516">
            <v>0</v>
          </cell>
        </row>
        <row r="4517">
          <cell r="H4517">
            <v>0</v>
          </cell>
        </row>
        <row r="4518">
          <cell r="H4518">
            <v>0</v>
          </cell>
        </row>
        <row r="4519">
          <cell r="H4519">
            <v>0</v>
          </cell>
        </row>
        <row r="4520">
          <cell r="H4520">
            <v>0</v>
          </cell>
        </row>
        <row r="4521">
          <cell r="H4521">
            <v>0</v>
          </cell>
        </row>
        <row r="4522">
          <cell r="H4522">
            <v>0</v>
          </cell>
        </row>
        <row r="4523">
          <cell r="H4523">
            <v>0</v>
          </cell>
        </row>
        <row r="4524">
          <cell r="H4524">
            <v>0</v>
          </cell>
        </row>
        <row r="4525">
          <cell r="H4525">
            <v>0</v>
          </cell>
        </row>
        <row r="4526">
          <cell r="H4526">
            <v>0</v>
          </cell>
        </row>
        <row r="4527">
          <cell r="H4527">
            <v>0</v>
          </cell>
        </row>
        <row r="4528">
          <cell r="H4528">
            <v>0</v>
          </cell>
        </row>
        <row r="4529">
          <cell r="H4529">
            <v>0</v>
          </cell>
        </row>
        <row r="4530">
          <cell r="H4530">
            <v>0</v>
          </cell>
        </row>
        <row r="4531">
          <cell r="H4531">
            <v>0</v>
          </cell>
        </row>
        <row r="4532">
          <cell r="H4532">
            <v>0</v>
          </cell>
        </row>
        <row r="4533">
          <cell r="H4533">
            <v>0</v>
          </cell>
        </row>
        <row r="4534">
          <cell r="H4534">
            <v>0</v>
          </cell>
        </row>
        <row r="4535">
          <cell r="H4535">
            <v>0</v>
          </cell>
        </row>
        <row r="4536">
          <cell r="H4536">
            <v>0</v>
          </cell>
        </row>
        <row r="4537">
          <cell r="H4537">
            <v>0</v>
          </cell>
        </row>
        <row r="4538">
          <cell r="H4538">
            <v>0</v>
          </cell>
        </row>
        <row r="4539">
          <cell r="H4539">
            <v>0</v>
          </cell>
        </row>
        <row r="4540">
          <cell r="H4540">
            <v>0</v>
          </cell>
        </row>
        <row r="4541">
          <cell r="H4541">
            <v>0</v>
          </cell>
        </row>
        <row r="4542">
          <cell r="H4542">
            <v>0</v>
          </cell>
        </row>
        <row r="4543">
          <cell r="H4543">
            <v>0</v>
          </cell>
        </row>
        <row r="4544">
          <cell r="H4544">
            <v>0</v>
          </cell>
        </row>
        <row r="4545">
          <cell r="H4545">
            <v>0</v>
          </cell>
        </row>
        <row r="4546">
          <cell r="H4546">
            <v>0</v>
          </cell>
        </row>
        <row r="4547">
          <cell r="H4547">
            <v>0</v>
          </cell>
        </row>
        <row r="4548">
          <cell r="H4548">
            <v>0</v>
          </cell>
        </row>
        <row r="4549">
          <cell r="H4549">
            <v>0</v>
          </cell>
        </row>
        <row r="4550">
          <cell r="H4550">
            <v>0</v>
          </cell>
        </row>
        <row r="4551">
          <cell r="H4551">
            <v>0</v>
          </cell>
        </row>
        <row r="4552">
          <cell r="H4552">
            <v>0</v>
          </cell>
        </row>
        <row r="4553">
          <cell r="H4553">
            <v>0</v>
          </cell>
        </row>
        <row r="4554">
          <cell r="H4554">
            <v>0</v>
          </cell>
        </row>
        <row r="4555">
          <cell r="H4555">
            <v>0</v>
          </cell>
        </row>
        <row r="4556">
          <cell r="H4556">
            <v>0</v>
          </cell>
        </row>
        <row r="4557">
          <cell r="H4557">
            <v>0</v>
          </cell>
        </row>
        <row r="4558">
          <cell r="H4558">
            <v>0</v>
          </cell>
        </row>
        <row r="4559">
          <cell r="H4559">
            <v>0</v>
          </cell>
        </row>
        <row r="4560">
          <cell r="H4560">
            <v>0</v>
          </cell>
        </row>
        <row r="4561">
          <cell r="H4561">
            <v>0</v>
          </cell>
        </row>
        <row r="4562">
          <cell r="H4562">
            <v>0</v>
          </cell>
        </row>
        <row r="4563">
          <cell r="H4563">
            <v>0</v>
          </cell>
        </row>
        <row r="4564">
          <cell r="H4564">
            <v>0</v>
          </cell>
        </row>
        <row r="4565">
          <cell r="H4565">
            <v>0</v>
          </cell>
        </row>
        <row r="4566">
          <cell r="H4566">
            <v>0</v>
          </cell>
        </row>
        <row r="4567">
          <cell r="H4567">
            <v>0</v>
          </cell>
        </row>
        <row r="4568">
          <cell r="H4568">
            <v>0</v>
          </cell>
        </row>
        <row r="4569">
          <cell r="H4569">
            <v>0</v>
          </cell>
        </row>
        <row r="4570">
          <cell r="H4570">
            <v>0</v>
          </cell>
        </row>
        <row r="4571">
          <cell r="H4571">
            <v>0</v>
          </cell>
        </row>
        <row r="4572">
          <cell r="H4572">
            <v>0</v>
          </cell>
        </row>
        <row r="4573">
          <cell r="H4573">
            <v>0</v>
          </cell>
        </row>
        <row r="4574">
          <cell r="H4574">
            <v>0</v>
          </cell>
        </row>
        <row r="4575">
          <cell r="H4575">
            <v>0</v>
          </cell>
        </row>
        <row r="4576">
          <cell r="H4576">
            <v>0</v>
          </cell>
        </row>
        <row r="4577">
          <cell r="H4577">
            <v>0</v>
          </cell>
        </row>
        <row r="4578">
          <cell r="H4578">
            <v>0</v>
          </cell>
        </row>
        <row r="4579">
          <cell r="H4579">
            <v>0</v>
          </cell>
        </row>
        <row r="4580">
          <cell r="H4580">
            <v>0</v>
          </cell>
        </row>
        <row r="4581">
          <cell r="H4581">
            <v>0</v>
          </cell>
        </row>
        <row r="4582">
          <cell r="H4582">
            <v>0</v>
          </cell>
        </row>
        <row r="4583">
          <cell r="H4583">
            <v>0</v>
          </cell>
        </row>
        <row r="4584">
          <cell r="H4584">
            <v>0</v>
          </cell>
        </row>
        <row r="4585">
          <cell r="H4585">
            <v>0</v>
          </cell>
        </row>
        <row r="4586">
          <cell r="H4586">
            <v>0</v>
          </cell>
        </row>
        <row r="4587">
          <cell r="H4587">
            <v>0</v>
          </cell>
        </row>
        <row r="4588">
          <cell r="H4588">
            <v>0</v>
          </cell>
        </row>
        <row r="4589">
          <cell r="H4589">
            <v>0</v>
          </cell>
        </row>
        <row r="4590">
          <cell r="H4590">
            <v>0</v>
          </cell>
        </row>
        <row r="4591">
          <cell r="H4591">
            <v>0</v>
          </cell>
        </row>
        <row r="4592">
          <cell r="H4592">
            <v>0</v>
          </cell>
        </row>
        <row r="4593">
          <cell r="H4593">
            <v>0</v>
          </cell>
        </row>
        <row r="4594">
          <cell r="H4594">
            <v>0</v>
          </cell>
        </row>
        <row r="4595">
          <cell r="H4595">
            <v>0</v>
          </cell>
        </row>
        <row r="4596">
          <cell r="H4596">
            <v>0</v>
          </cell>
        </row>
        <row r="4597">
          <cell r="H4597">
            <v>0</v>
          </cell>
        </row>
        <row r="4598">
          <cell r="H4598">
            <v>0</v>
          </cell>
        </row>
        <row r="4599">
          <cell r="H4599">
            <v>0</v>
          </cell>
        </row>
        <row r="4600">
          <cell r="H4600">
            <v>0</v>
          </cell>
        </row>
        <row r="4601">
          <cell r="H4601">
            <v>0</v>
          </cell>
        </row>
        <row r="4602">
          <cell r="H4602">
            <v>0</v>
          </cell>
        </row>
        <row r="4603">
          <cell r="H4603">
            <v>0</v>
          </cell>
        </row>
        <row r="4604">
          <cell r="H4604">
            <v>0</v>
          </cell>
        </row>
        <row r="4605">
          <cell r="H4605">
            <v>0</v>
          </cell>
        </row>
        <row r="4606">
          <cell r="H4606">
            <v>0</v>
          </cell>
        </row>
        <row r="4607">
          <cell r="H4607">
            <v>0</v>
          </cell>
        </row>
        <row r="4608">
          <cell r="H4608">
            <v>0</v>
          </cell>
        </row>
        <row r="4609">
          <cell r="H4609">
            <v>0</v>
          </cell>
        </row>
        <row r="4610">
          <cell r="H4610">
            <v>0</v>
          </cell>
        </row>
        <row r="4611">
          <cell r="H4611">
            <v>0</v>
          </cell>
        </row>
        <row r="4612">
          <cell r="H4612">
            <v>0</v>
          </cell>
        </row>
        <row r="4613">
          <cell r="H4613">
            <v>0</v>
          </cell>
        </row>
        <row r="4614">
          <cell r="H4614">
            <v>0</v>
          </cell>
        </row>
        <row r="4615">
          <cell r="H4615">
            <v>0</v>
          </cell>
        </row>
        <row r="4616">
          <cell r="H4616">
            <v>0</v>
          </cell>
        </row>
        <row r="4617">
          <cell r="H4617">
            <v>0</v>
          </cell>
        </row>
        <row r="4618">
          <cell r="H4618">
            <v>0</v>
          </cell>
        </row>
        <row r="4619">
          <cell r="H4619">
            <v>0</v>
          </cell>
        </row>
        <row r="4620">
          <cell r="H4620">
            <v>0</v>
          </cell>
        </row>
        <row r="4621">
          <cell r="H4621">
            <v>0</v>
          </cell>
        </row>
        <row r="4622">
          <cell r="H4622">
            <v>0</v>
          </cell>
        </row>
        <row r="4623">
          <cell r="H4623">
            <v>0</v>
          </cell>
        </row>
        <row r="4624">
          <cell r="H4624">
            <v>0</v>
          </cell>
        </row>
        <row r="4625">
          <cell r="H4625">
            <v>0</v>
          </cell>
        </row>
        <row r="4626">
          <cell r="H4626">
            <v>0</v>
          </cell>
        </row>
        <row r="4627">
          <cell r="H4627">
            <v>0</v>
          </cell>
        </row>
        <row r="4628">
          <cell r="H4628">
            <v>0</v>
          </cell>
        </row>
        <row r="4629">
          <cell r="H4629">
            <v>0</v>
          </cell>
        </row>
        <row r="4630">
          <cell r="H4630">
            <v>0</v>
          </cell>
        </row>
        <row r="4631">
          <cell r="H4631">
            <v>0</v>
          </cell>
        </row>
        <row r="4632">
          <cell r="H4632">
            <v>0</v>
          </cell>
        </row>
        <row r="4633">
          <cell r="H4633">
            <v>0</v>
          </cell>
        </row>
        <row r="4634">
          <cell r="H4634">
            <v>0</v>
          </cell>
        </row>
        <row r="4635">
          <cell r="H4635">
            <v>0</v>
          </cell>
        </row>
        <row r="4636">
          <cell r="H4636">
            <v>0</v>
          </cell>
        </row>
        <row r="4637">
          <cell r="H4637">
            <v>0</v>
          </cell>
        </row>
        <row r="4638">
          <cell r="H4638">
            <v>0</v>
          </cell>
        </row>
        <row r="4639">
          <cell r="H4639">
            <v>0</v>
          </cell>
        </row>
        <row r="4640">
          <cell r="H4640">
            <v>0</v>
          </cell>
        </row>
        <row r="4641">
          <cell r="H4641">
            <v>0</v>
          </cell>
        </row>
        <row r="4642">
          <cell r="H4642">
            <v>0</v>
          </cell>
        </row>
        <row r="4643">
          <cell r="H4643">
            <v>0</v>
          </cell>
        </row>
        <row r="4644">
          <cell r="H4644">
            <v>0</v>
          </cell>
        </row>
        <row r="4645">
          <cell r="H4645">
            <v>0</v>
          </cell>
        </row>
        <row r="4646">
          <cell r="H4646">
            <v>0</v>
          </cell>
        </row>
        <row r="4647">
          <cell r="H4647">
            <v>0</v>
          </cell>
        </row>
        <row r="4648">
          <cell r="H4648">
            <v>0</v>
          </cell>
        </row>
        <row r="4649">
          <cell r="H4649">
            <v>0</v>
          </cell>
        </row>
        <row r="4650">
          <cell r="H4650">
            <v>0</v>
          </cell>
        </row>
        <row r="4651">
          <cell r="H4651">
            <v>0</v>
          </cell>
        </row>
        <row r="4652">
          <cell r="H4652">
            <v>0</v>
          </cell>
        </row>
        <row r="4653">
          <cell r="H4653">
            <v>0</v>
          </cell>
        </row>
        <row r="4654">
          <cell r="H4654">
            <v>0</v>
          </cell>
        </row>
        <row r="4655">
          <cell r="H4655">
            <v>0</v>
          </cell>
        </row>
        <row r="4656">
          <cell r="H4656">
            <v>0</v>
          </cell>
        </row>
        <row r="4657">
          <cell r="H4657">
            <v>0</v>
          </cell>
        </row>
        <row r="4658">
          <cell r="H4658">
            <v>0</v>
          </cell>
        </row>
        <row r="4659">
          <cell r="H4659">
            <v>0</v>
          </cell>
        </row>
        <row r="4660">
          <cell r="H4660">
            <v>0</v>
          </cell>
        </row>
        <row r="4661">
          <cell r="H4661">
            <v>0</v>
          </cell>
        </row>
        <row r="4662">
          <cell r="H4662">
            <v>0</v>
          </cell>
        </row>
        <row r="4663">
          <cell r="H4663">
            <v>0</v>
          </cell>
        </row>
        <row r="4664">
          <cell r="H4664">
            <v>0</v>
          </cell>
        </row>
        <row r="4665">
          <cell r="H4665">
            <v>0</v>
          </cell>
        </row>
        <row r="4666">
          <cell r="H4666">
            <v>0</v>
          </cell>
        </row>
        <row r="4667">
          <cell r="H4667">
            <v>0</v>
          </cell>
        </row>
        <row r="4668">
          <cell r="H4668">
            <v>0</v>
          </cell>
        </row>
        <row r="4669">
          <cell r="H4669">
            <v>0</v>
          </cell>
        </row>
        <row r="4670">
          <cell r="H4670">
            <v>0</v>
          </cell>
        </row>
        <row r="4671">
          <cell r="H4671">
            <v>0</v>
          </cell>
        </row>
        <row r="4672">
          <cell r="H4672">
            <v>0</v>
          </cell>
        </row>
        <row r="4673">
          <cell r="H4673">
            <v>0</v>
          </cell>
        </row>
        <row r="4674">
          <cell r="H4674">
            <v>0</v>
          </cell>
        </row>
        <row r="4675">
          <cell r="H4675">
            <v>0</v>
          </cell>
        </row>
        <row r="4676">
          <cell r="H4676">
            <v>0</v>
          </cell>
        </row>
        <row r="4677">
          <cell r="H4677">
            <v>0</v>
          </cell>
        </row>
        <row r="4678">
          <cell r="H4678">
            <v>0</v>
          </cell>
        </row>
        <row r="4679">
          <cell r="H4679">
            <v>0</v>
          </cell>
        </row>
        <row r="4680">
          <cell r="H4680">
            <v>0</v>
          </cell>
        </row>
        <row r="4681">
          <cell r="H4681">
            <v>0</v>
          </cell>
        </row>
        <row r="4682">
          <cell r="H4682">
            <v>0</v>
          </cell>
        </row>
        <row r="4683">
          <cell r="H4683">
            <v>0</v>
          </cell>
        </row>
        <row r="4684">
          <cell r="H4684">
            <v>0</v>
          </cell>
        </row>
        <row r="4685">
          <cell r="H4685">
            <v>0</v>
          </cell>
        </row>
        <row r="4686">
          <cell r="H4686">
            <v>0</v>
          </cell>
        </row>
        <row r="4687">
          <cell r="H4687">
            <v>0</v>
          </cell>
        </row>
        <row r="4688">
          <cell r="H4688">
            <v>0</v>
          </cell>
        </row>
        <row r="4689">
          <cell r="H4689">
            <v>0</v>
          </cell>
        </row>
        <row r="4690">
          <cell r="H4690">
            <v>0</v>
          </cell>
        </row>
        <row r="4691">
          <cell r="H4691">
            <v>0</v>
          </cell>
        </row>
        <row r="4692">
          <cell r="H4692">
            <v>0</v>
          </cell>
        </row>
        <row r="4693">
          <cell r="H4693">
            <v>0</v>
          </cell>
        </row>
        <row r="4694">
          <cell r="H4694">
            <v>0</v>
          </cell>
        </row>
        <row r="4695">
          <cell r="H4695">
            <v>0</v>
          </cell>
        </row>
        <row r="4696">
          <cell r="H4696">
            <v>0</v>
          </cell>
        </row>
        <row r="4697">
          <cell r="H4697">
            <v>0</v>
          </cell>
        </row>
        <row r="4698">
          <cell r="H4698">
            <v>0</v>
          </cell>
        </row>
        <row r="4699">
          <cell r="H4699">
            <v>0</v>
          </cell>
        </row>
        <row r="4700">
          <cell r="H4700">
            <v>0</v>
          </cell>
        </row>
        <row r="4701">
          <cell r="H4701">
            <v>0</v>
          </cell>
        </row>
        <row r="4702">
          <cell r="H4702">
            <v>0</v>
          </cell>
        </row>
        <row r="4703">
          <cell r="H4703">
            <v>0</v>
          </cell>
        </row>
        <row r="4704">
          <cell r="H4704">
            <v>0</v>
          </cell>
        </row>
        <row r="4705">
          <cell r="H4705">
            <v>0</v>
          </cell>
        </row>
        <row r="4706">
          <cell r="H4706">
            <v>0</v>
          </cell>
        </row>
        <row r="4707">
          <cell r="H4707">
            <v>0</v>
          </cell>
        </row>
        <row r="4708">
          <cell r="H4708">
            <v>0</v>
          </cell>
        </row>
        <row r="4709">
          <cell r="H4709">
            <v>0</v>
          </cell>
        </row>
        <row r="4710">
          <cell r="H4710">
            <v>0</v>
          </cell>
        </row>
        <row r="4711">
          <cell r="H4711">
            <v>0</v>
          </cell>
        </row>
        <row r="4712">
          <cell r="H4712">
            <v>0</v>
          </cell>
        </row>
        <row r="4713">
          <cell r="H4713">
            <v>0</v>
          </cell>
        </row>
        <row r="4714">
          <cell r="H4714">
            <v>0</v>
          </cell>
        </row>
        <row r="4715">
          <cell r="H4715">
            <v>0</v>
          </cell>
        </row>
        <row r="4716">
          <cell r="H4716">
            <v>0</v>
          </cell>
        </row>
        <row r="4717">
          <cell r="H4717">
            <v>0</v>
          </cell>
        </row>
        <row r="4718">
          <cell r="H4718">
            <v>0</v>
          </cell>
        </row>
        <row r="4719">
          <cell r="H4719">
            <v>0</v>
          </cell>
        </row>
        <row r="4720">
          <cell r="H4720">
            <v>0</v>
          </cell>
        </row>
        <row r="4721">
          <cell r="H4721">
            <v>0</v>
          </cell>
        </row>
        <row r="4722">
          <cell r="H4722">
            <v>0</v>
          </cell>
        </row>
        <row r="4723">
          <cell r="H4723">
            <v>0</v>
          </cell>
        </row>
        <row r="4724">
          <cell r="H4724">
            <v>0</v>
          </cell>
        </row>
        <row r="4725">
          <cell r="H4725">
            <v>0</v>
          </cell>
        </row>
        <row r="4726">
          <cell r="H4726">
            <v>0</v>
          </cell>
        </row>
        <row r="4727">
          <cell r="H4727">
            <v>0</v>
          </cell>
        </row>
        <row r="4728">
          <cell r="H4728">
            <v>0</v>
          </cell>
        </row>
        <row r="4729">
          <cell r="H4729">
            <v>0</v>
          </cell>
        </row>
        <row r="4730">
          <cell r="H4730">
            <v>0</v>
          </cell>
        </row>
        <row r="4731">
          <cell r="H4731">
            <v>0</v>
          </cell>
        </row>
        <row r="4732">
          <cell r="H4732">
            <v>0</v>
          </cell>
        </row>
        <row r="4733">
          <cell r="H4733">
            <v>0</v>
          </cell>
        </row>
        <row r="4734">
          <cell r="H4734">
            <v>0</v>
          </cell>
        </row>
        <row r="4735">
          <cell r="H4735">
            <v>0</v>
          </cell>
        </row>
        <row r="4736">
          <cell r="H4736">
            <v>0</v>
          </cell>
        </row>
        <row r="4737">
          <cell r="H4737">
            <v>0</v>
          </cell>
        </row>
        <row r="4738">
          <cell r="H4738">
            <v>0</v>
          </cell>
        </row>
        <row r="4739">
          <cell r="H4739">
            <v>0</v>
          </cell>
        </row>
        <row r="4740">
          <cell r="H4740">
            <v>0</v>
          </cell>
        </row>
        <row r="4741">
          <cell r="H4741">
            <v>0</v>
          </cell>
        </row>
        <row r="4742">
          <cell r="H4742">
            <v>0</v>
          </cell>
        </row>
        <row r="4743">
          <cell r="H4743">
            <v>0</v>
          </cell>
        </row>
        <row r="4744">
          <cell r="H4744">
            <v>0</v>
          </cell>
        </row>
        <row r="4745">
          <cell r="H4745">
            <v>0</v>
          </cell>
        </row>
        <row r="4746">
          <cell r="H4746">
            <v>0</v>
          </cell>
        </row>
        <row r="4747">
          <cell r="H4747">
            <v>0</v>
          </cell>
        </row>
        <row r="4748">
          <cell r="H4748">
            <v>0</v>
          </cell>
        </row>
        <row r="4749">
          <cell r="H4749">
            <v>0</v>
          </cell>
        </row>
        <row r="4750">
          <cell r="H4750">
            <v>0</v>
          </cell>
        </row>
        <row r="4751">
          <cell r="H4751">
            <v>0</v>
          </cell>
        </row>
        <row r="4752">
          <cell r="H4752">
            <v>0</v>
          </cell>
        </row>
        <row r="4753">
          <cell r="H4753">
            <v>0</v>
          </cell>
        </row>
        <row r="4754">
          <cell r="H4754">
            <v>0</v>
          </cell>
        </row>
        <row r="4755">
          <cell r="H4755">
            <v>0</v>
          </cell>
        </row>
        <row r="4756">
          <cell r="H4756">
            <v>0</v>
          </cell>
        </row>
        <row r="4757">
          <cell r="H4757">
            <v>0</v>
          </cell>
        </row>
        <row r="4758">
          <cell r="H4758">
            <v>0</v>
          </cell>
        </row>
        <row r="4759">
          <cell r="H4759">
            <v>0</v>
          </cell>
        </row>
        <row r="4760">
          <cell r="H4760">
            <v>0</v>
          </cell>
        </row>
        <row r="4761">
          <cell r="H4761">
            <v>0</v>
          </cell>
        </row>
        <row r="4762">
          <cell r="H4762">
            <v>0</v>
          </cell>
        </row>
        <row r="4763">
          <cell r="H4763">
            <v>0</v>
          </cell>
        </row>
        <row r="4764">
          <cell r="H4764">
            <v>0</v>
          </cell>
        </row>
        <row r="4765">
          <cell r="H4765">
            <v>0</v>
          </cell>
        </row>
        <row r="4766">
          <cell r="H4766">
            <v>0</v>
          </cell>
        </row>
        <row r="4767">
          <cell r="H4767">
            <v>0</v>
          </cell>
        </row>
        <row r="4768">
          <cell r="H4768">
            <v>0</v>
          </cell>
        </row>
        <row r="4769">
          <cell r="H4769">
            <v>0</v>
          </cell>
        </row>
        <row r="4770">
          <cell r="H4770">
            <v>0</v>
          </cell>
        </row>
        <row r="4771">
          <cell r="H4771">
            <v>0</v>
          </cell>
        </row>
        <row r="4772">
          <cell r="H4772">
            <v>0</v>
          </cell>
        </row>
        <row r="4773">
          <cell r="H4773">
            <v>0</v>
          </cell>
        </row>
        <row r="4774">
          <cell r="H4774">
            <v>0</v>
          </cell>
        </row>
        <row r="4775">
          <cell r="H4775">
            <v>0</v>
          </cell>
        </row>
        <row r="4776">
          <cell r="H4776">
            <v>0</v>
          </cell>
        </row>
        <row r="4777">
          <cell r="H4777">
            <v>0</v>
          </cell>
        </row>
        <row r="4778">
          <cell r="H4778">
            <v>0</v>
          </cell>
        </row>
        <row r="4779">
          <cell r="H4779">
            <v>0</v>
          </cell>
        </row>
        <row r="4780">
          <cell r="H4780">
            <v>0</v>
          </cell>
        </row>
        <row r="4781">
          <cell r="H4781">
            <v>0</v>
          </cell>
        </row>
        <row r="4782">
          <cell r="H4782">
            <v>0</v>
          </cell>
        </row>
        <row r="4783">
          <cell r="H4783">
            <v>0</v>
          </cell>
        </row>
        <row r="4784">
          <cell r="H4784">
            <v>0</v>
          </cell>
        </row>
        <row r="4785">
          <cell r="H4785">
            <v>0</v>
          </cell>
        </row>
        <row r="4786">
          <cell r="H4786">
            <v>0</v>
          </cell>
        </row>
        <row r="4787">
          <cell r="H4787">
            <v>0</v>
          </cell>
        </row>
        <row r="4788">
          <cell r="H4788">
            <v>0</v>
          </cell>
        </row>
        <row r="4789">
          <cell r="H4789">
            <v>0</v>
          </cell>
        </row>
        <row r="4790">
          <cell r="H4790">
            <v>0</v>
          </cell>
        </row>
        <row r="4791">
          <cell r="H4791">
            <v>0</v>
          </cell>
        </row>
        <row r="4792">
          <cell r="H4792">
            <v>0</v>
          </cell>
        </row>
        <row r="4793">
          <cell r="H4793">
            <v>0</v>
          </cell>
        </row>
        <row r="4794">
          <cell r="H4794">
            <v>0</v>
          </cell>
        </row>
        <row r="4795">
          <cell r="H4795">
            <v>0</v>
          </cell>
        </row>
        <row r="4796">
          <cell r="H4796">
            <v>0</v>
          </cell>
        </row>
        <row r="4797">
          <cell r="H4797">
            <v>0</v>
          </cell>
        </row>
        <row r="4798">
          <cell r="H4798">
            <v>0</v>
          </cell>
        </row>
        <row r="4799">
          <cell r="H4799">
            <v>0</v>
          </cell>
        </row>
        <row r="4800">
          <cell r="H4800">
            <v>0</v>
          </cell>
        </row>
        <row r="4801">
          <cell r="H4801">
            <v>0</v>
          </cell>
        </row>
        <row r="4802">
          <cell r="H4802">
            <v>0</v>
          </cell>
        </row>
        <row r="4803">
          <cell r="H4803">
            <v>0</v>
          </cell>
        </row>
        <row r="4804">
          <cell r="H4804">
            <v>0</v>
          </cell>
        </row>
        <row r="4805">
          <cell r="H4805">
            <v>0</v>
          </cell>
        </row>
        <row r="4806">
          <cell r="H4806">
            <v>0</v>
          </cell>
        </row>
        <row r="4807">
          <cell r="H4807">
            <v>0</v>
          </cell>
        </row>
        <row r="4808">
          <cell r="H4808">
            <v>0</v>
          </cell>
        </row>
        <row r="4809">
          <cell r="H4809">
            <v>0</v>
          </cell>
        </row>
        <row r="4810">
          <cell r="H4810">
            <v>0</v>
          </cell>
        </row>
        <row r="4811">
          <cell r="H4811">
            <v>0</v>
          </cell>
        </row>
        <row r="4812">
          <cell r="H4812">
            <v>0</v>
          </cell>
        </row>
        <row r="4813">
          <cell r="H4813">
            <v>0</v>
          </cell>
        </row>
        <row r="4814">
          <cell r="H4814">
            <v>0</v>
          </cell>
        </row>
        <row r="4815">
          <cell r="H4815">
            <v>0</v>
          </cell>
        </row>
        <row r="4816">
          <cell r="H4816">
            <v>0</v>
          </cell>
        </row>
        <row r="4817">
          <cell r="H4817">
            <v>0</v>
          </cell>
        </row>
        <row r="4818">
          <cell r="H4818">
            <v>0</v>
          </cell>
        </row>
        <row r="4819">
          <cell r="H4819">
            <v>0</v>
          </cell>
        </row>
        <row r="4820">
          <cell r="H4820">
            <v>0</v>
          </cell>
        </row>
        <row r="4821">
          <cell r="H4821">
            <v>0</v>
          </cell>
        </row>
        <row r="4822">
          <cell r="H4822">
            <v>0</v>
          </cell>
        </row>
        <row r="4823">
          <cell r="H4823">
            <v>0</v>
          </cell>
        </row>
        <row r="4824">
          <cell r="H4824">
            <v>0</v>
          </cell>
        </row>
        <row r="4825">
          <cell r="H4825">
            <v>0</v>
          </cell>
        </row>
        <row r="4826">
          <cell r="H4826">
            <v>0</v>
          </cell>
        </row>
        <row r="4827">
          <cell r="H4827">
            <v>0</v>
          </cell>
        </row>
        <row r="4828">
          <cell r="H4828">
            <v>0</v>
          </cell>
        </row>
        <row r="4829">
          <cell r="H4829">
            <v>0</v>
          </cell>
        </row>
        <row r="4830">
          <cell r="H4830">
            <v>0</v>
          </cell>
        </row>
        <row r="4831">
          <cell r="H4831">
            <v>0</v>
          </cell>
        </row>
        <row r="4832">
          <cell r="H4832">
            <v>0</v>
          </cell>
        </row>
        <row r="4833">
          <cell r="H4833">
            <v>0</v>
          </cell>
        </row>
        <row r="4834">
          <cell r="H4834">
            <v>0</v>
          </cell>
        </row>
        <row r="4835">
          <cell r="H4835">
            <v>0</v>
          </cell>
        </row>
        <row r="4836">
          <cell r="H4836">
            <v>0</v>
          </cell>
        </row>
        <row r="4837">
          <cell r="H4837">
            <v>0</v>
          </cell>
        </row>
        <row r="4838">
          <cell r="H4838">
            <v>0</v>
          </cell>
        </row>
        <row r="4839">
          <cell r="H4839">
            <v>0</v>
          </cell>
        </row>
        <row r="4840">
          <cell r="H4840">
            <v>0</v>
          </cell>
        </row>
        <row r="4841">
          <cell r="H4841">
            <v>0</v>
          </cell>
        </row>
        <row r="4842">
          <cell r="H4842">
            <v>0</v>
          </cell>
        </row>
        <row r="4843">
          <cell r="H4843">
            <v>0</v>
          </cell>
        </row>
        <row r="4844">
          <cell r="H4844">
            <v>0</v>
          </cell>
        </row>
        <row r="4845">
          <cell r="H4845">
            <v>0</v>
          </cell>
        </row>
        <row r="4846">
          <cell r="H4846">
            <v>0</v>
          </cell>
        </row>
        <row r="4847">
          <cell r="H4847">
            <v>0</v>
          </cell>
        </row>
        <row r="4848">
          <cell r="H4848">
            <v>0</v>
          </cell>
        </row>
        <row r="4849">
          <cell r="H4849">
            <v>0</v>
          </cell>
        </row>
        <row r="4850">
          <cell r="H4850">
            <v>0</v>
          </cell>
        </row>
        <row r="4851">
          <cell r="H4851">
            <v>0</v>
          </cell>
        </row>
        <row r="4852">
          <cell r="H4852">
            <v>0</v>
          </cell>
        </row>
        <row r="4853">
          <cell r="H4853">
            <v>0</v>
          </cell>
        </row>
        <row r="4854">
          <cell r="H4854">
            <v>0</v>
          </cell>
        </row>
        <row r="4855">
          <cell r="H4855">
            <v>0</v>
          </cell>
        </row>
        <row r="4856">
          <cell r="H4856">
            <v>0</v>
          </cell>
        </row>
        <row r="4857">
          <cell r="H4857">
            <v>0</v>
          </cell>
        </row>
        <row r="4858">
          <cell r="H4858">
            <v>0</v>
          </cell>
        </row>
        <row r="4859">
          <cell r="H4859">
            <v>0</v>
          </cell>
        </row>
        <row r="4860">
          <cell r="H4860">
            <v>0</v>
          </cell>
        </row>
        <row r="4861">
          <cell r="H4861">
            <v>0</v>
          </cell>
        </row>
        <row r="4862">
          <cell r="H4862">
            <v>0</v>
          </cell>
        </row>
        <row r="4863">
          <cell r="H4863">
            <v>0</v>
          </cell>
        </row>
        <row r="4864">
          <cell r="H4864">
            <v>0</v>
          </cell>
        </row>
        <row r="4865">
          <cell r="H4865">
            <v>0</v>
          </cell>
        </row>
        <row r="4866">
          <cell r="H4866">
            <v>0</v>
          </cell>
        </row>
        <row r="4867">
          <cell r="H4867">
            <v>0</v>
          </cell>
        </row>
        <row r="4868">
          <cell r="H4868">
            <v>0</v>
          </cell>
        </row>
        <row r="4869">
          <cell r="H4869">
            <v>0</v>
          </cell>
        </row>
        <row r="4870">
          <cell r="H4870">
            <v>0</v>
          </cell>
        </row>
        <row r="4871">
          <cell r="H4871">
            <v>0</v>
          </cell>
        </row>
        <row r="4872">
          <cell r="H4872">
            <v>0</v>
          </cell>
        </row>
        <row r="4873">
          <cell r="H4873">
            <v>0</v>
          </cell>
        </row>
        <row r="4874">
          <cell r="H4874">
            <v>0</v>
          </cell>
        </row>
        <row r="4875">
          <cell r="H4875">
            <v>0</v>
          </cell>
        </row>
        <row r="4876">
          <cell r="H4876">
            <v>0</v>
          </cell>
        </row>
        <row r="4877">
          <cell r="H4877">
            <v>0</v>
          </cell>
        </row>
        <row r="4878">
          <cell r="H4878">
            <v>0</v>
          </cell>
        </row>
        <row r="4879">
          <cell r="H4879">
            <v>0</v>
          </cell>
        </row>
        <row r="4880">
          <cell r="H4880">
            <v>0</v>
          </cell>
        </row>
        <row r="4881">
          <cell r="H4881">
            <v>0</v>
          </cell>
        </row>
        <row r="4882">
          <cell r="H4882">
            <v>0</v>
          </cell>
        </row>
        <row r="4883">
          <cell r="H4883">
            <v>0</v>
          </cell>
        </row>
        <row r="4884">
          <cell r="H4884">
            <v>0</v>
          </cell>
        </row>
        <row r="4885">
          <cell r="H4885">
            <v>0</v>
          </cell>
        </row>
        <row r="4886">
          <cell r="H4886">
            <v>0</v>
          </cell>
        </row>
        <row r="4887">
          <cell r="H4887">
            <v>0</v>
          </cell>
        </row>
        <row r="4888">
          <cell r="H4888">
            <v>0</v>
          </cell>
        </row>
        <row r="4889">
          <cell r="H4889">
            <v>0</v>
          </cell>
        </row>
        <row r="4890">
          <cell r="H4890">
            <v>0</v>
          </cell>
        </row>
        <row r="4891">
          <cell r="H4891">
            <v>0</v>
          </cell>
        </row>
        <row r="4892">
          <cell r="H4892">
            <v>0</v>
          </cell>
        </row>
        <row r="4893">
          <cell r="H4893">
            <v>0</v>
          </cell>
        </row>
        <row r="4894">
          <cell r="H4894">
            <v>0</v>
          </cell>
        </row>
        <row r="4895">
          <cell r="H4895">
            <v>0</v>
          </cell>
        </row>
        <row r="4896">
          <cell r="H4896">
            <v>0</v>
          </cell>
        </row>
        <row r="4897">
          <cell r="H4897">
            <v>0</v>
          </cell>
        </row>
        <row r="4898">
          <cell r="H4898">
            <v>0</v>
          </cell>
        </row>
        <row r="4899">
          <cell r="H4899">
            <v>0</v>
          </cell>
        </row>
        <row r="4900">
          <cell r="H4900">
            <v>0</v>
          </cell>
        </row>
        <row r="4901">
          <cell r="H4901">
            <v>0</v>
          </cell>
        </row>
        <row r="4902">
          <cell r="H4902">
            <v>0</v>
          </cell>
        </row>
        <row r="4903">
          <cell r="H4903">
            <v>0</v>
          </cell>
        </row>
        <row r="4904">
          <cell r="H4904">
            <v>0</v>
          </cell>
        </row>
        <row r="4905">
          <cell r="H4905">
            <v>0</v>
          </cell>
        </row>
        <row r="4906">
          <cell r="H4906">
            <v>0</v>
          </cell>
        </row>
        <row r="4907">
          <cell r="H4907">
            <v>0</v>
          </cell>
        </row>
        <row r="4908">
          <cell r="H4908">
            <v>0</v>
          </cell>
        </row>
        <row r="4909">
          <cell r="H4909">
            <v>0</v>
          </cell>
        </row>
        <row r="4910">
          <cell r="H4910">
            <v>0</v>
          </cell>
        </row>
        <row r="4911">
          <cell r="H4911">
            <v>0</v>
          </cell>
        </row>
        <row r="4912">
          <cell r="H4912">
            <v>0</v>
          </cell>
        </row>
        <row r="4913">
          <cell r="H4913">
            <v>0</v>
          </cell>
        </row>
        <row r="4914">
          <cell r="H4914">
            <v>0</v>
          </cell>
        </row>
        <row r="4915">
          <cell r="H4915">
            <v>0</v>
          </cell>
        </row>
        <row r="4916">
          <cell r="H4916">
            <v>0</v>
          </cell>
        </row>
        <row r="4917">
          <cell r="H4917">
            <v>0</v>
          </cell>
        </row>
        <row r="4918">
          <cell r="H4918">
            <v>0</v>
          </cell>
        </row>
        <row r="4919">
          <cell r="H4919">
            <v>0</v>
          </cell>
        </row>
        <row r="4920">
          <cell r="H4920">
            <v>0</v>
          </cell>
        </row>
        <row r="4921">
          <cell r="H4921">
            <v>0</v>
          </cell>
        </row>
        <row r="4922">
          <cell r="H4922">
            <v>0</v>
          </cell>
        </row>
        <row r="4923">
          <cell r="H4923">
            <v>0</v>
          </cell>
        </row>
        <row r="4924">
          <cell r="H4924">
            <v>0</v>
          </cell>
        </row>
        <row r="4925">
          <cell r="H4925">
            <v>0</v>
          </cell>
        </row>
        <row r="4926">
          <cell r="H4926">
            <v>0</v>
          </cell>
        </row>
        <row r="4927">
          <cell r="H4927">
            <v>0</v>
          </cell>
        </row>
        <row r="4928">
          <cell r="H4928">
            <v>0</v>
          </cell>
        </row>
        <row r="4929">
          <cell r="H4929">
            <v>0</v>
          </cell>
        </row>
        <row r="4930">
          <cell r="H4930">
            <v>0</v>
          </cell>
        </row>
        <row r="4931">
          <cell r="H4931">
            <v>0</v>
          </cell>
        </row>
        <row r="4932">
          <cell r="H4932">
            <v>0</v>
          </cell>
        </row>
        <row r="4933">
          <cell r="H4933">
            <v>0</v>
          </cell>
        </row>
        <row r="4934">
          <cell r="H4934">
            <v>0</v>
          </cell>
        </row>
        <row r="4935">
          <cell r="H4935">
            <v>0</v>
          </cell>
        </row>
        <row r="4936">
          <cell r="H4936">
            <v>0</v>
          </cell>
        </row>
        <row r="4937">
          <cell r="H4937">
            <v>0</v>
          </cell>
        </row>
        <row r="4938">
          <cell r="H4938">
            <v>0</v>
          </cell>
        </row>
        <row r="4939">
          <cell r="H4939">
            <v>0</v>
          </cell>
        </row>
        <row r="4940">
          <cell r="H4940">
            <v>0</v>
          </cell>
        </row>
        <row r="4941">
          <cell r="H4941">
            <v>0</v>
          </cell>
        </row>
        <row r="4942">
          <cell r="H4942">
            <v>0</v>
          </cell>
        </row>
        <row r="4943">
          <cell r="H4943">
            <v>0</v>
          </cell>
        </row>
        <row r="4944">
          <cell r="H4944">
            <v>0</v>
          </cell>
        </row>
        <row r="4945">
          <cell r="H4945">
            <v>0</v>
          </cell>
        </row>
        <row r="4946">
          <cell r="H4946">
            <v>0</v>
          </cell>
        </row>
        <row r="4947">
          <cell r="H4947">
            <v>0</v>
          </cell>
        </row>
        <row r="4948">
          <cell r="H4948">
            <v>0</v>
          </cell>
        </row>
        <row r="4949">
          <cell r="H4949">
            <v>0</v>
          </cell>
        </row>
        <row r="4950">
          <cell r="H4950">
            <v>0</v>
          </cell>
        </row>
        <row r="4951">
          <cell r="H4951">
            <v>0</v>
          </cell>
        </row>
        <row r="4952">
          <cell r="H4952">
            <v>0</v>
          </cell>
        </row>
        <row r="4953">
          <cell r="H4953">
            <v>0</v>
          </cell>
        </row>
        <row r="4954">
          <cell r="H4954">
            <v>0</v>
          </cell>
        </row>
        <row r="4955">
          <cell r="H4955">
            <v>0</v>
          </cell>
        </row>
        <row r="4956">
          <cell r="H4956">
            <v>0</v>
          </cell>
        </row>
        <row r="4957">
          <cell r="H4957">
            <v>0</v>
          </cell>
        </row>
        <row r="4958">
          <cell r="H4958">
            <v>0</v>
          </cell>
        </row>
        <row r="4959">
          <cell r="H4959">
            <v>0</v>
          </cell>
        </row>
        <row r="4960">
          <cell r="H4960">
            <v>0</v>
          </cell>
        </row>
        <row r="4961">
          <cell r="H4961">
            <v>0</v>
          </cell>
        </row>
        <row r="4962">
          <cell r="H4962">
            <v>0</v>
          </cell>
        </row>
        <row r="4963">
          <cell r="H4963">
            <v>0</v>
          </cell>
        </row>
        <row r="4964">
          <cell r="H4964">
            <v>0</v>
          </cell>
        </row>
        <row r="4965">
          <cell r="H4965">
            <v>0</v>
          </cell>
        </row>
        <row r="4966">
          <cell r="H4966">
            <v>0</v>
          </cell>
        </row>
        <row r="4967">
          <cell r="H4967">
            <v>0</v>
          </cell>
        </row>
        <row r="4968">
          <cell r="H4968">
            <v>0</v>
          </cell>
        </row>
        <row r="4969">
          <cell r="H4969">
            <v>0</v>
          </cell>
        </row>
        <row r="4970">
          <cell r="H4970">
            <v>0</v>
          </cell>
        </row>
        <row r="4971">
          <cell r="H4971">
            <v>0</v>
          </cell>
        </row>
        <row r="4972">
          <cell r="H4972">
            <v>0</v>
          </cell>
        </row>
        <row r="4973">
          <cell r="H4973">
            <v>0</v>
          </cell>
        </row>
        <row r="4974">
          <cell r="H4974">
            <v>0</v>
          </cell>
        </row>
        <row r="4975">
          <cell r="H4975">
            <v>0</v>
          </cell>
        </row>
        <row r="4976">
          <cell r="H4976">
            <v>0</v>
          </cell>
        </row>
        <row r="4977">
          <cell r="H4977">
            <v>0</v>
          </cell>
        </row>
        <row r="4978">
          <cell r="H4978">
            <v>0</v>
          </cell>
        </row>
        <row r="4979">
          <cell r="H4979">
            <v>0</v>
          </cell>
        </row>
        <row r="4980">
          <cell r="H4980">
            <v>0</v>
          </cell>
        </row>
        <row r="4981">
          <cell r="H4981">
            <v>0</v>
          </cell>
        </row>
        <row r="4982">
          <cell r="H4982">
            <v>0</v>
          </cell>
        </row>
        <row r="4983">
          <cell r="H4983">
            <v>0</v>
          </cell>
        </row>
        <row r="4984">
          <cell r="H4984">
            <v>0</v>
          </cell>
        </row>
        <row r="4985">
          <cell r="H4985">
            <v>0</v>
          </cell>
        </row>
        <row r="4986">
          <cell r="H4986">
            <v>0</v>
          </cell>
        </row>
        <row r="4987">
          <cell r="H4987">
            <v>0</v>
          </cell>
        </row>
        <row r="4988">
          <cell r="H4988">
            <v>0</v>
          </cell>
        </row>
        <row r="4989">
          <cell r="H4989">
            <v>0</v>
          </cell>
        </row>
        <row r="4990">
          <cell r="H4990">
            <v>0</v>
          </cell>
        </row>
        <row r="4991">
          <cell r="H4991">
            <v>0</v>
          </cell>
        </row>
        <row r="4992">
          <cell r="H4992">
            <v>0</v>
          </cell>
        </row>
        <row r="4993">
          <cell r="H4993">
            <v>0</v>
          </cell>
        </row>
        <row r="4994">
          <cell r="H4994">
            <v>0</v>
          </cell>
        </row>
        <row r="4995">
          <cell r="H4995">
            <v>0</v>
          </cell>
        </row>
        <row r="4996">
          <cell r="H4996">
            <v>0</v>
          </cell>
        </row>
        <row r="4997">
          <cell r="H4997">
            <v>0</v>
          </cell>
        </row>
        <row r="4998">
          <cell r="H4998">
            <v>0</v>
          </cell>
        </row>
        <row r="4999">
          <cell r="H4999">
            <v>0</v>
          </cell>
        </row>
        <row r="5000">
          <cell r="H5000">
            <v>0</v>
          </cell>
        </row>
        <row r="5001">
          <cell r="H5001">
            <v>0</v>
          </cell>
        </row>
        <row r="5002">
          <cell r="H5002">
            <v>0</v>
          </cell>
        </row>
        <row r="5003">
          <cell r="H5003">
            <v>0</v>
          </cell>
        </row>
        <row r="5004">
          <cell r="H5004">
            <v>0</v>
          </cell>
        </row>
        <row r="5005">
          <cell r="H5005">
            <v>0</v>
          </cell>
        </row>
        <row r="5006">
          <cell r="H5006">
            <v>0</v>
          </cell>
        </row>
        <row r="5007">
          <cell r="H5007">
            <v>0</v>
          </cell>
        </row>
        <row r="5008">
          <cell r="H5008">
            <v>0</v>
          </cell>
        </row>
        <row r="5009">
          <cell r="H5009">
            <v>0</v>
          </cell>
        </row>
        <row r="5010">
          <cell r="H5010">
            <v>0</v>
          </cell>
        </row>
        <row r="5011">
          <cell r="H5011">
            <v>0</v>
          </cell>
        </row>
        <row r="5012">
          <cell r="H5012">
            <v>0</v>
          </cell>
        </row>
        <row r="5013">
          <cell r="H5013">
            <v>0</v>
          </cell>
        </row>
        <row r="5014">
          <cell r="H5014">
            <v>0</v>
          </cell>
        </row>
        <row r="5015">
          <cell r="H5015">
            <v>0</v>
          </cell>
        </row>
        <row r="5016">
          <cell r="H5016">
            <v>0</v>
          </cell>
        </row>
        <row r="5017">
          <cell r="H5017">
            <v>0</v>
          </cell>
        </row>
        <row r="5018">
          <cell r="H5018">
            <v>0</v>
          </cell>
        </row>
        <row r="5019">
          <cell r="H5019">
            <v>0</v>
          </cell>
        </row>
        <row r="5020">
          <cell r="H5020">
            <v>0</v>
          </cell>
        </row>
        <row r="5021">
          <cell r="H5021">
            <v>0</v>
          </cell>
        </row>
        <row r="5022">
          <cell r="H5022">
            <v>0</v>
          </cell>
        </row>
        <row r="5023">
          <cell r="H5023">
            <v>0</v>
          </cell>
        </row>
        <row r="5024">
          <cell r="H5024">
            <v>0</v>
          </cell>
        </row>
        <row r="5025">
          <cell r="H5025">
            <v>0</v>
          </cell>
        </row>
        <row r="5026">
          <cell r="H5026">
            <v>0</v>
          </cell>
        </row>
        <row r="5027">
          <cell r="H5027">
            <v>0</v>
          </cell>
        </row>
        <row r="5028">
          <cell r="H5028">
            <v>0</v>
          </cell>
        </row>
        <row r="5029">
          <cell r="H5029">
            <v>0</v>
          </cell>
        </row>
        <row r="5030">
          <cell r="H5030">
            <v>0</v>
          </cell>
        </row>
        <row r="5031">
          <cell r="H5031">
            <v>0</v>
          </cell>
        </row>
        <row r="5032">
          <cell r="H5032">
            <v>0</v>
          </cell>
        </row>
        <row r="5033">
          <cell r="H5033">
            <v>0</v>
          </cell>
        </row>
        <row r="5034">
          <cell r="H5034">
            <v>0</v>
          </cell>
        </row>
        <row r="5035">
          <cell r="H5035">
            <v>0</v>
          </cell>
        </row>
        <row r="5036">
          <cell r="H5036">
            <v>0</v>
          </cell>
        </row>
        <row r="5037">
          <cell r="H5037">
            <v>0</v>
          </cell>
        </row>
        <row r="5038">
          <cell r="H5038">
            <v>0</v>
          </cell>
        </row>
        <row r="5039">
          <cell r="H5039">
            <v>0</v>
          </cell>
        </row>
        <row r="5040">
          <cell r="H5040">
            <v>0</v>
          </cell>
        </row>
        <row r="5041">
          <cell r="H5041">
            <v>0</v>
          </cell>
        </row>
        <row r="5042">
          <cell r="H5042">
            <v>0</v>
          </cell>
        </row>
        <row r="5043">
          <cell r="H5043">
            <v>0</v>
          </cell>
        </row>
        <row r="5044">
          <cell r="H5044">
            <v>0</v>
          </cell>
        </row>
        <row r="5045">
          <cell r="H5045">
            <v>0</v>
          </cell>
        </row>
        <row r="5046">
          <cell r="H5046">
            <v>0</v>
          </cell>
        </row>
        <row r="5047">
          <cell r="H5047">
            <v>0</v>
          </cell>
        </row>
        <row r="5048">
          <cell r="H5048">
            <v>0</v>
          </cell>
        </row>
        <row r="5049">
          <cell r="H5049">
            <v>0</v>
          </cell>
        </row>
        <row r="5050">
          <cell r="H5050">
            <v>0</v>
          </cell>
        </row>
        <row r="5051">
          <cell r="H5051">
            <v>0</v>
          </cell>
        </row>
        <row r="5052">
          <cell r="H5052">
            <v>0</v>
          </cell>
        </row>
        <row r="5053">
          <cell r="H5053">
            <v>0</v>
          </cell>
        </row>
        <row r="5054">
          <cell r="H5054">
            <v>0</v>
          </cell>
        </row>
        <row r="5055">
          <cell r="H5055">
            <v>0</v>
          </cell>
        </row>
        <row r="5056">
          <cell r="H5056">
            <v>0</v>
          </cell>
        </row>
        <row r="5057">
          <cell r="H5057">
            <v>0</v>
          </cell>
        </row>
        <row r="5058">
          <cell r="H5058">
            <v>0</v>
          </cell>
        </row>
        <row r="5059">
          <cell r="H5059">
            <v>0</v>
          </cell>
        </row>
        <row r="5060">
          <cell r="H5060">
            <v>0</v>
          </cell>
        </row>
        <row r="5061">
          <cell r="H5061">
            <v>0</v>
          </cell>
        </row>
        <row r="5062">
          <cell r="H5062">
            <v>0</v>
          </cell>
        </row>
        <row r="5063">
          <cell r="H5063">
            <v>0</v>
          </cell>
        </row>
        <row r="5064">
          <cell r="H5064">
            <v>0</v>
          </cell>
        </row>
        <row r="5065">
          <cell r="H5065">
            <v>0</v>
          </cell>
        </row>
        <row r="5066">
          <cell r="H5066">
            <v>0</v>
          </cell>
        </row>
        <row r="5067">
          <cell r="H5067">
            <v>0</v>
          </cell>
        </row>
        <row r="5068">
          <cell r="H5068">
            <v>0</v>
          </cell>
        </row>
        <row r="5069">
          <cell r="H5069">
            <v>0</v>
          </cell>
        </row>
        <row r="5070">
          <cell r="H5070">
            <v>0</v>
          </cell>
        </row>
        <row r="5071">
          <cell r="H5071">
            <v>0</v>
          </cell>
        </row>
        <row r="5072">
          <cell r="H5072">
            <v>0</v>
          </cell>
        </row>
        <row r="5073">
          <cell r="H5073">
            <v>0</v>
          </cell>
        </row>
        <row r="5074">
          <cell r="H5074">
            <v>0</v>
          </cell>
        </row>
        <row r="5075">
          <cell r="H5075">
            <v>0</v>
          </cell>
        </row>
        <row r="5076">
          <cell r="H5076">
            <v>0</v>
          </cell>
        </row>
        <row r="5077">
          <cell r="H5077">
            <v>0</v>
          </cell>
        </row>
        <row r="5078">
          <cell r="H5078">
            <v>0</v>
          </cell>
        </row>
        <row r="5079">
          <cell r="H5079">
            <v>0</v>
          </cell>
        </row>
        <row r="5080">
          <cell r="H5080">
            <v>0</v>
          </cell>
        </row>
        <row r="5081">
          <cell r="H5081">
            <v>0</v>
          </cell>
        </row>
        <row r="5082">
          <cell r="H5082">
            <v>0</v>
          </cell>
        </row>
        <row r="5083">
          <cell r="H5083">
            <v>0</v>
          </cell>
        </row>
        <row r="5084">
          <cell r="H5084">
            <v>0</v>
          </cell>
        </row>
        <row r="5085">
          <cell r="H5085">
            <v>0</v>
          </cell>
        </row>
        <row r="5086">
          <cell r="H5086">
            <v>0</v>
          </cell>
        </row>
        <row r="5087">
          <cell r="H5087">
            <v>0</v>
          </cell>
        </row>
        <row r="5088">
          <cell r="H5088">
            <v>0</v>
          </cell>
        </row>
        <row r="5089">
          <cell r="H5089">
            <v>0</v>
          </cell>
        </row>
        <row r="5090">
          <cell r="H5090">
            <v>0</v>
          </cell>
        </row>
        <row r="5091">
          <cell r="H5091">
            <v>0</v>
          </cell>
        </row>
        <row r="5092">
          <cell r="H5092">
            <v>0</v>
          </cell>
        </row>
        <row r="5093">
          <cell r="H5093">
            <v>0</v>
          </cell>
        </row>
        <row r="5094">
          <cell r="H5094">
            <v>0</v>
          </cell>
        </row>
        <row r="5095">
          <cell r="H5095">
            <v>0</v>
          </cell>
        </row>
        <row r="5096">
          <cell r="H5096">
            <v>0</v>
          </cell>
        </row>
        <row r="5097">
          <cell r="H5097">
            <v>0</v>
          </cell>
        </row>
        <row r="5098">
          <cell r="H5098">
            <v>0</v>
          </cell>
        </row>
        <row r="5099">
          <cell r="H5099">
            <v>0</v>
          </cell>
        </row>
        <row r="5100">
          <cell r="H5100">
            <v>0</v>
          </cell>
        </row>
        <row r="5101">
          <cell r="H5101">
            <v>0</v>
          </cell>
        </row>
        <row r="5102">
          <cell r="H5102">
            <v>0</v>
          </cell>
        </row>
        <row r="5103">
          <cell r="H5103">
            <v>0</v>
          </cell>
        </row>
        <row r="5104">
          <cell r="H5104">
            <v>0</v>
          </cell>
        </row>
        <row r="5105">
          <cell r="H5105">
            <v>0</v>
          </cell>
        </row>
        <row r="5106">
          <cell r="H5106">
            <v>0</v>
          </cell>
        </row>
        <row r="5107">
          <cell r="H5107">
            <v>0</v>
          </cell>
        </row>
        <row r="5108">
          <cell r="H5108">
            <v>0</v>
          </cell>
        </row>
        <row r="5109">
          <cell r="H5109">
            <v>0</v>
          </cell>
        </row>
        <row r="5110">
          <cell r="H5110">
            <v>0</v>
          </cell>
        </row>
        <row r="5111">
          <cell r="H5111">
            <v>0</v>
          </cell>
        </row>
        <row r="5112">
          <cell r="H5112">
            <v>0</v>
          </cell>
        </row>
        <row r="5113">
          <cell r="H5113">
            <v>0</v>
          </cell>
        </row>
        <row r="5114">
          <cell r="H5114">
            <v>0</v>
          </cell>
        </row>
        <row r="5115">
          <cell r="H5115">
            <v>0</v>
          </cell>
        </row>
        <row r="5116">
          <cell r="H5116">
            <v>0</v>
          </cell>
        </row>
        <row r="5117">
          <cell r="H5117">
            <v>0</v>
          </cell>
        </row>
        <row r="5118">
          <cell r="H5118">
            <v>0</v>
          </cell>
        </row>
        <row r="5119">
          <cell r="H5119">
            <v>0</v>
          </cell>
        </row>
        <row r="5120">
          <cell r="H5120">
            <v>0</v>
          </cell>
        </row>
        <row r="5121">
          <cell r="H5121">
            <v>0</v>
          </cell>
        </row>
        <row r="5122">
          <cell r="H5122">
            <v>0</v>
          </cell>
        </row>
        <row r="5123">
          <cell r="H5123">
            <v>0</v>
          </cell>
        </row>
        <row r="5124">
          <cell r="H5124">
            <v>0</v>
          </cell>
        </row>
        <row r="5125">
          <cell r="H5125">
            <v>0</v>
          </cell>
        </row>
        <row r="5126">
          <cell r="H5126">
            <v>0</v>
          </cell>
        </row>
        <row r="5127">
          <cell r="H5127">
            <v>0</v>
          </cell>
        </row>
        <row r="5128">
          <cell r="H5128">
            <v>0</v>
          </cell>
        </row>
        <row r="5129">
          <cell r="H5129">
            <v>0</v>
          </cell>
        </row>
        <row r="5130">
          <cell r="H5130">
            <v>0</v>
          </cell>
        </row>
        <row r="5131">
          <cell r="H5131">
            <v>0</v>
          </cell>
        </row>
        <row r="5132">
          <cell r="H5132">
            <v>0</v>
          </cell>
        </row>
        <row r="5133">
          <cell r="H5133">
            <v>0</v>
          </cell>
        </row>
        <row r="5134">
          <cell r="H5134">
            <v>0</v>
          </cell>
        </row>
        <row r="5135">
          <cell r="H5135">
            <v>0</v>
          </cell>
        </row>
        <row r="5136">
          <cell r="H5136">
            <v>0</v>
          </cell>
        </row>
        <row r="5137">
          <cell r="H5137">
            <v>0</v>
          </cell>
        </row>
        <row r="5138">
          <cell r="H5138">
            <v>0</v>
          </cell>
        </row>
        <row r="5139">
          <cell r="H5139">
            <v>0</v>
          </cell>
        </row>
        <row r="5140">
          <cell r="H5140">
            <v>0</v>
          </cell>
        </row>
        <row r="5141">
          <cell r="H5141">
            <v>0</v>
          </cell>
        </row>
        <row r="5142">
          <cell r="H5142">
            <v>0</v>
          </cell>
        </row>
        <row r="5143">
          <cell r="H5143">
            <v>0</v>
          </cell>
        </row>
        <row r="5144">
          <cell r="H5144">
            <v>0</v>
          </cell>
        </row>
        <row r="5145">
          <cell r="H5145">
            <v>0</v>
          </cell>
        </row>
        <row r="5146">
          <cell r="H5146">
            <v>0</v>
          </cell>
        </row>
        <row r="5147">
          <cell r="H5147">
            <v>0</v>
          </cell>
        </row>
        <row r="5148">
          <cell r="H5148">
            <v>0</v>
          </cell>
        </row>
        <row r="5149">
          <cell r="H5149">
            <v>0</v>
          </cell>
        </row>
        <row r="5150">
          <cell r="H5150">
            <v>0</v>
          </cell>
        </row>
        <row r="5151">
          <cell r="H5151">
            <v>0</v>
          </cell>
        </row>
        <row r="5152">
          <cell r="H5152">
            <v>0</v>
          </cell>
        </row>
        <row r="5153">
          <cell r="H5153">
            <v>0</v>
          </cell>
        </row>
        <row r="5154">
          <cell r="H5154">
            <v>0</v>
          </cell>
        </row>
        <row r="5155">
          <cell r="H5155">
            <v>0</v>
          </cell>
        </row>
        <row r="5156">
          <cell r="H5156">
            <v>0</v>
          </cell>
        </row>
        <row r="5157">
          <cell r="H5157">
            <v>0</v>
          </cell>
        </row>
        <row r="5158">
          <cell r="H5158">
            <v>0</v>
          </cell>
        </row>
        <row r="5159">
          <cell r="H5159">
            <v>0</v>
          </cell>
        </row>
        <row r="5160">
          <cell r="H5160">
            <v>0</v>
          </cell>
        </row>
        <row r="5161">
          <cell r="H5161">
            <v>0</v>
          </cell>
        </row>
        <row r="5162">
          <cell r="H5162">
            <v>0</v>
          </cell>
        </row>
        <row r="5163">
          <cell r="H5163">
            <v>0</v>
          </cell>
        </row>
        <row r="5164">
          <cell r="H5164">
            <v>0</v>
          </cell>
        </row>
        <row r="5165">
          <cell r="H5165">
            <v>0</v>
          </cell>
        </row>
        <row r="5166">
          <cell r="H5166">
            <v>0</v>
          </cell>
        </row>
        <row r="5167">
          <cell r="H5167">
            <v>0</v>
          </cell>
        </row>
        <row r="5168">
          <cell r="H5168">
            <v>0</v>
          </cell>
        </row>
        <row r="5169">
          <cell r="H5169">
            <v>0</v>
          </cell>
        </row>
        <row r="5170">
          <cell r="H5170">
            <v>0</v>
          </cell>
        </row>
        <row r="5171">
          <cell r="H5171">
            <v>0</v>
          </cell>
        </row>
        <row r="5172">
          <cell r="H5172">
            <v>0</v>
          </cell>
        </row>
        <row r="5173">
          <cell r="H5173">
            <v>0</v>
          </cell>
        </row>
        <row r="5174">
          <cell r="H5174">
            <v>0</v>
          </cell>
        </row>
        <row r="5175">
          <cell r="H5175">
            <v>0</v>
          </cell>
        </row>
        <row r="5176">
          <cell r="H5176">
            <v>0</v>
          </cell>
        </row>
        <row r="5177">
          <cell r="H5177">
            <v>0</v>
          </cell>
        </row>
        <row r="5178">
          <cell r="H5178">
            <v>0</v>
          </cell>
        </row>
        <row r="5179">
          <cell r="H5179">
            <v>0</v>
          </cell>
        </row>
        <row r="5180">
          <cell r="H5180">
            <v>0</v>
          </cell>
        </row>
        <row r="5181">
          <cell r="H5181">
            <v>0</v>
          </cell>
        </row>
        <row r="5182">
          <cell r="H5182">
            <v>0</v>
          </cell>
        </row>
        <row r="5183">
          <cell r="H5183">
            <v>0</v>
          </cell>
        </row>
        <row r="5184">
          <cell r="H5184">
            <v>0</v>
          </cell>
        </row>
        <row r="5185">
          <cell r="H5185">
            <v>0</v>
          </cell>
        </row>
        <row r="5186">
          <cell r="H5186">
            <v>0</v>
          </cell>
        </row>
        <row r="5187">
          <cell r="H5187">
            <v>0</v>
          </cell>
        </row>
        <row r="5188">
          <cell r="H5188">
            <v>0</v>
          </cell>
        </row>
        <row r="5189">
          <cell r="H5189">
            <v>0</v>
          </cell>
        </row>
        <row r="5190">
          <cell r="H5190">
            <v>0</v>
          </cell>
        </row>
        <row r="5191">
          <cell r="H5191">
            <v>0</v>
          </cell>
        </row>
        <row r="5192">
          <cell r="H5192">
            <v>0</v>
          </cell>
        </row>
        <row r="5193">
          <cell r="H5193">
            <v>0</v>
          </cell>
        </row>
        <row r="5194">
          <cell r="H5194">
            <v>0</v>
          </cell>
        </row>
        <row r="5195">
          <cell r="H5195">
            <v>0</v>
          </cell>
        </row>
        <row r="5196">
          <cell r="H5196">
            <v>0</v>
          </cell>
        </row>
        <row r="5197">
          <cell r="H5197">
            <v>0</v>
          </cell>
        </row>
        <row r="5198">
          <cell r="H5198">
            <v>0</v>
          </cell>
        </row>
        <row r="5199">
          <cell r="H5199">
            <v>0</v>
          </cell>
        </row>
        <row r="5200">
          <cell r="H5200">
            <v>0</v>
          </cell>
        </row>
        <row r="5201">
          <cell r="H5201">
            <v>0</v>
          </cell>
        </row>
        <row r="5202">
          <cell r="H5202">
            <v>0</v>
          </cell>
        </row>
        <row r="5203">
          <cell r="H5203">
            <v>0</v>
          </cell>
        </row>
        <row r="5204">
          <cell r="H5204">
            <v>0</v>
          </cell>
        </row>
        <row r="5205">
          <cell r="H5205">
            <v>0</v>
          </cell>
        </row>
        <row r="5206">
          <cell r="H5206">
            <v>0</v>
          </cell>
        </row>
        <row r="5207">
          <cell r="H5207">
            <v>0</v>
          </cell>
        </row>
        <row r="5208">
          <cell r="H5208">
            <v>0</v>
          </cell>
        </row>
        <row r="5209">
          <cell r="H5209">
            <v>0</v>
          </cell>
        </row>
        <row r="5210">
          <cell r="H5210">
            <v>0</v>
          </cell>
        </row>
        <row r="5211">
          <cell r="H5211">
            <v>0</v>
          </cell>
        </row>
        <row r="5212">
          <cell r="H5212">
            <v>0</v>
          </cell>
        </row>
        <row r="5213">
          <cell r="H5213">
            <v>0</v>
          </cell>
        </row>
        <row r="5214">
          <cell r="H5214">
            <v>0</v>
          </cell>
        </row>
        <row r="5215">
          <cell r="H5215">
            <v>0</v>
          </cell>
        </row>
        <row r="5216">
          <cell r="H5216">
            <v>0</v>
          </cell>
        </row>
        <row r="5217">
          <cell r="H5217">
            <v>0</v>
          </cell>
        </row>
        <row r="5218">
          <cell r="H5218">
            <v>0</v>
          </cell>
        </row>
        <row r="5219">
          <cell r="H5219">
            <v>0</v>
          </cell>
        </row>
        <row r="5220">
          <cell r="H5220">
            <v>0</v>
          </cell>
        </row>
        <row r="5221">
          <cell r="H5221">
            <v>0</v>
          </cell>
        </row>
        <row r="5222">
          <cell r="H5222">
            <v>0</v>
          </cell>
        </row>
        <row r="5223">
          <cell r="H5223">
            <v>0</v>
          </cell>
        </row>
        <row r="5224">
          <cell r="H5224">
            <v>0</v>
          </cell>
        </row>
        <row r="5225">
          <cell r="H5225">
            <v>0</v>
          </cell>
        </row>
        <row r="5226">
          <cell r="H5226">
            <v>0</v>
          </cell>
        </row>
        <row r="5227">
          <cell r="H5227">
            <v>0</v>
          </cell>
        </row>
        <row r="5228">
          <cell r="H5228">
            <v>0</v>
          </cell>
        </row>
        <row r="5229">
          <cell r="H5229">
            <v>0</v>
          </cell>
        </row>
        <row r="5230">
          <cell r="H5230">
            <v>0</v>
          </cell>
        </row>
        <row r="5231">
          <cell r="H5231">
            <v>0</v>
          </cell>
        </row>
        <row r="5232">
          <cell r="H5232">
            <v>0</v>
          </cell>
        </row>
        <row r="5233">
          <cell r="H5233">
            <v>0</v>
          </cell>
        </row>
        <row r="5234">
          <cell r="H5234">
            <v>0</v>
          </cell>
        </row>
        <row r="5235">
          <cell r="H5235">
            <v>0</v>
          </cell>
        </row>
        <row r="5236">
          <cell r="H5236">
            <v>0</v>
          </cell>
        </row>
        <row r="5237">
          <cell r="H5237">
            <v>0</v>
          </cell>
        </row>
        <row r="5238">
          <cell r="H5238">
            <v>0</v>
          </cell>
        </row>
        <row r="5239">
          <cell r="H5239">
            <v>0</v>
          </cell>
        </row>
        <row r="5240">
          <cell r="H5240">
            <v>0</v>
          </cell>
        </row>
        <row r="5241">
          <cell r="H5241">
            <v>0</v>
          </cell>
        </row>
        <row r="5242">
          <cell r="H5242">
            <v>0</v>
          </cell>
        </row>
        <row r="5243">
          <cell r="H5243">
            <v>0</v>
          </cell>
        </row>
        <row r="5244">
          <cell r="H5244">
            <v>0</v>
          </cell>
        </row>
        <row r="5245">
          <cell r="H5245">
            <v>0</v>
          </cell>
        </row>
        <row r="5246">
          <cell r="H5246">
            <v>0</v>
          </cell>
        </row>
        <row r="5247">
          <cell r="H5247">
            <v>0</v>
          </cell>
        </row>
        <row r="5248">
          <cell r="H5248">
            <v>0</v>
          </cell>
        </row>
        <row r="5249">
          <cell r="H5249">
            <v>0</v>
          </cell>
        </row>
        <row r="5250">
          <cell r="H5250">
            <v>0</v>
          </cell>
        </row>
        <row r="5251">
          <cell r="H5251">
            <v>0</v>
          </cell>
        </row>
        <row r="5252">
          <cell r="H5252">
            <v>0</v>
          </cell>
        </row>
        <row r="5253">
          <cell r="H5253">
            <v>0</v>
          </cell>
        </row>
        <row r="5254">
          <cell r="H5254">
            <v>0</v>
          </cell>
        </row>
        <row r="5255">
          <cell r="H5255">
            <v>0</v>
          </cell>
        </row>
        <row r="5256">
          <cell r="H5256">
            <v>0</v>
          </cell>
        </row>
        <row r="5257">
          <cell r="H5257">
            <v>0</v>
          </cell>
        </row>
        <row r="5258">
          <cell r="H5258">
            <v>0</v>
          </cell>
        </row>
        <row r="5259">
          <cell r="H5259">
            <v>0</v>
          </cell>
        </row>
        <row r="5260">
          <cell r="H5260">
            <v>0</v>
          </cell>
        </row>
        <row r="5261">
          <cell r="H5261">
            <v>0</v>
          </cell>
        </row>
        <row r="5262">
          <cell r="H5262">
            <v>0</v>
          </cell>
        </row>
        <row r="5263">
          <cell r="H5263">
            <v>0</v>
          </cell>
        </row>
        <row r="5264">
          <cell r="H5264">
            <v>0</v>
          </cell>
        </row>
        <row r="5265">
          <cell r="H5265">
            <v>0</v>
          </cell>
        </row>
        <row r="5266">
          <cell r="H5266">
            <v>0</v>
          </cell>
        </row>
        <row r="5267">
          <cell r="H5267">
            <v>0</v>
          </cell>
        </row>
        <row r="5268">
          <cell r="H5268">
            <v>0</v>
          </cell>
        </row>
        <row r="5269">
          <cell r="H5269">
            <v>0</v>
          </cell>
        </row>
        <row r="5270">
          <cell r="H5270">
            <v>0</v>
          </cell>
        </row>
        <row r="5271">
          <cell r="H5271">
            <v>0</v>
          </cell>
        </row>
        <row r="5272">
          <cell r="H5272">
            <v>0</v>
          </cell>
        </row>
        <row r="5273">
          <cell r="H5273">
            <v>0</v>
          </cell>
        </row>
        <row r="5274">
          <cell r="H5274">
            <v>0</v>
          </cell>
        </row>
        <row r="5275">
          <cell r="H5275">
            <v>0</v>
          </cell>
        </row>
        <row r="5276">
          <cell r="H5276">
            <v>0</v>
          </cell>
        </row>
        <row r="5277">
          <cell r="H5277">
            <v>0</v>
          </cell>
        </row>
        <row r="5278">
          <cell r="H5278">
            <v>0</v>
          </cell>
        </row>
        <row r="5279">
          <cell r="H5279">
            <v>0</v>
          </cell>
        </row>
        <row r="5280">
          <cell r="H5280">
            <v>0</v>
          </cell>
        </row>
        <row r="5281">
          <cell r="H5281">
            <v>0</v>
          </cell>
        </row>
        <row r="5282">
          <cell r="H5282">
            <v>0</v>
          </cell>
        </row>
        <row r="5283">
          <cell r="H5283">
            <v>0</v>
          </cell>
        </row>
        <row r="5284">
          <cell r="H5284">
            <v>0</v>
          </cell>
        </row>
        <row r="5285">
          <cell r="H5285">
            <v>0</v>
          </cell>
        </row>
        <row r="5286">
          <cell r="H5286">
            <v>0</v>
          </cell>
        </row>
        <row r="5287">
          <cell r="H5287">
            <v>0</v>
          </cell>
        </row>
        <row r="5288">
          <cell r="H5288">
            <v>0</v>
          </cell>
        </row>
        <row r="5289">
          <cell r="H5289">
            <v>0</v>
          </cell>
        </row>
        <row r="5290">
          <cell r="H5290">
            <v>0</v>
          </cell>
        </row>
        <row r="5291">
          <cell r="H5291">
            <v>0</v>
          </cell>
        </row>
        <row r="5292">
          <cell r="H5292">
            <v>0</v>
          </cell>
        </row>
        <row r="5293">
          <cell r="H5293">
            <v>0</v>
          </cell>
        </row>
        <row r="5294">
          <cell r="H5294">
            <v>0</v>
          </cell>
        </row>
        <row r="5295">
          <cell r="H5295">
            <v>0</v>
          </cell>
        </row>
        <row r="5296">
          <cell r="H5296">
            <v>0</v>
          </cell>
        </row>
        <row r="5297">
          <cell r="H5297">
            <v>0</v>
          </cell>
        </row>
        <row r="5298">
          <cell r="H5298">
            <v>0</v>
          </cell>
        </row>
        <row r="5299">
          <cell r="H5299">
            <v>0</v>
          </cell>
        </row>
        <row r="5300">
          <cell r="H5300">
            <v>0</v>
          </cell>
        </row>
        <row r="5301">
          <cell r="H5301">
            <v>0</v>
          </cell>
        </row>
        <row r="5302">
          <cell r="H5302">
            <v>0</v>
          </cell>
        </row>
        <row r="5303">
          <cell r="H5303">
            <v>0</v>
          </cell>
        </row>
        <row r="5304">
          <cell r="H5304">
            <v>0</v>
          </cell>
        </row>
        <row r="5305">
          <cell r="H5305">
            <v>0</v>
          </cell>
        </row>
        <row r="5306">
          <cell r="H5306">
            <v>0</v>
          </cell>
        </row>
        <row r="5307">
          <cell r="H5307">
            <v>0</v>
          </cell>
        </row>
        <row r="5308">
          <cell r="H5308">
            <v>0</v>
          </cell>
        </row>
        <row r="5309">
          <cell r="H5309">
            <v>0</v>
          </cell>
        </row>
        <row r="5310">
          <cell r="H5310">
            <v>0</v>
          </cell>
        </row>
        <row r="5311">
          <cell r="H5311">
            <v>0</v>
          </cell>
        </row>
        <row r="5312">
          <cell r="H5312">
            <v>0</v>
          </cell>
        </row>
        <row r="5313">
          <cell r="H5313">
            <v>0</v>
          </cell>
        </row>
        <row r="5314">
          <cell r="H5314">
            <v>0</v>
          </cell>
        </row>
        <row r="5315">
          <cell r="H5315">
            <v>0</v>
          </cell>
        </row>
        <row r="5316">
          <cell r="H5316">
            <v>0</v>
          </cell>
        </row>
        <row r="5317">
          <cell r="H5317">
            <v>0</v>
          </cell>
        </row>
        <row r="5318">
          <cell r="H5318">
            <v>0</v>
          </cell>
        </row>
        <row r="5319">
          <cell r="H5319">
            <v>0</v>
          </cell>
        </row>
        <row r="5320">
          <cell r="H5320">
            <v>0</v>
          </cell>
        </row>
        <row r="5321">
          <cell r="H5321">
            <v>0</v>
          </cell>
        </row>
        <row r="5322">
          <cell r="H5322">
            <v>0</v>
          </cell>
        </row>
        <row r="5323">
          <cell r="H5323">
            <v>0</v>
          </cell>
        </row>
        <row r="5324">
          <cell r="H5324">
            <v>0</v>
          </cell>
        </row>
        <row r="5325">
          <cell r="H5325">
            <v>0</v>
          </cell>
        </row>
        <row r="5326">
          <cell r="H5326">
            <v>0</v>
          </cell>
        </row>
        <row r="5327">
          <cell r="H5327">
            <v>0</v>
          </cell>
        </row>
        <row r="5328">
          <cell r="H5328">
            <v>0</v>
          </cell>
        </row>
        <row r="5329">
          <cell r="H5329">
            <v>0</v>
          </cell>
        </row>
        <row r="5330">
          <cell r="H5330">
            <v>0</v>
          </cell>
        </row>
        <row r="5331">
          <cell r="H5331">
            <v>0</v>
          </cell>
        </row>
        <row r="5332">
          <cell r="H5332">
            <v>0</v>
          </cell>
        </row>
        <row r="5333">
          <cell r="H5333">
            <v>0</v>
          </cell>
        </row>
        <row r="5334">
          <cell r="H5334">
            <v>0</v>
          </cell>
        </row>
        <row r="5335">
          <cell r="H5335">
            <v>0</v>
          </cell>
        </row>
        <row r="5336">
          <cell r="H5336">
            <v>0</v>
          </cell>
        </row>
        <row r="5337">
          <cell r="H5337">
            <v>0</v>
          </cell>
        </row>
        <row r="5338">
          <cell r="H5338">
            <v>0</v>
          </cell>
        </row>
        <row r="5339">
          <cell r="H5339">
            <v>0</v>
          </cell>
        </row>
        <row r="5340">
          <cell r="H5340">
            <v>0</v>
          </cell>
        </row>
        <row r="5341">
          <cell r="H5341">
            <v>0</v>
          </cell>
        </row>
        <row r="5342">
          <cell r="H5342">
            <v>0</v>
          </cell>
        </row>
        <row r="5343">
          <cell r="H5343">
            <v>0</v>
          </cell>
        </row>
        <row r="5344">
          <cell r="H5344">
            <v>0</v>
          </cell>
        </row>
        <row r="5345">
          <cell r="H5345">
            <v>0</v>
          </cell>
        </row>
        <row r="5346">
          <cell r="H5346">
            <v>0</v>
          </cell>
        </row>
        <row r="5347">
          <cell r="H5347">
            <v>0</v>
          </cell>
        </row>
        <row r="5348">
          <cell r="H5348">
            <v>0</v>
          </cell>
        </row>
        <row r="5349">
          <cell r="H5349">
            <v>0</v>
          </cell>
        </row>
        <row r="5350">
          <cell r="H5350">
            <v>0</v>
          </cell>
        </row>
        <row r="5351">
          <cell r="H5351">
            <v>0</v>
          </cell>
        </row>
        <row r="5352">
          <cell r="H5352">
            <v>0</v>
          </cell>
        </row>
        <row r="5353">
          <cell r="H5353">
            <v>0</v>
          </cell>
        </row>
        <row r="5354">
          <cell r="H5354">
            <v>0</v>
          </cell>
        </row>
        <row r="5355">
          <cell r="H5355">
            <v>0</v>
          </cell>
        </row>
        <row r="5356">
          <cell r="H5356">
            <v>0</v>
          </cell>
        </row>
        <row r="5357">
          <cell r="H5357">
            <v>0</v>
          </cell>
        </row>
        <row r="5358">
          <cell r="H5358">
            <v>0</v>
          </cell>
        </row>
        <row r="5359">
          <cell r="H5359">
            <v>0</v>
          </cell>
        </row>
        <row r="5360">
          <cell r="H5360">
            <v>0</v>
          </cell>
        </row>
        <row r="5361">
          <cell r="H5361">
            <v>0</v>
          </cell>
        </row>
        <row r="5362">
          <cell r="H5362">
            <v>0</v>
          </cell>
        </row>
        <row r="5363">
          <cell r="H5363">
            <v>0</v>
          </cell>
        </row>
        <row r="5364">
          <cell r="H5364">
            <v>0</v>
          </cell>
        </row>
        <row r="5365">
          <cell r="H5365">
            <v>0</v>
          </cell>
        </row>
        <row r="5366">
          <cell r="H5366">
            <v>0</v>
          </cell>
        </row>
        <row r="5367">
          <cell r="H5367">
            <v>0</v>
          </cell>
        </row>
        <row r="5368">
          <cell r="H5368">
            <v>0</v>
          </cell>
        </row>
        <row r="5369">
          <cell r="H5369">
            <v>0</v>
          </cell>
        </row>
        <row r="5370">
          <cell r="H5370">
            <v>0</v>
          </cell>
        </row>
        <row r="5371">
          <cell r="H5371">
            <v>0</v>
          </cell>
        </row>
        <row r="5372">
          <cell r="H5372">
            <v>0</v>
          </cell>
        </row>
        <row r="5373">
          <cell r="H5373">
            <v>0</v>
          </cell>
        </row>
        <row r="5374">
          <cell r="H5374">
            <v>0</v>
          </cell>
        </row>
        <row r="5375">
          <cell r="H5375">
            <v>0</v>
          </cell>
        </row>
        <row r="5376">
          <cell r="H5376">
            <v>0</v>
          </cell>
        </row>
        <row r="5377">
          <cell r="H5377">
            <v>0</v>
          </cell>
        </row>
        <row r="5378">
          <cell r="H5378">
            <v>0</v>
          </cell>
        </row>
        <row r="5379">
          <cell r="H5379">
            <v>0</v>
          </cell>
        </row>
        <row r="5380">
          <cell r="H5380">
            <v>0</v>
          </cell>
        </row>
        <row r="5381">
          <cell r="H5381">
            <v>0</v>
          </cell>
        </row>
        <row r="5382">
          <cell r="H5382">
            <v>0</v>
          </cell>
        </row>
        <row r="5383">
          <cell r="H5383">
            <v>0</v>
          </cell>
        </row>
        <row r="5384">
          <cell r="H5384">
            <v>0</v>
          </cell>
        </row>
        <row r="5385">
          <cell r="H5385">
            <v>0</v>
          </cell>
        </row>
        <row r="5386">
          <cell r="H5386">
            <v>0</v>
          </cell>
        </row>
        <row r="5387">
          <cell r="H5387">
            <v>0</v>
          </cell>
        </row>
        <row r="5388">
          <cell r="H5388">
            <v>0</v>
          </cell>
        </row>
        <row r="5389">
          <cell r="H5389">
            <v>0</v>
          </cell>
        </row>
        <row r="5390">
          <cell r="H5390">
            <v>0</v>
          </cell>
        </row>
        <row r="5391">
          <cell r="H5391">
            <v>0</v>
          </cell>
        </row>
        <row r="5392">
          <cell r="H5392">
            <v>0</v>
          </cell>
        </row>
        <row r="5393">
          <cell r="H5393">
            <v>0</v>
          </cell>
        </row>
        <row r="5394">
          <cell r="H5394">
            <v>0</v>
          </cell>
        </row>
        <row r="5395">
          <cell r="H5395">
            <v>0</v>
          </cell>
        </row>
        <row r="5396">
          <cell r="H5396">
            <v>0</v>
          </cell>
        </row>
        <row r="5397">
          <cell r="H5397">
            <v>0</v>
          </cell>
        </row>
        <row r="5398">
          <cell r="H5398">
            <v>0</v>
          </cell>
        </row>
        <row r="5399">
          <cell r="H5399">
            <v>0</v>
          </cell>
        </row>
        <row r="5400">
          <cell r="H5400">
            <v>0</v>
          </cell>
        </row>
        <row r="5401">
          <cell r="H5401">
            <v>0</v>
          </cell>
        </row>
        <row r="5402">
          <cell r="H5402">
            <v>0</v>
          </cell>
        </row>
        <row r="5403">
          <cell r="H5403">
            <v>0</v>
          </cell>
        </row>
        <row r="5404">
          <cell r="H5404">
            <v>0</v>
          </cell>
        </row>
        <row r="5405">
          <cell r="H5405">
            <v>0</v>
          </cell>
        </row>
        <row r="5406">
          <cell r="H5406">
            <v>0</v>
          </cell>
        </row>
        <row r="5407">
          <cell r="H5407">
            <v>0</v>
          </cell>
        </row>
        <row r="5408">
          <cell r="H5408">
            <v>0</v>
          </cell>
        </row>
        <row r="5409">
          <cell r="H5409">
            <v>0</v>
          </cell>
        </row>
        <row r="5410">
          <cell r="H5410">
            <v>0</v>
          </cell>
        </row>
        <row r="5411">
          <cell r="H5411">
            <v>0</v>
          </cell>
        </row>
        <row r="5412">
          <cell r="H5412">
            <v>0</v>
          </cell>
        </row>
        <row r="5413">
          <cell r="H5413">
            <v>0</v>
          </cell>
        </row>
        <row r="5414">
          <cell r="H5414">
            <v>0</v>
          </cell>
        </row>
        <row r="5415">
          <cell r="H5415">
            <v>0</v>
          </cell>
        </row>
        <row r="5416">
          <cell r="H5416">
            <v>0</v>
          </cell>
        </row>
        <row r="5417">
          <cell r="H5417">
            <v>0</v>
          </cell>
        </row>
        <row r="5418">
          <cell r="H5418">
            <v>0</v>
          </cell>
        </row>
        <row r="5419">
          <cell r="H5419">
            <v>0</v>
          </cell>
        </row>
        <row r="5420">
          <cell r="H5420">
            <v>0</v>
          </cell>
        </row>
        <row r="5421">
          <cell r="H5421">
            <v>0</v>
          </cell>
        </row>
        <row r="5422">
          <cell r="H5422">
            <v>0</v>
          </cell>
        </row>
        <row r="5423">
          <cell r="H5423">
            <v>0</v>
          </cell>
        </row>
        <row r="5424">
          <cell r="H5424">
            <v>0</v>
          </cell>
        </row>
        <row r="5425">
          <cell r="H5425">
            <v>0</v>
          </cell>
        </row>
        <row r="5426">
          <cell r="H5426">
            <v>0</v>
          </cell>
        </row>
        <row r="5427">
          <cell r="H5427">
            <v>0</v>
          </cell>
        </row>
        <row r="5428">
          <cell r="H5428">
            <v>0</v>
          </cell>
        </row>
        <row r="5429">
          <cell r="H5429">
            <v>0</v>
          </cell>
        </row>
        <row r="5430">
          <cell r="H5430">
            <v>0</v>
          </cell>
        </row>
        <row r="5431">
          <cell r="H5431">
            <v>0</v>
          </cell>
        </row>
        <row r="5432">
          <cell r="H5432">
            <v>0</v>
          </cell>
        </row>
        <row r="5433">
          <cell r="H5433">
            <v>0</v>
          </cell>
        </row>
        <row r="5434">
          <cell r="H5434">
            <v>0</v>
          </cell>
        </row>
        <row r="5435">
          <cell r="H5435">
            <v>0</v>
          </cell>
        </row>
        <row r="5436">
          <cell r="H5436">
            <v>0</v>
          </cell>
        </row>
        <row r="5437">
          <cell r="H5437">
            <v>0</v>
          </cell>
        </row>
        <row r="5438">
          <cell r="H5438">
            <v>0</v>
          </cell>
        </row>
        <row r="5439">
          <cell r="H5439">
            <v>0</v>
          </cell>
        </row>
        <row r="5440">
          <cell r="H5440">
            <v>0</v>
          </cell>
        </row>
        <row r="5441">
          <cell r="H5441">
            <v>0</v>
          </cell>
        </row>
        <row r="5442">
          <cell r="H5442">
            <v>0</v>
          </cell>
        </row>
        <row r="5443">
          <cell r="H5443">
            <v>0</v>
          </cell>
        </row>
        <row r="5444">
          <cell r="H5444">
            <v>0</v>
          </cell>
        </row>
        <row r="5445">
          <cell r="H5445">
            <v>0</v>
          </cell>
        </row>
        <row r="5446">
          <cell r="H5446">
            <v>0</v>
          </cell>
        </row>
        <row r="5447">
          <cell r="H5447">
            <v>0</v>
          </cell>
        </row>
        <row r="5448">
          <cell r="H5448">
            <v>0</v>
          </cell>
        </row>
        <row r="5449">
          <cell r="H5449">
            <v>0</v>
          </cell>
        </row>
        <row r="5450">
          <cell r="H5450">
            <v>0</v>
          </cell>
        </row>
        <row r="5451">
          <cell r="H5451">
            <v>0</v>
          </cell>
        </row>
        <row r="5452">
          <cell r="H5452">
            <v>0</v>
          </cell>
        </row>
        <row r="5453">
          <cell r="H5453">
            <v>0</v>
          </cell>
        </row>
        <row r="5454">
          <cell r="H5454">
            <v>0</v>
          </cell>
        </row>
        <row r="5455">
          <cell r="H5455">
            <v>0</v>
          </cell>
        </row>
        <row r="5456">
          <cell r="H5456">
            <v>0</v>
          </cell>
        </row>
        <row r="5457">
          <cell r="H5457">
            <v>0</v>
          </cell>
        </row>
        <row r="5458">
          <cell r="H5458">
            <v>0</v>
          </cell>
        </row>
        <row r="5459">
          <cell r="H5459">
            <v>0</v>
          </cell>
        </row>
        <row r="5460">
          <cell r="H5460">
            <v>0</v>
          </cell>
        </row>
        <row r="5461">
          <cell r="H5461">
            <v>0</v>
          </cell>
        </row>
        <row r="5462">
          <cell r="H5462">
            <v>0</v>
          </cell>
        </row>
        <row r="5463">
          <cell r="H5463">
            <v>0</v>
          </cell>
        </row>
        <row r="5464">
          <cell r="H5464">
            <v>0</v>
          </cell>
        </row>
        <row r="5465">
          <cell r="H5465">
            <v>0</v>
          </cell>
        </row>
        <row r="5466">
          <cell r="H5466">
            <v>0</v>
          </cell>
        </row>
        <row r="5467">
          <cell r="H5467">
            <v>0</v>
          </cell>
        </row>
        <row r="5468">
          <cell r="H5468">
            <v>0</v>
          </cell>
        </row>
        <row r="5469">
          <cell r="H5469">
            <v>0</v>
          </cell>
        </row>
        <row r="5470">
          <cell r="H5470">
            <v>0</v>
          </cell>
        </row>
        <row r="5471">
          <cell r="H5471">
            <v>0</v>
          </cell>
        </row>
        <row r="5472">
          <cell r="H5472">
            <v>0</v>
          </cell>
        </row>
        <row r="5473">
          <cell r="H5473">
            <v>0</v>
          </cell>
        </row>
        <row r="5474">
          <cell r="H5474">
            <v>0</v>
          </cell>
        </row>
        <row r="5475">
          <cell r="H5475">
            <v>0</v>
          </cell>
        </row>
        <row r="5476">
          <cell r="H5476">
            <v>0</v>
          </cell>
        </row>
        <row r="5477">
          <cell r="H5477">
            <v>0</v>
          </cell>
        </row>
        <row r="5478">
          <cell r="H5478">
            <v>0</v>
          </cell>
        </row>
        <row r="5479">
          <cell r="H5479">
            <v>0</v>
          </cell>
        </row>
        <row r="5480">
          <cell r="H5480">
            <v>0</v>
          </cell>
        </row>
        <row r="5481">
          <cell r="H5481">
            <v>0</v>
          </cell>
        </row>
        <row r="5482">
          <cell r="H5482">
            <v>0</v>
          </cell>
        </row>
        <row r="5483">
          <cell r="H5483">
            <v>0</v>
          </cell>
        </row>
        <row r="5484">
          <cell r="H5484">
            <v>0</v>
          </cell>
        </row>
        <row r="5485">
          <cell r="H5485">
            <v>0</v>
          </cell>
        </row>
        <row r="5486">
          <cell r="H5486">
            <v>0</v>
          </cell>
        </row>
        <row r="5487">
          <cell r="H5487">
            <v>0</v>
          </cell>
        </row>
        <row r="5488">
          <cell r="H5488">
            <v>0</v>
          </cell>
        </row>
        <row r="5489">
          <cell r="H5489">
            <v>0</v>
          </cell>
        </row>
        <row r="5490">
          <cell r="H5490">
            <v>0</v>
          </cell>
        </row>
        <row r="5491">
          <cell r="H5491">
            <v>0</v>
          </cell>
        </row>
        <row r="5492">
          <cell r="H5492">
            <v>0</v>
          </cell>
        </row>
        <row r="5493">
          <cell r="H5493">
            <v>0</v>
          </cell>
        </row>
        <row r="5494">
          <cell r="H5494">
            <v>0</v>
          </cell>
        </row>
        <row r="5495">
          <cell r="H5495">
            <v>0</v>
          </cell>
        </row>
        <row r="5496">
          <cell r="H5496">
            <v>0</v>
          </cell>
        </row>
        <row r="5497">
          <cell r="H5497">
            <v>0</v>
          </cell>
        </row>
        <row r="5498">
          <cell r="H5498">
            <v>0</v>
          </cell>
        </row>
        <row r="5499">
          <cell r="H5499">
            <v>0</v>
          </cell>
        </row>
        <row r="5500">
          <cell r="H5500">
            <v>0</v>
          </cell>
        </row>
        <row r="5501">
          <cell r="H5501">
            <v>0</v>
          </cell>
        </row>
        <row r="5502">
          <cell r="H5502">
            <v>0</v>
          </cell>
        </row>
        <row r="5503">
          <cell r="H5503">
            <v>0</v>
          </cell>
        </row>
        <row r="5504">
          <cell r="H5504">
            <v>0</v>
          </cell>
        </row>
        <row r="5505">
          <cell r="H5505">
            <v>0</v>
          </cell>
        </row>
        <row r="5506">
          <cell r="H5506">
            <v>0</v>
          </cell>
        </row>
        <row r="5507">
          <cell r="H5507">
            <v>0</v>
          </cell>
        </row>
        <row r="5508">
          <cell r="H5508">
            <v>0</v>
          </cell>
        </row>
        <row r="5509">
          <cell r="H5509">
            <v>0</v>
          </cell>
        </row>
        <row r="5510">
          <cell r="H5510">
            <v>0</v>
          </cell>
        </row>
        <row r="5511">
          <cell r="H5511">
            <v>0</v>
          </cell>
        </row>
        <row r="5512">
          <cell r="H5512">
            <v>0</v>
          </cell>
        </row>
        <row r="5513">
          <cell r="H5513">
            <v>0</v>
          </cell>
        </row>
        <row r="5514">
          <cell r="H5514">
            <v>0</v>
          </cell>
        </row>
        <row r="5515">
          <cell r="H5515">
            <v>0</v>
          </cell>
        </row>
        <row r="5516">
          <cell r="H5516">
            <v>0</v>
          </cell>
        </row>
        <row r="5517">
          <cell r="H5517">
            <v>0</v>
          </cell>
        </row>
        <row r="5518">
          <cell r="H5518">
            <v>0</v>
          </cell>
        </row>
        <row r="5519">
          <cell r="H5519">
            <v>0</v>
          </cell>
        </row>
        <row r="5520">
          <cell r="H5520">
            <v>0</v>
          </cell>
        </row>
        <row r="5521">
          <cell r="H5521">
            <v>0</v>
          </cell>
        </row>
        <row r="5522">
          <cell r="H5522">
            <v>0</v>
          </cell>
        </row>
        <row r="5523">
          <cell r="H5523">
            <v>0</v>
          </cell>
        </row>
        <row r="5524">
          <cell r="H5524">
            <v>0</v>
          </cell>
        </row>
        <row r="5525">
          <cell r="H5525">
            <v>0</v>
          </cell>
        </row>
        <row r="5526">
          <cell r="H5526">
            <v>0</v>
          </cell>
        </row>
        <row r="5527">
          <cell r="H5527">
            <v>0</v>
          </cell>
        </row>
        <row r="5528">
          <cell r="H5528">
            <v>0</v>
          </cell>
        </row>
        <row r="5529">
          <cell r="H5529">
            <v>0</v>
          </cell>
        </row>
        <row r="5530">
          <cell r="H5530">
            <v>0</v>
          </cell>
        </row>
        <row r="5531">
          <cell r="H5531">
            <v>0</v>
          </cell>
        </row>
        <row r="5532">
          <cell r="H5532">
            <v>0</v>
          </cell>
        </row>
        <row r="5533">
          <cell r="H5533">
            <v>0</v>
          </cell>
        </row>
        <row r="5534">
          <cell r="H5534">
            <v>0</v>
          </cell>
        </row>
        <row r="5535">
          <cell r="H5535">
            <v>0</v>
          </cell>
        </row>
        <row r="5536">
          <cell r="H5536">
            <v>0</v>
          </cell>
        </row>
        <row r="5537">
          <cell r="H5537">
            <v>0</v>
          </cell>
        </row>
        <row r="5538">
          <cell r="H5538">
            <v>0</v>
          </cell>
        </row>
        <row r="5539">
          <cell r="H5539">
            <v>0</v>
          </cell>
        </row>
        <row r="5540">
          <cell r="H5540">
            <v>0</v>
          </cell>
        </row>
        <row r="5541">
          <cell r="H5541">
            <v>0</v>
          </cell>
        </row>
        <row r="5542">
          <cell r="H5542">
            <v>0</v>
          </cell>
        </row>
        <row r="5543">
          <cell r="H5543">
            <v>0</v>
          </cell>
        </row>
        <row r="5544">
          <cell r="H5544">
            <v>0</v>
          </cell>
        </row>
        <row r="5545">
          <cell r="H5545">
            <v>0</v>
          </cell>
        </row>
        <row r="5546">
          <cell r="H5546">
            <v>0</v>
          </cell>
        </row>
        <row r="5547">
          <cell r="H5547">
            <v>0</v>
          </cell>
        </row>
        <row r="5548">
          <cell r="H5548">
            <v>0</v>
          </cell>
        </row>
        <row r="5549">
          <cell r="H5549">
            <v>0</v>
          </cell>
        </row>
        <row r="5550">
          <cell r="H5550">
            <v>0</v>
          </cell>
        </row>
        <row r="5551">
          <cell r="H5551">
            <v>0</v>
          </cell>
        </row>
        <row r="5552">
          <cell r="H5552">
            <v>0</v>
          </cell>
        </row>
        <row r="5553">
          <cell r="H5553">
            <v>0</v>
          </cell>
        </row>
        <row r="5554">
          <cell r="H5554">
            <v>0</v>
          </cell>
        </row>
        <row r="5555">
          <cell r="H5555">
            <v>0</v>
          </cell>
        </row>
        <row r="5556">
          <cell r="H5556">
            <v>0</v>
          </cell>
        </row>
        <row r="5557">
          <cell r="H5557">
            <v>0</v>
          </cell>
        </row>
        <row r="5558">
          <cell r="H5558">
            <v>0</v>
          </cell>
        </row>
        <row r="5559">
          <cell r="H5559">
            <v>0</v>
          </cell>
        </row>
        <row r="5560">
          <cell r="H5560">
            <v>0</v>
          </cell>
        </row>
        <row r="5561">
          <cell r="H5561">
            <v>0</v>
          </cell>
        </row>
        <row r="5562">
          <cell r="H5562">
            <v>0</v>
          </cell>
        </row>
        <row r="5563">
          <cell r="H5563">
            <v>0</v>
          </cell>
        </row>
        <row r="5564">
          <cell r="H5564">
            <v>0</v>
          </cell>
        </row>
        <row r="5565">
          <cell r="H5565">
            <v>0</v>
          </cell>
        </row>
        <row r="5566">
          <cell r="H5566">
            <v>0</v>
          </cell>
        </row>
        <row r="5567">
          <cell r="H5567">
            <v>0</v>
          </cell>
        </row>
        <row r="5568">
          <cell r="H5568">
            <v>0</v>
          </cell>
        </row>
        <row r="5569">
          <cell r="H5569">
            <v>0</v>
          </cell>
        </row>
        <row r="5570">
          <cell r="H5570">
            <v>0</v>
          </cell>
        </row>
        <row r="5571">
          <cell r="H5571">
            <v>0</v>
          </cell>
        </row>
        <row r="5572">
          <cell r="H5572">
            <v>0</v>
          </cell>
        </row>
        <row r="5573">
          <cell r="H5573">
            <v>0</v>
          </cell>
        </row>
        <row r="5574">
          <cell r="H5574">
            <v>0</v>
          </cell>
        </row>
        <row r="5575">
          <cell r="H5575">
            <v>0</v>
          </cell>
        </row>
        <row r="5576">
          <cell r="H5576">
            <v>0</v>
          </cell>
        </row>
        <row r="5577">
          <cell r="H5577">
            <v>0</v>
          </cell>
        </row>
        <row r="5578">
          <cell r="H5578">
            <v>0</v>
          </cell>
        </row>
        <row r="5579">
          <cell r="H5579">
            <v>0</v>
          </cell>
        </row>
        <row r="5580">
          <cell r="H5580">
            <v>0</v>
          </cell>
        </row>
        <row r="5581">
          <cell r="H5581">
            <v>0</v>
          </cell>
        </row>
        <row r="5582">
          <cell r="H5582">
            <v>0</v>
          </cell>
        </row>
        <row r="5583">
          <cell r="H5583">
            <v>0</v>
          </cell>
        </row>
        <row r="5584">
          <cell r="H5584">
            <v>0</v>
          </cell>
        </row>
        <row r="5585">
          <cell r="H5585">
            <v>0</v>
          </cell>
        </row>
        <row r="5586">
          <cell r="H5586">
            <v>0</v>
          </cell>
        </row>
        <row r="5587">
          <cell r="H5587">
            <v>0</v>
          </cell>
        </row>
        <row r="5588">
          <cell r="H5588">
            <v>0</v>
          </cell>
        </row>
        <row r="5589">
          <cell r="H5589">
            <v>0</v>
          </cell>
        </row>
        <row r="5590">
          <cell r="H5590">
            <v>0</v>
          </cell>
        </row>
        <row r="5591">
          <cell r="H5591">
            <v>0</v>
          </cell>
        </row>
        <row r="5592">
          <cell r="H5592">
            <v>0</v>
          </cell>
        </row>
        <row r="5593">
          <cell r="H5593">
            <v>0</v>
          </cell>
        </row>
        <row r="5594">
          <cell r="H5594">
            <v>0</v>
          </cell>
        </row>
        <row r="5595">
          <cell r="H5595">
            <v>0</v>
          </cell>
        </row>
        <row r="5596">
          <cell r="H5596">
            <v>0</v>
          </cell>
        </row>
        <row r="5597">
          <cell r="H5597">
            <v>0</v>
          </cell>
        </row>
        <row r="5598">
          <cell r="H5598">
            <v>0</v>
          </cell>
        </row>
        <row r="5599">
          <cell r="H5599">
            <v>0</v>
          </cell>
        </row>
        <row r="5600">
          <cell r="H5600">
            <v>0</v>
          </cell>
        </row>
        <row r="5601">
          <cell r="H5601">
            <v>0</v>
          </cell>
        </row>
        <row r="5602">
          <cell r="H5602">
            <v>0</v>
          </cell>
        </row>
        <row r="5603">
          <cell r="H5603">
            <v>0</v>
          </cell>
        </row>
        <row r="5604">
          <cell r="H5604">
            <v>0</v>
          </cell>
        </row>
        <row r="5605">
          <cell r="H5605">
            <v>0</v>
          </cell>
        </row>
        <row r="5606">
          <cell r="H5606">
            <v>0</v>
          </cell>
        </row>
        <row r="5607">
          <cell r="H5607">
            <v>0</v>
          </cell>
        </row>
        <row r="5608">
          <cell r="H5608">
            <v>0</v>
          </cell>
        </row>
        <row r="5609">
          <cell r="H5609">
            <v>0</v>
          </cell>
        </row>
        <row r="5610">
          <cell r="H5610">
            <v>0</v>
          </cell>
        </row>
        <row r="5611">
          <cell r="H5611">
            <v>0</v>
          </cell>
        </row>
        <row r="5612">
          <cell r="H5612">
            <v>0</v>
          </cell>
        </row>
        <row r="5613">
          <cell r="H5613">
            <v>0</v>
          </cell>
        </row>
        <row r="5614">
          <cell r="H5614">
            <v>0</v>
          </cell>
        </row>
        <row r="5615">
          <cell r="H5615">
            <v>0</v>
          </cell>
        </row>
        <row r="5616">
          <cell r="H5616">
            <v>0</v>
          </cell>
        </row>
        <row r="5617">
          <cell r="H5617">
            <v>0</v>
          </cell>
        </row>
        <row r="5618">
          <cell r="H5618">
            <v>0</v>
          </cell>
        </row>
        <row r="5619">
          <cell r="H5619">
            <v>0</v>
          </cell>
        </row>
        <row r="5620">
          <cell r="H5620">
            <v>0</v>
          </cell>
        </row>
        <row r="5621">
          <cell r="H5621">
            <v>0</v>
          </cell>
        </row>
        <row r="5622">
          <cell r="H5622">
            <v>0</v>
          </cell>
        </row>
        <row r="5623">
          <cell r="H5623">
            <v>0</v>
          </cell>
        </row>
        <row r="5624">
          <cell r="H5624">
            <v>0</v>
          </cell>
        </row>
        <row r="5625">
          <cell r="H5625">
            <v>0</v>
          </cell>
        </row>
        <row r="5626">
          <cell r="H5626">
            <v>0</v>
          </cell>
        </row>
        <row r="5627">
          <cell r="H5627">
            <v>0</v>
          </cell>
        </row>
        <row r="5628">
          <cell r="H5628">
            <v>0</v>
          </cell>
        </row>
        <row r="5629">
          <cell r="H5629">
            <v>0</v>
          </cell>
        </row>
        <row r="5630">
          <cell r="H5630">
            <v>0</v>
          </cell>
        </row>
        <row r="5631">
          <cell r="H5631">
            <v>0</v>
          </cell>
        </row>
        <row r="5632">
          <cell r="H5632">
            <v>0</v>
          </cell>
        </row>
        <row r="5633">
          <cell r="H5633">
            <v>0</v>
          </cell>
        </row>
        <row r="5634">
          <cell r="H5634">
            <v>0</v>
          </cell>
        </row>
        <row r="5635">
          <cell r="H5635">
            <v>0</v>
          </cell>
        </row>
        <row r="5636">
          <cell r="H5636">
            <v>0</v>
          </cell>
        </row>
        <row r="5637">
          <cell r="H5637">
            <v>0</v>
          </cell>
        </row>
        <row r="5638">
          <cell r="H5638">
            <v>0</v>
          </cell>
        </row>
        <row r="5639">
          <cell r="H5639">
            <v>0</v>
          </cell>
        </row>
        <row r="5640">
          <cell r="H5640">
            <v>0</v>
          </cell>
        </row>
        <row r="5641">
          <cell r="H5641">
            <v>0</v>
          </cell>
        </row>
        <row r="5642">
          <cell r="H5642">
            <v>0</v>
          </cell>
        </row>
        <row r="5643">
          <cell r="H5643">
            <v>0</v>
          </cell>
        </row>
        <row r="5644">
          <cell r="H5644">
            <v>0</v>
          </cell>
        </row>
        <row r="5645">
          <cell r="H5645">
            <v>0</v>
          </cell>
        </row>
        <row r="5646">
          <cell r="H5646">
            <v>0</v>
          </cell>
        </row>
        <row r="5647">
          <cell r="H5647">
            <v>0</v>
          </cell>
        </row>
        <row r="5648">
          <cell r="H5648">
            <v>0</v>
          </cell>
        </row>
        <row r="5649">
          <cell r="H5649">
            <v>0</v>
          </cell>
        </row>
        <row r="5650">
          <cell r="H5650">
            <v>0</v>
          </cell>
        </row>
        <row r="5651">
          <cell r="H5651">
            <v>0</v>
          </cell>
        </row>
        <row r="5652">
          <cell r="H5652">
            <v>0</v>
          </cell>
        </row>
        <row r="5653">
          <cell r="H5653">
            <v>0</v>
          </cell>
        </row>
        <row r="5654">
          <cell r="H5654">
            <v>0</v>
          </cell>
        </row>
        <row r="5655">
          <cell r="H5655">
            <v>0</v>
          </cell>
        </row>
        <row r="5656">
          <cell r="H5656">
            <v>0</v>
          </cell>
        </row>
        <row r="5657">
          <cell r="H5657">
            <v>0</v>
          </cell>
        </row>
        <row r="5658">
          <cell r="H5658">
            <v>0</v>
          </cell>
        </row>
        <row r="5659">
          <cell r="H5659">
            <v>0</v>
          </cell>
        </row>
        <row r="5660">
          <cell r="H5660">
            <v>0</v>
          </cell>
        </row>
        <row r="5661">
          <cell r="H5661">
            <v>0</v>
          </cell>
        </row>
        <row r="5662">
          <cell r="H5662">
            <v>0</v>
          </cell>
        </row>
        <row r="5663">
          <cell r="H5663">
            <v>0</v>
          </cell>
        </row>
        <row r="5664">
          <cell r="H5664">
            <v>0</v>
          </cell>
        </row>
        <row r="5665">
          <cell r="H5665">
            <v>0</v>
          </cell>
        </row>
        <row r="5666">
          <cell r="H5666">
            <v>0</v>
          </cell>
        </row>
        <row r="5667">
          <cell r="H5667">
            <v>0</v>
          </cell>
        </row>
        <row r="5668">
          <cell r="H5668">
            <v>0</v>
          </cell>
        </row>
        <row r="5669">
          <cell r="H5669">
            <v>0</v>
          </cell>
        </row>
        <row r="5670">
          <cell r="H5670">
            <v>0</v>
          </cell>
        </row>
        <row r="5671">
          <cell r="H5671">
            <v>0</v>
          </cell>
        </row>
        <row r="5672">
          <cell r="H5672">
            <v>0</v>
          </cell>
        </row>
        <row r="5673">
          <cell r="H5673">
            <v>0</v>
          </cell>
        </row>
        <row r="5674">
          <cell r="H5674">
            <v>0</v>
          </cell>
        </row>
        <row r="5675">
          <cell r="H5675">
            <v>0</v>
          </cell>
        </row>
        <row r="5676">
          <cell r="H5676">
            <v>0</v>
          </cell>
        </row>
        <row r="5677">
          <cell r="H5677">
            <v>0</v>
          </cell>
        </row>
        <row r="5678">
          <cell r="H5678">
            <v>0</v>
          </cell>
        </row>
        <row r="5679">
          <cell r="H5679">
            <v>0</v>
          </cell>
        </row>
        <row r="5680">
          <cell r="H5680">
            <v>0</v>
          </cell>
        </row>
        <row r="5681">
          <cell r="H5681">
            <v>0</v>
          </cell>
        </row>
        <row r="5682">
          <cell r="H5682">
            <v>0</v>
          </cell>
        </row>
        <row r="5683">
          <cell r="H5683">
            <v>0</v>
          </cell>
        </row>
        <row r="5684">
          <cell r="H5684">
            <v>0</v>
          </cell>
        </row>
        <row r="5685">
          <cell r="H5685">
            <v>0</v>
          </cell>
        </row>
        <row r="5686">
          <cell r="H5686">
            <v>0</v>
          </cell>
        </row>
        <row r="5687">
          <cell r="H5687">
            <v>0</v>
          </cell>
        </row>
        <row r="5688">
          <cell r="H5688">
            <v>0</v>
          </cell>
        </row>
        <row r="5689">
          <cell r="H5689">
            <v>0</v>
          </cell>
        </row>
        <row r="5690">
          <cell r="H5690">
            <v>0</v>
          </cell>
        </row>
        <row r="5691">
          <cell r="H5691">
            <v>0</v>
          </cell>
        </row>
        <row r="5692">
          <cell r="H5692">
            <v>0</v>
          </cell>
        </row>
        <row r="5693">
          <cell r="H5693">
            <v>0</v>
          </cell>
        </row>
        <row r="5694">
          <cell r="H5694">
            <v>0</v>
          </cell>
        </row>
        <row r="5695">
          <cell r="H5695">
            <v>0</v>
          </cell>
        </row>
        <row r="5696">
          <cell r="H5696">
            <v>0</v>
          </cell>
        </row>
        <row r="5697">
          <cell r="H5697">
            <v>0</v>
          </cell>
        </row>
        <row r="5698">
          <cell r="H5698">
            <v>0</v>
          </cell>
        </row>
        <row r="5699">
          <cell r="H5699">
            <v>0</v>
          </cell>
        </row>
        <row r="5700">
          <cell r="H5700">
            <v>0</v>
          </cell>
        </row>
        <row r="5701">
          <cell r="H5701">
            <v>0</v>
          </cell>
        </row>
        <row r="5702">
          <cell r="H5702">
            <v>0</v>
          </cell>
        </row>
        <row r="5703">
          <cell r="H5703">
            <v>0</v>
          </cell>
        </row>
        <row r="5704">
          <cell r="H5704">
            <v>0</v>
          </cell>
        </row>
        <row r="5705">
          <cell r="H5705">
            <v>0</v>
          </cell>
        </row>
        <row r="5706">
          <cell r="H5706">
            <v>0</v>
          </cell>
        </row>
        <row r="5707">
          <cell r="H5707">
            <v>0</v>
          </cell>
        </row>
        <row r="5708">
          <cell r="H5708">
            <v>0</v>
          </cell>
        </row>
        <row r="5709">
          <cell r="H5709">
            <v>0</v>
          </cell>
        </row>
        <row r="5710">
          <cell r="H5710">
            <v>0</v>
          </cell>
        </row>
        <row r="5711">
          <cell r="H5711">
            <v>0</v>
          </cell>
        </row>
        <row r="5712">
          <cell r="H5712">
            <v>0</v>
          </cell>
        </row>
        <row r="5713">
          <cell r="H5713">
            <v>0</v>
          </cell>
        </row>
        <row r="5714">
          <cell r="H5714">
            <v>0</v>
          </cell>
        </row>
        <row r="5715">
          <cell r="H5715">
            <v>0</v>
          </cell>
        </row>
        <row r="5716">
          <cell r="H5716">
            <v>0</v>
          </cell>
        </row>
        <row r="5717">
          <cell r="H5717">
            <v>0</v>
          </cell>
        </row>
        <row r="5718">
          <cell r="H5718">
            <v>0</v>
          </cell>
        </row>
        <row r="5719">
          <cell r="H5719">
            <v>0</v>
          </cell>
        </row>
        <row r="5720">
          <cell r="H5720">
            <v>0</v>
          </cell>
        </row>
        <row r="5721">
          <cell r="H5721">
            <v>0</v>
          </cell>
        </row>
        <row r="5722">
          <cell r="H5722">
            <v>0</v>
          </cell>
        </row>
        <row r="5723">
          <cell r="H5723">
            <v>0</v>
          </cell>
        </row>
        <row r="5724">
          <cell r="H5724">
            <v>0</v>
          </cell>
        </row>
        <row r="5725">
          <cell r="H5725">
            <v>0</v>
          </cell>
        </row>
        <row r="5726">
          <cell r="H5726">
            <v>0</v>
          </cell>
        </row>
        <row r="5727">
          <cell r="H5727">
            <v>0</v>
          </cell>
        </row>
        <row r="5728">
          <cell r="H5728">
            <v>0</v>
          </cell>
        </row>
        <row r="5729">
          <cell r="H5729">
            <v>0</v>
          </cell>
        </row>
        <row r="5730">
          <cell r="H5730">
            <v>0</v>
          </cell>
        </row>
        <row r="5731">
          <cell r="H5731">
            <v>0</v>
          </cell>
        </row>
        <row r="5732">
          <cell r="H5732">
            <v>0</v>
          </cell>
        </row>
        <row r="5733">
          <cell r="H5733">
            <v>0</v>
          </cell>
        </row>
        <row r="5734">
          <cell r="H5734">
            <v>0</v>
          </cell>
        </row>
        <row r="5735">
          <cell r="H5735">
            <v>0</v>
          </cell>
        </row>
        <row r="5736">
          <cell r="H5736">
            <v>0</v>
          </cell>
        </row>
        <row r="5737">
          <cell r="H5737">
            <v>0</v>
          </cell>
        </row>
        <row r="5738">
          <cell r="H5738">
            <v>0</v>
          </cell>
        </row>
        <row r="5739">
          <cell r="H5739">
            <v>0</v>
          </cell>
        </row>
        <row r="5740">
          <cell r="H5740">
            <v>0</v>
          </cell>
        </row>
        <row r="5741">
          <cell r="H5741">
            <v>0</v>
          </cell>
        </row>
        <row r="5742">
          <cell r="H5742">
            <v>0</v>
          </cell>
        </row>
        <row r="5743">
          <cell r="H5743">
            <v>0</v>
          </cell>
        </row>
        <row r="5744">
          <cell r="H5744">
            <v>0</v>
          </cell>
        </row>
        <row r="5745">
          <cell r="H5745">
            <v>0</v>
          </cell>
        </row>
        <row r="5746">
          <cell r="H5746">
            <v>0</v>
          </cell>
        </row>
        <row r="5747">
          <cell r="H5747">
            <v>0</v>
          </cell>
        </row>
        <row r="5748">
          <cell r="H5748">
            <v>0</v>
          </cell>
        </row>
        <row r="5749">
          <cell r="H5749">
            <v>0</v>
          </cell>
        </row>
        <row r="5750">
          <cell r="H5750">
            <v>0</v>
          </cell>
        </row>
        <row r="5751">
          <cell r="H5751">
            <v>0</v>
          </cell>
        </row>
        <row r="5752">
          <cell r="H5752">
            <v>0</v>
          </cell>
        </row>
        <row r="5753">
          <cell r="H5753">
            <v>0</v>
          </cell>
        </row>
        <row r="5754">
          <cell r="H5754">
            <v>0</v>
          </cell>
        </row>
        <row r="5755">
          <cell r="H5755">
            <v>0</v>
          </cell>
        </row>
        <row r="5756">
          <cell r="H5756">
            <v>0</v>
          </cell>
        </row>
        <row r="5757">
          <cell r="H5757">
            <v>0</v>
          </cell>
        </row>
        <row r="5758">
          <cell r="H5758">
            <v>0</v>
          </cell>
        </row>
        <row r="5759">
          <cell r="H5759">
            <v>0</v>
          </cell>
        </row>
        <row r="5760">
          <cell r="H5760">
            <v>0</v>
          </cell>
        </row>
        <row r="5761">
          <cell r="H5761">
            <v>0</v>
          </cell>
        </row>
        <row r="5762">
          <cell r="H5762">
            <v>0</v>
          </cell>
        </row>
        <row r="5763">
          <cell r="H5763">
            <v>0</v>
          </cell>
        </row>
        <row r="5764">
          <cell r="H5764">
            <v>0</v>
          </cell>
        </row>
        <row r="5765">
          <cell r="H5765">
            <v>0</v>
          </cell>
        </row>
        <row r="5766">
          <cell r="H5766">
            <v>0</v>
          </cell>
        </row>
        <row r="5767">
          <cell r="H5767">
            <v>0</v>
          </cell>
        </row>
        <row r="5768">
          <cell r="H5768">
            <v>0</v>
          </cell>
        </row>
        <row r="5769">
          <cell r="H5769">
            <v>0</v>
          </cell>
        </row>
        <row r="5770">
          <cell r="H5770">
            <v>0</v>
          </cell>
        </row>
        <row r="5771">
          <cell r="H5771">
            <v>0</v>
          </cell>
        </row>
        <row r="5772">
          <cell r="H5772">
            <v>0</v>
          </cell>
        </row>
        <row r="5773">
          <cell r="H5773">
            <v>0</v>
          </cell>
        </row>
        <row r="5774">
          <cell r="H5774">
            <v>0</v>
          </cell>
        </row>
        <row r="5775">
          <cell r="H5775">
            <v>0</v>
          </cell>
        </row>
        <row r="5776">
          <cell r="H5776">
            <v>0</v>
          </cell>
        </row>
        <row r="5777">
          <cell r="H5777">
            <v>0</v>
          </cell>
        </row>
        <row r="5778">
          <cell r="H5778">
            <v>0</v>
          </cell>
        </row>
        <row r="5779">
          <cell r="H5779">
            <v>0</v>
          </cell>
        </row>
        <row r="5780">
          <cell r="H5780">
            <v>0</v>
          </cell>
        </row>
        <row r="5781">
          <cell r="H5781">
            <v>0</v>
          </cell>
        </row>
        <row r="5782">
          <cell r="H5782">
            <v>0</v>
          </cell>
        </row>
        <row r="5783">
          <cell r="H5783">
            <v>0</v>
          </cell>
        </row>
        <row r="5784">
          <cell r="H5784">
            <v>0</v>
          </cell>
        </row>
        <row r="5785">
          <cell r="H5785">
            <v>0</v>
          </cell>
        </row>
        <row r="5786">
          <cell r="H5786">
            <v>0</v>
          </cell>
        </row>
        <row r="5787">
          <cell r="H5787">
            <v>0</v>
          </cell>
        </row>
        <row r="5788">
          <cell r="H5788">
            <v>0</v>
          </cell>
        </row>
        <row r="5789">
          <cell r="H5789">
            <v>0</v>
          </cell>
        </row>
        <row r="5790">
          <cell r="H5790">
            <v>0</v>
          </cell>
        </row>
        <row r="5791">
          <cell r="H5791">
            <v>0</v>
          </cell>
        </row>
        <row r="5792">
          <cell r="H5792">
            <v>0</v>
          </cell>
        </row>
        <row r="5793">
          <cell r="H5793">
            <v>0</v>
          </cell>
        </row>
        <row r="5794">
          <cell r="H5794">
            <v>0</v>
          </cell>
        </row>
        <row r="5795">
          <cell r="H5795">
            <v>0</v>
          </cell>
        </row>
        <row r="5796">
          <cell r="H5796">
            <v>0</v>
          </cell>
        </row>
        <row r="5797">
          <cell r="H5797">
            <v>0</v>
          </cell>
        </row>
        <row r="5798">
          <cell r="H5798">
            <v>0</v>
          </cell>
        </row>
        <row r="5799">
          <cell r="H5799">
            <v>0</v>
          </cell>
        </row>
        <row r="5800">
          <cell r="H5800">
            <v>0</v>
          </cell>
        </row>
        <row r="5801">
          <cell r="H5801">
            <v>0</v>
          </cell>
        </row>
        <row r="5802">
          <cell r="H5802">
            <v>0</v>
          </cell>
        </row>
        <row r="5803">
          <cell r="H5803">
            <v>0</v>
          </cell>
        </row>
        <row r="5804">
          <cell r="H5804">
            <v>0</v>
          </cell>
        </row>
        <row r="5805">
          <cell r="H5805">
            <v>0</v>
          </cell>
        </row>
        <row r="5806">
          <cell r="H5806">
            <v>0</v>
          </cell>
        </row>
        <row r="5807">
          <cell r="H5807">
            <v>0</v>
          </cell>
        </row>
        <row r="5808">
          <cell r="H5808">
            <v>0</v>
          </cell>
        </row>
        <row r="5809">
          <cell r="H5809">
            <v>0</v>
          </cell>
        </row>
        <row r="5810">
          <cell r="H5810">
            <v>0</v>
          </cell>
        </row>
        <row r="5811">
          <cell r="H5811">
            <v>0</v>
          </cell>
        </row>
        <row r="5812">
          <cell r="H5812">
            <v>0</v>
          </cell>
        </row>
        <row r="5813">
          <cell r="H5813">
            <v>0</v>
          </cell>
        </row>
        <row r="5814">
          <cell r="H5814">
            <v>0</v>
          </cell>
        </row>
        <row r="5815">
          <cell r="H5815">
            <v>0</v>
          </cell>
        </row>
        <row r="5816">
          <cell r="H5816">
            <v>0</v>
          </cell>
        </row>
        <row r="5817">
          <cell r="H5817">
            <v>0</v>
          </cell>
        </row>
        <row r="5818">
          <cell r="H5818">
            <v>0</v>
          </cell>
        </row>
        <row r="5819">
          <cell r="H5819">
            <v>0</v>
          </cell>
        </row>
        <row r="5820">
          <cell r="H5820">
            <v>0</v>
          </cell>
        </row>
        <row r="5821">
          <cell r="H5821">
            <v>0</v>
          </cell>
        </row>
        <row r="5822">
          <cell r="H5822">
            <v>0</v>
          </cell>
        </row>
        <row r="5823">
          <cell r="H5823">
            <v>0</v>
          </cell>
        </row>
        <row r="5824">
          <cell r="H5824">
            <v>0</v>
          </cell>
        </row>
        <row r="5825">
          <cell r="H5825">
            <v>0</v>
          </cell>
        </row>
        <row r="5826">
          <cell r="H5826">
            <v>0</v>
          </cell>
        </row>
        <row r="5827">
          <cell r="H5827">
            <v>0</v>
          </cell>
        </row>
        <row r="5828">
          <cell r="H5828">
            <v>0</v>
          </cell>
        </row>
        <row r="5829">
          <cell r="H5829">
            <v>0</v>
          </cell>
        </row>
        <row r="5830">
          <cell r="H5830">
            <v>0</v>
          </cell>
        </row>
        <row r="5831">
          <cell r="H5831">
            <v>0</v>
          </cell>
        </row>
        <row r="5832">
          <cell r="H5832">
            <v>0</v>
          </cell>
        </row>
        <row r="5833">
          <cell r="H5833">
            <v>0</v>
          </cell>
        </row>
        <row r="5834">
          <cell r="H5834">
            <v>0</v>
          </cell>
        </row>
        <row r="5835">
          <cell r="H5835">
            <v>0</v>
          </cell>
        </row>
        <row r="5836">
          <cell r="H5836">
            <v>0</v>
          </cell>
        </row>
        <row r="5837">
          <cell r="H5837">
            <v>0</v>
          </cell>
        </row>
        <row r="5838">
          <cell r="H5838">
            <v>0</v>
          </cell>
        </row>
        <row r="5839">
          <cell r="H5839">
            <v>0</v>
          </cell>
        </row>
        <row r="5840">
          <cell r="H5840">
            <v>0</v>
          </cell>
        </row>
        <row r="5841">
          <cell r="H5841">
            <v>0</v>
          </cell>
        </row>
        <row r="5842">
          <cell r="H5842">
            <v>0</v>
          </cell>
        </row>
        <row r="5843">
          <cell r="H5843">
            <v>0</v>
          </cell>
        </row>
        <row r="5844">
          <cell r="H5844">
            <v>0</v>
          </cell>
        </row>
        <row r="5845">
          <cell r="H5845">
            <v>0</v>
          </cell>
        </row>
        <row r="5846">
          <cell r="H5846">
            <v>0</v>
          </cell>
        </row>
        <row r="5847">
          <cell r="H5847">
            <v>0</v>
          </cell>
        </row>
        <row r="5848">
          <cell r="H5848">
            <v>0</v>
          </cell>
        </row>
        <row r="5849">
          <cell r="H5849">
            <v>0</v>
          </cell>
        </row>
        <row r="5850">
          <cell r="H5850">
            <v>0</v>
          </cell>
        </row>
        <row r="5851">
          <cell r="H5851">
            <v>0</v>
          </cell>
        </row>
        <row r="5852">
          <cell r="H5852">
            <v>0</v>
          </cell>
        </row>
        <row r="5853">
          <cell r="H5853">
            <v>0</v>
          </cell>
        </row>
        <row r="5854">
          <cell r="H5854">
            <v>0</v>
          </cell>
        </row>
        <row r="5855">
          <cell r="H5855">
            <v>0</v>
          </cell>
        </row>
        <row r="5856">
          <cell r="H5856">
            <v>0</v>
          </cell>
        </row>
        <row r="5857">
          <cell r="H5857">
            <v>0</v>
          </cell>
        </row>
        <row r="5858">
          <cell r="H5858">
            <v>0</v>
          </cell>
        </row>
        <row r="5859">
          <cell r="H5859">
            <v>0</v>
          </cell>
        </row>
        <row r="5860">
          <cell r="H5860">
            <v>0</v>
          </cell>
        </row>
        <row r="5861">
          <cell r="H5861">
            <v>0</v>
          </cell>
        </row>
        <row r="5862">
          <cell r="H5862">
            <v>0</v>
          </cell>
        </row>
        <row r="5863">
          <cell r="H5863">
            <v>0</v>
          </cell>
        </row>
        <row r="5864">
          <cell r="H5864">
            <v>0</v>
          </cell>
        </row>
        <row r="5865">
          <cell r="H5865">
            <v>0</v>
          </cell>
        </row>
        <row r="5866">
          <cell r="H5866">
            <v>0</v>
          </cell>
        </row>
        <row r="5867">
          <cell r="H5867">
            <v>0</v>
          </cell>
        </row>
        <row r="5868">
          <cell r="H5868">
            <v>0</v>
          </cell>
        </row>
        <row r="5869">
          <cell r="H5869">
            <v>0</v>
          </cell>
        </row>
        <row r="5870">
          <cell r="H5870">
            <v>0</v>
          </cell>
        </row>
        <row r="5871">
          <cell r="H5871">
            <v>0</v>
          </cell>
        </row>
        <row r="5872">
          <cell r="H5872">
            <v>0</v>
          </cell>
        </row>
        <row r="5873">
          <cell r="H5873">
            <v>0</v>
          </cell>
        </row>
        <row r="5874">
          <cell r="H5874">
            <v>0</v>
          </cell>
        </row>
        <row r="5875">
          <cell r="H5875">
            <v>0</v>
          </cell>
        </row>
        <row r="5876">
          <cell r="H5876">
            <v>0</v>
          </cell>
        </row>
        <row r="5877">
          <cell r="H5877">
            <v>0</v>
          </cell>
        </row>
        <row r="5878">
          <cell r="H5878">
            <v>0</v>
          </cell>
        </row>
        <row r="5879">
          <cell r="H5879">
            <v>0</v>
          </cell>
        </row>
        <row r="5880">
          <cell r="H5880">
            <v>0</v>
          </cell>
        </row>
        <row r="5881">
          <cell r="H5881">
            <v>0</v>
          </cell>
        </row>
        <row r="5882">
          <cell r="H5882">
            <v>0</v>
          </cell>
        </row>
        <row r="5883">
          <cell r="H5883">
            <v>0</v>
          </cell>
        </row>
        <row r="5884">
          <cell r="H5884">
            <v>0</v>
          </cell>
        </row>
        <row r="5885">
          <cell r="H5885">
            <v>0</v>
          </cell>
        </row>
        <row r="5886">
          <cell r="H5886">
            <v>0</v>
          </cell>
        </row>
        <row r="5887">
          <cell r="H5887">
            <v>0</v>
          </cell>
        </row>
        <row r="5888">
          <cell r="H5888">
            <v>0</v>
          </cell>
        </row>
        <row r="5889">
          <cell r="H5889">
            <v>0</v>
          </cell>
        </row>
        <row r="5890">
          <cell r="H5890">
            <v>0</v>
          </cell>
        </row>
        <row r="5891">
          <cell r="H5891">
            <v>0</v>
          </cell>
        </row>
        <row r="5892">
          <cell r="H5892">
            <v>0</v>
          </cell>
        </row>
        <row r="5893">
          <cell r="H5893">
            <v>0</v>
          </cell>
        </row>
        <row r="5894">
          <cell r="H5894">
            <v>0</v>
          </cell>
        </row>
        <row r="5895">
          <cell r="H5895">
            <v>0</v>
          </cell>
        </row>
        <row r="5896">
          <cell r="H5896">
            <v>0</v>
          </cell>
        </row>
        <row r="5897">
          <cell r="H5897">
            <v>0</v>
          </cell>
        </row>
        <row r="5898">
          <cell r="H5898">
            <v>0</v>
          </cell>
        </row>
        <row r="5899">
          <cell r="H5899">
            <v>0</v>
          </cell>
        </row>
        <row r="5900">
          <cell r="H5900">
            <v>0</v>
          </cell>
        </row>
        <row r="5901">
          <cell r="H5901">
            <v>0</v>
          </cell>
        </row>
        <row r="5902">
          <cell r="H5902">
            <v>0</v>
          </cell>
        </row>
        <row r="5903">
          <cell r="H5903">
            <v>0</v>
          </cell>
        </row>
        <row r="5904">
          <cell r="H5904">
            <v>0</v>
          </cell>
        </row>
        <row r="5905">
          <cell r="H5905">
            <v>0</v>
          </cell>
        </row>
        <row r="5906">
          <cell r="H5906">
            <v>0</v>
          </cell>
        </row>
        <row r="5907">
          <cell r="H5907">
            <v>0</v>
          </cell>
        </row>
        <row r="5908">
          <cell r="H5908">
            <v>0</v>
          </cell>
        </row>
        <row r="5909">
          <cell r="H5909">
            <v>0</v>
          </cell>
        </row>
        <row r="5910">
          <cell r="H5910">
            <v>0</v>
          </cell>
        </row>
        <row r="5911">
          <cell r="H5911">
            <v>0</v>
          </cell>
        </row>
        <row r="5912">
          <cell r="H5912">
            <v>0</v>
          </cell>
        </row>
        <row r="5913">
          <cell r="H5913">
            <v>0</v>
          </cell>
        </row>
        <row r="5914">
          <cell r="H5914">
            <v>0</v>
          </cell>
        </row>
        <row r="5915">
          <cell r="H5915">
            <v>0</v>
          </cell>
        </row>
        <row r="5916">
          <cell r="H5916">
            <v>0</v>
          </cell>
        </row>
        <row r="5917">
          <cell r="H5917">
            <v>0</v>
          </cell>
        </row>
        <row r="5918">
          <cell r="H5918">
            <v>0</v>
          </cell>
        </row>
        <row r="5919">
          <cell r="H5919">
            <v>0</v>
          </cell>
        </row>
        <row r="5920">
          <cell r="H5920">
            <v>0</v>
          </cell>
        </row>
        <row r="5921">
          <cell r="H5921">
            <v>0</v>
          </cell>
        </row>
        <row r="5922">
          <cell r="H5922">
            <v>0</v>
          </cell>
        </row>
        <row r="5923">
          <cell r="H5923">
            <v>0</v>
          </cell>
        </row>
        <row r="5924">
          <cell r="H5924">
            <v>0</v>
          </cell>
        </row>
        <row r="5925">
          <cell r="H5925">
            <v>0</v>
          </cell>
        </row>
        <row r="5926">
          <cell r="H5926">
            <v>0</v>
          </cell>
        </row>
        <row r="5927">
          <cell r="H5927">
            <v>0</v>
          </cell>
        </row>
        <row r="5928">
          <cell r="H5928">
            <v>0</v>
          </cell>
        </row>
        <row r="5929">
          <cell r="H5929">
            <v>0</v>
          </cell>
        </row>
        <row r="5930">
          <cell r="H5930">
            <v>0</v>
          </cell>
        </row>
        <row r="5931">
          <cell r="H5931">
            <v>0</v>
          </cell>
        </row>
        <row r="5932">
          <cell r="H5932">
            <v>0</v>
          </cell>
        </row>
        <row r="5933">
          <cell r="H5933">
            <v>0</v>
          </cell>
        </row>
        <row r="5934">
          <cell r="H5934">
            <v>0</v>
          </cell>
        </row>
        <row r="5935">
          <cell r="H5935">
            <v>0</v>
          </cell>
        </row>
        <row r="5936">
          <cell r="H5936">
            <v>0</v>
          </cell>
        </row>
        <row r="5937">
          <cell r="H5937">
            <v>0</v>
          </cell>
        </row>
        <row r="5938">
          <cell r="H5938">
            <v>0</v>
          </cell>
        </row>
        <row r="5939">
          <cell r="H5939">
            <v>0</v>
          </cell>
        </row>
        <row r="5940">
          <cell r="H5940">
            <v>0</v>
          </cell>
        </row>
        <row r="5941">
          <cell r="H5941">
            <v>0</v>
          </cell>
        </row>
        <row r="5942">
          <cell r="H5942">
            <v>0</v>
          </cell>
        </row>
        <row r="5943">
          <cell r="H5943">
            <v>0</v>
          </cell>
        </row>
        <row r="5944">
          <cell r="H5944">
            <v>0</v>
          </cell>
        </row>
        <row r="5945">
          <cell r="H5945">
            <v>0</v>
          </cell>
        </row>
        <row r="5946">
          <cell r="H5946">
            <v>0</v>
          </cell>
        </row>
        <row r="5947">
          <cell r="H5947">
            <v>0</v>
          </cell>
        </row>
        <row r="5948">
          <cell r="H5948">
            <v>0</v>
          </cell>
        </row>
        <row r="5949">
          <cell r="H5949">
            <v>0</v>
          </cell>
        </row>
        <row r="5950">
          <cell r="H5950">
            <v>0</v>
          </cell>
        </row>
        <row r="5951">
          <cell r="H5951">
            <v>0</v>
          </cell>
        </row>
        <row r="5952">
          <cell r="H5952">
            <v>0</v>
          </cell>
        </row>
        <row r="5953">
          <cell r="H5953">
            <v>0</v>
          </cell>
        </row>
        <row r="5954">
          <cell r="H5954">
            <v>0</v>
          </cell>
        </row>
        <row r="5955">
          <cell r="H5955">
            <v>0</v>
          </cell>
        </row>
        <row r="5956">
          <cell r="H5956">
            <v>0</v>
          </cell>
        </row>
        <row r="5957">
          <cell r="H5957">
            <v>0</v>
          </cell>
        </row>
        <row r="5958">
          <cell r="H5958">
            <v>0</v>
          </cell>
        </row>
        <row r="5959">
          <cell r="H5959">
            <v>0</v>
          </cell>
        </row>
        <row r="5960">
          <cell r="H5960">
            <v>0</v>
          </cell>
        </row>
        <row r="5961">
          <cell r="H5961">
            <v>0</v>
          </cell>
        </row>
        <row r="5962">
          <cell r="H5962">
            <v>0</v>
          </cell>
        </row>
        <row r="5963">
          <cell r="H5963">
            <v>0</v>
          </cell>
        </row>
        <row r="5964">
          <cell r="H5964">
            <v>0</v>
          </cell>
        </row>
        <row r="5965">
          <cell r="H5965">
            <v>0</v>
          </cell>
        </row>
        <row r="5966">
          <cell r="H5966">
            <v>0</v>
          </cell>
        </row>
        <row r="5967">
          <cell r="H5967">
            <v>0</v>
          </cell>
        </row>
        <row r="5968">
          <cell r="H5968">
            <v>0</v>
          </cell>
        </row>
        <row r="5969">
          <cell r="H5969">
            <v>0</v>
          </cell>
        </row>
        <row r="5970">
          <cell r="H5970">
            <v>0</v>
          </cell>
        </row>
        <row r="5971">
          <cell r="H5971">
            <v>0</v>
          </cell>
        </row>
        <row r="5972">
          <cell r="H5972">
            <v>0</v>
          </cell>
        </row>
        <row r="5973">
          <cell r="H5973">
            <v>0</v>
          </cell>
        </row>
        <row r="5974">
          <cell r="H5974">
            <v>0</v>
          </cell>
        </row>
        <row r="5975">
          <cell r="H5975">
            <v>0</v>
          </cell>
        </row>
        <row r="5976">
          <cell r="H5976">
            <v>0</v>
          </cell>
        </row>
        <row r="5977">
          <cell r="H5977">
            <v>0</v>
          </cell>
        </row>
        <row r="5978">
          <cell r="H5978">
            <v>0</v>
          </cell>
        </row>
        <row r="5979">
          <cell r="H5979">
            <v>0</v>
          </cell>
        </row>
        <row r="5980">
          <cell r="H5980">
            <v>0</v>
          </cell>
        </row>
        <row r="5981">
          <cell r="H5981">
            <v>0</v>
          </cell>
        </row>
        <row r="5982">
          <cell r="H5982">
            <v>0</v>
          </cell>
        </row>
        <row r="5983">
          <cell r="H5983">
            <v>0</v>
          </cell>
        </row>
        <row r="5984">
          <cell r="H5984">
            <v>0</v>
          </cell>
        </row>
        <row r="5985">
          <cell r="H5985">
            <v>0</v>
          </cell>
        </row>
        <row r="5986">
          <cell r="H5986">
            <v>0</v>
          </cell>
        </row>
        <row r="5987">
          <cell r="H5987">
            <v>0</v>
          </cell>
        </row>
        <row r="5988">
          <cell r="H5988">
            <v>0</v>
          </cell>
        </row>
        <row r="5989">
          <cell r="H5989">
            <v>0</v>
          </cell>
        </row>
        <row r="5990">
          <cell r="H5990">
            <v>0</v>
          </cell>
        </row>
        <row r="5991">
          <cell r="H5991">
            <v>0</v>
          </cell>
        </row>
        <row r="5992">
          <cell r="H5992">
            <v>0</v>
          </cell>
        </row>
        <row r="5993">
          <cell r="H5993">
            <v>0</v>
          </cell>
        </row>
        <row r="5994">
          <cell r="H5994">
            <v>0</v>
          </cell>
        </row>
        <row r="5995">
          <cell r="H5995">
            <v>0</v>
          </cell>
        </row>
        <row r="5996">
          <cell r="H5996">
            <v>0</v>
          </cell>
        </row>
        <row r="5997">
          <cell r="H5997">
            <v>0</v>
          </cell>
        </row>
        <row r="5998">
          <cell r="H5998">
            <v>0</v>
          </cell>
        </row>
        <row r="5999">
          <cell r="H5999">
            <v>0</v>
          </cell>
        </row>
        <row r="6000">
          <cell r="H6000">
            <v>0</v>
          </cell>
        </row>
        <row r="6001">
          <cell r="H6001">
            <v>0</v>
          </cell>
        </row>
        <row r="6002">
          <cell r="H6002">
            <v>0</v>
          </cell>
        </row>
        <row r="6003">
          <cell r="H6003">
            <v>0</v>
          </cell>
        </row>
        <row r="6004">
          <cell r="H6004">
            <v>0</v>
          </cell>
        </row>
        <row r="6005">
          <cell r="H6005">
            <v>0</v>
          </cell>
        </row>
        <row r="6006">
          <cell r="H6006">
            <v>0</v>
          </cell>
        </row>
        <row r="6007">
          <cell r="H6007">
            <v>0</v>
          </cell>
        </row>
        <row r="6008">
          <cell r="H6008">
            <v>0</v>
          </cell>
        </row>
        <row r="6009">
          <cell r="H6009">
            <v>0</v>
          </cell>
        </row>
        <row r="6010">
          <cell r="H6010">
            <v>0</v>
          </cell>
        </row>
        <row r="6011">
          <cell r="H6011">
            <v>0</v>
          </cell>
        </row>
        <row r="6012">
          <cell r="H6012">
            <v>0</v>
          </cell>
        </row>
        <row r="6013">
          <cell r="H6013">
            <v>0</v>
          </cell>
        </row>
        <row r="6014">
          <cell r="H6014">
            <v>0</v>
          </cell>
        </row>
        <row r="6015">
          <cell r="H6015">
            <v>0</v>
          </cell>
        </row>
        <row r="6016">
          <cell r="H6016">
            <v>0</v>
          </cell>
        </row>
        <row r="6017">
          <cell r="H6017">
            <v>0</v>
          </cell>
        </row>
        <row r="6018">
          <cell r="H6018">
            <v>0</v>
          </cell>
        </row>
        <row r="6019">
          <cell r="H6019">
            <v>0</v>
          </cell>
        </row>
        <row r="6020">
          <cell r="H6020">
            <v>0</v>
          </cell>
        </row>
        <row r="6021">
          <cell r="H6021">
            <v>0</v>
          </cell>
        </row>
        <row r="6022">
          <cell r="H6022">
            <v>0</v>
          </cell>
        </row>
        <row r="6023">
          <cell r="H6023">
            <v>0</v>
          </cell>
        </row>
        <row r="6024">
          <cell r="H6024">
            <v>0</v>
          </cell>
        </row>
        <row r="6025">
          <cell r="H6025">
            <v>0</v>
          </cell>
        </row>
        <row r="6026">
          <cell r="H6026">
            <v>0</v>
          </cell>
        </row>
        <row r="6027">
          <cell r="H6027">
            <v>0</v>
          </cell>
        </row>
        <row r="6028">
          <cell r="H6028">
            <v>0</v>
          </cell>
        </row>
        <row r="6029">
          <cell r="H6029">
            <v>0</v>
          </cell>
        </row>
        <row r="6030">
          <cell r="H6030">
            <v>0</v>
          </cell>
        </row>
        <row r="6031">
          <cell r="H6031">
            <v>0</v>
          </cell>
        </row>
        <row r="6032">
          <cell r="H6032">
            <v>0</v>
          </cell>
        </row>
        <row r="6033">
          <cell r="H6033">
            <v>0</v>
          </cell>
        </row>
        <row r="6034">
          <cell r="H6034">
            <v>0</v>
          </cell>
        </row>
        <row r="6035">
          <cell r="H6035">
            <v>0</v>
          </cell>
        </row>
        <row r="6036">
          <cell r="H6036">
            <v>0</v>
          </cell>
        </row>
        <row r="6037">
          <cell r="H6037">
            <v>0</v>
          </cell>
        </row>
        <row r="6038">
          <cell r="H6038">
            <v>0</v>
          </cell>
        </row>
        <row r="6039">
          <cell r="H6039">
            <v>0</v>
          </cell>
        </row>
        <row r="6040">
          <cell r="H6040">
            <v>0</v>
          </cell>
        </row>
        <row r="6041">
          <cell r="H6041">
            <v>0</v>
          </cell>
        </row>
        <row r="6042">
          <cell r="H6042">
            <v>0</v>
          </cell>
        </row>
        <row r="6043">
          <cell r="H6043">
            <v>0</v>
          </cell>
        </row>
        <row r="6044">
          <cell r="H6044">
            <v>0</v>
          </cell>
        </row>
        <row r="6045">
          <cell r="H6045">
            <v>0</v>
          </cell>
        </row>
        <row r="6046">
          <cell r="H6046">
            <v>0</v>
          </cell>
        </row>
        <row r="6047">
          <cell r="H6047">
            <v>0</v>
          </cell>
        </row>
        <row r="6048">
          <cell r="H6048">
            <v>0</v>
          </cell>
        </row>
        <row r="6049">
          <cell r="H6049">
            <v>0</v>
          </cell>
        </row>
        <row r="6050">
          <cell r="H6050">
            <v>0</v>
          </cell>
        </row>
        <row r="6051">
          <cell r="H6051">
            <v>0</v>
          </cell>
        </row>
        <row r="6052">
          <cell r="H6052">
            <v>0</v>
          </cell>
        </row>
        <row r="6053">
          <cell r="H6053">
            <v>0</v>
          </cell>
        </row>
        <row r="6054">
          <cell r="H6054">
            <v>0</v>
          </cell>
        </row>
        <row r="6055">
          <cell r="H6055">
            <v>0</v>
          </cell>
        </row>
        <row r="6056">
          <cell r="H6056">
            <v>0</v>
          </cell>
        </row>
        <row r="6057">
          <cell r="H6057">
            <v>0</v>
          </cell>
        </row>
        <row r="6058">
          <cell r="H6058">
            <v>0</v>
          </cell>
        </row>
        <row r="6059">
          <cell r="H6059">
            <v>0</v>
          </cell>
        </row>
        <row r="6060">
          <cell r="H6060">
            <v>0</v>
          </cell>
        </row>
        <row r="6061">
          <cell r="H6061">
            <v>0</v>
          </cell>
        </row>
        <row r="6062">
          <cell r="H6062">
            <v>0</v>
          </cell>
        </row>
        <row r="6063">
          <cell r="H6063">
            <v>0</v>
          </cell>
        </row>
        <row r="6064">
          <cell r="H6064">
            <v>0</v>
          </cell>
        </row>
        <row r="6065">
          <cell r="H6065">
            <v>0</v>
          </cell>
        </row>
        <row r="6066">
          <cell r="H6066">
            <v>0</v>
          </cell>
        </row>
        <row r="6067">
          <cell r="H6067">
            <v>0</v>
          </cell>
        </row>
        <row r="6068">
          <cell r="H6068">
            <v>0</v>
          </cell>
        </row>
        <row r="6069">
          <cell r="H6069">
            <v>0</v>
          </cell>
        </row>
        <row r="6070">
          <cell r="H6070">
            <v>0</v>
          </cell>
        </row>
        <row r="6071">
          <cell r="H6071">
            <v>0</v>
          </cell>
        </row>
        <row r="6072">
          <cell r="H6072">
            <v>0</v>
          </cell>
        </row>
        <row r="6073">
          <cell r="H6073">
            <v>0</v>
          </cell>
        </row>
        <row r="6074">
          <cell r="H6074">
            <v>0</v>
          </cell>
        </row>
        <row r="6075">
          <cell r="H6075">
            <v>0</v>
          </cell>
        </row>
        <row r="6076">
          <cell r="H6076">
            <v>0</v>
          </cell>
        </row>
        <row r="6077">
          <cell r="H6077">
            <v>0</v>
          </cell>
        </row>
        <row r="6078">
          <cell r="H6078">
            <v>0</v>
          </cell>
        </row>
        <row r="6079">
          <cell r="H6079">
            <v>0</v>
          </cell>
        </row>
        <row r="6080">
          <cell r="H6080">
            <v>0</v>
          </cell>
        </row>
        <row r="6081">
          <cell r="H6081">
            <v>0</v>
          </cell>
        </row>
        <row r="6082">
          <cell r="H6082">
            <v>0</v>
          </cell>
        </row>
        <row r="6083">
          <cell r="H6083">
            <v>0</v>
          </cell>
        </row>
        <row r="6084">
          <cell r="H6084">
            <v>0</v>
          </cell>
        </row>
        <row r="6085">
          <cell r="H6085">
            <v>0</v>
          </cell>
        </row>
        <row r="6086">
          <cell r="H6086">
            <v>0</v>
          </cell>
        </row>
        <row r="6087">
          <cell r="H6087">
            <v>0</v>
          </cell>
        </row>
        <row r="6088">
          <cell r="H6088">
            <v>0</v>
          </cell>
        </row>
        <row r="6089">
          <cell r="H6089">
            <v>0</v>
          </cell>
        </row>
        <row r="6090">
          <cell r="H6090">
            <v>0</v>
          </cell>
        </row>
        <row r="6091">
          <cell r="H6091">
            <v>0</v>
          </cell>
        </row>
        <row r="6092">
          <cell r="H6092">
            <v>0</v>
          </cell>
        </row>
        <row r="6093">
          <cell r="H6093">
            <v>0</v>
          </cell>
        </row>
        <row r="6094">
          <cell r="H6094">
            <v>0</v>
          </cell>
        </row>
        <row r="6095">
          <cell r="H6095">
            <v>0</v>
          </cell>
        </row>
        <row r="6096">
          <cell r="H6096">
            <v>0</v>
          </cell>
        </row>
        <row r="6097">
          <cell r="H6097">
            <v>0</v>
          </cell>
        </row>
        <row r="6098">
          <cell r="H6098">
            <v>0</v>
          </cell>
        </row>
        <row r="6099">
          <cell r="H6099">
            <v>0</v>
          </cell>
        </row>
        <row r="6100">
          <cell r="H6100">
            <v>0</v>
          </cell>
        </row>
        <row r="6101">
          <cell r="H6101">
            <v>0</v>
          </cell>
        </row>
        <row r="6102">
          <cell r="H6102">
            <v>0</v>
          </cell>
        </row>
        <row r="6103">
          <cell r="H6103">
            <v>0</v>
          </cell>
        </row>
        <row r="6104">
          <cell r="H6104">
            <v>0</v>
          </cell>
        </row>
        <row r="6105">
          <cell r="H6105">
            <v>0</v>
          </cell>
        </row>
        <row r="6106">
          <cell r="H6106">
            <v>0</v>
          </cell>
        </row>
        <row r="6107">
          <cell r="H6107">
            <v>0</v>
          </cell>
        </row>
        <row r="6108">
          <cell r="H6108">
            <v>0</v>
          </cell>
        </row>
        <row r="6109">
          <cell r="H6109">
            <v>0</v>
          </cell>
        </row>
        <row r="6110">
          <cell r="H6110">
            <v>0</v>
          </cell>
        </row>
        <row r="6111">
          <cell r="H6111">
            <v>0</v>
          </cell>
        </row>
        <row r="6112">
          <cell r="H6112">
            <v>0</v>
          </cell>
        </row>
        <row r="6113">
          <cell r="H6113">
            <v>0</v>
          </cell>
        </row>
        <row r="6114">
          <cell r="H6114">
            <v>0</v>
          </cell>
        </row>
        <row r="6115">
          <cell r="H6115">
            <v>0</v>
          </cell>
        </row>
        <row r="6116">
          <cell r="H6116">
            <v>0</v>
          </cell>
        </row>
        <row r="6117">
          <cell r="H6117">
            <v>0</v>
          </cell>
        </row>
        <row r="6118">
          <cell r="H6118">
            <v>0</v>
          </cell>
        </row>
        <row r="6119">
          <cell r="H6119">
            <v>0</v>
          </cell>
        </row>
        <row r="6120">
          <cell r="H6120">
            <v>0</v>
          </cell>
        </row>
        <row r="6121">
          <cell r="H6121">
            <v>0</v>
          </cell>
        </row>
        <row r="6122">
          <cell r="H6122">
            <v>0</v>
          </cell>
        </row>
        <row r="6123">
          <cell r="H6123">
            <v>0</v>
          </cell>
        </row>
        <row r="6124">
          <cell r="H6124">
            <v>0</v>
          </cell>
        </row>
        <row r="6125">
          <cell r="H6125">
            <v>0</v>
          </cell>
        </row>
        <row r="6126">
          <cell r="H6126">
            <v>0</v>
          </cell>
        </row>
        <row r="6127">
          <cell r="H6127">
            <v>0</v>
          </cell>
        </row>
        <row r="6128">
          <cell r="H6128">
            <v>0</v>
          </cell>
        </row>
        <row r="6129">
          <cell r="H6129">
            <v>0</v>
          </cell>
        </row>
        <row r="6130">
          <cell r="H6130">
            <v>0</v>
          </cell>
        </row>
        <row r="6131">
          <cell r="H6131">
            <v>0</v>
          </cell>
        </row>
        <row r="6132">
          <cell r="H6132">
            <v>0</v>
          </cell>
        </row>
        <row r="6133">
          <cell r="H6133">
            <v>0</v>
          </cell>
        </row>
        <row r="6134">
          <cell r="H6134">
            <v>0</v>
          </cell>
        </row>
        <row r="6135">
          <cell r="H6135">
            <v>0</v>
          </cell>
        </row>
        <row r="6136">
          <cell r="H6136">
            <v>0</v>
          </cell>
        </row>
        <row r="6137">
          <cell r="H6137">
            <v>0</v>
          </cell>
        </row>
        <row r="6138">
          <cell r="H6138">
            <v>0</v>
          </cell>
        </row>
        <row r="6139">
          <cell r="H6139">
            <v>0</v>
          </cell>
        </row>
        <row r="6140">
          <cell r="H6140">
            <v>0</v>
          </cell>
        </row>
        <row r="6141">
          <cell r="H6141">
            <v>0</v>
          </cell>
        </row>
        <row r="6142">
          <cell r="H6142">
            <v>0</v>
          </cell>
        </row>
        <row r="6143">
          <cell r="H6143">
            <v>0</v>
          </cell>
        </row>
        <row r="6144">
          <cell r="H6144">
            <v>0</v>
          </cell>
        </row>
        <row r="6145">
          <cell r="H6145">
            <v>0</v>
          </cell>
        </row>
        <row r="6146">
          <cell r="H6146">
            <v>0</v>
          </cell>
        </row>
        <row r="6147">
          <cell r="H6147">
            <v>0</v>
          </cell>
        </row>
        <row r="6148">
          <cell r="H6148">
            <v>0</v>
          </cell>
        </row>
        <row r="6149">
          <cell r="H6149">
            <v>0</v>
          </cell>
        </row>
        <row r="6150">
          <cell r="H6150">
            <v>0</v>
          </cell>
        </row>
        <row r="6151">
          <cell r="H6151">
            <v>0</v>
          </cell>
        </row>
        <row r="6152">
          <cell r="H6152">
            <v>0</v>
          </cell>
        </row>
        <row r="6153">
          <cell r="H6153">
            <v>0</v>
          </cell>
        </row>
        <row r="6154">
          <cell r="H6154">
            <v>0</v>
          </cell>
        </row>
        <row r="6155">
          <cell r="H6155">
            <v>0</v>
          </cell>
        </row>
        <row r="6156">
          <cell r="H6156">
            <v>0</v>
          </cell>
        </row>
        <row r="6157">
          <cell r="H6157">
            <v>0</v>
          </cell>
        </row>
        <row r="6158">
          <cell r="H6158">
            <v>0</v>
          </cell>
        </row>
        <row r="6159">
          <cell r="H6159">
            <v>0</v>
          </cell>
        </row>
        <row r="6160">
          <cell r="H6160">
            <v>0</v>
          </cell>
        </row>
        <row r="6161">
          <cell r="H6161">
            <v>0</v>
          </cell>
        </row>
        <row r="6162">
          <cell r="H6162">
            <v>0</v>
          </cell>
        </row>
        <row r="6163">
          <cell r="H6163">
            <v>0</v>
          </cell>
        </row>
        <row r="6164">
          <cell r="H6164">
            <v>0</v>
          </cell>
        </row>
        <row r="6165">
          <cell r="H6165">
            <v>0</v>
          </cell>
        </row>
        <row r="6166">
          <cell r="H6166">
            <v>0</v>
          </cell>
        </row>
        <row r="6167">
          <cell r="H6167">
            <v>0</v>
          </cell>
        </row>
        <row r="6168">
          <cell r="H6168">
            <v>0</v>
          </cell>
        </row>
        <row r="6169">
          <cell r="H6169">
            <v>0</v>
          </cell>
        </row>
        <row r="6170">
          <cell r="H6170">
            <v>0</v>
          </cell>
        </row>
        <row r="6171">
          <cell r="H6171">
            <v>0</v>
          </cell>
        </row>
        <row r="6172">
          <cell r="H6172">
            <v>0</v>
          </cell>
        </row>
        <row r="6173">
          <cell r="H6173">
            <v>0</v>
          </cell>
        </row>
        <row r="6174">
          <cell r="H6174">
            <v>0</v>
          </cell>
        </row>
        <row r="6175">
          <cell r="H6175">
            <v>0</v>
          </cell>
        </row>
        <row r="6176">
          <cell r="H6176">
            <v>0</v>
          </cell>
        </row>
        <row r="6177">
          <cell r="H6177">
            <v>0</v>
          </cell>
        </row>
        <row r="6178">
          <cell r="H6178">
            <v>0</v>
          </cell>
        </row>
        <row r="6179">
          <cell r="H6179">
            <v>0</v>
          </cell>
        </row>
        <row r="6180">
          <cell r="H6180">
            <v>0</v>
          </cell>
        </row>
        <row r="6181">
          <cell r="H6181">
            <v>0</v>
          </cell>
        </row>
        <row r="6182">
          <cell r="H6182">
            <v>0</v>
          </cell>
        </row>
        <row r="6183">
          <cell r="H6183">
            <v>0</v>
          </cell>
        </row>
        <row r="6184">
          <cell r="H6184">
            <v>0</v>
          </cell>
        </row>
        <row r="6185">
          <cell r="H6185">
            <v>0</v>
          </cell>
        </row>
        <row r="6186">
          <cell r="H6186">
            <v>0</v>
          </cell>
        </row>
        <row r="6187">
          <cell r="H6187">
            <v>0</v>
          </cell>
        </row>
        <row r="6188">
          <cell r="H6188">
            <v>0</v>
          </cell>
        </row>
        <row r="6189">
          <cell r="H6189">
            <v>0</v>
          </cell>
        </row>
        <row r="6190">
          <cell r="H6190">
            <v>0</v>
          </cell>
        </row>
        <row r="6191">
          <cell r="H6191">
            <v>0</v>
          </cell>
        </row>
        <row r="6192">
          <cell r="H6192">
            <v>0</v>
          </cell>
        </row>
        <row r="6193">
          <cell r="H6193">
            <v>0</v>
          </cell>
        </row>
        <row r="6194">
          <cell r="H6194">
            <v>0</v>
          </cell>
        </row>
        <row r="6195">
          <cell r="H6195">
            <v>0</v>
          </cell>
        </row>
        <row r="6196">
          <cell r="H6196">
            <v>0</v>
          </cell>
        </row>
        <row r="6197">
          <cell r="H6197">
            <v>0</v>
          </cell>
        </row>
        <row r="6198">
          <cell r="H6198">
            <v>0</v>
          </cell>
        </row>
        <row r="6199">
          <cell r="H6199">
            <v>0</v>
          </cell>
        </row>
        <row r="6200">
          <cell r="H6200">
            <v>0</v>
          </cell>
        </row>
        <row r="6201">
          <cell r="H6201">
            <v>0</v>
          </cell>
        </row>
        <row r="6202">
          <cell r="H6202">
            <v>0</v>
          </cell>
        </row>
        <row r="6203">
          <cell r="H6203">
            <v>0</v>
          </cell>
        </row>
        <row r="6204">
          <cell r="H6204">
            <v>0</v>
          </cell>
        </row>
        <row r="6205">
          <cell r="H6205">
            <v>0</v>
          </cell>
        </row>
        <row r="6206">
          <cell r="H6206">
            <v>0</v>
          </cell>
        </row>
        <row r="6207">
          <cell r="H6207">
            <v>0</v>
          </cell>
        </row>
        <row r="6208">
          <cell r="H6208">
            <v>0</v>
          </cell>
        </row>
        <row r="6209">
          <cell r="H6209">
            <v>0</v>
          </cell>
        </row>
        <row r="6210">
          <cell r="H6210">
            <v>0</v>
          </cell>
        </row>
        <row r="6211">
          <cell r="H6211">
            <v>0</v>
          </cell>
        </row>
        <row r="6212">
          <cell r="H6212">
            <v>0</v>
          </cell>
        </row>
        <row r="6213">
          <cell r="H6213">
            <v>0</v>
          </cell>
        </row>
        <row r="6214">
          <cell r="H6214">
            <v>0</v>
          </cell>
        </row>
        <row r="6215">
          <cell r="H6215">
            <v>0</v>
          </cell>
        </row>
        <row r="6216">
          <cell r="H6216">
            <v>0</v>
          </cell>
        </row>
        <row r="6217">
          <cell r="H6217">
            <v>0</v>
          </cell>
        </row>
        <row r="6218">
          <cell r="H6218">
            <v>0</v>
          </cell>
        </row>
        <row r="6219">
          <cell r="H6219">
            <v>0</v>
          </cell>
        </row>
        <row r="6220">
          <cell r="H6220">
            <v>0</v>
          </cell>
        </row>
        <row r="6221">
          <cell r="H6221">
            <v>0</v>
          </cell>
        </row>
        <row r="6222">
          <cell r="H6222">
            <v>0</v>
          </cell>
        </row>
        <row r="6223">
          <cell r="H6223">
            <v>0</v>
          </cell>
        </row>
        <row r="6224">
          <cell r="H6224">
            <v>0</v>
          </cell>
        </row>
        <row r="6225">
          <cell r="H6225">
            <v>0</v>
          </cell>
        </row>
        <row r="6226">
          <cell r="H6226">
            <v>0</v>
          </cell>
        </row>
        <row r="6227">
          <cell r="H6227">
            <v>0</v>
          </cell>
        </row>
        <row r="6228">
          <cell r="H6228">
            <v>0</v>
          </cell>
        </row>
        <row r="6229">
          <cell r="H6229">
            <v>0</v>
          </cell>
        </row>
        <row r="6230">
          <cell r="H6230">
            <v>0</v>
          </cell>
        </row>
        <row r="6231">
          <cell r="H6231">
            <v>0</v>
          </cell>
        </row>
        <row r="6232">
          <cell r="H6232">
            <v>0</v>
          </cell>
        </row>
        <row r="6233">
          <cell r="H6233">
            <v>0</v>
          </cell>
        </row>
        <row r="6234">
          <cell r="H6234">
            <v>0</v>
          </cell>
        </row>
        <row r="6235">
          <cell r="H6235">
            <v>0</v>
          </cell>
        </row>
        <row r="6236">
          <cell r="H6236">
            <v>0</v>
          </cell>
        </row>
        <row r="6237">
          <cell r="H6237">
            <v>0</v>
          </cell>
        </row>
        <row r="6238">
          <cell r="H6238">
            <v>0</v>
          </cell>
        </row>
        <row r="6239">
          <cell r="H6239">
            <v>0</v>
          </cell>
        </row>
        <row r="6240">
          <cell r="H6240">
            <v>0</v>
          </cell>
        </row>
        <row r="6241">
          <cell r="H6241">
            <v>0</v>
          </cell>
        </row>
        <row r="6242">
          <cell r="H6242">
            <v>0</v>
          </cell>
        </row>
        <row r="6243">
          <cell r="H6243">
            <v>0</v>
          </cell>
        </row>
        <row r="6244">
          <cell r="H6244">
            <v>0</v>
          </cell>
        </row>
        <row r="6245">
          <cell r="H6245">
            <v>0</v>
          </cell>
        </row>
        <row r="6246">
          <cell r="H6246">
            <v>0</v>
          </cell>
        </row>
        <row r="6247">
          <cell r="H6247">
            <v>0</v>
          </cell>
        </row>
        <row r="6248">
          <cell r="H6248">
            <v>0</v>
          </cell>
        </row>
        <row r="6249">
          <cell r="H6249">
            <v>0</v>
          </cell>
        </row>
        <row r="6250">
          <cell r="H6250">
            <v>0</v>
          </cell>
        </row>
        <row r="6251">
          <cell r="H6251">
            <v>0</v>
          </cell>
        </row>
        <row r="6252">
          <cell r="H6252">
            <v>0</v>
          </cell>
        </row>
        <row r="6253">
          <cell r="H6253">
            <v>0</v>
          </cell>
        </row>
        <row r="6254">
          <cell r="H6254">
            <v>0</v>
          </cell>
        </row>
        <row r="6255">
          <cell r="H6255">
            <v>0</v>
          </cell>
        </row>
        <row r="6256">
          <cell r="H6256">
            <v>0</v>
          </cell>
        </row>
        <row r="6257">
          <cell r="H6257">
            <v>0</v>
          </cell>
        </row>
        <row r="6258">
          <cell r="H6258">
            <v>0</v>
          </cell>
        </row>
        <row r="6259">
          <cell r="H6259">
            <v>0</v>
          </cell>
        </row>
        <row r="6260">
          <cell r="H6260">
            <v>0</v>
          </cell>
        </row>
        <row r="6261">
          <cell r="H6261">
            <v>0</v>
          </cell>
        </row>
        <row r="6262">
          <cell r="H6262">
            <v>0</v>
          </cell>
        </row>
        <row r="6263">
          <cell r="H6263">
            <v>0</v>
          </cell>
        </row>
        <row r="6264">
          <cell r="H6264">
            <v>0</v>
          </cell>
        </row>
        <row r="6265">
          <cell r="H6265">
            <v>0</v>
          </cell>
        </row>
        <row r="6266">
          <cell r="H6266">
            <v>0</v>
          </cell>
        </row>
        <row r="6267">
          <cell r="H6267">
            <v>0</v>
          </cell>
        </row>
        <row r="6268">
          <cell r="H6268">
            <v>0</v>
          </cell>
        </row>
        <row r="6269">
          <cell r="H6269">
            <v>0</v>
          </cell>
        </row>
        <row r="6270">
          <cell r="H6270">
            <v>0</v>
          </cell>
        </row>
        <row r="6271">
          <cell r="H6271">
            <v>0</v>
          </cell>
        </row>
        <row r="6272">
          <cell r="H6272">
            <v>0</v>
          </cell>
        </row>
        <row r="6273">
          <cell r="H6273">
            <v>0</v>
          </cell>
        </row>
        <row r="6274">
          <cell r="H6274">
            <v>0</v>
          </cell>
        </row>
        <row r="6275">
          <cell r="H6275">
            <v>0</v>
          </cell>
        </row>
        <row r="6276">
          <cell r="H6276">
            <v>0</v>
          </cell>
        </row>
        <row r="6277">
          <cell r="H6277">
            <v>0</v>
          </cell>
        </row>
        <row r="6278">
          <cell r="H6278">
            <v>0</v>
          </cell>
        </row>
        <row r="6279">
          <cell r="H6279">
            <v>0</v>
          </cell>
        </row>
        <row r="6280">
          <cell r="H6280">
            <v>0</v>
          </cell>
        </row>
        <row r="6281">
          <cell r="H6281">
            <v>0</v>
          </cell>
        </row>
        <row r="6282">
          <cell r="H6282">
            <v>0</v>
          </cell>
        </row>
        <row r="6283">
          <cell r="H6283">
            <v>0</v>
          </cell>
        </row>
        <row r="6284">
          <cell r="H6284">
            <v>0</v>
          </cell>
        </row>
        <row r="6285">
          <cell r="H6285">
            <v>0</v>
          </cell>
        </row>
        <row r="6286">
          <cell r="H6286">
            <v>0</v>
          </cell>
        </row>
        <row r="6287">
          <cell r="H6287">
            <v>0</v>
          </cell>
        </row>
        <row r="6288">
          <cell r="H6288">
            <v>0</v>
          </cell>
        </row>
        <row r="6289">
          <cell r="H6289">
            <v>0</v>
          </cell>
        </row>
        <row r="6290">
          <cell r="H6290">
            <v>0</v>
          </cell>
        </row>
        <row r="6291">
          <cell r="H6291">
            <v>0</v>
          </cell>
        </row>
        <row r="6292">
          <cell r="H6292">
            <v>0</v>
          </cell>
        </row>
        <row r="6293">
          <cell r="H6293">
            <v>0</v>
          </cell>
        </row>
        <row r="6294">
          <cell r="H6294">
            <v>0</v>
          </cell>
        </row>
        <row r="6295">
          <cell r="H6295">
            <v>0</v>
          </cell>
        </row>
        <row r="6296">
          <cell r="H6296">
            <v>0</v>
          </cell>
        </row>
        <row r="6297">
          <cell r="H6297">
            <v>0</v>
          </cell>
        </row>
        <row r="6298">
          <cell r="H6298">
            <v>0</v>
          </cell>
        </row>
        <row r="6299">
          <cell r="H6299">
            <v>0</v>
          </cell>
        </row>
        <row r="6300">
          <cell r="H6300">
            <v>0</v>
          </cell>
        </row>
        <row r="6301">
          <cell r="H6301">
            <v>0</v>
          </cell>
        </row>
        <row r="6302">
          <cell r="H6302">
            <v>0</v>
          </cell>
        </row>
        <row r="6303">
          <cell r="H6303">
            <v>0</v>
          </cell>
        </row>
        <row r="6304">
          <cell r="H6304">
            <v>0</v>
          </cell>
        </row>
        <row r="6305">
          <cell r="H6305">
            <v>0</v>
          </cell>
        </row>
        <row r="6306">
          <cell r="H6306">
            <v>0</v>
          </cell>
        </row>
        <row r="6307">
          <cell r="H6307">
            <v>0</v>
          </cell>
        </row>
        <row r="6308">
          <cell r="H6308">
            <v>0</v>
          </cell>
        </row>
        <row r="6309">
          <cell r="H6309">
            <v>0</v>
          </cell>
        </row>
        <row r="6310">
          <cell r="H6310">
            <v>0</v>
          </cell>
        </row>
        <row r="6311">
          <cell r="H6311">
            <v>0</v>
          </cell>
        </row>
        <row r="6312">
          <cell r="H6312">
            <v>0</v>
          </cell>
        </row>
        <row r="6313">
          <cell r="H6313">
            <v>0</v>
          </cell>
        </row>
        <row r="6314">
          <cell r="H6314">
            <v>0</v>
          </cell>
        </row>
        <row r="6315">
          <cell r="H6315">
            <v>0</v>
          </cell>
        </row>
        <row r="6316">
          <cell r="H6316">
            <v>0</v>
          </cell>
        </row>
        <row r="6317">
          <cell r="H6317">
            <v>0</v>
          </cell>
        </row>
        <row r="6318">
          <cell r="H6318">
            <v>0</v>
          </cell>
        </row>
        <row r="6319">
          <cell r="H6319">
            <v>0</v>
          </cell>
        </row>
        <row r="6320">
          <cell r="H6320">
            <v>0</v>
          </cell>
        </row>
        <row r="6321">
          <cell r="H6321">
            <v>0</v>
          </cell>
        </row>
        <row r="6322">
          <cell r="H6322">
            <v>0</v>
          </cell>
        </row>
        <row r="6323">
          <cell r="H6323">
            <v>0</v>
          </cell>
        </row>
        <row r="6324">
          <cell r="H6324">
            <v>0</v>
          </cell>
        </row>
        <row r="6325">
          <cell r="H6325">
            <v>0</v>
          </cell>
        </row>
        <row r="6326">
          <cell r="H6326">
            <v>0</v>
          </cell>
        </row>
        <row r="6327">
          <cell r="H6327">
            <v>0</v>
          </cell>
        </row>
        <row r="6328">
          <cell r="H6328">
            <v>0</v>
          </cell>
        </row>
        <row r="6329">
          <cell r="H6329">
            <v>0</v>
          </cell>
        </row>
        <row r="6330">
          <cell r="H6330">
            <v>0</v>
          </cell>
        </row>
        <row r="6331">
          <cell r="H6331">
            <v>0</v>
          </cell>
        </row>
        <row r="6332">
          <cell r="H6332">
            <v>0</v>
          </cell>
        </row>
        <row r="6333">
          <cell r="H6333">
            <v>0</v>
          </cell>
        </row>
        <row r="6334">
          <cell r="H6334">
            <v>0</v>
          </cell>
        </row>
        <row r="6335">
          <cell r="H6335">
            <v>0</v>
          </cell>
        </row>
        <row r="6336">
          <cell r="H6336">
            <v>0</v>
          </cell>
        </row>
        <row r="6337">
          <cell r="H6337">
            <v>0</v>
          </cell>
        </row>
        <row r="6338">
          <cell r="H6338">
            <v>0</v>
          </cell>
        </row>
        <row r="6339">
          <cell r="H6339">
            <v>0</v>
          </cell>
        </row>
        <row r="6340">
          <cell r="H6340">
            <v>0</v>
          </cell>
        </row>
        <row r="6341">
          <cell r="H6341">
            <v>0</v>
          </cell>
        </row>
        <row r="6342">
          <cell r="H6342">
            <v>0</v>
          </cell>
        </row>
        <row r="6343">
          <cell r="H6343">
            <v>0</v>
          </cell>
        </row>
        <row r="6344">
          <cell r="H6344">
            <v>0</v>
          </cell>
        </row>
        <row r="6345">
          <cell r="H6345">
            <v>0</v>
          </cell>
        </row>
        <row r="6346">
          <cell r="H6346">
            <v>0</v>
          </cell>
        </row>
        <row r="6347">
          <cell r="H6347">
            <v>0</v>
          </cell>
        </row>
        <row r="6348">
          <cell r="H6348">
            <v>0</v>
          </cell>
        </row>
        <row r="6349">
          <cell r="H6349">
            <v>0</v>
          </cell>
        </row>
        <row r="6350">
          <cell r="H6350">
            <v>0</v>
          </cell>
        </row>
        <row r="6351">
          <cell r="H6351">
            <v>0</v>
          </cell>
        </row>
        <row r="6352">
          <cell r="H6352">
            <v>0</v>
          </cell>
        </row>
        <row r="6353">
          <cell r="H6353">
            <v>0</v>
          </cell>
        </row>
        <row r="6354">
          <cell r="H6354">
            <v>0</v>
          </cell>
        </row>
        <row r="6355">
          <cell r="H6355">
            <v>0</v>
          </cell>
        </row>
        <row r="6356">
          <cell r="H6356">
            <v>0</v>
          </cell>
        </row>
        <row r="6357">
          <cell r="H6357">
            <v>0</v>
          </cell>
        </row>
        <row r="6358">
          <cell r="H6358">
            <v>0</v>
          </cell>
        </row>
        <row r="6359">
          <cell r="H6359">
            <v>0</v>
          </cell>
        </row>
        <row r="6360">
          <cell r="H6360">
            <v>0</v>
          </cell>
        </row>
        <row r="6361">
          <cell r="H6361">
            <v>0</v>
          </cell>
        </row>
        <row r="6362">
          <cell r="H6362">
            <v>0</v>
          </cell>
        </row>
        <row r="6363">
          <cell r="H6363">
            <v>0</v>
          </cell>
        </row>
        <row r="6364">
          <cell r="H6364">
            <v>0</v>
          </cell>
        </row>
        <row r="6365">
          <cell r="H6365">
            <v>0</v>
          </cell>
        </row>
        <row r="6366">
          <cell r="H6366">
            <v>0</v>
          </cell>
        </row>
        <row r="6367">
          <cell r="H6367">
            <v>0</v>
          </cell>
        </row>
        <row r="6368">
          <cell r="H6368">
            <v>0</v>
          </cell>
        </row>
        <row r="6369">
          <cell r="H6369">
            <v>0</v>
          </cell>
        </row>
        <row r="6370">
          <cell r="H6370">
            <v>0</v>
          </cell>
        </row>
        <row r="6371">
          <cell r="H6371">
            <v>0</v>
          </cell>
        </row>
        <row r="6372">
          <cell r="H6372">
            <v>0</v>
          </cell>
        </row>
        <row r="6373">
          <cell r="H6373">
            <v>0</v>
          </cell>
        </row>
        <row r="6374">
          <cell r="H6374">
            <v>0</v>
          </cell>
        </row>
        <row r="6375">
          <cell r="H6375">
            <v>0</v>
          </cell>
        </row>
        <row r="6376">
          <cell r="H6376">
            <v>0</v>
          </cell>
        </row>
        <row r="6377">
          <cell r="H6377">
            <v>0</v>
          </cell>
        </row>
        <row r="6378">
          <cell r="H6378">
            <v>0</v>
          </cell>
        </row>
        <row r="6379">
          <cell r="H6379">
            <v>0</v>
          </cell>
        </row>
        <row r="6380">
          <cell r="H6380">
            <v>0</v>
          </cell>
        </row>
        <row r="6381">
          <cell r="H6381">
            <v>0</v>
          </cell>
        </row>
        <row r="6382">
          <cell r="H6382">
            <v>0</v>
          </cell>
        </row>
        <row r="6383">
          <cell r="H6383">
            <v>0</v>
          </cell>
        </row>
        <row r="6384">
          <cell r="H6384">
            <v>0</v>
          </cell>
        </row>
        <row r="6385">
          <cell r="H6385">
            <v>0</v>
          </cell>
        </row>
        <row r="6386">
          <cell r="H6386">
            <v>0</v>
          </cell>
        </row>
        <row r="6387">
          <cell r="H6387">
            <v>0</v>
          </cell>
        </row>
        <row r="6388">
          <cell r="H6388">
            <v>0</v>
          </cell>
        </row>
        <row r="6389">
          <cell r="H6389">
            <v>0</v>
          </cell>
        </row>
        <row r="6390">
          <cell r="H6390">
            <v>0</v>
          </cell>
        </row>
        <row r="6391">
          <cell r="H6391">
            <v>0</v>
          </cell>
        </row>
        <row r="6392">
          <cell r="H6392">
            <v>0</v>
          </cell>
        </row>
        <row r="6393">
          <cell r="H6393">
            <v>0</v>
          </cell>
        </row>
        <row r="6394">
          <cell r="H6394">
            <v>0</v>
          </cell>
        </row>
        <row r="6395">
          <cell r="H6395">
            <v>0</v>
          </cell>
        </row>
        <row r="6396">
          <cell r="H6396">
            <v>0</v>
          </cell>
        </row>
        <row r="6397">
          <cell r="H6397">
            <v>0</v>
          </cell>
        </row>
        <row r="6398">
          <cell r="H6398">
            <v>0</v>
          </cell>
        </row>
        <row r="6399">
          <cell r="H6399">
            <v>0</v>
          </cell>
        </row>
        <row r="6400">
          <cell r="H6400">
            <v>0</v>
          </cell>
        </row>
        <row r="6401">
          <cell r="H6401">
            <v>0</v>
          </cell>
        </row>
        <row r="6402">
          <cell r="H6402">
            <v>0</v>
          </cell>
        </row>
        <row r="6403">
          <cell r="H6403">
            <v>0</v>
          </cell>
        </row>
        <row r="6404">
          <cell r="H6404">
            <v>0</v>
          </cell>
        </row>
        <row r="6405">
          <cell r="H6405">
            <v>0</v>
          </cell>
        </row>
        <row r="6406">
          <cell r="H6406">
            <v>0</v>
          </cell>
        </row>
        <row r="6407">
          <cell r="H6407">
            <v>0</v>
          </cell>
        </row>
        <row r="6408">
          <cell r="H6408">
            <v>0</v>
          </cell>
        </row>
        <row r="6409">
          <cell r="H6409">
            <v>0</v>
          </cell>
        </row>
        <row r="6410">
          <cell r="H6410">
            <v>0</v>
          </cell>
        </row>
        <row r="6411">
          <cell r="H6411">
            <v>0</v>
          </cell>
        </row>
        <row r="6412">
          <cell r="H6412">
            <v>0</v>
          </cell>
        </row>
        <row r="6413">
          <cell r="H6413">
            <v>0</v>
          </cell>
        </row>
        <row r="6414">
          <cell r="H6414">
            <v>0</v>
          </cell>
        </row>
        <row r="6415">
          <cell r="H6415">
            <v>0</v>
          </cell>
        </row>
        <row r="6416">
          <cell r="H6416">
            <v>0</v>
          </cell>
        </row>
        <row r="6417">
          <cell r="H6417">
            <v>0</v>
          </cell>
        </row>
        <row r="6418">
          <cell r="H6418">
            <v>0</v>
          </cell>
        </row>
        <row r="6419">
          <cell r="H6419">
            <v>0</v>
          </cell>
        </row>
        <row r="6420">
          <cell r="H6420">
            <v>0</v>
          </cell>
        </row>
        <row r="6421">
          <cell r="H6421">
            <v>0</v>
          </cell>
        </row>
        <row r="6422">
          <cell r="H6422">
            <v>0</v>
          </cell>
        </row>
        <row r="6423">
          <cell r="H6423">
            <v>0</v>
          </cell>
        </row>
        <row r="6424">
          <cell r="H6424">
            <v>0</v>
          </cell>
        </row>
        <row r="6425">
          <cell r="H6425">
            <v>0</v>
          </cell>
        </row>
        <row r="6426">
          <cell r="H6426">
            <v>0</v>
          </cell>
        </row>
        <row r="6427">
          <cell r="H6427">
            <v>0</v>
          </cell>
        </row>
        <row r="6428">
          <cell r="H6428">
            <v>0</v>
          </cell>
        </row>
        <row r="6429">
          <cell r="H6429">
            <v>0</v>
          </cell>
        </row>
        <row r="6430">
          <cell r="H6430">
            <v>0</v>
          </cell>
        </row>
        <row r="6431">
          <cell r="H6431">
            <v>0</v>
          </cell>
        </row>
        <row r="6432">
          <cell r="H6432">
            <v>0</v>
          </cell>
        </row>
        <row r="6433">
          <cell r="H6433">
            <v>0</v>
          </cell>
        </row>
        <row r="6434">
          <cell r="H6434">
            <v>0</v>
          </cell>
        </row>
        <row r="6435">
          <cell r="H6435">
            <v>0</v>
          </cell>
        </row>
        <row r="6436">
          <cell r="H6436">
            <v>0</v>
          </cell>
        </row>
        <row r="6437">
          <cell r="H6437">
            <v>0</v>
          </cell>
        </row>
        <row r="6438">
          <cell r="H6438">
            <v>0</v>
          </cell>
        </row>
        <row r="6439">
          <cell r="H6439">
            <v>0</v>
          </cell>
        </row>
        <row r="6440">
          <cell r="H6440">
            <v>0</v>
          </cell>
        </row>
        <row r="6441">
          <cell r="H6441">
            <v>0</v>
          </cell>
        </row>
        <row r="6442">
          <cell r="H6442">
            <v>0</v>
          </cell>
        </row>
        <row r="6443">
          <cell r="H6443">
            <v>0</v>
          </cell>
        </row>
        <row r="6444">
          <cell r="H6444">
            <v>0</v>
          </cell>
        </row>
        <row r="6445">
          <cell r="H6445">
            <v>0</v>
          </cell>
        </row>
        <row r="6446">
          <cell r="H6446">
            <v>0</v>
          </cell>
        </row>
        <row r="6447">
          <cell r="H6447">
            <v>0</v>
          </cell>
        </row>
        <row r="6448">
          <cell r="H6448">
            <v>0</v>
          </cell>
        </row>
        <row r="6449">
          <cell r="H6449">
            <v>0</v>
          </cell>
        </row>
        <row r="6450">
          <cell r="H6450">
            <v>0</v>
          </cell>
        </row>
        <row r="6451">
          <cell r="H6451">
            <v>0</v>
          </cell>
        </row>
        <row r="6452">
          <cell r="H6452">
            <v>0</v>
          </cell>
        </row>
        <row r="6453">
          <cell r="H6453">
            <v>0</v>
          </cell>
        </row>
        <row r="6454">
          <cell r="H6454">
            <v>0</v>
          </cell>
        </row>
        <row r="6455">
          <cell r="H6455">
            <v>0</v>
          </cell>
        </row>
        <row r="6456">
          <cell r="H6456">
            <v>0</v>
          </cell>
        </row>
        <row r="6457">
          <cell r="H6457">
            <v>0</v>
          </cell>
        </row>
        <row r="6458">
          <cell r="H6458">
            <v>0</v>
          </cell>
        </row>
        <row r="6459">
          <cell r="H6459">
            <v>0</v>
          </cell>
        </row>
        <row r="6460">
          <cell r="H6460">
            <v>0</v>
          </cell>
        </row>
        <row r="6461">
          <cell r="H6461">
            <v>0</v>
          </cell>
        </row>
        <row r="6462">
          <cell r="H6462">
            <v>0</v>
          </cell>
        </row>
        <row r="6463">
          <cell r="H6463">
            <v>0</v>
          </cell>
        </row>
        <row r="6464">
          <cell r="H6464">
            <v>0</v>
          </cell>
        </row>
        <row r="6465">
          <cell r="H6465">
            <v>0</v>
          </cell>
        </row>
        <row r="6466">
          <cell r="H6466">
            <v>0</v>
          </cell>
        </row>
        <row r="6467">
          <cell r="H6467">
            <v>0</v>
          </cell>
        </row>
        <row r="6468">
          <cell r="H6468">
            <v>0</v>
          </cell>
        </row>
        <row r="6469">
          <cell r="H6469">
            <v>0</v>
          </cell>
        </row>
        <row r="6470">
          <cell r="H6470">
            <v>0</v>
          </cell>
        </row>
        <row r="6471">
          <cell r="H6471">
            <v>0</v>
          </cell>
        </row>
        <row r="6472">
          <cell r="H6472">
            <v>0</v>
          </cell>
        </row>
        <row r="6473">
          <cell r="H6473">
            <v>0</v>
          </cell>
        </row>
        <row r="6474">
          <cell r="H6474">
            <v>0</v>
          </cell>
        </row>
        <row r="6475">
          <cell r="H6475">
            <v>0</v>
          </cell>
        </row>
        <row r="6476">
          <cell r="H6476">
            <v>0</v>
          </cell>
        </row>
        <row r="6477">
          <cell r="H6477">
            <v>0</v>
          </cell>
        </row>
        <row r="6478">
          <cell r="H6478">
            <v>0</v>
          </cell>
        </row>
        <row r="6479">
          <cell r="H6479">
            <v>0</v>
          </cell>
        </row>
        <row r="6480">
          <cell r="H6480">
            <v>0</v>
          </cell>
        </row>
        <row r="6481">
          <cell r="H6481">
            <v>0</v>
          </cell>
        </row>
        <row r="6482">
          <cell r="H6482">
            <v>0</v>
          </cell>
        </row>
        <row r="6483">
          <cell r="H6483">
            <v>0</v>
          </cell>
        </row>
        <row r="6484">
          <cell r="H6484">
            <v>0</v>
          </cell>
        </row>
        <row r="6485">
          <cell r="H6485">
            <v>0</v>
          </cell>
        </row>
        <row r="6486">
          <cell r="H6486">
            <v>0</v>
          </cell>
        </row>
        <row r="6487">
          <cell r="H6487">
            <v>0</v>
          </cell>
        </row>
        <row r="6488">
          <cell r="H6488">
            <v>0</v>
          </cell>
        </row>
        <row r="6489">
          <cell r="H6489">
            <v>0</v>
          </cell>
        </row>
        <row r="6490">
          <cell r="H6490">
            <v>0</v>
          </cell>
        </row>
        <row r="6491">
          <cell r="H6491">
            <v>0</v>
          </cell>
        </row>
        <row r="6492">
          <cell r="H6492">
            <v>0</v>
          </cell>
        </row>
        <row r="6493">
          <cell r="H6493">
            <v>0</v>
          </cell>
        </row>
        <row r="6494">
          <cell r="H6494">
            <v>0</v>
          </cell>
        </row>
        <row r="6495">
          <cell r="H6495">
            <v>0</v>
          </cell>
        </row>
        <row r="6496">
          <cell r="H6496">
            <v>0</v>
          </cell>
        </row>
        <row r="6497">
          <cell r="H6497">
            <v>0</v>
          </cell>
        </row>
        <row r="6498">
          <cell r="H6498">
            <v>0</v>
          </cell>
        </row>
        <row r="6499">
          <cell r="H6499">
            <v>0</v>
          </cell>
        </row>
        <row r="6500">
          <cell r="H6500">
            <v>0</v>
          </cell>
        </row>
        <row r="6501">
          <cell r="H6501">
            <v>0</v>
          </cell>
        </row>
        <row r="6502">
          <cell r="H6502">
            <v>0</v>
          </cell>
        </row>
        <row r="6503">
          <cell r="H6503">
            <v>0</v>
          </cell>
        </row>
        <row r="6504">
          <cell r="H6504">
            <v>0</v>
          </cell>
        </row>
        <row r="6505">
          <cell r="H6505">
            <v>0</v>
          </cell>
        </row>
        <row r="6506">
          <cell r="H6506">
            <v>0</v>
          </cell>
        </row>
        <row r="6507">
          <cell r="H6507">
            <v>0</v>
          </cell>
        </row>
        <row r="6508">
          <cell r="H6508">
            <v>0</v>
          </cell>
        </row>
        <row r="6509">
          <cell r="H6509">
            <v>0</v>
          </cell>
        </row>
        <row r="6510">
          <cell r="H6510">
            <v>0</v>
          </cell>
        </row>
        <row r="6511">
          <cell r="H6511">
            <v>0</v>
          </cell>
        </row>
        <row r="6512">
          <cell r="H6512">
            <v>0</v>
          </cell>
        </row>
        <row r="6513">
          <cell r="H6513">
            <v>0</v>
          </cell>
        </row>
        <row r="6514">
          <cell r="H6514">
            <v>0</v>
          </cell>
        </row>
        <row r="6515">
          <cell r="H6515">
            <v>0</v>
          </cell>
        </row>
        <row r="6516">
          <cell r="H6516">
            <v>0</v>
          </cell>
        </row>
        <row r="6517">
          <cell r="H6517">
            <v>0</v>
          </cell>
        </row>
        <row r="6518">
          <cell r="H6518">
            <v>0</v>
          </cell>
        </row>
        <row r="6519">
          <cell r="H6519">
            <v>0</v>
          </cell>
        </row>
        <row r="6520">
          <cell r="H6520">
            <v>0</v>
          </cell>
        </row>
        <row r="6521">
          <cell r="H6521">
            <v>0</v>
          </cell>
        </row>
        <row r="6522">
          <cell r="H6522">
            <v>0</v>
          </cell>
        </row>
        <row r="6523">
          <cell r="H6523">
            <v>0</v>
          </cell>
        </row>
        <row r="6524">
          <cell r="H6524">
            <v>0</v>
          </cell>
        </row>
        <row r="6525">
          <cell r="H6525">
            <v>0</v>
          </cell>
        </row>
        <row r="6526">
          <cell r="H6526">
            <v>0</v>
          </cell>
        </row>
        <row r="6527">
          <cell r="H6527">
            <v>0</v>
          </cell>
        </row>
        <row r="6528">
          <cell r="H6528">
            <v>0</v>
          </cell>
        </row>
        <row r="6529">
          <cell r="H6529">
            <v>0</v>
          </cell>
        </row>
        <row r="6530">
          <cell r="H6530">
            <v>0</v>
          </cell>
        </row>
        <row r="6531">
          <cell r="H6531">
            <v>0</v>
          </cell>
        </row>
        <row r="6532">
          <cell r="H6532">
            <v>0</v>
          </cell>
        </row>
        <row r="6533">
          <cell r="H6533">
            <v>0</v>
          </cell>
        </row>
        <row r="6534">
          <cell r="H6534">
            <v>0</v>
          </cell>
        </row>
        <row r="6535">
          <cell r="H6535">
            <v>0</v>
          </cell>
        </row>
        <row r="6536">
          <cell r="H6536">
            <v>0</v>
          </cell>
        </row>
        <row r="6537">
          <cell r="H6537">
            <v>0</v>
          </cell>
        </row>
        <row r="6538">
          <cell r="H6538">
            <v>0</v>
          </cell>
        </row>
        <row r="6539">
          <cell r="H6539">
            <v>0</v>
          </cell>
        </row>
        <row r="6540">
          <cell r="H6540">
            <v>0</v>
          </cell>
        </row>
        <row r="6541">
          <cell r="H6541">
            <v>0</v>
          </cell>
        </row>
        <row r="6542">
          <cell r="H6542">
            <v>0</v>
          </cell>
        </row>
        <row r="6543">
          <cell r="H6543">
            <v>0</v>
          </cell>
        </row>
        <row r="6544">
          <cell r="H6544">
            <v>0</v>
          </cell>
        </row>
        <row r="6545">
          <cell r="H6545">
            <v>0</v>
          </cell>
        </row>
        <row r="6546">
          <cell r="H6546">
            <v>0</v>
          </cell>
        </row>
        <row r="6547">
          <cell r="H6547">
            <v>0</v>
          </cell>
        </row>
        <row r="6548">
          <cell r="H6548">
            <v>0</v>
          </cell>
        </row>
        <row r="6549">
          <cell r="H6549">
            <v>0</v>
          </cell>
        </row>
        <row r="6550">
          <cell r="H6550">
            <v>0</v>
          </cell>
        </row>
        <row r="6551">
          <cell r="H6551">
            <v>0</v>
          </cell>
        </row>
        <row r="6552">
          <cell r="H6552">
            <v>0</v>
          </cell>
        </row>
        <row r="6553">
          <cell r="H6553">
            <v>0</v>
          </cell>
        </row>
        <row r="6554">
          <cell r="H6554">
            <v>0</v>
          </cell>
        </row>
        <row r="6555">
          <cell r="H6555">
            <v>0</v>
          </cell>
        </row>
        <row r="6556">
          <cell r="H6556">
            <v>0</v>
          </cell>
        </row>
        <row r="6557">
          <cell r="H6557">
            <v>0</v>
          </cell>
        </row>
        <row r="6558">
          <cell r="H6558">
            <v>0</v>
          </cell>
        </row>
        <row r="6559">
          <cell r="H6559">
            <v>0</v>
          </cell>
        </row>
        <row r="6560">
          <cell r="H6560">
            <v>0</v>
          </cell>
        </row>
        <row r="6561">
          <cell r="H6561">
            <v>0</v>
          </cell>
        </row>
        <row r="6562">
          <cell r="H6562">
            <v>0</v>
          </cell>
        </row>
        <row r="6563">
          <cell r="H6563">
            <v>0</v>
          </cell>
        </row>
        <row r="6564">
          <cell r="H6564">
            <v>0</v>
          </cell>
        </row>
        <row r="6565">
          <cell r="H6565">
            <v>0</v>
          </cell>
        </row>
        <row r="6566">
          <cell r="H6566">
            <v>0</v>
          </cell>
        </row>
        <row r="6567">
          <cell r="H6567">
            <v>0</v>
          </cell>
        </row>
        <row r="6568">
          <cell r="H6568">
            <v>0</v>
          </cell>
        </row>
        <row r="6569">
          <cell r="H6569">
            <v>0</v>
          </cell>
        </row>
        <row r="6570">
          <cell r="H6570">
            <v>0</v>
          </cell>
        </row>
        <row r="6571">
          <cell r="H6571">
            <v>0</v>
          </cell>
        </row>
        <row r="6572">
          <cell r="H6572">
            <v>0</v>
          </cell>
        </row>
        <row r="6573">
          <cell r="H6573">
            <v>0</v>
          </cell>
        </row>
        <row r="6574">
          <cell r="H6574">
            <v>0</v>
          </cell>
        </row>
        <row r="6575">
          <cell r="H6575">
            <v>0</v>
          </cell>
        </row>
        <row r="6576">
          <cell r="H6576">
            <v>0</v>
          </cell>
        </row>
        <row r="6577">
          <cell r="H6577">
            <v>0</v>
          </cell>
        </row>
        <row r="6578">
          <cell r="H6578">
            <v>0</v>
          </cell>
        </row>
        <row r="6579">
          <cell r="H6579">
            <v>0</v>
          </cell>
        </row>
        <row r="6580">
          <cell r="H6580">
            <v>0</v>
          </cell>
        </row>
        <row r="6581">
          <cell r="H6581">
            <v>0</v>
          </cell>
        </row>
        <row r="6582">
          <cell r="H6582">
            <v>0</v>
          </cell>
        </row>
        <row r="6583">
          <cell r="H6583">
            <v>0</v>
          </cell>
        </row>
        <row r="6584">
          <cell r="H6584">
            <v>0</v>
          </cell>
        </row>
        <row r="6585">
          <cell r="H6585">
            <v>0</v>
          </cell>
        </row>
        <row r="6586">
          <cell r="H6586">
            <v>0</v>
          </cell>
        </row>
        <row r="6587">
          <cell r="H6587">
            <v>0</v>
          </cell>
        </row>
        <row r="6588">
          <cell r="H6588">
            <v>0</v>
          </cell>
        </row>
        <row r="6589">
          <cell r="H6589">
            <v>0</v>
          </cell>
        </row>
        <row r="6590">
          <cell r="H6590">
            <v>0</v>
          </cell>
        </row>
        <row r="6591">
          <cell r="H6591">
            <v>0</v>
          </cell>
        </row>
        <row r="6592">
          <cell r="H6592">
            <v>0</v>
          </cell>
        </row>
        <row r="6593">
          <cell r="H6593">
            <v>0</v>
          </cell>
        </row>
        <row r="6594">
          <cell r="H6594">
            <v>0</v>
          </cell>
        </row>
        <row r="6595">
          <cell r="H6595">
            <v>0</v>
          </cell>
        </row>
        <row r="6596">
          <cell r="H6596">
            <v>0</v>
          </cell>
        </row>
        <row r="6597">
          <cell r="H6597">
            <v>0</v>
          </cell>
        </row>
        <row r="6598">
          <cell r="H6598">
            <v>0</v>
          </cell>
        </row>
        <row r="6599">
          <cell r="H6599">
            <v>0</v>
          </cell>
        </row>
        <row r="6600">
          <cell r="H6600">
            <v>0</v>
          </cell>
        </row>
        <row r="6601">
          <cell r="H6601">
            <v>0</v>
          </cell>
        </row>
        <row r="6602">
          <cell r="H6602">
            <v>0</v>
          </cell>
        </row>
        <row r="6603">
          <cell r="H6603">
            <v>0</v>
          </cell>
        </row>
        <row r="6604">
          <cell r="H6604">
            <v>0</v>
          </cell>
        </row>
        <row r="6605">
          <cell r="H6605">
            <v>0</v>
          </cell>
        </row>
        <row r="6606">
          <cell r="H6606">
            <v>0</v>
          </cell>
        </row>
        <row r="6607">
          <cell r="H6607">
            <v>0</v>
          </cell>
        </row>
        <row r="6608">
          <cell r="H6608">
            <v>0</v>
          </cell>
        </row>
        <row r="6609">
          <cell r="H6609">
            <v>0</v>
          </cell>
        </row>
        <row r="6610">
          <cell r="H6610">
            <v>0</v>
          </cell>
        </row>
        <row r="6611">
          <cell r="H6611">
            <v>0</v>
          </cell>
        </row>
        <row r="6612">
          <cell r="H6612">
            <v>0</v>
          </cell>
        </row>
        <row r="6613">
          <cell r="H6613">
            <v>0</v>
          </cell>
        </row>
        <row r="6614">
          <cell r="H6614">
            <v>0</v>
          </cell>
        </row>
        <row r="6615">
          <cell r="H6615">
            <v>0</v>
          </cell>
        </row>
        <row r="6616">
          <cell r="H6616">
            <v>0</v>
          </cell>
        </row>
        <row r="6617">
          <cell r="H6617">
            <v>0</v>
          </cell>
        </row>
        <row r="6618">
          <cell r="H6618">
            <v>0</v>
          </cell>
        </row>
        <row r="6619">
          <cell r="H6619">
            <v>0</v>
          </cell>
        </row>
        <row r="6620">
          <cell r="H6620">
            <v>0</v>
          </cell>
        </row>
        <row r="6621">
          <cell r="H6621">
            <v>0</v>
          </cell>
        </row>
        <row r="6622">
          <cell r="H6622">
            <v>0</v>
          </cell>
        </row>
        <row r="6623">
          <cell r="H6623">
            <v>0</v>
          </cell>
        </row>
        <row r="6624">
          <cell r="H6624">
            <v>0</v>
          </cell>
        </row>
        <row r="6625">
          <cell r="H6625">
            <v>0</v>
          </cell>
        </row>
        <row r="6626">
          <cell r="H6626">
            <v>0</v>
          </cell>
        </row>
        <row r="6627">
          <cell r="H6627">
            <v>0</v>
          </cell>
        </row>
        <row r="6628">
          <cell r="H6628">
            <v>0</v>
          </cell>
        </row>
        <row r="6629">
          <cell r="H6629">
            <v>0</v>
          </cell>
        </row>
        <row r="6630">
          <cell r="H6630">
            <v>0</v>
          </cell>
        </row>
        <row r="6631">
          <cell r="H6631">
            <v>0</v>
          </cell>
        </row>
        <row r="6632">
          <cell r="H6632">
            <v>0</v>
          </cell>
        </row>
        <row r="6633">
          <cell r="H6633">
            <v>0</v>
          </cell>
        </row>
        <row r="6634">
          <cell r="H6634">
            <v>0</v>
          </cell>
        </row>
        <row r="6635">
          <cell r="H6635">
            <v>0</v>
          </cell>
        </row>
        <row r="6636">
          <cell r="H6636">
            <v>0</v>
          </cell>
        </row>
        <row r="6637">
          <cell r="H6637">
            <v>0</v>
          </cell>
        </row>
        <row r="6638">
          <cell r="H6638">
            <v>0</v>
          </cell>
        </row>
        <row r="6639">
          <cell r="H6639">
            <v>0</v>
          </cell>
        </row>
        <row r="6640">
          <cell r="H6640">
            <v>0</v>
          </cell>
        </row>
        <row r="6641">
          <cell r="H6641">
            <v>0</v>
          </cell>
        </row>
        <row r="6642">
          <cell r="H6642">
            <v>0</v>
          </cell>
        </row>
        <row r="6643">
          <cell r="H6643">
            <v>0</v>
          </cell>
        </row>
        <row r="6644">
          <cell r="H6644">
            <v>0</v>
          </cell>
        </row>
        <row r="6645">
          <cell r="H6645">
            <v>0</v>
          </cell>
        </row>
        <row r="6646">
          <cell r="H6646">
            <v>0</v>
          </cell>
        </row>
        <row r="6647">
          <cell r="H6647">
            <v>0</v>
          </cell>
        </row>
        <row r="6648">
          <cell r="H6648">
            <v>0</v>
          </cell>
        </row>
        <row r="6649">
          <cell r="H6649">
            <v>0</v>
          </cell>
        </row>
        <row r="6650">
          <cell r="H6650">
            <v>0</v>
          </cell>
        </row>
        <row r="6651">
          <cell r="H6651">
            <v>0</v>
          </cell>
        </row>
        <row r="6652">
          <cell r="H6652">
            <v>0</v>
          </cell>
        </row>
        <row r="6653">
          <cell r="H6653">
            <v>0</v>
          </cell>
        </row>
        <row r="6654">
          <cell r="H6654">
            <v>0</v>
          </cell>
        </row>
        <row r="6655">
          <cell r="H6655">
            <v>0</v>
          </cell>
        </row>
        <row r="6656">
          <cell r="H6656">
            <v>0</v>
          </cell>
        </row>
        <row r="6657">
          <cell r="H6657">
            <v>0</v>
          </cell>
        </row>
        <row r="6658">
          <cell r="H6658">
            <v>0</v>
          </cell>
        </row>
        <row r="6659">
          <cell r="H6659">
            <v>0</v>
          </cell>
        </row>
        <row r="6660">
          <cell r="H6660">
            <v>0</v>
          </cell>
        </row>
        <row r="6661">
          <cell r="H6661">
            <v>0</v>
          </cell>
        </row>
        <row r="6662">
          <cell r="H6662">
            <v>0</v>
          </cell>
        </row>
        <row r="6663">
          <cell r="H6663">
            <v>0</v>
          </cell>
        </row>
        <row r="6664">
          <cell r="H6664">
            <v>0</v>
          </cell>
        </row>
        <row r="6665">
          <cell r="H6665">
            <v>0</v>
          </cell>
        </row>
        <row r="6666">
          <cell r="H6666">
            <v>0</v>
          </cell>
        </row>
        <row r="6667">
          <cell r="H6667">
            <v>0</v>
          </cell>
        </row>
        <row r="6668">
          <cell r="H6668">
            <v>0</v>
          </cell>
        </row>
        <row r="6669">
          <cell r="H6669">
            <v>0</v>
          </cell>
        </row>
        <row r="6670">
          <cell r="H6670">
            <v>0</v>
          </cell>
        </row>
        <row r="6671">
          <cell r="H6671">
            <v>0</v>
          </cell>
        </row>
        <row r="6672">
          <cell r="H6672">
            <v>0</v>
          </cell>
        </row>
        <row r="6673">
          <cell r="H6673">
            <v>0</v>
          </cell>
        </row>
        <row r="6674">
          <cell r="H6674">
            <v>0</v>
          </cell>
        </row>
        <row r="6675">
          <cell r="H6675">
            <v>0</v>
          </cell>
        </row>
        <row r="6676">
          <cell r="H6676">
            <v>0</v>
          </cell>
        </row>
        <row r="6677">
          <cell r="H6677">
            <v>0</v>
          </cell>
        </row>
        <row r="6678">
          <cell r="H6678">
            <v>0</v>
          </cell>
        </row>
        <row r="6679">
          <cell r="H6679">
            <v>0</v>
          </cell>
        </row>
        <row r="6680">
          <cell r="H6680">
            <v>0</v>
          </cell>
        </row>
        <row r="6681">
          <cell r="H6681">
            <v>0</v>
          </cell>
        </row>
        <row r="6682">
          <cell r="H6682">
            <v>0</v>
          </cell>
        </row>
        <row r="6683">
          <cell r="H6683">
            <v>0</v>
          </cell>
        </row>
        <row r="6684">
          <cell r="H6684">
            <v>0</v>
          </cell>
        </row>
        <row r="6685">
          <cell r="H6685">
            <v>0</v>
          </cell>
        </row>
        <row r="6686">
          <cell r="H6686">
            <v>0</v>
          </cell>
        </row>
        <row r="6687">
          <cell r="H6687">
            <v>0</v>
          </cell>
        </row>
        <row r="6688">
          <cell r="H6688">
            <v>0</v>
          </cell>
        </row>
        <row r="6689">
          <cell r="H6689">
            <v>0</v>
          </cell>
        </row>
        <row r="6690">
          <cell r="H6690">
            <v>0</v>
          </cell>
        </row>
        <row r="6691">
          <cell r="H6691">
            <v>0</v>
          </cell>
        </row>
        <row r="6692">
          <cell r="H6692">
            <v>0</v>
          </cell>
        </row>
        <row r="6693">
          <cell r="H6693">
            <v>0</v>
          </cell>
        </row>
        <row r="6694">
          <cell r="H6694">
            <v>0</v>
          </cell>
        </row>
        <row r="6695">
          <cell r="H6695">
            <v>0</v>
          </cell>
        </row>
        <row r="6696">
          <cell r="H6696">
            <v>0</v>
          </cell>
        </row>
        <row r="6697">
          <cell r="H6697">
            <v>0</v>
          </cell>
        </row>
        <row r="6698">
          <cell r="H6698">
            <v>0</v>
          </cell>
        </row>
        <row r="6699">
          <cell r="H6699">
            <v>0</v>
          </cell>
        </row>
        <row r="6700">
          <cell r="H6700">
            <v>0</v>
          </cell>
        </row>
        <row r="6701">
          <cell r="H6701">
            <v>0</v>
          </cell>
        </row>
        <row r="6702">
          <cell r="H6702">
            <v>0</v>
          </cell>
        </row>
        <row r="6703">
          <cell r="H6703">
            <v>0</v>
          </cell>
        </row>
        <row r="6704">
          <cell r="H6704">
            <v>0</v>
          </cell>
        </row>
        <row r="6705">
          <cell r="H6705">
            <v>0</v>
          </cell>
        </row>
        <row r="6706">
          <cell r="H6706">
            <v>0</v>
          </cell>
        </row>
        <row r="6707">
          <cell r="H6707">
            <v>0</v>
          </cell>
        </row>
        <row r="6708">
          <cell r="H6708">
            <v>0</v>
          </cell>
        </row>
        <row r="6709">
          <cell r="H6709">
            <v>0</v>
          </cell>
        </row>
        <row r="6710">
          <cell r="H6710">
            <v>0</v>
          </cell>
        </row>
        <row r="6711">
          <cell r="H6711">
            <v>0</v>
          </cell>
        </row>
        <row r="6712">
          <cell r="H6712">
            <v>0</v>
          </cell>
        </row>
        <row r="6713">
          <cell r="H6713">
            <v>0</v>
          </cell>
        </row>
        <row r="6714">
          <cell r="H6714">
            <v>0</v>
          </cell>
        </row>
        <row r="6715">
          <cell r="H6715">
            <v>0</v>
          </cell>
        </row>
        <row r="6716">
          <cell r="H6716">
            <v>0</v>
          </cell>
        </row>
        <row r="6717">
          <cell r="H6717">
            <v>0</v>
          </cell>
        </row>
        <row r="6718">
          <cell r="H6718">
            <v>0</v>
          </cell>
        </row>
        <row r="6719">
          <cell r="H6719">
            <v>0</v>
          </cell>
        </row>
        <row r="6720">
          <cell r="H6720">
            <v>0</v>
          </cell>
        </row>
        <row r="6721">
          <cell r="H6721">
            <v>0</v>
          </cell>
        </row>
        <row r="6722">
          <cell r="H6722">
            <v>0</v>
          </cell>
        </row>
        <row r="6723">
          <cell r="H6723">
            <v>0</v>
          </cell>
        </row>
        <row r="6724">
          <cell r="H6724">
            <v>0</v>
          </cell>
        </row>
        <row r="6725">
          <cell r="H6725">
            <v>0</v>
          </cell>
        </row>
        <row r="6726">
          <cell r="H6726">
            <v>0</v>
          </cell>
        </row>
        <row r="6727">
          <cell r="H6727">
            <v>0</v>
          </cell>
        </row>
        <row r="6728">
          <cell r="H6728">
            <v>0</v>
          </cell>
        </row>
        <row r="6729">
          <cell r="H6729">
            <v>0</v>
          </cell>
        </row>
        <row r="6730">
          <cell r="H6730">
            <v>0</v>
          </cell>
        </row>
        <row r="6731">
          <cell r="H6731">
            <v>0</v>
          </cell>
        </row>
        <row r="6732">
          <cell r="H6732">
            <v>0</v>
          </cell>
        </row>
        <row r="6733">
          <cell r="H6733">
            <v>0</v>
          </cell>
        </row>
        <row r="6734">
          <cell r="H6734">
            <v>0</v>
          </cell>
        </row>
        <row r="6735">
          <cell r="H6735">
            <v>0</v>
          </cell>
        </row>
        <row r="6736">
          <cell r="H6736">
            <v>0</v>
          </cell>
        </row>
        <row r="6737">
          <cell r="H6737">
            <v>0</v>
          </cell>
        </row>
        <row r="6738">
          <cell r="H6738">
            <v>0</v>
          </cell>
        </row>
        <row r="6739">
          <cell r="H6739">
            <v>0</v>
          </cell>
        </row>
        <row r="6740">
          <cell r="H6740">
            <v>0</v>
          </cell>
        </row>
        <row r="6741">
          <cell r="H6741">
            <v>0</v>
          </cell>
        </row>
        <row r="6742">
          <cell r="H6742">
            <v>0</v>
          </cell>
        </row>
        <row r="6743">
          <cell r="H6743">
            <v>0</v>
          </cell>
        </row>
        <row r="6744">
          <cell r="H6744">
            <v>0</v>
          </cell>
        </row>
        <row r="6745">
          <cell r="H6745">
            <v>0</v>
          </cell>
        </row>
        <row r="6746">
          <cell r="H6746">
            <v>0</v>
          </cell>
        </row>
        <row r="6747">
          <cell r="H6747">
            <v>0</v>
          </cell>
        </row>
        <row r="6748">
          <cell r="H6748">
            <v>0</v>
          </cell>
        </row>
        <row r="6749">
          <cell r="H6749">
            <v>0</v>
          </cell>
        </row>
        <row r="6750">
          <cell r="H6750">
            <v>0</v>
          </cell>
        </row>
        <row r="6751">
          <cell r="H6751">
            <v>0</v>
          </cell>
        </row>
        <row r="6752">
          <cell r="H6752">
            <v>0</v>
          </cell>
        </row>
        <row r="6753">
          <cell r="H6753">
            <v>0</v>
          </cell>
        </row>
        <row r="6754">
          <cell r="H6754">
            <v>0</v>
          </cell>
        </row>
        <row r="6755">
          <cell r="H6755">
            <v>0</v>
          </cell>
        </row>
        <row r="6756">
          <cell r="H6756">
            <v>0</v>
          </cell>
        </row>
        <row r="6757">
          <cell r="H6757">
            <v>0</v>
          </cell>
        </row>
        <row r="6758">
          <cell r="H6758">
            <v>0</v>
          </cell>
        </row>
        <row r="6759">
          <cell r="H6759">
            <v>0</v>
          </cell>
        </row>
        <row r="6760">
          <cell r="H6760">
            <v>0</v>
          </cell>
        </row>
        <row r="6761">
          <cell r="H6761">
            <v>0</v>
          </cell>
        </row>
        <row r="6762">
          <cell r="H6762">
            <v>0</v>
          </cell>
        </row>
        <row r="6763">
          <cell r="H6763">
            <v>0</v>
          </cell>
        </row>
        <row r="6764">
          <cell r="H6764">
            <v>0</v>
          </cell>
        </row>
        <row r="6765">
          <cell r="H6765">
            <v>0</v>
          </cell>
        </row>
        <row r="6766">
          <cell r="H6766">
            <v>0</v>
          </cell>
        </row>
        <row r="6767">
          <cell r="H6767">
            <v>0</v>
          </cell>
        </row>
        <row r="6768">
          <cell r="H6768">
            <v>0</v>
          </cell>
        </row>
        <row r="6769">
          <cell r="H6769">
            <v>0</v>
          </cell>
        </row>
        <row r="6770">
          <cell r="H6770">
            <v>0</v>
          </cell>
        </row>
        <row r="6771">
          <cell r="H6771">
            <v>0</v>
          </cell>
        </row>
        <row r="6772">
          <cell r="H6772">
            <v>0</v>
          </cell>
        </row>
        <row r="6773">
          <cell r="H6773">
            <v>0</v>
          </cell>
        </row>
        <row r="6774">
          <cell r="H6774">
            <v>0</v>
          </cell>
        </row>
        <row r="6775">
          <cell r="H6775">
            <v>0</v>
          </cell>
        </row>
        <row r="6776">
          <cell r="H6776">
            <v>0</v>
          </cell>
        </row>
        <row r="6777">
          <cell r="H6777">
            <v>0</v>
          </cell>
        </row>
        <row r="6778">
          <cell r="H6778">
            <v>0</v>
          </cell>
        </row>
        <row r="6779">
          <cell r="H6779">
            <v>0</v>
          </cell>
        </row>
        <row r="6780">
          <cell r="H6780">
            <v>0</v>
          </cell>
        </row>
        <row r="6781">
          <cell r="H6781">
            <v>0</v>
          </cell>
        </row>
        <row r="6782">
          <cell r="H6782">
            <v>0</v>
          </cell>
        </row>
        <row r="6783">
          <cell r="H6783">
            <v>0</v>
          </cell>
        </row>
        <row r="6784">
          <cell r="H6784">
            <v>0</v>
          </cell>
        </row>
        <row r="6785">
          <cell r="H6785">
            <v>0</v>
          </cell>
        </row>
        <row r="6786">
          <cell r="H6786">
            <v>0</v>
          </cell>
        </row>
        <row r="6787">
          <cell r="H6787">
            <v>0</v>
          </cell>
        </row>
        <row r="6788">
          <cell r="H6788">
            <v>0</v>
          </cell>
        </row>
        <row r="6789">
          <cell r="H6789">
            <v>0</v>
          </cell>
        </row>
        <row r="6790">
          <cell r="H6790">
            <v>0</v>
          </cell>
        </row>
        <row r="6791">
          <cell r="H6791">
            <v>0</v>
          </cell>
        </row>
        <row r="6792">
          <cell r="H6792">
            <v>0</v>
          </cell>
        </row>
        <row r="6793">
          <cell r="H6793">
            <v>0</v>
          </cell>
        </row>
        <row r="6794">
          <cell r="H6794">
            <v>0</v>
          </cell>
        </row>
        <row r="6795">
          <cell r="H6795">
            <v>0</v>
          </cell>
        </row>
        <row r="6796">
          <cell r="H6796">
            <v>0</v>
          </cell>
        </row>
        <row r="6797">
          <cell r="H6797">
            <v>0</v>
          </cell>
        </row>
        <row r="6798">
          <cell r="H6798">
            <v>0</v>
          </cell>
        </row>
        <row r="6799">
          <cell r="H6799">
            <v>0</v>
          </cell>
        </row>
        <row r="6800">
          <cell r="H6800">
            <v>0</v>
          </cell>
        </row>
        <row r="6801">
          <cell r="H6801">
            <v>0</v>
          </cell>
        </row>
        <row r="6802">
          <cell r="H6802">
            <v>0</v>
          </cell>
        </row>
        <row r="6803">
          <cell r="H6803">
            <v>0</v>
          </cell>
        </row>
        <row r="6804">
          <cell r="H6804">
            <v>0</v>
          </cell>
        </row>
        <row r="6805">
          <cell r="H6805">
            <v>0</v>
          </cell>
        </row>
        <row r="6806">
          <cell r="H6806">
            <v>0</v>
          </cell>
        </row>
        <row r="6807">
          <cell r="H6807">
            <v>0</v>
          </cell>
        </row>
        <row r="6808">
          <cell r="H6808">
            <v>0</v>
          </cell>
        </row>
        <row r="6809">
          <cell r="H6809">
            <v>0</v>
          </cell>
        </row>
        <row r="6810">
          <cell r="H6810">
            <v>0</v>
          </cell>
        </row>
        <row r="6811">
          <cell r="H6811">
            <v>0</v>
          </cell>
        </row>
        <row r="6812">
          <cell r="H6812">
            <v>0</v>
          </cell>
        </row>
        <row r="6813">
          <cell r="H6813">
            <v>0</v>
          </cell>
        </row>
        <row r="6814">
          <cell r="H6814">
            <v>0</v>
          </cell>
        </row>
        <row r="6815">
          <cell r="H6815">
            <v>0</v>
          </cell>
        </row>
        <row r="6816">
          <cell r="H6816">
            <v>0</v>
          </cell>
        </row>
        <row r="6817">
          <cell r="H6817">
            <v>0</v>
          </cell>
        </row>
        <row r="6818">
          <cell r="H6818">
            <v>0</v>
          </cell>
        </row>
        <row r="6819">
          <cell r="H6819">
            <v>0</v>
          </cell>
        </row>
        <row r="6820">
          <cell r="H6820">
            <v>0</v>
          </cell>
        </row>
        <row r="6821">
          <cell r="H6821">
            <v>0</v>
          </cell>
        </row>
        <row r="6822">
          <cell r="H6822">
            <v>0</v>
          </cell>
        </row>
        <row r="6823">
          <cell r="H6823">
            <v>0</v>
          </cell>
        </row>
        <row r="6824">
          <cell r="H6824">
            <v>0</v>
          </cell>
        </row>
        <row r="6825">
          <cell r="H6825">
            <v>0</v>
          </cell>
        </row>
        <row r="6826">
          <cell r="H6826">
            <v>0</v>
          </cell>
        </row>
        <row r="6827">
          <cell r="H6827">
            <v>0</v>
          </cell>
        </row>
        <row r="6828">
          <cell r="H6828">
            <v>0</v>
          </cell>
        </row>
        <row r="6829">
          <cell r="H6829">
            <v>0</v>
          </cell>
        </row>
        <row r="6830">
          <cell r="H6830">
            <v>0</v>
          </cell>
        </row>
        <row r="6831">
          <cell r="H6831">
            <v>0</v>
          </cell>
        </row>
        <row r="6832">
          <cell r="H6832">
            <v>0</v>
          </cell>
        </row>
        <row r="6833">
          <cell r="H6833">
            <v>0</v>
          </cell>
        </row>
        <row r="6834">
          <cell r="H6834">
            <v>0</v>
          </cell>
        </row>
        <row r="6835">
          <cell r="H6835">
            <v>0</v>
          </cell>
        </row>
        <row r="6836">
          <cell r="H6836">
            <v>0</v>
          </cell>
        </row>
        <row r="6837">
          <cell r="H6837">
            <v>0</v>
          </cell>
        </row>
        <row r="6838">
          <cell r="H6838">
            <v>0</v>
          </cell>
        </row>
        <row r="6839">
          <cell r="H6839">
            <v>0</v>
          </cell>
        </row>
        <row r="6840">
          <cell r="H6840">
            <v>0</v>
          </cell>
        </row>
        <row r="6841">
          <cell r="H6841">
            <v>0</v>
          </cell>
        </row>
        <row r="6842">
          <cell r="H6842">
            <v>0</v>
          </cell>
        </row>
        <row r="6843">
          <cell r="H6843">
            <v>0</v>
          </cell>
        </row>
        <row r="6844">
          <cell r="H6844">
            <v>0</v>
          </cell>
        </row>
        <row r="6845">
          <cell r="H6845">
            <v>0</v>
          </cell>
        </row>
        <row r="6846">
          <cell r="H6846">
            <v>0</v>
          </cell>
        </row>
        <row r="6847">
          <cell r="H6847">
            <v>0</v>
          </cell>
        </row>
        <row r="6848">
          <cell r="H6848">
            <v>0</v>
          </cell>
        </row>
        <row r="6849">
          <cell r="H6849">
            <v>0</v>
          </cell>
        </row>
        <row r="6850">
          <cell r="H6850">
            <v>0</v>
          </cell>
        </row>
        <row r="6851">
          <cell r="H6851">
            <v>0</v>
          </cell>
        </row>
        <row r="6852">
          <cell r="H6852">
            <v>0</v>
          </cell>
        </row>
        <row r="6853">
          <cell r="H6853">
            <v>0</v>
          </cell>
        </row>
        <row r="6854">
          <cell r="H6854">
            <v>0</v>
          </cell>
        </row>
        <row r="6855">
          <cell r="H6855">
            <v>0</v>
          </cell>
        </row>
        <row r="6856">
          <cell r="H6856">
            <v>0</v>
          </cell>
        </row>
        <row r="6857">
          <cell r="H6857">
            <v>0</v>
          </cell>
        </row>
        <row r="6858">
          <cell r="H6858">
            <v>0</v>
          </cell>
        </row>
        <row r="6859">
          <cell r="H6859">
            <v>0</v>
          </cell>
        </row>
        <row r="6860">
          <cell r="H6860">
            <v>0</v>
          </cell>
        </row>
        <row r="6861">
          <cell r="H6861">
            <v>0</v>
          </cell>
        </row>
        <row r="6862">
          <cell r="H6862">
            <v>0</v>
          </cell>
        </row>
        <row r="6863">
          <cell r="H6863">
            <v>0</v>
          </cell>
        </row>
        <row r="6864">
          <cell r="H6864">
            <v>0</v>
          </cell>
        </row>
        <row r="6865">
          <cell r="H6865">
            <v>0</v>
          </cell>
        </row>
        <row r="6866">
          <cell r="H6866">
            <v>0</v>
          </cell>
        </row>
        <row r="6867">
          <cell r="H6867">
            <v>0</v>
          </cell>
        </row>
        <row r="6868">
          <cell r="H6868">
            <v>0</v>
          </cell>
        </row>
        <row r="6869">
          <cell r="H6869">
            <v>0</v>
          </cell>
        </row>
        <row r="6870">
          <cell r="H6870">
            <v>0</v>
          </cell>
        </row>
        <row r="6871">
          <cell r="H6871">
            <v>0</v>
          </cell>
        </row>
        <row r="6872">
          <cell r="H6872">
            <v>0</v>
          </cell>
        </row>
        <row r="6873">
          <cell r="H6873">
            <v>0</v>
          </cell>
        </row>
        <row r="6874">
          <cell r="H6874">
            <v>0</v>
          </cell>
        </row>
        <row r="6875">
          <cell r="H6875">
            <v>0</v>
          </cell>
        </row>
        <row r="6876">
          <cell r="H6876">
            <v>0</v>
          </cell>
        </row>
        <row r="6877">
          <cell r="H6877">
            <v>0</v>
          </cell>
        </row>
        <row r="6878">
          <cell r="H6878">
            <v>0</v>
          </cell>
        </row>
        <row r="6879">
          <cell r="H6879">
            <v>0</v>
          </cell>
        </row>
        <row r="6880">
          <cell r="H6880">
            <v>0</v>
          </cell>
        </row>
        <row r="6881">
          <cell r="H6881">
            <v>0</v>
          </cell>
        </row>
        <row r="6882">
          <cell r="H6882">
            <v>0</v>
          </cell>
        </row>
        <row r="6883">
          <cell r="H6883">
            <v>0</v>
          </cell>
        </row>
        <row r="6884">
          <cell r="H6884">
            <v>0</v>
          </cell>
        </row>
        <row r="6885">
          <cell r="H6885">
            <v>0</v>
          </cell>
        </row>
        <row r="6886">
          <cell r="H6886">
            <v>0</v>
          </cell>
        </row>
        <row r="6887">
          <cell r="H6887">
            <v>0</v>
          </cell>
        </row>
        <row r="6888">
          <cell r="H6888">
            <v>0</v>
          </cell>
        </row>
        <row r="6889">
          <cell r="H6889">
            <v>0</v>
          </cell>
        </row>
        <row r="6890">
          <cell r="H6890">
            <v>0</v>
          </cell>
        </row>
        <row r="6891">
          <cell r="H6891">
            <v>0</v>
          </cell>
        </row>
        <row r="6892">
          <cell r="H6892">
            <v>0</v>
          </cell>
        </row>
        <row r="6893">
          <cell r="H6893">
            <v>0</v>
          </cell>
        </row>
        <row r="6894">
          <cell r="H6894">
            <v>0</v>
          </cell>
        </row>
        <row r="6895">
          <cell r="H6895">
            <v>0</v>
          </cell>
        </row>
        <row r="6896">
          <cell r="H6896">
            <v>0</v>
          </cell>
        </row>
        <row r="6897">
          <cell r="H6897">
            <v>0</v>
          </cell>
        </row>
        <row r="6898">
          <cell r="H6898">
            <v>0</v>
          </cell>
        </row>
        <row r="6899">
          <cell r="H6899">
            <v>0</v>
          </cell>
        </row>
        <row r="6900">
          <cell r="H6900">
            <v>0</v>
          </cell>
        </row>
        <row r="6901">
          <cell r="H6901">
            <v>0</v>
          </cell>
        </row>
        <row r="6902">
          <cell r="H6902">
            <v>0</v>
          </cell>
        </row>
        <row r="6903">
          <cell r="H6903">
            <v>0</v>
          </cell>
        </row>
        <row r="6904">
          <cell r="H6904">
            <v>0</v>
          </cell>
        </row>
        <row r="6905">
          <cell r="H6905">
            <v>0</v>
          </cell>
        </row>
        <row r="6906">
          <cell r="H6906">
            <v>0</v>
          </cell>
        </row>
        <row r="6907">
          <cell r="H6907">
            <v>0</v>
          </cell>
        </row>
        <row r="6908">
          <cell r="H6908">
            <v>0</v>
          </cell>
        </row>
        <row r="6909">
          <cell r="H6909">
            <v>0</v>
          </cell>
        </row>
        <row r="6910">
          <cell r="H6910">
            <v>0</v>
          </cell>
        </row>
        <row r="6911">
          <cell r="H6911">
            <v>0</v>
          </cell>
        </row>
        <row r="6912">
          <cell r="H6912">
            <v>0</v>
          </cell>
        </row>
        <row r="6913">
          <cell r="H6913">
            <v>0</v>
          </cell>
        </row>
        <row r="6914">
          <cell r="H6914">
            <v>0</v>
          </cell>
        </row>
        <row r="6915">
          <cell r="H6915">
            <v>0</v>
          </cell>
        </row>
        <row r="6916">
          <cell r="H6916">
            <v>0</v>
          </cell>
        </row>
        <row r="6917">
          <cell r="H6917">
            <v>0</v>
          </cell>
        </row>
        <row r="6918">
          <cell r="H6918">
            <v>0</v>
          </cell>
        </row>
        <row r="6919">
          <cell r="H6919">
            <v>0</v>
          </cell>
        </row>
        <row r="6920">
          <cell r="H6920">
            <v>0</v>
          </cell>
        </row>
        <row r="6921">
          <cell r="H6921">
            <v>0</v>
          </cell>
        </row>
        <row r="6922">
          <cell r="H6922">
            <v>0</v>
          </cell>
        </row>
        <row r="6923">
          <cell r="H6923">
            <v>0</v>
          </cell>
        </row>
        <row r="6924">
          <cell r="H6924">
            <v>0</v>
          </cell>
        </row>
        <row r="6925">
          <cell r="H6925">
            <v>0</v>
          </cell>
        </row>
        <row r="6926">
          <cell r="H6926">
            <v>0</v>
          </cell>
        </row>
        <row r="6927">
          <cell r="H6927">
            <v>0</v>
          </cell>
        </row>
        <row r="6928">
          <cell r="H6928">
            <v>0</v>
          </cell>
        </row>
        <row r="6929">
          <cell r="H6929">
            <v>0</v>
          </cell>
        </row>
        <row r="6930">
          <cell r="H6930">
            <v>0</v>
          </cell>
        </row>
        <row r="6931">
          <cell r="H6931">
            <v>0</v>
          </cell>
        </row>
        <row r="6932">
          <cell r="H6932">
            <v>0</v>
          </cell>
        </row>
        <row r="6933">
          <cell r="H6933">
            <v>0</v>
          </cell>
        </row>
        <row r="6934">
          <cell r="H6934">
            <v>0</v>
          </cell>
        </row>
        <row r="6935">
          <cell r="H6935">
            <v>0</v>
          </cell>
        </row>
        <row r="6936">
          <cell r="H6936">
            <v>0</v>
          </cell>
        </row>
        <row r="6937">
          <cell r="H6937">
            <v>0</v>
          </cell>
        </row>
        <row r="6938">
          <cell r="H6938">
            <v>0</v>
          </cell>
        </row>
        <row r="6939">
          <cell r="H6939">
            <v>0</v>
          </cell>
        </row>
        <row r="6940">
          <cell r="H6940">
            <v>0</v>
          </cell>
        </row>
        <row r="6941">
          <cell r="H6941">
            <v>0</v>
          </cell>
        </row>
        <row r="6942">
          <cell r="H6942">
            <v>0</v>
          </cell>
        </row>
        <row r="6943">
          <cell r="H6943">
            <v>0</v>
          </cell>
        </row>
        <row r="6944">
          <cell r="H6944">
            <v>0</v>
          </cell>
        </row>
        <row r="6945">
          <cell r="H6945">
            <v>0</v>
          </cell>
        </row>
        <row r="6946">
          <cell r="H6946">
            <v>0</v>
          </cell>
        </row>
        <row r="6947">
          <cell r="H6947">
            <v>0</v>
          </cell>
        </row>
        <row r="6948">
          <cell r="H6948">
            <v>0</v>
          </cell>
        </row>
        <row r="6949">
          <cell r="H6949">
            <v>0</v>
          </cell>
        </row>
        <row r="6950">
          <cell r="H6950">
            <v>0</v>
          </cell>
        </row>
        <row r="6951">
          <cell r="H6951">
            <v>0</v>
          </cell>
        </row>
        <row r="6952">
          <cell r="H6952">
            <v>0</v>
          </cell>
        </row>
        <row r="6953">
          <cell r="H6953">
            <v>0</v>
          </cell>
        </row>
        <row r="6954">
          <cell r="H6954">
            <v>0</v>
          </cell>
        </row>
        <row r="6955">
          <cell r="H6955">
            <v>0</v>
          </cell>
        </row>
        <row r="6956">
          <cell r="H6956">
            <v>0</v>
          </cell>
        </row>
        <row r="6957">
          <cell r="H6957">
            <v>0</v>
          </cell>
        </row>
        <row r="6958">
          <cell r="H6958">
            <v>0</v>
          </cell>
        </row>
        <row r="6959">
          <cell r="H6959">
            <v>0</v>
          </cell>
        </row>
        <row r="6960">
          <cell r="H6960">
            <v>0</v>
          </cell>
        </row>
        <row r="6961">
          <cell r="H6961">
            <v>0</v>
          </cell>
        </row>
        <row r="6962">
          <cell r="H6962">
            <v>0</v>
          </cell>
        </row>
        <row r="6963">
          <cell r="H6963">
            <v>0</v>
          </cell>
        </row>
        <row r="6964">
          <cell r="H6964">
            <v>0</v>
          </cell>
        </row>
        <row r="6965">
          <cell r="H6965">
            <v>0</v>
          </cell>
        </row>
        <row r="6966">
          <cell r="H6966">
            <v>0</v>
          </cell>
        </row>
        <row r="6967">
          <cell r="H6967">
            <v>0</v>
          </cell>
        </row>
        <row r="6968">
          <cell r="H6968">
            <v>0</v>
          </cell>
        </row>
        <row r="6969">
          <cell r="H6969">
            <v>0</v>
          </cell>
        </row>
        <row r="6970">
          <cell r="H6970">
            <v>0</v>
          </cell>
        </row>
        <row r="6971">
          <cell r="H6971">
            <v>0</v>
          </cell>
        </row>
        <row r="6972">
          <cell r="H6972">
            <v>0</v>
          </cell>
        </row>
        <row r="6973">
          <cell r="H6973">
            <v>0</v>
          </cell>
        </row>
        <row r="6974">
          <cell r="H6974">
            <v>0</v>
          </cell>
        </row>
        <row r="6975">
          <cell r="H6975">
            <v>0</v>
          </cell>
        </row>
        <row r="6976">
          <cell r="H6976">
            <v>0</v>
          </cell>
        </row>
        <row r="6977">
          <cell r="H6977">
            <v>0</v>
          </cell>
        </row>
        <row r="6978">
          <cell r="H6978">
            <v>0</v>
          </cell>
        </row>
        <row r="6979">
          <cell r="H6979">
            <v>0</v>
          </cell>
        </row>
        <row r="6980">
          <cell r="H6980">
            <v>0</v>
          </cell>
        </row>
        <row r="6981">
          <cell r="H6981">
            <v>0</v>
          </cell>
        </row>
        <row r="6982">
          <cell r="H6982">
            <v>0</v>
          </cell>
        </row>
        <row r="6983">
          <cell r="H6983">
            <v>0</v>
          </cell>
        </row>
        <row r="6984">
          <cell r="H6984">
            <v>0</v>
          </cell>
        </row>
        <row r="6985">
          <cell r="H6985">
            <v>0</v>
          </cell>
        </row>
        <row r="6986">
          <cell r="H6986">
            <v>0</v>
          </cell>
        </row>
        <row r="6987">
          <cell r="H6987">
            <v>0</v>
          </cell>
        </row>
        <row r="6988">
          <cell r="H6988">
            <v>0</v>
          </cell>
        </row>
        <row r="6989">
          <cell r="H6989">
            <v>0</v>
          </cell>
        </row>
        <row r="6990">
          <cell r="H6990">
            <v>0</v>
          </cell>
        </row>
        <row r="6991">
          <cell r="H6991">
            <v>0</v>
          </cell>
        </row>
        <row r="6992">
          <cell r="H6992">
            <v>0</v>
          </cell>
        </row>
        <row r="6993">
          <cell r="H6993">
            <v>0</v>
          </cell>
        </row>
        <row r="6994">
          <cell r="H6994">
            <v>0</v>
          </cell>
        </row>
        <row r="6995">
          <cell r="H6995">
            <v>0</v>
          </cell>
        </row>
        <row r="6996">
          <cell r="H6996">
            <v>0</v>
          </cell>
        </row>
        <row r="6997">
          <cell r="H6997">
            <v>0</v>
          </cell>
        </row>
        <row r="6998">
          <cell r="H6998">
            <v>0</v>
          </cell>
        </row>
        <row r="6999">
          <cell r="H6999">
            <v>0</v>
          </cell>
        </row>
        <row r="7000">
          <cell r="H7000">
            <v>0</v>
          </cell>
        </row>
        <row r="7001">
          <cell r="H7001">
            <v>0</v>
          </cell>
        </row>
        <row r="7002">
          <cell r="H7002">
            <v>0</v>
          </cell>
        </row>
        <row r="7003">
          <cell r="H7003">
            <v>0</v>
          </cell>
        </row>
        <row r="7004">
          <cell r="H7004">
            <v>0</v>
          </cell>
        </row>
        <row r="7005">
          <cell r="H7005">
            <v>0</v>
          </cell>
        </row>
        <row r="7006">
          <cell r="H7006">
            <v>0</v>
          </cell>
        </row>
        <row r="7007">
          <cell r="H7007">
            <v>0</v>
          </cell>
        </row>
        <row r="7008">
          <cell r="H7008">
            <v>0</v>
          </cell>
        </row>
        <row r="7009">
          <cell r="H7009">
            <v>0</v>
          </cell>
        </row>
        <row r="7010">
          <cell r="H7010">
            <v>0</v>
          </cell>
        </row>
        <row r="7011">
          <cell r="H7011">
            <v>0</v>
          </cell>
        </row>
        <row r="7012">
          <cell r="H7012">
            <v>0</v>
          </cell>
        </row>
        <row r="7013">
          <cell r="H7013">
            <v>0</v>
          </cell>
        </row>
        <row r="7014">
          <cell r="H7014">
            <v>0</v>
          </cell>
        </row>
        <row r="7015">
          <cell r="H7015">
            <v>0</v>
          </cell>
        </row>
        <row r="7016">
          <cell r="H7016">
            <v>0</v>
          </cell>
        </row>
        <row r="7017">
          <cell r="H7017">
            <v>0</v>
          </cell>
        </row>
        <row r="7018">
          <cell r="H7018">
            <v>0</v>
          </cell>
        </row>
        <row r="7019">
          <cell r="H7019">
            <v>0</v>
          </cell>
        </row>
        <row r="7020">
          <cell r="H7020">
            <v>0</v>
          </cell>
        </row>
        <row r="7021">
          <cell r="H7021">
            <v>0</v>
          </cell>
        </row>
        <row r="7022">
          <cell r="H7022">
            <v>0</v>
          </cell>
        </row>
        <row r="7023">
          <cell r="H7023">
            <v>0</v>
          </cell>
        </row>
        <row r="7024">
          <cell r="H7024">
            <v>0</v>
          </cell>
        </row>
        <row r="7025">
          <cell r="H7025">
            <v>0</v>
          </cell>
        </row>
        <row r="7026">
          <cell r="H7026">
            <v>0</v>
          </cell>
        </row>
        <row r="7027">
          <cell r="H7027">
            <v>0</v>
          </cell>
        </row>
        <row r="7028">
          <cell r="H7028">
            <v>0</v>
          </cell>
        </row>
        <row r="7029">
          <cell r="H7029">
            <v>0</v>
          </cell>
        </row>
        <row r="7030">
          <cell r="H7030">
            <v>0</v>
          </cell>
        </row>
        <row r="7031">
          <cell r="H7031">
            <v>0</v>
          </cell>
        </row>
        <row r="7032">
          <cell r="H7032">
            <v>0</v>
          </cell>
        </row>
        <row r="7033">
          <cell r="H7033">
            <v>0</v>
          </cell>
        </row>
        <row r="7034">
          <cell r="H7034">
            <v>0</v>
          </cell>
        </row>
        <row r="7035">
          <cell r="H7035">
            <v>0</v>
          </cell>
        </row>
        <row r="7036">
          <cell r="H7036">
            <v>0</v>
          </cell>
        </row>
        <row r="7037">
          <cell r="H7037">
            <v>0</v>
          </cell>
        </row>
        <row r="7038">
          <cell r="H7038">
            <v>0</v>
          </cell>
        </row>
        <row r="7039">
          <cell r="H7039">
            <v>0</v>
          </cell>
        </row>
        <row r="7040">
          <cell r="H7040">
            <v>0</v>
          </cell>
        </row>
        <row r="7041">
          <cell r="H7041">
            <v>0</v>
          </cell>
        </row>
        <row r="7042">
          <cell r="H7042">
            <v>0</v>
          </cell>
        </row>
        <row r="7043">
          <cell r="H7043">
            <v>0</v>
          </cell>
        </row>
        <row r="7044">
          <cell r="H7044">
            <v>0</v>
          </cell>
        </row>
        <row r="7045">
          <cell r="H7045">
            <v>0</v>
          </cell>
        </row>
        <row r="7046">
          <cell r="H7046">
            <v>0</v>
          </cell>
        </row>
        <row r="7047">
          <cell r="H7047">
            <v>0</v>
          </cell>
        </row>
        <row r="7048">
          <cell r="H7048">
            <v>0</v>
          </cell>
        </row>
        <row r="7049">
          <cell r="H7049">
            <v>0</v>
          </cell>
        </row>
        <row r="7050">
          <cell r="H7050">
            <v>0</v>
          </cell>
        </row>
        <row r="7051">
          <cell r="H7051">
            <v>0</v>
          </cell>
        </row>
        <row r="7052">
          <cell r="H7052">
            <v>0</v>
          </cell>
        </row>
        <row r="7053">
          <cell r="H7053">
            <v>0</v>
          </cell>
        </row>
        <row r="7054">
          <cell r="H7054">
            <v>0</v>
          </cell>
        </row>
        <row r="7055">
          <cell r="H7055">
            <v>0</v>
          </cell>
        </row>
        <row r="7056">
          <cell r="H7056">
            <v>0</v>
          </cell>
        </row>
        <row r="7057">
          <cell r="H7057">
            <v>0</v>
          </cell>
        </row>
        <row r="7058">
          <cell r="H7058">
            <v>0</v>
          </cell>
        </row>
        <row r="7059">
          <cell r="H7059">
            <v>0</v>
          </cell>
        </row>
        <row r="7060">
          <cell r="H7060">
            <v>0</v>
          </cell>
        </row>
        <row r="7061">
          <cell r="H7061">
            <v>0</v>
          </cell>
        </row>
        <row r="7062">
          <cell r="H7062">
            <v>0</v>
          </cell>
        </row>
        <row r="7063">
          <cell r="H7063">
            <v>0</v>
          </cell>
        </row>
        <row r="7064">
          <cell r="H7064">
            <v>0</v>
          </cell>
        </row>
        <row r="7065">
          <cell r="H7065">
            <v>0</v>
          </cell>
        </row>
        <row r="7066">
          <cell r="H7066">
            <v>0</v>
          </cell>
        </row>
        <row r="7067">
          <cell r="H7067">
            <v>0</v>
          </cell>
        </row>
        <row r="7068">
          <cell r="H7068">
            <v>0</v>
          </cell>
        </row>
        <row r="7069">
          <cell r="H7069">
            <v>0</v>
          </cell>
        </row>
        <row r="7070">
          <cell r="H7070">
            <v>0</v>
          </cell>
        </row>
        <row r="7071">
          <cell r="H7071">
            <v>0</v>
          </cell>
        </row>
        <row r="7072">
          <cell r="H7072">
            <v>0</v>
          </cell>
        </row>
        <row r="7073">
          <cell r="H7073">
            <v>0</v>
          </cell>
        </row>
        <row r="7074">
          <cell r="H7074">
            <v>0</v>
          </cell>
        </row>
        <row r="7075">
          <cell r="H7075">
            <v>0</v>
          </cell>
        </row>
        <row r="7076">
          <cell r="H7076">
            <v>0</v>
          </cell>
        </row>
        <row r="7077">
          <cell r="H7077">
            <v>0</v>
          </cell>
        </row>
        <row r="7078">
          <cell r="H7078">
            <v>0</v>
          </cell>
        </row>
        <row r="7079">
          <cell r="H7079">
            <v>0</v>
          </cell>
        </row>
        <row r="7080">
          <cell r="H7080">
            <v>0</v>
          </cell>
        </row>
        <row r="7081">
          <cell r="H7081">
            <v>0</v>
          </cell>
        </row>
        <row r="7082">
          <cell r="H7082">
            <v>0</v>
          </cell>
        </row>
        <row r="7083">
          <cell r="H7083">
            <v>0</v>
          </cell>
        </row>
        <row r="7084">
          <cell r="H7084">
            <v>0</v>
          </cell>
        </row>
        <row r="7085">
          <cell r="H7085">
            <v>0</v>
          </cell>
        </row>
        <row r="7086">
          <cell r="H7086">
            <v>0</v>
          </cell>
        </row>
        <row r="7087">
          <cell r="H7087">
            <v>0</v>
          </cell>
        </row>
        <row r="7088">
          <cell r="H7088">
            <v>0</v>
          </cell>
        </row>
        <row r="7089">
          <cell r="H7089">
            <v>0</v>
          </cell>
        </row>
        <row r="7090">
          <cell r="H7090">
            <v>0</v>
          </cell>
        </row>
        <row r="7091">
          <cell r="H7091">
            <v>0</v>
          </cell>
        </row>
        <row r="7092">
          <cell r="H7092">
            <v>0</v>
          </cell>
        </row>
        <row r="7093">
          <cell r="H7093">
            <v>0</v>
          </cell>
        </row>
        <row r="7094">
          <cell r="H7094">
            <v>0</v>
          </cell>
        </row>
        <row r="7095">
          <cell r="H7095">
            <v>0</v>
          </cell>
        </row>
        <row r="7096">
          <cell r="H7096">
            <v>0</v>
          </cell>
        </row>
        <row r="7097">
          <cell r="H7097">
            <v>0</v>
          </cell>
        </row>
        <row r="7098">
          <cell r="H7098">
            <v>0</v>
          </cell>
        </row>
        <row r="7099">
          <cell r="H7099">
            <v>0</v>
          </cell>
        </row>
        <row r="7100">
          <cell r="H7100">
            <v>0</v>
          </cell>
        </row>
        <row r="7101">
          <cell r="H7101">
            <v>0</v>
          </cell>
        </row>
        <row r="7102">
          <cell r="H7102">
            <v>0</v>
          </cell>
        </row>
        <row r="7103">
          <cell r="H7103">
            <v>0</v>
          </cell>
        </row>
        <row r="7104">
          <cell r="H7104">
            <v>0</v>
          </cell>
        </row>
        <row r="7105">
          <cell r="H7105">
            <v>0</v>
          </cell>
        </row>
        <row r="7106">
          <cell r="H7106">
            <v>0</v>
          </cell>
        </row>
        <row r="7107">
          <cell r="H7107">
            <v>0</v>
          </cell>
        </row>
        <row r="7108">
          <cell r="H7108">
            <v>0</v>
          </cell>
        </row>
        <row r="7109">
          <cell r="H7109">
            <v>0</v>
          </cell>
        </row>
        <row r="7110">
          <cell r="H7110">
            <v>0</v>
          </cell>
        </row>
        <row r="7111">
          <cell r="H7111">
            <v>0</v>
          </cell>
        </row>
        <row r="7112">
          <cell r="H7112">
            <v>0</v>
          </cell>
        </row>
        <row r="7113">
          <cell r="H7113">
            <v>0</v>
          </cell>
        </row>
        <row r="7114">
          <cell r="H7114">
            <v>0</v>
          </cell>
        </row>
        <row r="7115">
          <cell r="H7115">
            <v>0</v>
          </cell>
        </row>
        <row r="7116">
          <cell r="H7116">
            <v>0</v>
          </cell>
        </row>
        <row r="7117">
          <cell r="H7117">
            <v>0</v>
          </cell>
        </row>
        <row r="7118">
          <cell r="H7118">
            <v>0</v>
          </cell>
        </row>
        <row r="7119">
          <cell r="H7119">
            <v>0</v>
          </cell>
        </row>
        <row r="7120">
          <cell r="H7120">
            <v>0</v>
          </cell>
        </row>
        <row r="7121">
          <cell r="H7121">
            <v>0</v>
          </cell>
        </row>
        <row r="7122">
          <cell r="H7122">
            <v>0</v>
          </cell>
        </row>
        <row r="7123">
          <cell r="H7123">
            <v>0</v>
          </cell>
        </row>
        <row r="7124">
          <cell r="H7124">
            <v>0</v>
          </cell>
        </row>
        <row r="7125">
          <cell r="H7125">
            <v>0</v>
          </cell>
        </row>
        <row r="7126">
          <cell r="H7126">
            <v>0</v>
          </cell>
        </row>
        <row r="7127">
          <cell r="H7127">
            <v>0</v>
          </cell>
        </row>
        <row r="7128">
          <cell r="H7128">
            <v>0</v>
          </cell>
        </row>
        <row r="7129">
          <cell r="H7129">
            <v>0</v>
          </cell>
        </row>
        <row r="7130">
          <cell r="H7130">
            <v>0</v>
          </cell>
        </row>
        <row r="7131">
          <cell r="H7131">
            <v>0</v>
          </cell>
        </row>
        <row r="7132">
          <cell r="H7132">
            <v>0</v>
          </cell>
        </row>
        <row r="7133">
          <cell r="H7133">
            <v>0</v>
          </cell>
        </row>
        <row r="7134">
          <cell r="H7134">
            <v>0</v>
          </cell>
        </row>
        <row r="7135">
          <cell r="H7135">
            <v>0</v>
          </cell>
        </row>
        <row r="7136">
          <cell r="H7136">
            <v>0</v>
          </cell>
        </row>
        <row r="7137">
          <cell r="H7137">
            <v>0</v>
          </cell>
        </row>
        <row r="7138">
          <cell r="H7138">
            <v>0</v>
          </cell>
        </row>
        <row r="7139">
          <cell r="H7139">
            <v>0</v>
          </cell>
        </row>
        <row r="7140">
          <cell r="H7140">
            <v>0</v>
          </cell>
        </row>
        <row r="7141">
          <cell r="H7141">
            <v>0</v>
          </cell>
        </row>
        <row r="7142">
          <cell r="H7142">
            <v>0</v>
          </cell>
        </row>
        <row r="7143">
          <cell r="H7143">
            <v>0</v>
          </cell>
        </row>
        <row r="7144">
          <cell r="H7144">
            <v>0</v>
          </cell>
        </row>
        <row r="7145">
          <cell r="H7145">
            <v>0</v>
          </cell>
        </row>
        <row r="7146">
          <cell r="H7146">
            <v>0</v>
          </cell>
        </row>
        <row r="7147">
          <cell r="H7147">
            <v>0</v>
          </cell>
        </row>
        <row r="7148">
          <cell r="H7148">
            <v>0</v>
          </cell>
        </row>
        <row r="7149">
          <cell r="H7149">
            <v>0</v>
          </cell>
        </row>
        <row r="7150">
          <cell r="H7150">
            <v>0</v>
          </cell>
        </row>
        <row r="7151">
          <cell r="H7151">
            <v>0</v>
          </cell>
        </row>
        <row r="7152">
          <cell r="H7152">
            <v>0</v>
          </cell>
        </row>
        <row r="7153">
          <cell r="H7153">
            <v>0</v>
          </cell>
        </row>
        <row r="7154">
          <cell r="H7154">
            <v>0</v>
          </cell>
        </row>
        <row r="7155">
          <cell r="H7155">
            <v>0</v>
          </cell>
        </row>
        <row r="7156">
          <cell r="H7156">
            <v>0</v>
          </cell>
        </row>
        <row r="7157">
          <cell r="H7157">
            <v>0</v>
          </cell>
        </row>
        <row r="7158">
          <cell r="H7158">
            <v>0</v>
          </cell>
        </row>
        <row r="7159">
          <cell r="H7159">
            <v>0</v>
          </cell>
        </row>
        <row r="7160">
          <cell r="H7160">
            <v>0</v>
          </cell>
        </row>
        <row r="7161">
          <cell r="H7161">
            <v>0</v>
          </cell>
        </row>
        <row r="7162">
          <cell r="H7162">
            <v>0</v>
          </cell>
        </row>
        <row r="7163">
          <cell r="H7163">
            <v>0</v>
          </cell>
        </row>
        <row r="7164">
          <cell r="H7164">
            <v>0</v>
          </cell>
        </row>
        <row r="7165">
          <cell r="H7165">
            <v>0</v>
          </cell>
        </row>
        <row r="7166">
          <cell r="H7166">
            <v>0</v>
          </cell>
        </row>
        <row r="7167">
          <cell r="H7167">
            <v>0</v>
          </cell>
        </row>
        <row r="7168">
          <cell r="H7168">
            <v>0</v>
          </cell>
        </row>
        <row r="7169">
          <cell r="H7169">
            <v>0</v>
          </cell>
        </row>
        <row r="7170">
          <cell r="H7170">
            <v>0</v>
          </cell>
        </row>
        <row r="7171">
          <cell r="H7171">
            <v>0</v>
          </cell>
        </row>
        <row r="7172">
          <cell r="H7172">
            <v>0</v>
          </cell>
        </row>
        <row r="7173">
          <cell r="H7173">
            <v>0</v>
          </cell>
        </row>
        <row r="7174">
          <cell r="H7174">
            <v>0</v>
          </cell>
        </row>
        <row r="7175">
          <cell r="H7175">
            <v>0</v>
          </cell>
        </row>
        <row r="7176">
          <cell r="H7176">
            <v>0</v>
          </cell>
        </row>
        <row r="7177">
          <cell r="H7177">
            <v>0</v>
          </cell>
        </row>
        <row r="7178">
          <cell r="H7178">
            <v>0</v>
          </cell>
        </row>
        <row r="7179">
          <cell r="H7179">
            <v>0</v>
          </cell>
        </row>
        <row r="7180">
          <cell r="H7180">
            <v>0</v>
          </cell>
        </row>
        <row r="7181">
          <cell r="H7181">
            <v>0</v>
          </cell>
        </row>
        <row r="7182">
          <cell r="H7182">
            <v>0</v>
          </cell>
        </row>
        <row r="7183">
          <cell r="H7183">
            <v>0</v>
          </cell>
        </row>
        <row r="7184">
          <cell r="H7184">
            <v>0</v>
          </cell>
        </row>
        <row r="7185">
          <cell r="H7185">
            <v>0</v>
          </cell>
        </row>
        <row r="7186">
          <cell r="H7186">
            <v>0</v>
          </cell>
        </row>
        <row r="7187">
          <cell r="H7187">
            <v>0</v>
          </cell>
        </row>
        <row r="7188">
          <cell r="H7188">
            <v>0</v>
          </cell>
        </row>
        <row r="7189">
          <cell r="H7189">
            <v>0</v>
          </cell>
        </row>
        <row r="7190">
          <cell r="H7190">
            <v>0</v>
          </cell>
        </row>
        <row r="7191">
          <cell r="H7191">
            <v>0</v>
          </cell>
        </row>
        <row r="7192">
          <cell r="H7192">
            <v>0</v>
          </cell>
        </row>
        <row r="7193">
          <cell r="H7193">
            <v>0</v>
          </cell>
        </row>
        <row r="7194">
          <cell r="H7194">
            <v>0</v>
          </cell>
        </row>
        <row r="7195">
          <cell r="H7195">
            <v>0</v>
          </cell>
        </row>
        <row r="7196">
          <cell r="H7196">
            <v>0</v>
          </cell>
        </row>
        <row r="7197">
          <cell r="H7197">
            <v>0</v>
          </cell>
        </row>
        <row r="7198">
          <cell r="H7198">
            <v>0</v>
          </cell>
        </row>
        <row r="7199">
          <cell r="H7199">
            <v>0</v>
          </cell>
        </row>
        <row r="7200">
          <cell r="H7200">
            <v>0</v>
          </cell>
        </row>
        <row r="7201">
          <cell r="H7201">
            <v>0</v>
          </cell>
        </row>
        <row r="7202">
          <cell r="H7202">
            <v>0</v>
          </cell>
        </row>
        <row r="7203">
          <cell r="H7203">
            <v>0</v>
          </cell>
        </row>
        <row r="7204">
          <cell r="H7204">
            <v>0</v>
          </cell>
        </row>
        <row r="7205">
          <cell r="H7205">
            <v>0</v>
          </cell>
        </row>
        <row r="7206">
          <cell r="H7206">
            <v>0</v>
          </cell>
        </row>
        <row r="7207">
          <cell r="H7207">
            <v>0</v>
          </cell>
        </row>
        <row r="7208">
          <cell r="H7208">
            <v>0</v>
          </cell>
        </row>
        <row r="7209">
          <cell r="H7209">
            <v>0</v>
          </cell>
        </row>
        <row r="7210">
          <cell r="H7210">
            <v>0</v>
          </cell>
        </row>
        <row r="7211">
          <cell r="H7211">
            <v>0</v>
          </cell>
        </row>
        <row r="7212">
          <cell r="H7212">
            <v>0</v>
          </cell>
        </row>
        <row r="7213">
          <cell r="H7213">
            <v>0</v>
          </cell>
        </row>
        <row r="7214">
          <cell r="H7214">
            <v>0</v>
          </cell>
        </row>
        <row r="7215">
          <cell r="H7215">
            <v>0</v>
          </cell>
        </row>
        <row r="7216">
          <cell r="H7216">
            <v>0</v>
          </cell>
        </row>
        <row r="7217">
          <cell r="H7217">
            <v>0</v>
          </cell>
        </row>
        <row r="7218">
          <cell r="H7218">
            <v>0</v>
          </cell>
        </row>
        <row r="7219">
          <cell r="H7219">
            <v>0</v>
          </cell>
        </row>
        <row r="7220">
          <cell r="H7220">
            <v>0</v>
          </cell>
        </row>
        <row r="7221">
          <cell r="H7221">
            <v>0</v>
          </cell>
        </row>
        <row r="7222">
          <cell r="H7222">
            <v>0</v>
          </cell>
        </row>
        <row r="7223">
          <cell r="H7223">
            <v>0</v>
          </cell>
        </row>
        <row r="7224">
          <cell r="H7224">
            <v>0</v>
          </cell>
        </row>
        <row r="7225">
          <cell r="H7225">
            <v>0</v>
          </cell>
        </row>
        <row r="7226">
          <cell r="H7226">
            <v>0</v>
          </cell>
        </row>
        <row r="7227">
          <cell r="H7227">
            <v>0</v>
          </cell>
        </row>
        <row r="7228">
          <cell r="H7228">
            <v>0</v>
          </cell>
        </row>
        <row r="7229">
          <cell r="H7229">
            <v>0</v>
          </cell>
        </row>
        <row r="7230">
          <cell r="H7230">
            <v>0</v>
          </cell>
        </row>
        <row r="7231">
          <cell r="H7231">
            <v>0</v>
          </cell>
        </row>
        <row r="7232">
          <cell r="H7232">
            <v>0</v>
          </cell>
        </row>
        <row r="7233">
          <cell r="H7233">
            <v>0</v>
          </cell>
        </row>
        <row r="7234">
          <cell r="H7234">
            <v>0</v>
          </cell>
        </row>
        <row r="7235">
          <cell r="H7235">
            <v>0</v>
          </cell>
        </row>
        <row r="7236">
          <cell r="H7236">
            <v>0</v>
          </cell>
        </row>
        <row r="7237">
          <cell r="H7237">
            <v>0</v>
          </cell>
        </row>
        <row r="7238">
          <cell r="H7238">
            <v>0</v>
          </cell>
        </row>
        <row r="7239">
          <cell r="H7239">
            <v>0</v>
          </cell>
        </row>
        <row r="7240">
          <cell r="H7240">
            <v>0</v>
          </cell>
        </row>
        <row r="7241">
          <cell r="H7241">
            <v>0</v>
          </cell>
        </row>
        <row r="7242">
          <cell r="H7242">
            <v>0</v>
          </cell>
        </row>
        <row r="7243">
          <cell r="H7243">
            <v>0</v>
          </cell>
        </row>
        <row r="7244">
          <cell r="H7244">
            <v>0</v>
          </cell>
        </row>
        <row r="7245">
          <cell r="H7245">
            <v>0</v>
          </cell>
        </row>
        <row r="7246">
          <cell r="H7246">
            <v>0</v>
          </cell>
        </row>
        <row r="7247">
          <cell r="H7247">
            <v>0</v>
          </cell>
        </row>
        <row r="7248">
          <cell r="H7248">
            <v>0</v>
          </cell>
        </row>
        <row r="7249">
          <cell r="H7249">
            <v>0</v>
          </cell>
        </row>
        <row r="7250">
          <cell r="H7250">
            <v>0</v>
          </cell>
        </row>
        <row r="7251">
          <cell r="H7251">
            <v>0</v>
          </cell>
        </row>
        <row r="7252">
          <cell r="H7252">
            <v>0</v>
          </cell>
        </row>
        <row r="7253">
          <cell r="H7253">
            <v>0</v>
          </cell>
        </row>
        <row r="7254">
          <cell r="H7254">
            <v>0</v>
          </cell>
        </row>
        <row r="7255">
          <cell r="H7255">
            <v>0</v>
          </cell>
        </row>
        <row r="7256">
          <cell r="H7256">
            <v>0</v>
          </cell>
        </row>
        <row r="7257">
          <cell r="H7257">
            <v>0</v>
          </cell>
        </row>
        <row r="7258">
          <cell r="H7258">
            <v>0</v>
          </cell>
        </row>
        <row r="7259">
          <cell r="H7259">
            <v>0</v>
          </cell>
        </row>
        <row r="7260">
          <cell r="H7260">
            <v>0</v>
          </cell>
        </row>
        <row r="7261">
          <cell r="H7261">
            <v>0</v>
          </cell>
        </row>
        <row r="7262">
          <cell r="H7262">
            <v>0</v>
          </cell>
        </row>
        <row r="7263">
          <cell r="H7263">
            <v>0</v>
          </cell>
        </row>
        <row r="7264">
          <cell r="H7264">
            <v>0</v>
          </cell>
        </row>
        <row r="7265">
          <cell r="H7265">
            <v>0</v>
          </cell>
        </row>
        <row r="7266">
          <cell r="H7266">
            <v>0</v>
          </cell>
        </row>
        <row r="7267">
          <cell r="H7267">
            <v>0</v>
          </cell>
        </row>
        <row r="7268">
          <cell r="H7268">
            <v>0</v>
          </cell>
        </row>
        <row r="7269">
          <cell r="H7269">
            <v>0</v>
          </cell>
        </row>
        <row r="7270">
          <cell r="H7270">
            <v>0</v>
          </cell>
        </row>
        <row r="7271">
          <cell r="H7271">
            <v>0</v>
          </cell>
        </row>
        <row r="7272">
          <cell r="H7272">
            <v>0</v>
          </cell>
        </row>
        <row r="7273">
          <cell r="H7273">
            <v>0</v>
          </cell>
        </row>
        <row r="7274">
          <cell r="H7274">
            <v>0</v>
          </cell>
        </row>
        <row r="7275">
          <cell r="H7275">
            <v>0</v>
          </cell>
        </row>
        <row r="7276">
          <cell r="H7276">
            <v>0</v>
          </cell>
        </row>
        <row r="7277">
          <cell r="H7277">
            <v>0</v>
          </cell>
        </row>
        <row r="7278">
          <cell r="H7278">
            <v>0</v>
          </cell>
        </row>
        <row r="7279">
          <cell r="H7279">
            <v>0</v>
          </cell>
        </row>
        <row r="7280">
          <cell r="H7280">
            <v>0</v>
          </cell>
        </row>
        <row r="7281">
          <cell r="H7281">
            <v>0</v>
          </cell>
        </row>
        <row r="7282">
          <cell r="H7282">
            <v>0</v>
          </cell>
        </row>
        <row r="7283">
          <cell r="H7283">
            <v>0</v>
          </cell>
        </row>
        <row r="7284">
          <cell r="H7284">
            <v>0</v>
          </cell>
        </row>
        <row r="7285">
          <cell r="H7285">
            <v>0</v>
          </cell>
        </row>
        <row r="7286">
          <cell r="H7286">
            <v>0</v>
          </cell>
        </row>
        <row r="7287">
          <cell r="H7287">
            <v>0</v>
          </cell>
        </row>
        <row r="7288">
          <cell r="H7288">
            <v>0</v>
          </cell>
        </row>
        <row r="7289">
          <cell r="H7289">
            <v>0</v>
          </cell>
        </row>
        <row r="7290">
          <cell r="H7290">
            <v>0</v>
          </cell>
        </row>
        <row r="7291">
          <cell r="H7291">
            <v>0</v>
          </cell>
        </row>
        <row r="7292">
          <cell r="H7292">
            <v>0</v>
          </cell>
        </row>
        <row r="7293">
          <cell r="H7293">
            <v>0</v>
          </cell>
        </row>
        <row r="7294">
          <cell r="H7294">
            <v>0</v>
          </cell>
        </row>
        <row r="7295">
          <cell r="H7295">
            <v>0</v>
          </cell>
        </row>
        <row r="7296">
          <cell r="H7296">
            <v>0</v>
          </cell>
        </row>
        <row r="7297">
          <cell r="H7297">
            <v>0</v>
          </cell>
        </row>
        <row r="7298">
          <cell r="H7298">
            <v>0</v>
          </cell>
        </row>
        <row r="7299">
          <cell r="H7299">
            <v>0</v>
          </cell>
        </row>
        <row r="7300">
          <cell r="H7300">
            <v>0</v>
          </cell>
        </row>
        <row r="7301">
          <cell r="H7301">
            <v>0</v>
          </cell>
        </row>
        <row r="7302">
          <cell r="H7302">
            <v>0</v>
          </cell>
        </row>
        <row r="7303">
          <cell r="H7303">
            <v>0</v>
          </cell>
        </row>
        <row r="7304">
          <cell r="H7304">
            <v>0</v>
          </cell>
        </row>
        <row r="7305">
          <cell r="H7305">
            <v>0</v>
          </cell>
        </row>
        <row r="7306">
          <cell r="H7306">
            <v>0</v>
          </cell>
        </row>
        <row r="7307">
          <cell r="H7307">
            <v>0</v>
          </cell>
        </row>
        <row r="7308">
          <cell r="H7308">
            <v>0</v>
          </cell>
        </row>
        <row r="7309">
          <cell r="H7309">
            <v>0</v>
          </cell>
        </row>
        <row r="7310">
          <cell r="H7310">
            <v>0</v>
          </cell>
        </row>
        <row r="7311">
          <cell r="H7311">
            <v>0</v>
          </cell>
        </row>
        <row r="7312">
          <cell r="H7312">
            <v>0</v>
          </cell>
        </row>
        <row r="7313">
          <cell r="H7313">
            <v>0</v>
          </cell>
        </row>
        <row r="7314">
          <cell r="H7314">
            <v>0</v>
          </cell>
        </row>
        <row r="7315">
          <cell r="H7315">
            <v>0</v>
          </cell>
        </row>
        <row r="7316">
          <cell r="H7316">
            <v>0</v>
          </cell>
        </row>
        <row r="7317">
          <cell r="H7317">
            <v>0</v>
          </cell>
        </row>
        <row r="7318">
          <cell r="H7318">
            <v>0</v>
          </cell>
        </row>
        <row r="7319">
          <cell r="H7319">
            <v>0</v>
          </cell>
        </row>
        <row r="7320">
          <cell r="H7320">
            <v>0</v>
          </cell>
        </row>
        <row r="7321">
          <cell r="H7321">
            <v>0</v>
          </cell>
        </row>
        <row r="7322">
          <cell r="H7322">
            <v>0</v>
          </cell>
        </row>
        <row r="7323">
          <cell r="H7323">
            <v>0</v>
          </cell>
        </row>
        <row r="7324">
          <cell r="H7324">
            <v>0</v>
          </cell>
        </row>
        <row r="7325">
          <cell r="H7325">
            <v>0</v>
          </cell>
        </row>
        <row r="7326">
          <cell r="H7326">
            <v>0</v>
          </cell>
        </row>
        <row r="7327">
          <cell r="H7327">
            <v>0</v>
          </cell>
        </row>
        <row r="7328">
          <cell r="H7328">
            <v>0</v>
          </cell>
        </row>
        <row r="7329">
          <cell r="H7329">
            <v>0</v>
          </cell>
        </row>
        <row r="7330">
          <cell r="H7330">
            <v>0</v>
          </cell>
        </row>
        <row r="7331">
          <cell r="H7331">
            <v>0</v>
          </cell>
        </row>
        <row r="7332">
          <cell r="H7332">
            <v>0</v>
          </cell>
        </row>
        <row r="7333">
          <cell r="H7333">
            <v>0</v>
          </cell>
        </row>
        <row r="7334">
          <cell r="H7334">
            <v>0</v>
          </cell>
        </row>
        <row r="7335">
          <cell r="H7335">
            <v>0</v>
          </cell>
        </row>
        <row r="7336">
          <cell r="H7336">
            <v>0</v>
          </cell>
        </row>
        <row r="7337">
          <cell r="H7337">
            <v>0</v>
          </cell>
        </row>
        <row r="7338">
          <cell r="H7338">
            <v>0</v>
          </cell>
        </row>
        <row r="7339">
          <cell r="H7339">
            <v>0</v>
          </cell>
        </row>
        <row r="7340">
          <cell r="H7340">
            <v>0</v>
          </cell>
        </row>
        <row r="7341">
          <cell r="H7341">
            <v>0</v>
          </cell>
        </row>
        <row r="7342">
          <cell r="H7342">
            <v>0</v>
          </cell>
        </row>
        <row r="7343">
          <cell r="H7343">
            <v>0</v>
          </cell>
        </row>
        <row r="7344">
          <cell r="H7344">
            <v>0</v>
          </cell>
        </row>
        <row r="7345">
          <cell r="H7345">
            <v>0</v>
          </cell>
        </row>
        <row r="7346">
          <cell r="H7346">
            <v>0</v>
          </cell>
        </row>
        <row r="7347">
          <cell r="H7347">
            <v>0</v>
          </cell>
        </row>
        <row r="7348">
          <cell r="H7348">
            <v>0</v>
          </cell>
        </row>
        <row r="7349">
          <cell r="H7349">
            <v>0</v>
          </cell>
        </row>
        <row r="7350">
          <cell r="H7350">
            <v>0</v>
          </cell>
        </row>
        <row r="7351">
          <cell r="H7351">
            <v>0</v>
          </cell>
        </row>
        <row r="7352">
          <cell r="H7352">
            <v>0</v>
          </cell>
        </row>
        <row r="7353">
          <cell r="H7353">
            <v>0</v>
          </cell>
        </row>
        <row r="7354">
          <cell r="H7354">
            <v>0</v>
          </cell>
        </row>
        <row r="7355">
          <cell r="H7355">
            <v>0</v>
          </cell>
        </row>
        <row r="7356">
          <cell r="H7356">
            <v>0</v>
          </cell>
        </row>
        <row r="7357">
          <cell r="H7357">
            <v>0</v>
          </cell>
        </row>
        <row r="7358">
          <cell r="H7358">
            <v>0</v>
          </cell>
        </row>
        <row r="7359">
          <cell r="H7359">
            <v>0</v>
          </cell>
        </row>
        <row r="7360">
          <cell r="H7360">
            <v>0</v>
          </cell>
        </row>
        <row r="7361">
          <cell r="H7361">
            <v>0</v>
          </cell>
        </row>
        <row r="7362">
          <cell r="H7362">
            <v>0</v>
          </cell>
        </row>
        <row r="7363">
          <cell r="H7363">
            <v>0</v>
          </cell>
        </row>
        <row r="7364">
          <cell r="H7364">
            <v>0</v>
          </cell>
        </row>
        <row r="7365">
          <cell r="H7365">
            <v>0</v>
          </cell>
        </row>
        <row r="7366">
          <cell r="H7366">
            <v>0</v>
          </cell>
        </row>
        <row r="7367">
          <cell r="H7367">
            <v>0</v>
          </cell>
        </row>
        <row r="7368">
          <cell r="H7368">
            <v>0</v>
          </cell>
        </row>
        <row r="7369">
          <cell r="H7369">
            <v>0</v>
          </cell>
        </row>
        <row r="7370">
          <cell r="H7370">
            <v>0</v>
          </cell>
        </row>
        <row r="7371">
          <cell r="H7371">
            <v>0</v>
          </cell>
        </row>
        <row r="7372">
          <cell r="H7372">
            <v>0</v>
          </cell>
        </row>
        <row r="7373">
          <cell r="H7373">
            <v>0</v>
          </cell>
        </row>
        <row r="7374">
          <cell r="H7374">
            <v>0</v>
          </cell>
        </row>
        <row r="7375">
          <cell r="H7375">
            <v>0</v>
          </cell>
        </row>
        <row r="7376">
          <cell r="H7376">
            <v>0</v>
          </cell>
        </row>
        <row r="7377">
          <cell r="H7377">
            <v>0</v>
          </cell>
        </row>
        <row r="7378">
          <cell r="H7378">
            <v>0</v>
          </cell>
        </row>
        <row r="7379">
          <cell r="H7379">
            <v>0</v>
          </cell>
        </row>
        <row r="7380">
          <cell r="H7380">
            <v>0</v>
          </cell>
        </row>
        <row r="7381">
          <cell r="H7381">
            <v>0</v>
          </cell>
        </row>
        <row r="7382">
          <cell r="H7382">
            <v>0</v>
          </cell>
        </row>
        <row r="7383">
          <cell r="H7383">
            <v>0</v>
          </cell>
        </row>
        <row r="7384">
          <cell r="H7384">
            <v>0</v>
          </cell>
        </row>
        <row r="7385">
          <cell r="H7385">
            <v>0</v>
          </cell>
        </row>
        <row r="7386">
          <cell r="H7386">
            <v>0</v>
          </cell>
        </row>
        <row r="7387">
          <cell r="H7387">
            <v>0</v>
          </cell>
        </row>
        <row r="7388">
          <cell r="H7388">
            <v>0</v>
          </cell>
        </row>
        <row r="7389">
          <cell r="H7389">
            <v>0</v>
          </cell>
        </row>
        <row r="7390">
          <cell r="H7390">
            <v>0</v>
          </cell>
        </row>
        <row r="7391">
          <cell r="H7391">
            <v>0</v>
          </cell>
        </row>
        <row r="7392">
          <cell r="H7392">
            <v>0</v>
          </cell>
        </row>
        <row r="7393">
          <cell r="H7393">
            <v>0</v>
          </cell>
        </row>
        <row r="7394">
          <cell r="H7394">
            <v>0</v>
          </cell>
        </row>
        <row r="7395">
          <cell r="H7395">
            <v>0</v>
          </cell>
        </row>
        <row r="7396">
          <cell r="H7396">
            <v>0</v>
          </cell>
        </row>
        <row r="7397">
          <cell r="H7397">
            <v>0</v>
          </cell>
        </row>
        <row r="7398">
          <cell r="H7398">
            <v>0</v>
          </cell>
        </row>
        <row r="7399">
          <cell r="H7399">
            <v>0</v>
          </cell>
        </row>
        <row r="7400">
          <cell r="H7400">
            <v>0</v>
          </cell>
        </row>
        <row r="7401">
          <cell r="H7401">
            <v>0</v>
          </cell>
        </row>
        <row r="7402">
          <cell r="H7402">
            <v>0</v>
          </cell>
        </row>
        <row r="7403">
          <cell r="H7403">
            <v>0</v>
          </cell>
        </row>
        <row r="7404">
          <cell r="H7404">
            <v>0</v>
          </cell>
        </row>
        <row r="7405">
          <cell r="H7405">
            <v>0</v>
          </cell>
        </row>
        <row r="7406">
          <cell r="H7406">
            <v>0</v>
          </cell>
        </row>
        <row r="7407">
          <cell r="H7407">
            <v>0</v>
          </cell>
        </row>
        <row r="7408">
          <cell r="H7408">
            <v>0</v>
          </cell>
        </row>
        <row r="7409">
          <cell r="H7409">
            <v>0</v>
          </cell>
        </row>
        <row r="7410">
          <cell r="H7410">
            <v>0</v>
          </cell>
        </row>
        <row r="7411">
          <cell r="H7411">
            <v>0</v>
          </cell>
        </row>
        <row r="7412">
          <cell r="H7412">
            <v>0</v>
          </cell>
        </row>
        <row r="7413">
          <cell r="H7413">
            <v>0</v>
          </cell>
        </row>
        <row r="7414">
          <cell r="H7414">
            <v>0</v>
          </cell>
        </row>
        <row r="7415">
          <cell r="H7415">
            <v>0</v>
          </cell>
        </row>
        <row r="7416">
          <cell r="H7416">
            <v>0</v>
          </cell>
        </row>
        <row r="7417">
          <cell r="H7417">
            <v>0</v>
          </cell>
        </row>
        <row r="7418">
          <cell r="H7418">
            <v>0</v>
          </cell>
        </row>
        <row r="7419">
          <cell r="H7419">
            <v>0</v>
          </cell>
        </row>
        <row r="7420">
          <cell r="H7420">
            <v>0</v>
          </cell>
        </row>
        <row r="7421">
          <cell r="H7421">
            <v>0</v>
          </cell>
        </row>
        <row r="7422">
          <cell r="H7422">
            <v>0</v>
          </cell>
        </row>
        <row r="7423">
          <cell r="H7423">
            <v>0</v>
          </cell>
        </row>
        <row r="7424">
          <cell r="H7424">
            <v>0</v>
          </cell>
        </row>
        <row r="7425">
          <cell r="H7425">
            <v>0</v>
          </cell>
        </row>
        <row r="7426">
          <cell r="H7426">
            <v>0</v>
          </cell>
        </row>
        <row r="7427">
          <cell r="H7427">
            <v>0</v>
          </cell>
        </row>
        <row r="7428">
          <cell r="H7428">
            <v>0</v>
          </cell>
        </row>
        <row r="7429">
          <cell r="H7429">
            <v>0</v>
          </cell>
        </row>
        <row r="7430">
          <cell r="H7430">
            <v>0</v>
          </cell>
        </row>
        <row r="7431">
          <cell r="H7431">
            <v>0</v>
          </cell>
        </row>
        <row r="7432">
          <cell r="H7432">
            <v>0</v>
          </cell>
        </row>
        <row r="7433">
          <cell r="H7433">
            <v>0</v>
          </cell>
        </row>
        <row r="7434">
          <cell r="H7434">
            <v>0</v>
          </cell>
        </row>
        <row r="7435">
          <cell r="H7435">
            <v>0</v>
          </cell>
        </row>
        <row r="7436">
          <cell r="H7436">
            <v>0</v>
          </cell>
        </row>
        <row r="7437">
          <cell r="H7437">
            <v>0</v>
          </cell>
        </row>
        <row r="7438">
          <cell r="H7438">
            <v>0</v>
          </cell>
        </row>
        <row r="7439">
          <cell r="H7439">
            <v>0</v>
          </cell>
        </row>
        <row r="7440">
          <cell r="H7440">
            <v>0</v>
          </cell>
        </row>
        <row r="7441">
          <cell r="H7441">
            <v>0</v>
          </cell>
        </row>
        <row r="7442">
          <cell r="H7442">
            <v>0</v>
          </cell>
        </row>
        <row r="7443">
          <cell r="H7443">
            <v>0</v>
          </cell>
        </row>
        <row r="7444">
          <cell r="H7444">
            <v>0</v>
          </cell>
        </row>
        <row r="7445">
          <cell r="H7445">
            <v>0</v>
          </cell>
        </row>
        <row r="7446">
          <cell r="H7446">
            <v>0</v>
          </cell>
        </row>
        <row r="7447">
          <cell r="H7447">
            <v>0</v>
          </cell>
        </row>
        <row r="7448">
          <cell r="H7448">
            <v>0</v>
          </cell>
        </row>
        <row r="7449">
          <cell r="H7449">
            <v>0</v>
          </cell>
        </row>
        <row r="7450">
          <cell r="H7450">
            <v>0</v>
          </cell>
        </row>
        <row r="7451">
          <cell r="H7451">
            <v>0</v>
          </cell>
        </row>
        <row r="7452">
          <cell r="H7452">
            <v>0</v>
          </cell>
        </row>
        <row r="7453">
          <cell r="H7453">
            <v>0</v>
          </cell>
        </row>
        <row r="7454">
          <cell r="H7454">
            <v>0</v>
          </cell>
        </row>
        <row r="7455">
          <cell r="H7455">
            <v>0</v>
          </cell>
        </row>
        <row r="7456">
          <cell r="H7456">
            <v>0</v>
          </cell>
        </row>
        <row r="7457">
          <cell r="H7457">
            <v>0</v>
          </cell>
        </row>
        <row r="7458">
          <cell r="H7458">
            <v>0</v>
          </cell>
        </row>
        <row r="7459">
          <cell r="H7459">
            <v>0</v>
          </cell>
        </row>
        <row r="7460">
          <cell r="H7460">
            <v>0</v>
          </cell>
        </row>
        <row r="7461">
          <cell r="H7461">
            <v>0</v>
          </cell>
        </row>
        <row r="7462">
          <cell r="H7462">
            <v>0</v>
          </cell>
        </row>
        <row r="7463">
          <cell r="H7463">
            <v>0</v>
          </cell>
        </row>
        <row r="7464">
          <cell r="H7464">
            <v>0</v>
          </cell>
        </row>
        <row r="7465">
          <cell r="H7465">
            <v>0</v>
          </cell>
        </row>
        <row r="7466">
          <cell r="H7466">
            <v>0</v>
          </cell>
        </row>
        <row r="7467">
          <cell r="H7467">
            <v>0</v>
          </cell>
        </row>
        <row r="7468">
          <cell r="H7468">
            <v>0</v>
          </cell>
        </row>
        <row r="7469">
          <cell r="H7469">
            <v>0</v>
          </cell>
        </row>
        <row r="7470">
          <cell r="H7470">
            <v>0</v>
          </cell>
        </row>
        <row r="7471">
          <cell r="H7471">
            <v>0</v>
          </cell>
        </row>
        <row r="7472">
          <cell r="H7472">
            <v>0</v>
          </cell>
        </row>
        <row r="7473">
          <cell r="H7473">
            <v>0</v>
          </cell>
        </row>
        <row r="7474">
          <cell r="H7474">
            <v>0</v>
          </cell>
        </row>
        <row r="7475">
          <cell r="H7475">
            <v>0</v>
          </cell>
        </row>
        <row r="7476">
          <cell r="H7476">
            <v>0</v>
          </cell>
        </row>
        <row r="7477">
          <cell r="H7477">
            <v>0</v>
          </cell>
        </row>
        <row r="7478">
          <cell r="H7478">
            <v>0</v>
          </cell>
        </row>
        <row r="7479">
          <cell r="H7479">
            <v>0</v>
          </cell>
        </row>
        <row r="7480">
          <cell r="H7480">
            <v>0</v>
          </cell>
        </row>
        <row r="7481">
          <cell r="H7481">
            <v>0</v>
          </cell>
        </row>
        <row r="7482">
          <cell r="H7482">
            <v>0</v>
          </cell>
        </row>
        <row r="7483">
          <cell r="H7483">
            <v>0</v>
          </cell>
        </row>
        <row r="7484">
          <cell r="H7484">
            <v>0</v>
          </cell>
        </row>
        <row r="7485">
          <cell r="H7485">
            <v>0</v>
          </cell>
        </row>
        <row r="7486">
          <cell r="H7486">
            <v>0</v>
          </cell>
        </row>
        <row r="7487">
          <cell r="H7487">
            <v>0</v>
          </cell>
        </row>
        <row r="7488">
          <cell r="H7488">
            <v>0</v>
          </cell>
        </row>
        <row r="7489">
          <cell r="H7489">
            <v>0</v>
          </cell>
        </row>
        <row r="7490">
          <cell r="H7490">
            <v>0</v>
          </cell>
        </row>
        <row r="7491">
          <cell r="H7491">
            <v>0</v>
          </cell>
        </row>
        <row r="7492">
          <cell r="H7492">
            <v>0</v>
          </cell>
        </row>
        <row r="7493">
          <cell r="H7493">
            <v>0</v>
          </cell>
        </row>
        <row r="7494">
          <cell r="H7494">
            <v>0</v>
          </cell>
        </row>
        <row r="7495">
          <cell r="H7495">
            <v>0</v>
          </cell>
        </row>
        <row r="7496">
          <cell r="H7496">
            <v>0</v>
          </cell>
        </row>
        <row r="7497">
          <cell r="H7497">
            <v>0</v>
          </cell>
        </row>
        <row r="7498">
          <cell r="H7498">
            <v>0</v>
          </cell>
        </row>
        <row r="7499">
          <cell r="H7499">
            <v>0</v>
          </cell>
        </row>
        <row r="7500">
          <cell r="H7500">
            <v>0</v>
          </cell>
        </row>
        <row r="7501">
          <cell r="H7501">
            <v>0</v>
          </cell>
        </row>
        <row r="7502">
          <cell r="H7502">
            <v>0</v>
          </cell>
        </row>
        <row r="7503">
          <cell r="H7503">
            <v>0</v>
          </cell>
        </row>
        <row r="7504">
          <cell r="H7504">
            <v>0</v>
          </cell>
        </row>
        <row r="7505">
          <cell r="H7505">
            <v>0</v>
          </cell>
        </row>
        <row r="7506">
          <cell r="H7506">
            <v>0</v>
          </cell>
        </row>
        <row r="7507">
          <cell r="H7507">
            <v>0</v>
          </cell>
        </row>
        <row r="7508">
          <cell r="H7508">
            <v>0</v>
          </cell>
        </row>
        <row r="7509">
          <cell r="H7509">
            <v>0</v>
          </cell>
        </row>
        <row r="7510">
          <cell r="H7510">
            <v>0</v>
          </cell>
        </row>
        <row r="7511">
          <cell r="H7511">
            <v>0</v>
          </cell>
        </row>
        <row r="7512">
          <cell r="H7512">
            <v>0</v>
          </cell>
        </row>
        <row r="7513">
          <cell r="H7513">
            <v>0</v>
          </cell>
        </row>
        <row r="7514">
          <cell r="H7514">
            <v>0</v>
          </cell>
        </row>
        <row r="7515">
          <cell r="H7515">
            <v>0</v>
          </cell>
        </row>
        <row r="7516">
          <cell r="H7516">
            <v>0</v>
          </cell>
        </row>
        <row r="7517">
          <cell r="H7517">
            <v>0</v>
          </cell>
        </row>
        <row r="7518">
          <cell r="H7518">
            <v>0</v>
          </cell>
        </row>
        <row r="7519">
          <cell r="H7519">
            <v>0</v>
          </cell>
        </row>
        <row r="7520">
          <cell r="H7520">
            <v>0</v>
          </cell>
        </row>
        <row r="7521">
          <cell r="H7521">
            <v>0</v>
          </cell>
        </row>
        <row r="7522">
          <cell r="H7522">
            <v>0</v>
          </cell>
        </row>
        <row r="7523">
          <cell r="H7523">
            <v>0</v>
          </cell>
        </row>
        <row r="7524">
          <cell r="H7524">
            <v>0</v>
          </cell>
        </row>
        <row r="7525">
          <cell r="H7525">
            <v>0</v>
          </cell>
        </row>
        <row r="7526">
          <cell r="H7526">
            <v>0</v>
          </cell>
        </row>
        <row r="7527">
          <cell r="H7527">
            <v>0</v>
          </cell>
        </row>
        <row r="7528">
          <cell r="H7528">
            <v>0</v>
          </cell>
        </row>
        <row r="7529">
          <cell r="H7529">
            <v>0</v>
          </cell>
        </row>
        <row r="7530">
          <cell r="H7530">
            <v>0</v>
          </cell>
        </row>
        <row r="7531">
          <cell r="H7531">
            <v>0</v>
          </cell>
        </row>
        <row r="7532">
          <cell r="H7532">
            <v>0</v>
          </cell>
        </row>
        <row r="7533">
          <cell r="H7533">
            <v>0</v>
          </cell>
        </row>
        <row r="7534">
          <cell r="H7534">
            <v>0</v>
          </cell>
        </row>
        <row r="7535">
          <cell r="H7535">
            <v>0</v>
          </cell>
        </row>
        <row r="7536">
          <cell r="H7536">
            <v>0</v>
          </cell>
        </row>
        <row r="7537">
          <cell r="H7537">
            <v>0</v>
          </cell>
        </row>
        <row r="7538">
          <cell r="H7538">
            <v>0</v>
          </cell>
        </row>
        <row r="7539">
          <cell r="H7539">
            <v>0</v>
          </cell>
        </row>
        <row r="7540">
          <cell r="H7540">
            <v>0</v>
          </cell>
        </row>
        <row r="7541">
          <cell r="H7541">
            <v>0</v>
          </cell>
        </row>
        <row r="7542">
          <cell r="H7542">
            <v>0</v>
          </cell>
        </row>
        <row r="7543">
          <cell r="H7543">
            <v>0</v>
          </cell>
        </row>
        <row r="7544">
          <cell r="H7544">
            <v>0</v>
          </cell>
        </row>
        <row r="7545">
          <cell r="H7545">
            <v>0</v>
          </cell>
        </row>
        <row r="7546">
          <cell r="H7546">
            <v>0</v>
          </cell>
        </row>
        <row r="7547">
          <cell r="H7547">
            <v>0</v>
          </cell>
        </row>
        <row r="7548">
          <cell r="H7548">
            <v>0</v>
          </cell>
        </row>
        <row r="7549">
          <cell r="H7549">
            <v>0</v>
          </cell>
        </row>
        <row r="7550">
          <cell r="H7550">
            <v>0</v>
          </cell>
        </row>
        <row r="7551">
          <cell r="H7551">
            <v>0</v>
          </cell>
        </row>
        <row r="7552">
          <cell r="H7552">
            <v>0</v>
          </cell>
        </row>
        <row r="7553">
          <cell r="H7553">
            <v>0</v>
          </cell>
        </row>
        <row r="7554">
          <cell r="H7554">
            <v>0</v>
          </cell>
        </row>
        <row r="7555">
          <cell r="H7555">
            <v>0</v>
          </cell>
        </row>
        <row r="7556">
          <cell r="H7556">
            <v>0</v>
          </cell>
        </row>
        <row r="7557">
          <cell r="H7557">
            <v>0</v>
          </cell>
        </row>
        <row r="7558">
          <cell r="H7558">
            <v>0</v>
          </cell>
        </row>
        <row r="7559">
          <cell r="H7559">
            <v>0</v>
          </cell>
        </row>
        <row r="7560">
          <cell r="H7560">
            <v>0</v>
          </cell>
        </row>
        <row r="7561">
          <cell r="H7561">
            <v>0</v>
          </cell>
        </row>
        <row r="7562">
          <cell r="H7562">
            <v>0</v>
          </cell>
        </row>
        <row r="7563">
          <cell r="H7563">
            <v>0</v>
          </cell>
        </row>
        <row r="7564">
          <cell r="H7564">
            <v>0</v>
          </cell>
        </row>
        <row r="7565">
          <cell r="H7565">
            <v>0</v>
          </cell>
        </row>
        <row r="7566">
          <cell r="H7566">
            <v>0</v>
          </cell>
        </row>
        <row r="7567">
          <cell r="H7567">
            <v>0</v>
          </cell>
        </row>
        <row r="7568">
          <cell r="H7568">
            <v>0</v>
          </cell>
        </row>
        <row r="7569">
          <cell r="H7569">
            <v>0</v>
          </cell>
        </row>
        <row r="7570">
          <cell r="H7570">
            <v>0</v>
          </cell>
        </row>
        <row r="7571">
          <cell r="H7571">
            <v>0</v>
          </cell>
        </row>
        <row r="7572">
          <cell r="H7572">
            <v>0</v>
          </cell>
        </row>
        <row r="7573">
          <cell r="H7573">
            <v>0</v>
          </cell>
        </row>
        <row r="7574">
          <cell r="H7574">
            <v>0</v>
          </cell>
        </row>
        <row r="7575">
          <cell r="H7575">
            <v>0</v>
          </cell>
        </row>
        <row r="7576">
          <cell r="H7576">
            <v>0</v>
          </cell>
        </row>
        <row r="7577">
          <cell r="H7577">
            <v>0</v>
          </cell>
        </row>
        <row r="7578">
          <cell r="H7578">
            <v>0</v>
          </cell>
        </row>
        <row r="7579">
          <cell r="H7579">
            <v>0</v>
          </cell>
        </row>
        <row r="7580">
          <cell r="H7580">
            <v>0</v>
          </cell>
        </row>
        <row r="7581">
          <cell r="H7581">
            <v>0</v>
          </cell>
        </row>
        <row r="7582">
          <cell r="H7582">
            <v>0</v>
          </cell>
        </row>
        <row r="7583">
          <cell r="H7583">
            <v>0</v>
          </cell>
        </row>
        <row r="7584">
          <cell r="H7584">
            <v>0</v>
          </cell>
        </row>
        <row r="7585">
          <cell r="H7585">
            <v>0</v>
          </cell>
        </row>
        <row r="7586">
          <cell r="H7586">
            <v>0</v>
          </cell>
        </row>
        <row r="7587">
          <cell r="H7587">
            <v>0</v>
          </cell>
        </row>
        <row r="7588">
          <cell r="H7588">
            <v>0</v>
          </cell>
        </row>
        <row r="7589">
          <cell r="H7589">
            <v>0</v>
          </cell>
        </row>
        <row r="7590">
          <cell r="H7590">
            <v>0</v>
          </cell>
        </row>
        <row r="7591">
          <cell r="H7591">
            <v>0</v>
          </cell>
        </row>
        <row r="7592">
          <cell r="H7592">
            <v>0</v>
          </cell>
        </row>
        <row r="7593">
          <cell r="H7593">
            <v>0</v>
          </cell>
        </row>
        <row r="7594">
          <cell r="H7594">
            <v>0</v>
          </cell>
        </row>
        <row r="7595">
          <cell r="H7595">
            <v>0</v>
          </cell>
        </row>
        <row r="7596">
          <cell r="H7596">
            <v>0</v>
          </cell>
        </row>
        <row r="7597">
          <cell r="H7597">
            <v>0</v>
          </cell>
        </row>
        <row r="7598">
          <cell r="H7598">
            <v>0</v>
          </cell>
        </row>
        <row r="7599">
          <cell r="H7599">
            <v>0</v>
          </cell>
        </row>
        <row r="7600">
          <cell r="H7600">
            <v>0</v>
          </cell>
        </row>
        <row r="7601">
          <cell r="H7601">
            <v>0</v>
          </cell>
        </row>
        <row r="7602">
          <cell r="H7602">
            <v>0</v>
          </cell>
        </row>
        <row r="7603">
          <cell r="H7603">
            <v>0</v>
          </cell>
        </row>
        <row r="7604">
          <cell r="H7604">
            <v>0</v>
          </cell>
        </row>
        <row r="7605">
          <cell r="H7605">
            <v>0</v>
          </cell>
        </row>
        <row r="7606">
          <cell r="H7606">
            <v>0</v>
          </cell>
        </row>
        <row r="7607">
          <cell r="H7607">
            <v>0</v>
          </cell>
        </row>
        <row r="7608">
          <cell r="H7608">
            <v>0</v>
          </cell>
        </row>
        <row r="7609">
          <cell r="H7609">
            <v>0</v>
          </cell>
        </row>
        <row r="7610">
          <cell r="H7610">
            <v>0</v>
          </cell>
        </row>
        <row r="7611">
          <cell r="H7611">
            <v>0</v>
          </cell>
        </row>
        <row r="7612">
          <cell r="H7612">
            <v>0</v>
          </cell>
        </row>
        <row r="7613">
          <cell r="H7613">
            <v>0</v>
          </cell>
        </row>
        <row r="7614">
          <cell r="H7614">
            <v>0</v>
          </cell>
        </row>
        <row r="7615">
          <cell r="H7615">
            <v>0</v>
          </cell>
        </row>
        <row r="7616">
          <cell r="H7616">
            <v>0</v>
          </cell>
        </row>
        <row r="7617">
          <cell r="H7617">
            <v>0</v>
          </cell>
        </row>
        <row r="7618">
          <cell r="H7618">
            <v>0</v>
          </cell>
        </row>
        <row r="7619">
          <cell r="H7619">
            <v>0</v>
          </cell>
        </row>
        <row r="7620">
          <cell r="H7620">
            <v>0</v>
          </cell>
        </row>
        <row r="7621">
          <cell r="H7621">
            <v>0</v>
          </cell>
        </row>
        <row r="7622">
          <cell r="H7622">
            <v>0</v>
          </cell>
        </row>
        <row r="7623">
          <cell r="H7623">
            <v>0</v>
          </cell>
        </row>
        <row r="7624">
          <cell r="H7624">
            <v>0</v>
          </cell>
        </row>
        <row r="7625">
          <cell r="H7625">
            <v>0</v>
          </cell>
        </row>
        <row r="7626">
          <cell r="H7626">
            <v>0</v>
          </cell>
        </row>
        <row r="7627">
          <cell r="H7627">
            <v>0</v>
          </cell>
        </row>
        <row r="7628">
          <cell r="H7628">
            <v>0</v>
          </cell>
        </row>
        <row r="7629">
          <cell r="H7629">
            <v>0</v>
          </cell>
        </row>
        <row r="7630">
          <cell r="H7630">
            <v>0</v>
          </cell>
        </row>
        <row r="7631">
          <cell r="H7631">
            <v>0</v>
          </cell>
        </row>
        <row r="7632">
          <cell r="H7632">
            <v>0</v>
          </cell>
        </row>
        <row r="7633">
          <cell r="H7633">
            <v>0</v>
          </cell>
        </row>
        <row r="7634">
          <cell r="H7634">
            <v>0</v>
          </cell>
        </row>
        <row r="7635">
          <cell r="H7635">
            <v>0</v>
          </cell>
        </row>
        <row r="7636">
          <cell r="H7636">
            <v>0</v>
          </cell>
        </row>
        <row r="7637">
          <cell r="H7637">
            <v>0</v>
          </cell>
        </row>
        <row r="7638">
          <cell r="H7638">
            <v>0</v>
          </cell>
        </row>
        <row r="7639">
          <cell r="H7639">
            <v>0</v>
          </cell>
        </row>
        <row r="7640">
          <cell r="H7640">
            <v>0</v>
          </cell>
        </row>
        <row r="7641">
          <cell r="H7641">
            <v>0</v>
          </cell>
        </row>
        <row r="7642">
          <cell r="H7642">
            <v>0</v>
          </cell>
        </row>
        <row r="7643">
          <cell r="H7643">
            <v>0</v>
          </cell>
        </row>
        <row r="7644">
          <cell r="H7644">
            <v>0</v>
          </cell>
        </row>
        <row r="7645">
          <cell r="H7645">
            <v>0</v>
          </cell>
        </row>
        <row r="7646">
          <cell r="H7646">
            <v>0</v>
          </cell>
        </row>
        <row r="7647">
          <cell r="H7647">
            <v>0</v>
          </cell>
        </row>
        <row r="7648">
          <cell r="H7648">
            <v>0</v>
          </cell>
        </row>
        <row r="7649">
          <cell r="H7649">
            <v>0</v>
          </cell>
        </row>
        <row r="7650">
          <cell r="H7650">
            <v>0</v>
          </cell>
        </row>
        <row r="7651">
          <cell r="H7651">
            <v>0</v>
          </cell>
        </row>
        <row r="7652">
          <cell r="H7652">
            <v>0</v>
          </cell>
        </row>
        <row r="7653">
          <cell r="H7653">
            <v>0</v>
          </cell>
        </row>
        <row r="7654">
          <cell r="H7654">
            <v>0</v>
          </cell>
        </row>
        <row r="7655">
          <cell r="H7655">
            <v>0</v>
          </cell>
        </row>
        <row r="7656">
          <cell r="H7656">
            <v>0</v>
          </cell>
        </row>
        <row r="7657">
          <cell r="H7657">
            <v>0</v>
          </cell>
        </row>
        <row r="7658">
          <cell r="H7658">
            <v>0</v>
          </cell>
        </row>
        <row r="7659">
          <cell r="H7659">
            <v>0</v>
          </cell>
        </row>
        <row r="7660">
          <cell r="H7660">
            <v>0</v>
          </cell>
        </row>
        <row r="7661">
          <cell r="H7661">
            <v>0</v>
          </cell>
        </row>
        <row r="7662">
          <cell r="H7662">
            <v>0</v>
          </cell>
        </row>
        <row r="7663">
          <cell r="H7663">
            <v>0</v>
          </cell>
        </row>
        <row r="7664">
          <cell r="H7664">
            <v>0</v>
          </cell>
        </row>
        <row r="7665">
          <cell r="H7665">
            <v>0</v>
          </cell>
        </row>
        <row r="7666">
          <cell r="H7666">
            <v>0</v>
          </cell>
        </row>
        <row r="7667">
          <cell r="H7667">
            <v>0</v>
          </cell>
        </row>
        <row r="7668">
          <cell r="H7668">
            <v>0</v>
          </cell>
        </row>
        <row r="7669">
          <cell r="H7669">
            <v>0</v>
          </cell>
        </row>
        <row r="7670">
          <cell r="H7670">
            <v>0</v>
          </cell>
        </row>
        <row r="7671">
          <cell r="H7671">
            <v>0</v>
          </cell>
        </row>
        <row r="7672">
          <cell r="H7672">
            <v>0</v>
          </cell>
        </row>
        <row r="7673">
          <cell r="H7673">
            <v>0</v>
          </cell>
        </row>
        <row r="7674">
          <cell r="H7674">
            <v>0</v>
          </cell>
        </row>
        <row r="7675">
          <cell r="H7675">
            <v>0</v>
          </cell>
        </row>
        <row r="7676">
          <cell r="H7676">
            <v>0</v>
          </cell>
        </row>
        <row r="7677">
          <cell r="H7677">
            <v>0</v>
          </cell>
        </row>
        <row r="7678">
          <cell r="H7678">
            <v>0</v>
          </cell>
        </row>
        <row r="7679">
          <cell r="H7679">
            <v>0</v>
          </cell>
        </row>
        <row r="7680">
          <cell r="H7680">
            <v>0</v>
          </cell>
        </row>
        <row r="7681">
          <cell r="H7681">
            <v>0</v>
          </cell>
        </row>
        <row r="7682">
          <cell r="H7682">
            <v>0</v>
          </cell>
        </row>
        <row r="7683">
          <cell r="H7683">
            <v>0</v>
          </cell>
        </row>
        <row r="7684">
          <cell r="H7684">
            <v>0</v>
          </cell>
        </row>
        <row r="7685">
          <cell r="H7685">
            <v>0</v>
          </cell>
        </row>
        <row r="7686">
          <cell r="H7686">
            <v>0</v>
          </cell>
        </row>
        <row r="7687">
          <cell r="H7687">
            <v>0</v>
          </cell>
        </row>
        <row r="7688">
          <cell r="H7688">
            <v>0</v>
          </cell>
        </row>
        <row r="7689">
          <cell r="H7689">
            <v>0</v>
          </cell>
        </row>
        <row r="7690">
          <cell r="H7690">
            <v>0</v>
          </cell>
        </row>
        <row r="7691">
          <cell r="H7691">
            <v>0</v>
          </cell>
        </row>
        <row r="7692">
          <cell r="H7692">
            <v>0</v>
          </cell>
        </row>
        <row r="7693">
          <cell r="H7693">
            <v>0</v>
          </cell>
        </row>
        <row r="7694">
          <cell r="H7694">
            <v>0</v>
          </cell>
        </row>
        <row r="7695">
          <cell r="H7695">
            <v>0</v>
          </cell>
        </row>
        <row r="7696">
          <cell r="H7696">
            <v>0</v>
          </cell>
        </row>
        <row r="7697">
          <cell r="H7697">
            <v>0</v>
          </cell>
        </row>
        <row r="7698">
          <cell r="H7698">
            <v>0</v>
          </cell>
        </row>
        <row r="7699">
          <cell r="H7699">
            <v>0</v>
          </cell>
        </row>
        <row r="7700">
          <cell r="H7700">
            <v>0</v>
          </cell>
        </row>
        <row r="7701">
          <cell r="H7701">
            <v>0</v>
          </cell>
        </row>
        <row r="7702">
          <cell r="H7702">
            <v>0</v>
          </cell>
        </row>
        <row r="7703">
          <cell r="H7703">
            <v>0</v>
          </cell>
        </row>
        <row r="7704">
          <cell r="H7704">
            <v>0</v>
          </cell>
        </row>
        <row r="7705">
          <cell r="H7705">
            <v>0</v>
          </cell>
        </row>
        <row r="7706">
          <cell r="H7706">
            <v>0</v>
          </cell>
        </row>
        <row r="7707">
          <cell r="H7707">
            <v>0</v>
          </cell>
        </row>
        <row r="7708">
          <cell r="H7708">
            <v>0</v>
          </cell>
        </row>
        <row r="7709">
          <cell r="H7709">
            <v>0</v>
          </cell>
        </row>
        <row r="7710">
          <cell r="H7710">
            <v>0</v>
          </cell>
        </row>
        <row r="7711">
          <cell r="H7711">
            <v>0</v>
          </cell>
        </row>
        <row r="7712">
          <cell r="H7712">
            <v>0</v>
          </cell>
        </row>
        <row r="7713">
          <cell r="H7713">
            <v>0</v>
          </cell>
        </row>
        <row r="7714">
          <cell r="H7714">
            <v>0</v>
          </cell>
        </row>
        <row r="7715">
          <cell r="H7715">
            <v>0</v>
          </cell>
        </row>
        <row r="7716">
          <cell r="H7716">
            <v>0</v>
          </cell>
        </row>
        <row r="7717">
          <cell r="H7717">
            <v>0</v>
          </cell>
        </row>
        <row r="7718">
          <cell r="H7718">
            <v>0</v>
          </cell>
        </row>
        <row r="7719">
          <cell r="H7719">
            <v>0</v>
          </cell>
        </row>
        <row r="7720">
          <cell r="H7720">
            <v>0</v>
          </cell>
        </row>
        <row r="7721">
          <cell r="H7721">
            <v>0</v>
          </cell>
        </row>
        <row r="7722">
          <cell r="H7722">
            <v>0</v>
          </cell>
        </row>
        <row r="7723">
          <cell r="H7723">
            <v>0</v>
          </cell>
        </row>
        <row r="7724">
          <cell r="H7724">
            <v>0</v>
          </cell>
        </row>
        <row r="7725">
          <cell r="H7725">
            <v>0</v>
          </cell>
        </row>
        <row r="7726">
          <cell r="H7726">
            <v>0</v>
          </cell>
        </row>
        <row r="7727">
          <cell r="H7727">
            <v>0</v>
          </cell>
        </row>
        <row r="7728">
          <cell r="H7728">
            <v>0</v>
          </cell>
        </row>
        <row r="7729">
          <cell r="H7729">
            <v>0</v>
          </cell>
        </row>
        <row r="7730">
          <cell r="H7730">
            <v>0</v>
          </cell>
        </row>
        <row r="7731">
          <cell r="H7731">
            <v>0</v>
          </cell>
        </row>
        <row r="7732">
          <cell r="H7732">
            <v>0</v>
          </cell>
        </row>
        <row r="7733">
          <cell r="H7733">
            <v>0</v>
          </cell>
        </row>
        <row r="7734">
          <cell r="H7734">
            <v>0</v>
          </cell>
        </row>
        <row r="7735">
          <cell r="H7735">
            <v>0</v>
          </cell>
        </row>
        <row r="7736">
          <cell r="H7736">
            <v>0</v>
          </cell>
        </row>
        <row r="7737">
          <cell r="H7737">
            <v>0</v>
          </cell>
        </row>
        <row r="7738">
          <cell r="H7738">
            <v>0</v>
          </cell>
        </row>
        <row r="7739">
          <cell r="H7739">
            <v>0</v>
          </cell>
        </row>
        <row r="7740">
          <cell r="H7740">
            <v>0</v>
          </cell>
        </row>
        <row r="7741">
          <cell r="H7741">
            <v>0</v>
          </cell>
        </row>
        <row r="7742">
          <cell r="H7742">
            <v>0</v>
          </cell>
        </row>
        <row r="7743">
          <cell r="H7743">
            <v>0</v>
          </cell>
        </row>
        <row r="7744">
          <cell r="H7744">
            <v>0</v>
          </cell>
        </row>
        <row r="7745">
          <cell r="H7745">
            <v>0</v>
          </cell>
        </row>
        <row r="7746">
          <cell r="H7746">
            <v>0</v>
          </cell>
        </row>
        <row r="7747">
          <cell r="H7747">
            <v>0</v>
          </cell>
        </row>
        <row r="7748">
          <cell r="H7748">
            <v>0</v>
          </cell>
        </row>
        <row r="7749">
          <cell r="H7749">
            <v>0</v>
          </cell>
        </row>
        <row r="7750">
          <cell r="H7750">
            <v>0</v>
          </cell>
        </row>
        <row r="7751">
          <cell r="H7751">
            <v>0</v>
          </cell>
        </row>
        <row r="7752">
          <cell r="H7752">
            <v>0</v>
          </cell>
        </row>
        <row r="7753">
          <cell r="H7753">
            <v>0</v>
          </cell>
        </row>
        <row r="7754">
          <cell r="H7754">
            <v>0</v>
          </cell>
        </row>
        <row r="7755">
          <cell r="H7755">
            <v>0</v>
          </cell>
        </row>
        <row r="7756">
          <cell r="H7756">
            <v>0</v>
          </cell>
        </row>
        <row r="7757">
          <cell r="H7757">
            <v>0</v>
          </cell>
        </row>
        <row r="7758">
          <cell r="H7758">
            <v>0</v>
          </cell>
        </row>
        <row r="7759">
          <cell r="H7759">
            <v>0</v>
          </cell>
        </row>
        <row r="7760">
          <cell r="H7760">
            <v>0</v>
          </cell>
        </row>
        <row r="7761">
          <cell r="H7761">
            <v>0</v>
          </cell>
        </row>
        <row r="7762">
          <cell r="H7762">
            <v>0</v>
          </cell>
        </row>
        <row r="7763">
          <cell r="H7763">
            <v>0</v>
          </cell>
        </row>
        <row r="7764">
          <cell r="H7764">
            <v>0</v>
          </cell>
        </row>
        <row r="7765">
          <cell r="H7765">
            <v>0</v>
          </cell>
        </row>
        <row r="7766">
          <cell r="H7766">
            <v>0</v>
          </cell>
        </row>
        <row r="7767">
          <cell r="H7767">
            <v>0</v>
          </cell>
        </row>
        <row r="7768">
          <cell r="H7768">
            <v>0</v>
          </cell>
        </row>
        <row r="7769">
          <cell r="H7769">
            <v>0</v>
          </cell>
        </row>
        <row r="7770">
          <cell r="H7770">
            <v>0</v>
          </cell>
        </row>
        <row r="7771">
          <cell r="H7771">
            <v>0</v>
          </cell>
        </row>
        <row r="7772">
          <cell r="H7772">
            <v>0</v>
          </cell>
        </row>
        <row r="7773">
          <cell r="H7773">
            <v>0</v>
          </cell>
        </row>
        <row r="7774">
          <cell r="H7774">
            <v>0</v>
          </cell>
        </row>
        <row r="7775">
          <cell r="H7775">
            <v>0</v>
          </cell>
        </row>
        <row r="7776">
          <cell r="H7776">
            <v>0</v>
          </cell>
        </row>
        <row r="7777">
          <cell r="H7777">
            <v>0</v>
          </cell>
        </row>
        <row r="7778">
          <cell r="H7778">
            <v>0</v>
          </cell>
        </row>
        <row r="7779">
          <cell r="H7779">
            <v>0</v>
          </cell>
        </row>
        <row r="7780">
          <cell r="H7780">
            <v>0</v>
          </cell>
        </row>
        <row r="7781">
          <cell r="H7781">
            <v>0</v>
          </cell>
        </row>
        <row r="7782">
          <cell r="H7782">
            <v>0</v>
          </cell>
        </row>
        <row r="7783">
          <cell r="H7783">
            <v>0</v>
          </cell>
        </row>
        <row r="7784">
          <cell r="H7784">
            <v>0</v>
          </cell>
        </row>
        <row r="7785">
          <cell r="H7785">
            <v>0</v>
          </cell>
        </row>
        <row r="7786">
          <cell r="H7786">
            <v>0</v>
          </cell>
        </row>
        <row r="7787">
          <cell r="H7787">
            <v>0</v>
          </cell>
        </row>
        <row r="7788">
          <cell r="H7788">
            <v>0</v>
          </cell>
        </row>
        <row r="7789">
          <cell r="H7789">
            <v>0</v>
          </cell>
        </row>
        <row r="7790">
          <cell r="H7790">
            <v>0</v>
          </cell>
        </row>
        <row r="7791">
          <cell r="H7791">
            <v>0</v>
          </cell>
        </row>
        <row r="7792">
          <cell r="H7792">
            <v>0</v>
          </cell>
        </row>
        <row r="7793">
          <cell r="H7793">
            <v>0</v>
          </cell>
        </row>
        <row r="7794">
          <cell r="H7794">
            <v>0</v>
          </cell>
        </row>
        <row r="7795">
          <cell r="H7795">
            <v>0</v>
          </cell>
        </row>
        <row r="7796">
          <cell r="H7796">
            <v>0</v>
          </cell>
        </row>
        <row r="7797">
          <cell r="H7797">
            <v>0</v>
          </cell>
        </row>
        <row r="7798">
          <cell r="H7798">
            <v>0</v>
          </cell>
        </row>
        <row r="7799">
          <cell r="H7799">
            <v>0</v>
          </cell>
        </row>
        <row r="7800">
          <cell r="H7800">
            <v>0</v>
          </cell>
        </row>
        <row r="7801">
          <cell r="H7801">
            <v>0</v>
          </cell>
        </row>
        <row r="7802">
          <cell r="H7802">
            <v>0</v>
          </cell>
        </row>
        <row r="7803">
          <cell r="H7803">
            <v>0</v>
          </cell>
        </row>
        <row r="7804">
          <cell r="H7804">
            <v>0</v>
          </cell>
        </row>
        <row r="7805">
          <cell r="H7805">
            <v>0</v>
          </cell>
        </row>
        <row r="7806">
          <cell r="H7806">
            <v>0</v>
          </cell>
        </row>
        <row r="7807">
          <cell r="H7807">
            <v>0</v>
          </cell>
        </row>
        <row r="7808">
          <cell r="H7808">
            <v>0</v>
          </cell>
        </row>
        <row r="7809">
          <cell r="H7809">
            <v>0</v>
          </cell>
        </row>
        <row r="7810">
          <cell r="H7810">
            <v>0</v>
          </cell>
        </row>
        <row r="7811">
          <cell r="H7811">
            <v>0</v>
          </cell>
        </row>
        <row r="7812">
          <cell r="H7812">
            <v>0</v>
          </cell>
        </row>
        <row r="7813">
          <cell r="H7813">
            <v>0</v>
          </cell>
        </row>
        <row r="7814">
          <cell r="H7814">
            <v>0</v>
          </cell>
        </row>
        <row r="7815">
          <cell r="H7815">
            <v>0</v>
          </cell>
        </row>
        <row r="7816">
          <cell r="H7816">
            <v>0</v>
          </cell>
        </row>
        <row r="7817">
          <cell r="H7817">
            <v>0</v>
          </cell>
        </row>
        <row r="7818">
          <cell r="H7818">
            <v>0</v>
          </cell>
        </row>
        <row r="7819">
          <cell r="H7819">
            <v>0</v>
          </cell>
        </row>
        <row r="7820">
          <cell r="H7820">
            <v>0</v>
          </cell>
        </row>
        <row r="7821">
          <cell r="H7821">
            <v>0</v>
          </cell>
        </row>
        <row r="7822">
          <cell r="H7822">
            <v>0</v>
          </cell>
        </row>
        <row r="7823">
          <cell r="H7823">
            <v>0</v>
          </cell>
        </row>
        <row r="7824">
          <cell r="H7824">
            <v>0</v>
          </cell>
        </row>
        <row r="7825">
          <cell r="H7825">
            <v>0</v>
          </cell>
        </row>
        <row r="7826">
          <cell r="H7826">
            <v>0</v>
          </cell>
        </row>
        <row r="7827">
          <cell r="H7827">
            <v>0</v>
          </cell>
        </row>
        <row r="7828">
          <cell r="H7828">
            <v>0</v>
          </cell>
        </row>
        <row r="7829">
          <cell r="H7829">
            <v>0</v>
          </cell>
        </row>
        <row r="7830">
          <cell r="H7830">
            <v>0</v>
          </cell>
        </row>
        <row r="7831">
          <cell r="H7831">
            <v>0</v>
          </cell>
        </row>
        <row r="7832">
          <cell r="H7832">
            <v>0</v>
          </cell>
        </row>
        <row r="7833">
          <cell r="H7833">
            <v>0</v>
          </cell>
        </row>
        <row r="7834">
          <cell r="H7834">
            <v>0</v>
          </cell>
        </row>
        <row r="7835">
          <cell r="H7835">
            <v>0</v>
          </cell>
        </row>
        <row r="7836">
          <cell r="H7836">
            <v>0</v>
          </cell>
        </row>
        <row r="7837">
          <cell r="H7837">
            <v>0</v>
          </cell>
        </row>
        <row r="7838">
          <cell r="H7838">
            <v>0</v>
          </cell>
        </row>
        <row r="7839">
          <cell r="H7839">
            <v>0</v>
          </cell>
        </row>
        <row r="7840">
          <cell r="H7840">
            <v>0</v>
          </cell>
        </row>
        <row r="7841">
          <cell r="H7841">
            <v>0</v>
          </cell>
        </row>
        <row r="7842">
          <cell r="H7842">
            <v>0</v>
          </cell>
        </row>
        <row r="7843">
          <cell r="H7843">
            <v>0</v>
          </cell>
        </row>
        <row r="7844">
          <cell r="H7844">
            <v>0</v>
          </cell>
        </row>
        <row r="7845">
          <cell r="H7845">
            <v>0</v>
          </cell>
        </row>
        <row r="7846">
          <cell r="H7846">
            <v>0</v>
          </cell>
        </row>
        <row r="7847">
          <cell r="H7847">
            <v>0</v>
          </cell>
        </row>
        <row r="7848">
          <cell r="H7848">
            <v>0</v>
          </cell>
        </row>
        <row r="7849">
          <cell r="H7849">
            <v>0</v>
          </cell>
        </row>
        <row r="7850">
          <cell r="H7850">
            <v>0</v>
          </cell>
        </row>
        <row r="7851">
          <cell r="H7851">
            <v>0</v>
          </cell>
        </row>
        <row r="7852">
          <cell r="H7852">
            <v>0</v>
          </cell>
        </row>
        <row r="7853">
          <cell r="H7853">
            <v>0</v>
          </cell>
        </row>
        <row r="7854">
          <cell r="H7854">
            <v>0</v>
          </cell>
        </row>
        <row r="7855">
          <cell r="H7855">
            <v>0</v>
          </cell>
        </row>
        <row r="7856">
          <cell r="H7856">
            <v>0</v>
          </cell>
        </row>
        <row r="7857">
          <cell r="H7857">
            <v>0</v>
          </cell>
        </row>
        <row r="7858">
          <cell r="H7858">
            <v>0</v>
          </cell>
        </row>
        <row r="7859">
          <cell r="H7859">
            <v>0</v>
          </cell>
        </row>
        <row r="7860">
          <cell r="H7860">
            <v>0</v>
          </cell>
        </row>
        <row r="7861">
          <cell r="H7861">
            <v>0</v>
          </cell>
        </row>
        <row r="7862">
          <cell r="H7862">
            <v>0</v>
          </cell>
        </row>
        <row r="7863">
          <cell r="H7863">
            <v>0</v>
          </cell>
        </row>
        <row r="7864">
          <cell r="H7864">
            <v>0</v>
          </cell>
        </row>
        <row r="7865">
          <cell r="H7865">
            <v>0</v>
          </cell>
        </row>
        <row r="7866">
          <cell r="H7866">
            <v>0</v>
          </cell>
        </row>
        <row r="7867">
          <cell r="H7867">
            <v>0</v>
          </cell>
        </row>
        <row r="7868">
          <cell r="H7868">
            <v>0</v>
          </cell>
        </row>
        <row r="7869">
          <cell r="H7869">
            <v>0</v>
          </cell>
        </row>
        <row r="7870">
          <cell r="H7870">
            <v>0</v>
          </cell>
        </row>
        <row r="7871">
          <cell r="H7871">
            <v>0</v>
          </cell>
        </row>
        <row r="7872">
          <cell r="H7872">
            <v>0</v>
          </cell>
        </row>
        <row r="7873">
          <cell r="H7873">
            <v>0</v>
          </cell>
        </row>
        <row r="7874">
          <cell r="H7874">
            <v>0</v>
          </cell>
        </row>
        <row r="7875">
          <cell r="H7875">
            <v>0</v>
          </cell>
        </row>
        <row r="7876">
          <cell r="H7876">
            <v>0</v>
          </cell>
        </row>
        <row r="7877">
          <cell r="H7877">
            <v>0</v>
          </cell>
        </row>
        <row r="7878">
          <cell r="H7878">
            <v>0</v>
          </cell>
        </row>
        <row r="7879">
          <cell r="H7879">
            <v>0</v>
          </cell>
        </row>
        <row r="7880">
          <cell r="H7880">
            <v>0</v>
          </cell>
        </row>
        <row r="7881">
          <cell r="H7881">
            <v>0</v>
          </cell>
        </row>
        <row r="7882">
          <cell r="H7882">
            <v>0</v>
          </cell>
        </row>
        <row r="7883">
          <cell r="H7883">
            <v>0</v>
          </cell>
        </row>
        <row r="7884">
          <cell r="H7884">
            <v>0</v>
          </cell>
        </row>
        <row r="7885">
          <cell r="H7885">
            <v>0</v>
          </cell>
        </row>
        <row r="7886">
          <cell r="H7886">
            <v>0</v>
          </cell>
        </row>
        <row r="7887">
          <cell r="H7887">
            <v>0</v>
          </cell>
        </row>
        <row r="7888">
          <cell r="H7888">
            <v>0</v>
          </cell>
        </row>
        <row r="7889">
          <cell r="H7889">
            <v>0</v>
          </cell>
        </row>
        <row r="7890">
          <cell r="H7890">
            <v>0</v>
          </cell>
        </row>
        <row r="7891">
          <cell r="H7891">
            <v>0</v>
          </cell>
        </row>
        <row r="7892">
          <cell r="H7892">
            <v>0</v>
          </cell>
        </row>
        <row r="7893">
          <cell r="H7893">
            <v>0</v>
          </cell>
        </row>
        <row r="7894">
          <cell r="H7894">
            <v>0</v>
          </cell>
        </row>
        <row r="7895">
          <cell r="H7895">
            <v>0</v>
          </cell>
        </row>
        <row r="7896">
          <cell r="H7896">
            <v>0</v>
          </cell>
        </row>
        <row r="7897">
          <cell r="H7897">
            <v>0</v>
          </cell>
        </row>
        <row r="7898">
          <cell r="H7898">
            <v>0</v>
          </cell>
        </row>
        <row r="7899">
          <cell r="H7899">
            <v>0</v>
          </cell>
        </row>
        <row r="7900">
          <cell r="H7900">
            <v>0</v>
          </cell>
        </row>
        <row r="7901">
          <cell r="H7901">
            <v>0</v>
          </cell>
        </row>
        <row r="7902">
          <cell r="H7902">
            <v>0</v>
          </cell>
        </row>
        <row r="7903">
          <cell r="H7903">
            <v>0</v>
          </cell>
        </row>
        <row r="7904">
          <cell r="H7904">
            <v>0</v>
          </cell>
        </row>
        <row r="7905">
          <cell r="H7905">
            <v>0</v>
          </cell>
        </row>
        <row r="7906">
          <cell r="H7906">
            <v>0</v>
          </cell>
        </row>
        <row r="7907">
          <cell r="H7907">
            <v>0</v>
          </cell>
        </row>
        <row r="7908">
          <cell r="H7908">
            <v>0</v>
          </cell>
        </row>
        <row r="7909">
          <cell r="H7909">
            <v>0</v>
          </cell>
        </row>
        <row r="7910">
          <cell r="H7910">
            <v>0</v>
          </cell>
        </row>
        <row r="7911">
          <cell r="H7911">
            <v>0</v>
          </cell>
        </row>
        <row r="7912">
          <cell r="H7912">
            <v>0</v>
          </cell>
        </row>
        <row r="7913">
          <cell r="H7913">
            <v>0</v>
          </cell>
        </row>
        <row r="7914">
          <cell r="H7914">
            <v>0</v>
          </cell>
        </row>
        <row r="7915">
          <cell r="H7915">
            <v>0</v>
          </cell>
        </row>
        <row r="7916">
          <cell r="H7916">
            <v>0</v>
          </cell>
        </row>
        <row r="7917">
          <cell r="H7917">
            <v>0</v>
          </cell>
        </row>
        <row r="7918">
          <cell r="H7918">
            <v>0</v>
          </cell>
        </row>
        <row r="7919">
          <cell r="H7919">
            <v>0</v>
          </cell>
        </row>
        <row r="7920">
          <cell r="H7920">
            <v>0</v>
          </cell>
        </row>
        <row r="7921">
          <cell r="H7921">
            <v>0</v>
          </cell>
        </row>
        <row r="7922">
          <cell r="H7922">
            <v>0</v>
          </cell>
        </row>
        <row r="7923">
          <cell r="H7923">
            <v>0</v>
          </cell>
        </row>
        <row r="7924">
          <cell r="H7924">
            <v>0</v>
          </cell>
        </row>
        <row r="7925">
          <cell r="H7925">
            <v>0</v>
          </cell>
        </row>
        <row r="7926">
          <cell r="H7926">
            <v>0</v>
          </cell>
        </row>
        <row r="7927">
          <cell r="H7927">
            <v>0</v>
          </cell>
        </row>
        <row r="7928">
          <cell r="H7928">
            <v>0</v>
          </cell>
        </row>
        <row r="7929">
          <cell r="H7929">
            <v>0</v>
          </cell>
        </row>
        <row r="7930">
          <cell r="H7930">
            <v>0</v>
          </cell>
        </row>
        <row r="7931">
          <cell r="H7931">
            <v>0</v>
          </cell>
        </row>
        <row r="7932">
          <cell r="H7932">
            <v>0</v>
          </cell>
        </row>
        <row r="7933">
          <cell r="H7933">
            <v>0</v>
          </cell>
        </row>
        <row r="7934">
          <cell r="H7934">
            <v>0</v>
          </cell>
        </row>
        <row r="7935">
          <cell r="H7935">
            <v>0</v>
          </cell>
        </row>
        <row r="7936">
          <cell r="H7936">
            <v>0</v>
          </cell>
        </row>
        <row r="7937">
          <cell r="H7937">
            <v>0</v>
          </cell>
        </row>
        <row r="7938">
          <cell r="H7938">
            <v>0</v>
          </cell>
        </row>
        <row r="7939">
          <cell r="H7939">
            <v>0</v>
          </cell>
        </row>
        <row r="7940">
          <cell r="H7940">
            <v>0</v>
          </cell>
        </row>
        <row r="7941">
          <cell r="H7941">
            <v>0</v>
          </cell>
        </row>
        <row r="7942">
          <cell r="H7942">
            <v>0</v>
          </cell>
        </row>
        <row r="7943">
          <cell r="H7943">
            <v>0</v>
          </cell>
        </row>
        <row r="7944">
          <cell r="H7944">
            <v>0</v>
          </cell>
        </row>
        <row r="7945">
          <cell r="H7945">
            <v>0</v>
          </cell>
        </row>
        <row r="7946">
          <cell r="H7946">
            <v>0</v>
          </cell>
        </row>
        <row r="7947">
          <cell r="H7947">
            <v>0</v>
          </cell>
        </row>
        <row r="7948">
          <cell r="H7948">
            <v>0</v>
          </cell>
        </row>
        <row r="7949">
          <cell r="H7949">
            <v>0</v>
          </cell>
        </row>
        <row r="7950">
          <cell r="H7950">
            <v>0</v>
          </cell>
        </row>
        <row r="7951">
          <cell r="H7951">
            <v>0</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jns_aset"/>
      <sheetName val="MASA MANFAAT"/>
      <sheetName val="UE"/>
      <sheetName val="KIB A"/>
      <sheetName val="KIB B"/>
      <sheetName val="KIB C"/>
      <sheetName val="KIB D"/>
      <sheetName val="KIB E"/>
      <sheetName val="KIB F"/>
      <sheetName val="KIB B&lt;300000"/>
      <sheetName val="note2017"/>
      <sheetName val="Sheet2"/>
    </sheetNames>
    <sheetDataSet>
      <sheetData sheetId="0">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KIB B "/>
      <sheetName val=" KIB A PErumahan"/>
      <sheetName val="KIB B PERUMAHAN ok"/>
      <sheetName val="KIB B PERUMAHAN"/>
      <sheetName val="BA MUTASI ASET (2)"/>
      <sheetName val="KIB C Perumahan "/>
      <sheetName val="KIB D Petruamahn"/>
      <sheetName val="KIB D"/>
      <sheetName val="KIR 2016 (2)"/>
      <sheetName val="KIB B&lt;300000"/>
      <sheetName val="KIB E"/>
      <sheetName val="KIB F PERUMAHAN"/>
      <sheetName val="KIR 2016"/>
      <sheetName val="KIB F"/>
      <sheetName val="KIB C"/>
      <sheetName val="BA MUTASI ASET"/>
      <sheetName val="Sheet1"/>
      <sheetName val="kode barang"/>
      <sheetName val="MASA MANFA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4.13.02</v>
          </cell>
          <cell r="C76" t="str">
            <v>JEMBATAN</v>
          </cell>
          <cell r="D76">
            <v>3</v>
          </cell>
          <cell r="E76">
            <v>50</v>
          </cell>
        </row>
        <row r="77">
          <cell r="B77" t="str">
            <v>4.14.01</v>
          </cell>
          <cell r="C77" t="str">
            <v>Bangunan Air Irigasi</v>
          </cell>
          <cell r="D77">
            <v>3</v>
          </cell>
          <cell r="E77">
            <v>50</v>
          </cell>
        </row>
        <row r="78">
          <cell r="B78" t="str">
            <v>4.14.04</v>
          </cell>
          <cell r="C78" t="str">
            <v>BANGUNAN PENGAMAN SUNGAI DAN PENANGGULANGAN BENCANA ALAM</v>
          </cell>
          <cell r="D78">
            <v>3</v>
          </cell>
          <cell r="E78">
            <v>10</v>
          </cell>
        </row>
        <row r="79">
          <cell r="B79" t="str">
            <v>4.14.05</v>
          </cell>
          <cell r="C79" t="str">
            <v>BANGUNAN PENGEMBANGAN SUMBER AIR DAN AIR TNH</v>
          </cell>
          <cell r="D79">
            <v>3</v>
          </cell>
          <cell r="E79">
            <v>30</v>
          </cell>
        </row>
        <row r="80">
          <cell r="B80" t="str">
            <v>4.14.08</v>
          </cell>
          <cell r="C80" t="str">
            <v>BANGUNAN AIR</v>
          </cell>
          <cell r="D80">
            <v>3</v>
          </cell>
          <cell r="E80">
            <v>40</v>
          </cell>
        </row>
        <row r="81">
          <cell r="B81" t="str">
            <v>4.15.00</v>
          </cell>
          <cell r="C81" t="str">
            <v>INSTALASI</v>
          </cell>
          <cell r="D81">
            <v>2</v>
          </cell>
        </row>
        <row r="82">
          <cell r="B82" t="str">
            <v>4.15.01</v>
          </cell>
          <cell r="C82" t="str">
            <v>INSTALASI AIR MINUM/BERSIH</v>
          </cell>
          <cell r="D82">
            <v>3</v>
          </cell>
          <cell r="E82">
            <v>30</v>
          </cell>
        </row>
        <row r="83">
          <cell r="B83" t="str">
            <v>4.15.03</v>
          </cell>
          <cell r="C83" t="str">
            <v>INSTALASI PENGOLAHAN SAMPAH NON ORGANIK</v>
          </cell>
          <cell r="D83">
            <v>3</v>
          </cell>
          <cell r="E83">
            <v>10</v>
          </cell>
        </row>
        <row r="84">
          <cell r="B84" t="str">
            <v>4.15.04</v>
          </cell>
          <cell r="C84" t="str">
            <v>INSTALASI PENGOLAHAN BAHAN BANGUNAN</v>
          </cell>
          <cell r="D84">
            <v>3</v>
          </cell>
          <cell r="E84">
            <v>10</v>
          </cell>
        </row>
        <row r="85">
          <cell r="B85" t="str">
            <v>4.15.06</v>
          </cell>
          <cell r="C85" t="str">
            <v>INSTALASI GARDU LISTRIK</v>
          </cell>
          <cell r="D85">
            <v>3</v>
          </cell>
          <cell r="E85">
            <v>40</v>
          </cell>
        </row>
        <row r="86">
          <cell r="B86" t="str">
            <v>4.15.07</v>
          </cell>
          <cell r="C86" t="str">
            <v>INSTALASI PERTAHANAN</v>
          </cell>
          <cell r="D86">
            <v>3</v>
          </cell>
          <cell r="E86">
            <v>30</v>
          </cell>
        </row>
        <row r="87">
          <cell r="B87" t="str">
            <v>4.15.08</v>
          </cell>
          <cell r="C87" t="str">
            <v>INSTALASI GAS</v>
          </cell>
          <cell r="D87">
            <v>3</v>
          </cell>
          <cell r="E87">
            <v>30</v>
          </cell>
        </row>
        <row r="88">
          <cell r="B88" t="str">
            <v>4.15.09</v>
          </cell>
          <cell r="C88" t="str">
            <v>INSTALASI PENGAMAN</v>
          </cell>
          <cell r="D88">
            <v>3</v>
          </cell>
          <cell r="E88">
            <v>20</v>
          </cell>
        </row>
        <row r="89">
          <cell r="B89" t="str">
            <v>4.16.00</v>
          </cell>
          <cell r="C89" t="str">
            <v>JARINGAN</v>
          </cell>
          <cell r="D89">
            <v>2</v>
          </cell>
        </row>
        <row r="90">
          <cell r="B90" t="str">
            <v>4.16.01</v>
          </cell>
          <cell r="C90" t="str">
            <v>Jaringan Air Minum</v>
          </cell>
          <cell r="D90">
            <v>3</v>
          </cell>
          <cell r="E90">
            <v>30</v>
          </cell>
        </row>
        <row r="91">
          <cell r="B91" t="str">
            <v>4.16.02</v>
          </cell>
          <cell r="C91" t="str">
            <v>JARINGAN LISTRIK</v>
          </cell>
          <cell r="D91">
            <v>3</v>
          </cell>
          <cell r="E91">
            <v>40</v>
          </cell>
        </row>
        <row r="92">
          <cell r="B92" t="str">
            <v>4.16.03</v>
          </cell>
          <cell r="C92" t="str">
            <v>JARINGAN TELEPON</v>
          </cell>
          <cell r="D92">
            <v>3</v>
          </cell>
          <cell r="E92">
            <v>20</v>
          </cell>
        </row>
        <row r="93">
          <cell r="B93" t="str">
            <v>4.16.04</v>
          </cell>
          <cell r="C93" t="str">
            <v>JARINGAN GAS</v>
          </cell>
          <cell r="D93">
            <v>3</v>
          </cell>
          <cell r="E93">
            <v>30</v>
          </cell>
        </row>
        <row r="94">
          <cell r="B94" t="str">
            <v>5.00.00</v>
          </cell>
          <cell r="C94" t="str">
            <v>GOLONGAN ASSET TETAP LAINNYA</v>
          </cell>
          <cell r="D94">
            <v>1</v>
          </cell>
        </row>
        <row r="95">
          <cell r="B95" t="str">
            <v>5.17.00</v>
          </cell>
          <cell r="C95" t="str">
            <v>BUKU DAN PERPUSTAKAAN</v>
          </cell>
          <cell r="D95">
            <v>2</v>
          </cell>
        </row>
        <row r="96">
          <cell r="B96" t="str">
            <v>5.17.01</v>
          </cell>
          <cell r="C96" t="str">
            <v>BUKU</v>
          </cell>
          <cell r="D96">
            <v>3</v>
          </cell>
        </row>
        <row r="97">
          <cell r="B97" t="str">
            <v>5.17.03</v>
          </cell>
          <cell r="C97" t="str">
            <v>BARANG-BARANG PERPUSTAKAAN</v>
          </cell>
          <cell r="D97">
            <v>3</v>
          </cell>
        </row>
        <row r="98">
          <cell r="B98" t="str">
            <v>5.18.00</v>
          </cell>
          <cell r="C98" t="str">
            <v>BARANG BERCORAK KEBUDAYAAN</v>
          </cell>
          <cell r="D98">
            <v>2</v>
          </cell>
        </row>
        <row r="99">
          <cell r="B99" t="str">
            <v>5.18.01</v>
          </cell>
          <cell r="C99" t="str">
            <v>BARANG BERCORAK KEBUDAYAAN</v>
          </cell>
          <cell r="D99">
            <v>3</v>
          </cell>
        </row>
        <row r="100">
          <cell r="B100" t="str">
            <v>5.18.02</v>
          </cell>
          <cell r="C100" t="str">
            <v>ALAT OLAH RAGA LAINNYA</v>
          </cell>
          <cell r="D100">
            <v>3</v>
          </cell>
        </row>
        <row r="101">
          <cell r="B101" t="str">
            <v>5.19.00</v>
          </cell>
          <cell r="C101" t="str">
            <v>HEWAN DAN TERNAK SERTA TANAMAN</v>
          </cell>
          <cell r="D101">
            <v>2</v>
          </cell>
        </row>
        <row r="102">
          <cell r="B102" t="str">
            <v>5.19.01</v>
          </cell>
          <cell r="C102" t="str">
            <v>HEWAN</v>
          </cell>
          <cell r="D102">
            <v>3</v>
          </cell>
        </row>
        <row r="103">
          <cell r="B103" t="str">
            <v>6.00.00</v>
          </cell>
          <cell r="C103" t="str">
            <v>GOLONGAN KONSTRUKSI DLM PENGERJAAN</v>
          </cell>
          <cell r="D103">
            <v>1</v>
          </cell>
        </row>
      </sheetData>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24"/>
  <sheetViews>
    <sheetView zoomScale="80" zoomScaleNormal="80" workbookViewId="0">
      <pane xSplit="2" ySplit="3" topLeftCell="AN4" activePane="bottomRight" state="frozen"/>
      <selection pane="topRight" activeCell="C1" sqref="C1"/>
      <selection pane="bottomLeft" activeCell="A4" sqref="A4"/>
      <selection pane="bottomRight" activeCell="BC156" sqref="BC156"/>
    </sheetView>
  </sheetViews>
  <sheetFormatPr baseColWidth="10" defaultColWidth="8.83203125" defaultRowHeight="15" x14ac:dyDescent="0.2"/>
  <cols>
    <col min="1" max="1" width="6.5" bestFit="1" customWidth="1"/>
    <col min="2" max="2" width="25.1640625" customWidth="1"/>
    <col min="3" max="3" width="23.5" customWidth="1"/>
    <col min="4" max="4" width="18.1640625" customWidth="1"/>
    <col min="5" max="5" width="11.1640625" customWidth="1"/>
    <col min="6" max="6" width="8.33203125" customWidth="1"/>
    <col min="8" max="8" width="9.1640625" customWidth="1"/>
    <col min="9" max="9" width="13.33203125" customWidth="1"/>
    <col min="10" max="10" width="18.6640625" hidden="1" customWidth="1"/>
    <col min="11" max="11" width="10.1640625" hidden="1" customWidth="1"/>
    <col min="12" max="12" width="21.5" hidden="1" customWidth="1"/>
    <col min="13" max="13" width="6.1640625" hidden="1" customWidth="1"/>
    <col min="14" max="14" width="6.6640625" hidden="1" customWidth="1"/>
    <col min="15" max="15" width="6" hidden="1" customWidth="1"/>
    <col min="16" max="17" width="5.5" hidden="1" customWidth="1"/>
    <col min="18" max="18" width="11.33203125" hidden="1" customWidth="1"/>
    <col min="19" max="19" width="7" hidden="1" customWidth="1"/>
    <col min="20" max="20" width="10.83203125" hidden="1" customWidth="1"/>
    <col min="21" max="21" width="7.1640625" hidden="1" customWidth="1"/>
    <col min="22" max="22" width="6.6640625" hidden="1" customWidth="1"/>
    <col min="23" max="23" width="15.5" customWidth="1"/>
    <col min="24" max="24" width="11.83203125" hidden="1" customWidth="1"/>
    <col min="25" max="25" width="11.5" hidden="1" customWidth="1"/>
    <col min="26" max="29" width="0" hidden="1" customWidth="1"/>
    <col min="30" max="30" width="9" hidden="1" customWidth="1"/>
    <col min="31" max="31" width="11.83203125" customWidth="1"/>
    <col min="32" max="32" width="11.33203125" customWidth="1"/>
    <col min="33" max="33" width="8" customWidth="1"/>
    <col min="34" max="34" width="6.5" customWidth="1"/>
    <col min="35" max="35" width="11.1640625" customWidth="1"/>
    <col min="36" max="37" width="11.5" customWidth="1"/>
    <col min="38" max="38" width="9.1640625" customWidth="1"/>
    <col min="39" max="39" width="10" customWidth="1"/>
    <col min="40" max="40" width="18.83203125" bestFit="1" customWidth="1"/>
    <col min="41" max="41" width="14.1640625" customWidth="1"/>
    <col min="42" max="42" width="10.5" customWidth="1"/>
    <col min="43" max="43" width="9" customWidth="1"/>
    <col min="44" max="44" width="8.83203125" customWidth="1"/>
    <col min="45" max="45" width="18.5" customWidth="1"/>
    <col min="46" max="46" width="11.6640625" customWidth="1"/>
    <col min="47" max="47" width="12" customWidth="1"/>
    <col min="48" max="48" width="10.83203125" customWidth="1"/>
    <col min="51" max="51" width="12.33203125" bestFit="1" customWidth="1"/>
  </cols>
  <sheetData>
    <row r="1" spans="1:48" ht="26" x14ac:dyDescent="0.3">
      <c r="A1" s="528" t="s">
        <v>109</v>
      </c>
      <c r="B1" s="528"/>
      <c r="C1" s="528"/>
      <c r="D1" s="528"/>
      <c r="E1" s="528"/>
      <c r="F1" s="528"/>
      <c r="G1" s="528"/>
      <c r="H1" s="528"/>
      <c r="I1" s="528"/>
      <c r="J1" s="528"/>
      <c r="K1" s="528"/>
      <c r="L1" s="528"/>
      <c r="M1" s="528"/>
      <c r="N1" s="528"/>
      <c r="O1" s="528"/>
      <c r="P1" s="528"/>
      <c r="Q1" s="528"/>
      <c r="R1" s="528"/>
      <c r="S1" s="528"/>
      <c r="T1" s="528"/>
      <c r="U1" s="528"/>
      <c r="V1" s="528"/>
      <c r="W1" s="528"/>
      <c r="X1" s="528"/>
      <c r="Y1" s="528"/>
      <c r="Z1" s="528"/>
      <c r="AA1" s="528"/>
      <c r="AB1" s="528"/>
      <c r="AC1" s="528"/>
      <c r="AD1" s="528"/>
      <c r="AE1" s="528"/>
      <c r="AF1" s="528"/>
      <c r="AG1" s="528"/>
      <c r="AH1" s="528"/>
      <c r="AI1" s="528"/>
      <c r="AJ1" s="528"/>
      <c r="AK1" s="528"/>
      <c r="AL1" s="528"/>
      <c r="AM1" s="528"/>
      <c r="AN1" s="528"/>
      <c r="AO1" s="528"/>
      <c r="AP1" s="528"/>
      <c r="AQ1" s="528"/>
      <c r="AR1" s="528"/>
      <c r="AS1" s="528"/>
      <c r="AT1" s="528"/>
      <c r="AU1" s="528"/>
      <c r="AV1" s="528"/>
    </row>
    <row r="2" spans="1:48" ht="26" x14ac:dyDescent="0.3">
      <c r="A2" s="528" t="s">
        <v>242</v>
      </c>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c r="AG2" s="528"/>
      <c r="AH2" s="528"/>
      <c r="AI2" s="528"/>
      <c r="AJ2" s="528"/>
      <c r="AK2" s="528"/>
      <c r="AL2" s="528"/>
      <c r="AM2" s="528"/>
      <c r="AN2" s="528"/>
      <c r="AO2" s="528"/>
      <c r="AP2" s="528"/>
      <c r="AQ2" s="528"/>
      <c r="AR2" s="528"/>
      <c r="AS2" s="528"/>
      <c r="AT2" s="528"/>
      <c r="AU2" s="528"/>
      <c r="AV2" s="528"/>
    </row>
    <row r="3" spans="1:48" ht="26" x14ac:dyDescent="0.3">
      <c r="A3" s="528" t="s">
        <v>110</v>
      </c>
      <c r="B3" s="528"/>
      <c r="C3" s="528"/>
      <c r="D3" s="528"/>
      <c r="E3" s="528"/>
      <c r="F3" s="528"/>
      <c r="G3" s="528"/>
      <c r="H3" s="528"/>
      <c r="I3" s="528"/>
      <c r="J3" s="528"/>
      <c r="K3" s="528"/>
      <c r="L3" s="528"/>
      <c r="M3" s="528"/>
      <c r="N3" s="528"/>
      <c r="O3" s="528"/>
      <c r="P3" s="528"/>
      <c r="Q3" s="528"/>
      <c r="R3" s="528"/>
      <c r="S3" s="528"/>
      <c r="T3" s="528"/>
      <c r="U3" s="528"/>
      <c r="V3" s="528"/>
      <c r="W3" s="528"/>
      <c r="X3" s="528"/>
      <c r="Y3" s="528"/>
      <c r="Z3" s="528"/>
      <c r="AA3" s="528"/>
      <c r="AB3" s="528"/>
      <c r="AC3" s="528"/>
      <c r="AD3" s="528"/>
      <c r="AE3" s="528"/>
      <c r="AF3" s="528"/>
      <c r="AG3" s="528"/>
      <c r="AH3" s="528"/>
      <c r="AI3" s="528"/>
      <c r="AJ3" s="528"/>
      <c r="AK3" s="528"/>
      <c r="AL3" s="528"/>
      <c r="AM3" s="528"/>
      <c r="AN3" s="528"/>
      <c r="AO3" s="528"/>
      <c r="AP3" s="528"/>
      <c r="AQ3" s="528"/>
      <c r="AR3" s="528"/>
      <c r="AS3" s="528"/>
      <c r="AT3" s="528"/>
      <c r="AU3" s="528"/>
      <c r="AV3" s="528"/>
    </row>
    <row r="5" spans="1:48" s="10" customFormat="1" ht="15" customHeight="1" x14ac:dyDescent="0.2">
      <c r="A5" s="521" t="s">
        <v>0</v>
      </c>
      <c r="B5" s="522" t="s">
        <v>1</v>
      </c>
      <c r="C5" s="523" t="s">
        <v>2</v>
      </c>
      <c r="D5" s="523" t="s">
        <v>3</v>
      </c>
      <c r="E5" s="523" t="s">
        <v>4</v>
      </c>
      <c r="F5" s="523" t="s">
        <v>5</v>
      </c>
      <c r="G5" s="523"/>
      <c r="H5" s="523"/>
      <c r="I5" s="523"/>
      <c r="J5" s="524" t="s">
        <v>6</v>
      </c>
      <c r="K5" s="523" t="s">
        <v>7</v>
      </c>
      <c r="L5" s="523" t="s">
        <v>8</v>
      </c>
      <c r="M5" s="523" t="s">
        <v>9</v>
      </c>
      <c r="N5" s="523"/>
      <c r="O5" s="523"/>
      <c r="P5" s="523"/>
      <c r="Q5" s="523"/>
      <c r="R5" s="523" t="s">
        <v>74</v>
      </c>
      <c r="S5" s="523"/>
      <c r="T5" s="523"/>
      <c r="U5" s="523" t="s">
        <v>78</v>
      </c>
      <c r="V5" s="523"/>
      <c r="W5" s="523" t="s">
        <v>79</v>
      </c>
      <c r="X5" s="523" t="s">
        <v>80</v>
      </c>
      <c r="Y5" s="523"/>
      <c r="Z5" s="523" t="s">
        <v>81</v>
      </c>
      <c r="AA5" s="523"/>
      <c r="AB5" s="523"/>
      <c r="AC5" s="523" t="s">
        <v>82</v>
      </c>
      <c r="AD5" s="523"/>
      <c r="AE5" s="521" t="s">
        <v>350</v>
      </c>
      <c r="AF5" s="527" t="s">
        <v>90</v>
      </c>
      <c r="AG5" s="527" t="s">
        <v>91</v>
      </c>
      <c r="AH5" s="527" t="s">
        <v>92</v>
      </c>
      <c r="AI5" s="523" t="s">
        <v>10</v>
      </c>
      <c r="AJ5" s="527" t="s">
        <v>94</v>
      </c>
      <c r="AK5" s="527" t="s">
        <v>104</v>
      </c>
      <c r="AL5" s="527"/>
      <c r="AM5" s="527"/>
      <c r="AN5" s="527"/>
      <c r="AO5" s="527" t="s">
        <v>352</v>
      </c>
      <c r="AP5" s="527" t="s">
        <v>98</v>
      </c>
      <c r="AQ5" s="527"/>
      <c r="AR5" s="527"/>
      <c r="AS5" s="532" t="s">
        <v>107</v>
      </c>
      <c r="AT5" s="529" t="s">
        <v>139</v>
      </c>
      <c r="AU5" s="529"/>
      <c r="AV5" s="529"/>
    </row>
    <row r="6" spans="1:48" ht="38.25" customHeight="1" x14ac:dyDescent="0.2">
      <c r="A6" s="521"/>
      <c r="B6" s="522"/>
      <c r="C6" s="523"/>
      <c r="D6" s="523"/>
      <c r="E6" s="523"/>
      <c r="F6" s="520" t="s">
        <v>11</v>
      </c>
      <c r="G6" s="520" t="s">
        <v>12</v>
      </c>
      <c r="H6" s="520"/>
      <c r="I6" s="520" t="s">
        <v>13</v>
      </c>
      <c r="J6" s="525"/>
      <c r="K6" s="523"/>
      <c r="L6" s="523"/>
      <c r="M6" s="520" t="s">
        <v>15</v>
      </c>
      <c r="N6" s="520" t="s">
        <v>16</v>
      </c>
      <c r="O6" s="520" t="s">
        <v>17</v>
      </c>
      <c r="P6" s="520" t="s">
        <v>18</v>
      </c>
      <c r="Q6" s="520" t="s">
        <v>19</v>
      </c>
      <c r="R6" s="523" t="s">
        <v>76</v>
      </c>
      <c r="S6" s="523" t="s">
        <v>77</v>
      </c>
      <c r="T6" s="523" t="s">
        <v>75</v>
      </c>
      <c r="U6" s="520" t="s">
        <v>20</v>
      </c>
      <c r="V6" s="520" t="s">
        <v>9</v>
      </c>
      <c r="W6" s="523"/>
      <c r="X6" s="523" t="s">
        <v>349</v>
      </c>
      <c r="Y6" s="523" t="s">
        <v>84</v>
      </c>
      <c r="Z6" s="523" t="s">
        <v>85</v>
      </c>
      <c r="AA6" s="523" t="s">
        <v>86</v>
      </c>
      <c r="AB6" s="523" t="s">
        <v>8</v>
      </c>
      <c r="AC6" s="520" t="s">
        <v>87</v>
      </c>
      <c r="AD6" s="520" t="s">
        <v>88</v>
      </c>
      <c r="AE6" s="521"/>
      <c r="AF6" s="527"/>
      <c r="AG6" s="527"/>
      <c r="AH6" s="527"/>
      <c r="AI6" s="523"/>
      <c r="AJ6" s="527"/>
      <c r="AK6" s="527" t="s">
        <v>351</v>
      </c>
      <c r="AL6" s="527" t="s">
        <v>101</v>
      </c>
      <c r="AM6" s="527" t="s">
        <v>103</v>
      </c>
      <c r="AN6" s="527" t="s">
        <v>105</v>
      </c>
      <c r="AO6" s="527"/>
      <c r="AP6" s="527" t="s">
        <v>96</v>
      </c>
      <c r="AQ6" s="535" t="s">
        <v>97</v>
      </c>
      <c r="AR6" s="535" t="s">
        <v>99</v>
      </c>
      <c r="AS6" s="533"/>
      <c r="AT6" s="527" t="s">
        <v>140</v>
      </c>
      <c r="AU6" s="530" t="s">
        <v>141</v>
      </c>
      <c r="AV6" s="531"/>
    </row>
    <row r="7" spans="1:48" ht="16" x14ac:dyDescent="0.2">
      <c r="A7" s="521"/>
      <c r="B7" s="522"/>
      <c r="C7" s="523"/>
      <c r="D7" s="523"/>
      <c r="E7" s="523"/>
      <c r="F7" s="520"/>
      <c r="G7" s="25" t="s">
        <v>20</v>
      </c>
      <c r="H7" s="25" t="s">
        <v>9</v>
      </c>
      <c r="I7" s="520"/>
      <c r="J7" s="526"/>
      <c r="K7" s="523"/>
      <c r="L7" s="523"/>
      <c r="M7" s="520"/>
      <c r="N7" s="520"/>
      <c r="O7" s="520"/>
      <c r="P7" s="520"/>
      <c r="Q7" s="520"/>
      <c r="R7" s="523"/>
      <c r="S7" s="523"/>
      <c r="T7" s="523"/>
      <c r="U7" s="520"/>
      <c r="V7" s="520"/>
      <c r="W7" s="523"/>
      <c r="X7" s="523"/>
      <c r="Y7" s="523"/>
      <c r="Z7" s="523"/>
      <c r="AA7" s="523"/>
      <c r="AB7" s="523"/>
      <c r="AC7" s="520"/>
      <c r="AD7" s="520"/>
      <c r="AE7" s="521"/>
      <c r="AF7" s="527"/>
      <c r="AG7" s="527"/>
      <c r="AH7" s="527"/>
      <c r="AI7" s="523"/>
      <c r="AJ7" s="527"/>
      <c r="AK7" s="527"/>
      <c r="AL7" s="527"/>
      <c r="AM7" s="527"/>
      <c r="AN7" s="527"/>
      <c r="AO7" s="527"/>
      <c r="AP7" s="527"/>
      <c r="AQ7" s="535"/>
      <c r="AR7" s="535"/>
      <c r="AS7" s="534"/>
      <c r="AT7" s="527"/>
      <c r="AU7" s="21" t="s">
        <v>119</v>
      </c>
      <c r="AV7" s="8" t="s">
        <v>142</v>
      </c>
    </row>
    <row r="8" spans="1:48" x14ac:dyDescent="0.2">
      <c r="A8" s="1">
        <v>1</v>
      </c>
      <c r="B8" s="9">
        <v>2</v>
      </c>
      <c r="C8" s="1">
        <v>3</v>
      </c>
      <c r="D8" s="1">
        <v>4</v>
      </c>
      <c r="E8" s="9">
        <v>5</v>
      </c>
      <c r="F8" s="1">
        <v>6</v>
      </c>
      <c r="G8" s="1">
        <v>7</v>
      </c>
      <c r="H8" s="9">
        <v>8</v>
      </c>
      <c r="I8" s="1">
        <v>9</v>
      </c>
      <c r="J8" s="1">
        <v>10</v>
      </c>
      <c r="K8" s="9">
        <v>11</v>
      </c>
      <c r="L8" s="1">
        <v>12</v>
      </c>
      <c r="M8" s="1">
        <v>13</v>
      </c>
      <c r="N8" s="9">
        <v>14</v>
      </c>
      <c r="O8" s="1">
        <v>15</v>
      </c>
      <c r="P8" s="1">
        <v>16</v>
      </c>
      <c r="Q8" s="9">
        <v>17</v>
      </c>
      <c r="R8" s="1">
        <v>18</v>
      </c>
      <c r="S8" s="1">
        <v>19</v>
      </c>
      <c r="T8" s="9">
        <v>20</v>
      </c>
      <c r="U8" s="1">
        <v>21</v>
      </c>
      <c r="V8" s="1">
        <v>22</v>
      </c>
      <c r="W8" s="9">
        <v>10</v>
      </c>
      <c r="X8" s="1">
        <v>24</v>
      </c>
      <c r="Y8" s="1">
        <v>25</v>
      </c>
      <c r="Z8" s="9">
        <v>26</v>
      </c>
      <c r="AA8" s="1">
        <v>27</v>
      </c>
      <c r="AB8" s="1">
        <v>28</v>
      </c>
      <c r="AC8" s="9">
        <v>29</v>
      </c>
      <c r="AD8" s="1">
        <v>30</v>
      </c>
      <c r="AE8" s="1">
        <v>11</v>
      </c>
      <c r="AF8" s="9">
        <v>12</v>
      </c>
      <c r="AG8" s="1">
        <v>13</v>
      </c>
      <c r="AH8" s="1">
        <v>14</v>
      </c>
      <c r="AI8" s="9">
        <v>15</v>
      </c>
      <c r="AJ8" s="1">
        <v>16</v>
      </c>
      <c r="AK8" s="1">
        <v>17</v>
      </c>
      <c r="AL8" s="9">
        <v>18</v>
      </c>
      <c r="AM8" s="1">
        <v>19</v>
      </c>
      <c r="AN8" s="1">
        <v>20</v>
      </c>
      <c r="AO8" s="9">
        <v>21</v>
      </c>
      <c r="AP8" s="1">
        <v>22</v>
      </c>
      <c r="AQ8" s="1">
        <v>23</v>
      </c>
      <c r="AR8" s="9">
        <v>24</v>
      </c>
      <c r="AS8" s="1">
        <v>25</v>
      </c>
      <c r="AT8" s="1">
        <v>26</v>
      </c>
      <c r="AU8" s="9">
        <v>27</v>
      </c>
      <c r="AV8" s="1">
        <v>28</v>
      </c>
    </row>
    <row r="9" spans="1:48" ht="16" x14ac:dyDescent="0.2">
      <c r="A9" s="3">
        <v>1</v>
      </c>
      <c r="B9" s="4" t="s">
        <v>21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6">
        <f>AN11+AN16+AN156+AN164+AN177+AN202</f>
        <v>1440021700</v>
      </c>
      <c r="AO9" s="24"/>
      <c r="AP9" s="24"/>
      <c r="AQ9" s="24"/>
      <c r="AR9" s="24"/>
      <c r="AS9" s="24"/>
      <c r="AT9" s="24"/>
      <c r="AU9" s="24"/>
      <c r="AV9" s="24"/>
    </row>
    <row r="10" spans="1:48" s="124" customFormat="1" x14ac:dyDescent="0.2">
      <c r="A10" s="119">
        <v>1</v>
      </c>
      <c r="B10" s="120" t="s">
        <v>21</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2"/>
      <c r="AO10" s="123"/>
      <c r="AP10" s="123"/>
      <c r="AQ10" s="123"/>
      <c r="AR10" s="123"/>
      <c r="AS10" s="123"/>
      <c r="AT10" s="123"/>
      <c r="AU10" s="123"/>
      <c r="AV10" s="123"/>
    </row>
    <row r="11" spans="1:48" ht="16" x14ac:dyDescent="0.2">
      <c r="A11" s="3" t="s">
        <v>22</v>
      </c>
      <c r="B11" s="4" t="s">
        <v>23</v>
      </c>
      <c r="C11" s="27"/>
      <c r="D11" s="27"/>
      <c r="E11" s="27"/>
      <c r="F11" s="27"/>
      <c r="G11" s="27"/>
      <c r="H11" s="27"/>
      <c r="I11" s="27"/>
      <c r="J11" s="2"/>
      <c r="K11" s="2"/>
      <c r="L11" s="2"/>
      <c r="M11" s="2"/>
      <c r="N11" s="2"/>
      <c r="O11" s="2"/>
      <c r="P11" s="2"/>
      <c r="Q11" s="2"/>
      <c r="R11" s="2"/>
      <c r="S11" s="2"/>
      <c r="T11" s="2"/>
      <c r="U11" s="2"/>
      <c r="V11" s="2"/>
      <c r="W11" s="2"/>
      <c r="X11" s="2"/>
      <c r="Y11" s="2"/>
      <c r="Z11" s="2"/>
      <c r="AA11" s="2"/>
      <c r="AB11" s="2"/>
      <c r="AC11" s="2"/>
      <c r="AD11" s="2"/>
      <c r="AE11" s="2"/>
      <c r="AF11" s="2"/>
      <c r="AG11" s="2"/>
      <c r="AH11" s="28"/>
      <c r="AI11" s="28"/>
      <c r="AJ11" s="28"/>
      <c r="AK11" s="2"/>
      <c r="AL11" s="2"/>
      <c r="AM11" s="2"/>
      <c r="AN11" s="28"/>
      <c r="AO11" s="23"/>
      <c r="AP11" s="28"/>
      <c r="AQ11" s="28"/>
      <c r="AR11" s="28"/>
      <c r="AS11" s="28"/>
      <c r="AT11" s="23"/>
      <c r="AU11" s="23"/>
      <c r="AV11" s="23"/>
    </row>
    <row r="12" spans="1:48" s="14" customFormat="1" ht="16" x14ac:dyDescent="0.2">
      <c r="A12" s="11" t="s">
        <v>24</v>
      </c>
      <c r="B12" s="12" t="s">
        <v>23</v>
      </c>
      <c r="C12" s="27"/>
      <c r="D12" s="27"/>
      <c r="E12" s="27"/>
      <c r="F12" s="27"/>
      <c r="G12" s="27"/>
      <c r="H12" s="27"/>
      <c r="I12" s="27"/>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8"/>
      <c r="AI12" s="28"/>
      <c r="AJ12" s="28"/>
      <c r="AK12" s="13"/>
      <c r="AL12" s="13"/>
      <c r="AM12" s="13"/>
      <c r="AN12" s="28"/>
      <c r="AO12" s="23"/>
      <c r="AP12" s="28"/>
      <c r="AQ12" s="28"/>
      <c r="AR12" s="28"/>
      <c r="AS12" s="28"/>
      <c r="AT12" s="23"/>
      <c r="AU12" s="23"/>
      <c r="AV12" s="23"/>
    </row>
    <row r="13" spans="1:48" ht="16" x14ac:dyDescent="0.2">
      <c r="A13" s="3"/>
      <c r="B13" s="5" t="s">
        <v>111</v>
      </c>
      <c r="C13" s="29" t="s">
        <v>241</v>
      </c>
      <c r="D13" s="27"/>
      <c r="E13" s="27"/>
      <c r="F13" s="27"/>
      <c r="G13" s="27"/>
      <c r="H13" s="27"/>
      <c r="I13" s="27"/>
      <c r="J13" s="2"/>
      <c r="K13" s="2"/>
      <c r="L13" s="2"/>
      <c r="M13" s="2"/>
      <c r="N13" s="2"/>
      <c r="O13" s="2"/>
      <c r="P13" s="2"/>
      <c r="Q13" s="2"/>
      <c r="R13" s="2"/>
      <c r="S13" s="2"/>
      <c r="T13" s="2"/>
      <c r="U13" s="2"/>
      <c r="V13" s="2"/>
      <c r="W13" s="2"/>
      <c r="X13" s="2"/>
      <c r="Y13" s="2"/>
      <c r="Z13" s="2"/>
      <c r="AA13" s="2"/>
      <c r="AB13" s="2"/>
      <c r="AC13" s="2"/>
      <c r="AD13" s="2"/>
      <c r="AE13" s="2"/>
      <c r="AF13" s="2"/>
      <c r="AG13" s="2"/>
      <c r="AH13" s="28"/>
      <c r="AI13" s="28"/>
      <c r="AJ13" s="28"/>
      <c r="AK13" s="2"/>
      <c r="AL13" s="2"/>
      <c r="AM13" s="2"/>
      <c r="AN13" s="125">
        <v>0</v>
      </c>
      <c r="AO13" s="23"/>
      <c r="AP13" s="28"/>
      <c r="AQ13" s="28"/>
      <c r="AR13" s="28"/>
      <c r="AS13" s="28"/>
      <c r="AT13" s="23"/>
      <c r="AU13" s="23"/>
      <c r="AV13" s="23"/>
    </row>
    <row r="14" spans="1:48" x14ac:dyDescent="0.2">
      <c r="A14" s="3"/>
      <c r="B14" s="5"/>
      <c r="C14" s="23"/>
      <c r="D14" s="23"/>
      <c r="E14" s="23"/>
      <c r="F14" s="2"/>
      <c r="G14" s="2"/>
      <c r="H14" s="2"/>
      <c r="I14" s="2"/>
      <c r="J14" s="23"/>
      <c r="K14" s="23"/>
      <c r="L14" s="23"/>
      <c r="M14" s="23"/>
      <c r="N14" s="23"/>
      <c r="O14" s="23"/>
      <c r="P14" s="23"/>
      <c r="Q14" s="23"/>
      <c r="R14" s="2"/>
      <c r="S14" s="2"/>
      <c r="T14" s="2"/>
      <c r="U14" s="2"/>
      <c r="V14" s="2"/>
      <c r="W14" s="2"/>
      <c r="X14" s="2"/>
      <c r="Y14" s="2"/>
      <c r="Z14" s="2"/>
      <c r="AA14" s="2"/>
      <c r="AB14" s="2"/>
      <c r="AC14" s="2"/>
      <c r="AD14" s="2"/>
      <c r="AE14" s="2"/>
      <c r="AF14" s="2"/>
      <c r="AG14" s="2"/>
      <c r="AH14" s="2"/>
      <c r="AI14" s="2"/>
      <c r="AJ14" s="2"/>
      <c r="AK14" s="2"/>
      <c r="AL14" s="2"/>
      <c r="AM14" s="2"/>
      <c r="AN14" s="2"/>
      <c r="AO14" s="23"/>
      <c r="AP14" s="23"/>
      <c r="AQ14" s="23"/>
      <c r="AR14" s="23"/>
      <c r="AS14" s="23"/>
      <c r="AT14" s="23"/>
      <c r="AU14" s="23"/>
      <c r="AV14" s="23"/>
    </row>
    <row r="15" spans="1:48" x14ac:dyDescent="0.2">
      <c r="A15" s="3"/>
      <c r="B15" s="5"/>
      <c r="C15" s="28"/>
      <c r="D15" s="2"/>
      <c r="E15" s="2"/>
      <c r="F15" s="28"/>
      <c r="G15" s="2"/>
      <c r="H15" s="2"/>
      <c r="I15" s="2"/>
      <c r="J15" s="2"/>
      <c r="K15" s="2"/>
      <c r="L15" s="2"/>
      <c r="M15" s="2"/>
      <c r="N15" s="2"/>
      <c r="O15" s="2"/>
      <c r="P15" s="2"/>
      <c r="Q15" s="2"/>
      <c r="R15" s="28"/>
      <c r="S15" s="28"/>
      <c r="T15" s="28"/>
      <c r="U15" s="28"/>
      <c r="V15" s="28"/>
      <c r="W15" s="28"/>
      <c r="X15" s="2"/>
      <c r="Y15" s="2"/>
      <c r="Z15" s="2"/>
      <c r="AA15" s="2"/>
      <c r="AB15" s="2"/>
      <c r="AC15" s="2"/>
      <c r="AD15" s="2"/>
      <c r="AE15" s="28"/>
      <c r="AF15" s="2"/>
      <c r="AG15" s="2"/>
      <c r="AH15" s="2"/>
      <c r="AI15" s="28"/>
      <c r="AJ15" s="28"/>
      <c r="AK15" s="2"/>
      <c r="AL15" s="2"/>
      <c r="AM15" s="2"/>
      <c r="AN15" s="36"/>
      <c r="AO15" s="28"/>
      <c r="AP15" s="28"/>
      <c r="AQ15" s="28"/>
      <c r="AR15" s="28"/>
      <c r="AS15" s="28"/>
      <c r="AT15" s="36"/>
      <c r="AU15" s="36"/>
      <c r="AV15" s="36"/>
    </row>
    <row r="16" spans="1:48" x14ac:dyDescent="0.2">
      <c r="A16" s="37" t="s">
        <v>25</v>
      </c>
      <c r="B16" s="38" t="s">
        <v>26</v>
      </c>
      <c r="C16" s="39"/>
      <c r="D16" s="39"/>
      <c r="E16" s="39"/>
      <c r="F16" s="40"/>
      <c r="G16" s="40"/>
      <c r="H16" s="40"/>
      <c r="I16" s="40"/>
      <c r="J16" s="39"/>
      <c r="K16" s="39"/>
      <c r="L16" s="39"/>
      <c r="M16" s="39"/>
      <c r="N16" s="39"/>
      <c r="O16" s="39"/>
      <c r="P16" s="39"/>
      <c r="Q16" s="39"/>
      <c r="R16" s="40"/>
      <c r="S16" s="40"/>
      <c r="T16" s="40"/>
      <c r="U16" s="40"/>
      <c r="V16" s="40"/>
      <c r="W16" s="40"/>
      <c r="X16" s="40"/>
      <c r="Y16" s="40"/>
      <c r="Z16" s="40"/>
      <c r="AA16" s="40"/>
      <c r="AB16" s="40"/>
      <c r="AC16" s="40"/>
      <c r="AD16" s="40"/>
      <c r="AE16" s="40"/>
      <c r="AF16" s="40"/>
      <c r="AG16" s="40"/>
      <c r="AH16" s="41"/>
      <c r="AI16" s="42"/>
      <c r="AJ16" s="42"/>
      <c r="AK16" s="40"/>
      <c r="AL16" s="40"/>
      <c r="AM16" s="40"/>
      <c r="AN16" s="43">
        <f>AN20+AN32+AN130</f>
        <v>727221700</v>
      </c>
      <c r="AO16" s="39"/>
      <c r="AP16" s="39"/>
      <c r="AQ16" s="39"/>
      <c r="AR16" s="39"/>
      <c r="AS16" s="39"/>
      <c r="AT16" s="39"/>
      <c r="AU16" s="39"/>
      <c r="AV16" s="39"/>
    </row>
    <row r="17" spans="1:48" x14ac:dyDescent="0.2">
      <c r="A17" s="37" t="s">
        <v>27</v>
      </c>
      <c r="B17" s="44" t="s">
        <v>28</v>
      </c>
      <c r="C17" s="39"/>
      <c r="D17" s="39"/>
      <c r="E17" s="39"/>
      <c r="F17" s="40"/>
      <c r="G17" s="40"/>
      <c r="H17" s="40"/>
      <c r="I17" s="40"/>
      <c r="J17" s="39"/>
      <c r="K17" s="39"/>
      <c r="L17" s="39"/>
      <c r="M17" s="39"/>
      <c r="N17" s="39"/>
      <c r="O17" s="39"/>
      <c r="P17" s="39"/>
      <c r="Q17" s="39"/>
      <c r="R17" s="40"/>
      <c r="S17" s="40"/>
      <c r="T17" s="40"/>
      <c r="U17" s="40"/>
      <c r="V17" s="40"/>
      <c r="W17" s="40"/>
      <c r="X17" s="40"/>
      <c r="Y17" s="40"/>
      <c r="Z17" s="40"/>
      <c r="AA17" s="40"/>
      <c r="AB17" s="40"/>
      <c r="AC17" s="40"/>
      <c r="AD17" s="40"/>
      <c r="AE17" s="40"/>
      <c r="AF17" s="40"/>
      <c r="AG17" s="40"/>
      <c r="AH17" s="41"/>
      <c r="AI17" s="42"/>
      <c r="AJ17" s="42"/>
      <c r="AK17" s="40"/>
      <c r="AL17" s="40"/>
      <c r="AM17" s="40"/>
      <c r="AN17" s="39"/>
      <c r="AO17" s="39"/>
      <c r="AP17" s="39"/>
      <c r="AQ17" s="39"/>
      <c r="AR17" s="39"/>
      <c r="AS17" s="39"/>
      <c r="AT17" s="39"/>
      <c r="AU17" s="39"/>
      <c r="AV17" s="39"/>
    </row>
    <row r="18" spans="1:48" x14ac:dyDescent="0.2">
      <c r="A18" s="37"/>
      <c r="B18" s="44" t="s">
        <v>112</v>
      </c>
      <c r="C18" s="45" t="s">
        <v>241</v>
      </c>
      <c r="D18" s="39"/>
      <c r="E18" s="39"/>
      <c r="F18" s="40"/>
      <c r="G18" s="40"/>
      <c r="H18" s="40"/>
      <c r="I18" s="40"/>
      <c r="J18" s="39"/>
      <c r="K18" s="39"/>
      <c r="L18" s="39"/>
      <c r="M18" s="39"/>
      <c r="N18" s="39"/>
      <c r="O18" s="39"/>
      <c r="P18" s="39"/>
      <c r="Q18" s="39"/>
      <c r="R18" s="40"/>
      <c r="S18" s="40"/>
      <c r="T18" s="40"/>
      <c r="U18" s="40"/>
      <c r="V18" s="40"/>
      <c r="W18" s="40"/>
      <c r="X18" s="40"/>
      <c r="Y18" s="40"/>
      <c r="Z18" s="40"/>
      <c r="AA18" s="40"/>
      <c r="AB18" s="40"/>
      <c r="AC18" s="40"/>
      <c r="AD18" s="40"/>
      <c r="AE18" s="40"/>
      <c r="AF18" s="40"/>
      <c r="AG18" s="40"/>
      <c r="AH18" s="41"/>
      <c r="AI18" s="42"/>
      <c r="AJ18" s="42"/>
      <c r="AK18" s="40"/>
      <c r="AL18" s="40"/>
      <c r="AM18" s="40"/>
      <c r="AN18" s="39"/>
      <c r="AO18" s="39"/>
      <c r="AP18" s="39"/>
      <c r="AQ18" s="39"/>
      <c r="AR18" s="39"/>
      <c r="AS18" s="39"/>
      <c r="AT18" s="39"/>
      <c r="AU18" s="39"/>
      <c r="AV18" s="39"/>
    </row>
    <row r="19" spans="1:48" x14ac:dyDescent="0.2">
      <c r="A19" s="37"/>
      <c r="B19" s="44"/>
      <c r="C19" s="39"/>
      <c r="D19" s="39"/>
      <c r="E19" s="39"/>
      <c r="F19" s="40"/>
      <c r="G19" s="40"/>
      <c r="H19" s="40"/>
      <c r="I19" s="40"/>
      <c r="J19" s="39"/>
      <c r="K19" s="39"/>
      <c r="L19" s="39"/>
      <c r="M19" s="39"/>
      <c r="N19" s="39"/>
      <c r="O19" s="39"/>
      <c r="P19" s="39"/>
      <c r="Q19" s="39"/>
      <c r="R19" s="40"/>
      <c r="S19" s="40"/>
      <c r="T19" s="40"/>
      <c r="U19" s="40"/>
      <c r="V19" s="40"/>
      <c r="W19" s="40"/>
      <c r="X19" s="40"/>
      <c r="Y19" s="40"/>
      <c r="Z19" s="40"/>
      <c r="AA19" s="40"/>
      <c r="AB19" s="40"/>
      <c r="AC19" s="40"/>
      <c r="AD19" s="40"/>
      <c r="AE19" s="40"/>
      <c r="AF19" s="40"/>
      <c r="AG19" s="40"/>
      <c r="AH19" s="41"/>
      <c r="AI19" s="42"/>
      <c r="AJ19" s="42"/>
      <c r="AK19" s="40"/>
      <c r="AL19" s="40"/>
      <c r="AM19" s="40"/>
      <c r="AN19" s="39"/>
      <c r="AO19" s="39"/>
      <c r="AP19" s="39"/>
      <c r="AQ19" s="39"/>
      <c r="AR19" s="39"/>
      <c r="AS19" s="39"/>
      <c r="AT19" s="39"/>
      <c r="AU19" s="39"/>
      <c r="AV19" s="39"/>
    </row>
    <row r="20" spans="1:48" x14ac:dyDescent="0.2">
      <c r="A20" s="37" t="s">
        <v>29</v>
      </c>
      <c r="B20" s="44" t="s">
        <v>30</v>
      </c>
      <c r="C20" s="46"/>
      <c r="D20" s="39"/>
      <c r="E20" s="39"/>
      <c r="F20" s="40"/>
      <c r="G20" s="40"/>
      <c r="H20" s="40"/>
      <c r="I20" s="40"/>
      <c r="J20" s="39"/>
      <c r="K20" s="39"/>
      <c r="L20" s="39"/>
      <c r="M20" s="39"/>
      <c r="N20" s="39"/>
      <c r="O20" s="39"/>
      <c r="P20" s="39"/>
      <c r="Q20" s="39"/>
      <c r="R20" s="40"/>
      <c r="S20" s="40"/>
      <c r="T20" s="40"/>
      <c r="U20" s="40"/>
      <c r="V20" s="40"/>
      <c r="W20" s="40"/>
      <c r="X20" s="40"/>
      <c r="Y20" s="40"/>
      <c r="Z20" s="40"/>
      <c r="AA20" s="40"/>
      <c r="AB20" s="40"/>
      <c r="AC20" s="40"/>
      <c r="AD20" s="40"/>
      <c r="AE20" s="40"/>
      <c r="AF20" s="40"/>
      <c r="AG20" s="40"/>
      <c r="AH20" s="41"/>
      <c r="AI20" s="42"/>
      <c r="AJ20" s="42"/>
      <c r="AK20" s="40"/>
      <c r="AL20" s="40"/>
      <c r="AM20" s="40"/>
      <c r="AN20" s="47">
        <f>SUM(AN21:AN24)</f>
        <v>146500000</v>
      </c>
      <c r="AO20" s="39"/>
      <c r="AP20" s="39"/>
      <c r="AQ20" s="39"/>
      <c r="AR20" s="39"/>
      <c r="AS20" s="39"/>
      <c r="AT20" s="39"/>
      <c r="AU20" s="39"/>
      <c r="AV20" s="39"/>
    </row>
    <row r="21" spans="1:48" x14ac:dyDescent="0.2">
      <c r="A21" s="37"/>
      <c r="B21" s="44" t="s">
        <v>112</v>
      </c>
      <c r="C21" s="48" t="s">
        <v>333</v>
      </c>
      <c r="D21" s="49" t="s">
        <v>335</v>
      </c>
      <c r="E21" s="50"/>
      <c r="F21" s="40"/>
      <c r="G21" s="40"/>
      <c r="H21" s="40"/>
      <c r="I21" s="40"/>
      <c r="J21" s="51" t="s">
        <v>337</v>
      </c>
      <c r="K21" s="52" t="s">
        <v>359</v>
      </c>
      <c r="L21" s="53" t="s">
        <v>264</v>
      </c>
      <c r="M21" s="50"/>
      <c r="N21" s="54" t="s">
        <v>340</v>
      </c>
      <c r="O21" s="54" t="s">
        <v>344</v>
      </c>
      <c r="P21" s="54" t="s">
        <v>348</v>
      </c>
      <c r="Q21" s="50"/>
      <c r="R21" s="40"/>
      <c r="S21" s="40"/>
      <c r="T21" s="40"/>
      <c r="U21" s="40"/>
      <c r="V21" s="40"/>
      <c r="W21" s="40"/>
      <c r="X21" s="40"/>
      <c r="Y21" s="40"/>
      <c r="Z21" s="40"/>
      <c r="AA21" s="40"/>
      <c r="AB21" s="40"/>
      <c r="AC21" s="40"/>
      <c r="AD21" s="40"/>
      <c r="AE21" s="40"/>
      <c r="AF21" s="40"/>
      <c r="AG21" s="40"/>
      <c r="AH21" s="55"/>
      <c r="AI21" s="56" t="s">
        <v>146</v>
      </c>
      <c r="AJ21" s="57">
        <v>2004</v>
      </c>
      <c r="AK21" s="58"/>
      <c r="AL21" s="58"/>
      <c r="AM21" s="58"/>
      <c r="AN21" s="59">
        <v>3500000</v>
      </c>
      <c r="AO21" s="53" t="s">
        <v>124</v>
      </c>
      <c r="AP21" s="50"/>
      <c r="AQ21" s="50"/>
      <c r="AR21" s="50"/>
      <c r="AS21" s="50"/>
      <c r="AT21" s="50"/>
      <c r="AU21" s="50"/>
      <c r="AV21" s="50"/>
    </row>
    <row r="22" spans="1:48" x14ac:dyDescent="0.2">
      <c r="A22" s="37"/>
      <c r="B22" s="44"/>
      <c r="C22" s="48" t="s">
        <v>334</v>
      </c>
      <c r="D22" s="49" t="s">
        <v>336</v>
      </c>
      <c r="E22" s="50"/>
      <c r="F22" s="40"/>
      <c r="G22" s="40"/>
      <c r="H22" s="40"/>
      <c r="I22" s="40"/>
      <c r="J22" s="51" t="s">
        <v>338</v>
      </c>
      <c r="K22" s="52" t="s">
        <v>360</v>
      </c>
      <c r="L22" s="53" t="s">
        <v>264</v>
      </c>
      <c r="M22" s="50"/>
      <c r="N22" s="54" t="s">
        <v>341</v>
      </c>
      <c r="O22" s="54" t="s">
        <v>345</v>
      </c>
      <c r="P22" s="54" t="s">
        <v>361</v>
      </c>
      <c r="Q22" s="50"/>
      <c r="R22" s="40"/>
      <c r="S22" s="40"/>
      <c r="T22" s="40"/>
      <c r="U22" s="40"/>
      <c r="V22" s="40"/>
      <c r="W22" s="40"/>
      <c r="X22" s="40"/>
      <c r="Y22" s="40"/>
      <c r="Z22" s="40"/>
      <c r="AA22" s="40"/>
      <c r="AB22" s="40"/>
      <c r="AC22" s="40"/>
      <c r="AD22" s="40"/>
      <c r="AE22" s="40"/>
      <c r="AF22" s="40"/>
      <c r="AG22" s="40"/>
      <c r="AH22" s="55"/>
      <c r="AI22" s="56" t="s">
        <v>146</v>
      </c>
      <c r="AJ22" s="57">
        <v>2001</v>
      </c>
      <c r="AK22" s="58"/>
      <c r="AL22" s="58"/>
      <c r="AM22" s="58"/>
      <c r="AN22" s="59">
        <v>130000000</v>
      </c>
      <c r="AO22" s="53" t="s">
        <v>367</v>
      </c>
      <c r="AP22" s="50"/>
      <c r="AQ22" s="50"/>
      <c r="AR22" s="50"/>
      <c r="AS22" s="53" t="s">
        <v>362</v>
      </c>
      <c r="AT22" s="50"/>
      <c r="AU22" s="50"/>
      <c r="AV22" s="50"/>
    </row>
    <row r="23" spans="1:48" x14ac:dyDescent="0.2">
      <c r="A23" s="37"/>
      <c r="B23" s="44"/>
      <c r="C23" s="48" t="s">
        <v>333</v>
      </c>
      <c r="D23" s="49" t="s">
        <v>335</v>
      </c>
      <c r="E23" s="50"/>
      <c r="F23" s="40"/>
      <c r="G23" s="40"/>
      <c r="H23" s="40"/>
      <c r="I23" s="40"/>
      <c r="J23" s="51" t="s">
        <v>339</v>
      </c>
      <c r="K23" s="52" t="s">
        <v>363</v>
      </c>
      <c r="L23" s="53" t="s">
        <v>264</v>
      </c>
      <c r="M23" s="50"/>
      <c r="N23" s="54" t="s">
        <v>342</v>
      </c>
      <c r="O23" s="54" t="s">
        <v>346</v>
      </c>
      <c r="P23" s="54" t="s">
        <v>364</v>
      </c>
      <c r="Q23" s="50"/>
      <c r="R23" s="40"/>
      <c r="S23" s="40"/>
      <c r="T23" s="40"/>
      <c r="U23" s="40"/>
      <c r="V23" s="40"/>
      <c r="W23" s="40"/>
      <c r="X23" s="40"/>
      <c r="Y23" s="40"/>
      <c r="Z23" s="40"/>
      <c r="AA23" s="40"/>
      <c r="AB23" s="40"/>
      <c r="AC23" s="40"/>
      <c r="AD23" s="40"/>
      <c r="AE23" s="40"/>
      <c r="AF23" s="40"/>
      <c r="AG23" s="40"/>
      <c r="AH23" s="55"/>
      <c r="AI23" s="56" t="s">
        <v>146</v>
      </c>
      <c r="AJ23" s="57">
        <v>2007</v>
      </c>
      <c r="AK23" s="58"/>
      <c r="AL23" s="58"/>
      <c r="AM23" s="58"/>
      <c r="AN23" s="59">
        <v>6500000</v>
      </c>
      <c r="AO23" s="53"/>
      <c r="AP23" s="50"/>
      <c r="AQ23" s="50"/>
      <c r="AR23" s="50"/>
      <c r="AS23" s="53" t="s">
        <v>365</v>
      </c>
      <c r="AT23" s="50"/>
      <c r="AU23" s="50"/>
      <c r="AV23" s="50"/>
    </row>
    <row r="24" spans="1:48" x14ac:dyDescent="0.2">
      <c r="A24" s="37"/>
      <c r="B24" s="44"/>
      <c r="C24" s="48" t="s">
        <v>333</v>
      </c>
      <c r="D24" s="49" t="s">
        <v>335</v>
      </c>
      <c r="E24" s="50"/>
      <c r="F24" s="40"/>
      <c r="G24" s="40"/>
      <c r="H24" s="40"/>
      <c r="I24" s="40"/>
      <c r="J24" s="51" t="s">
        <v>339</v>
      </c>
      <c r="K24" s="52" t="s">
        <v>363</v>
      </c>
      <c r="L24" s="53" t="s">
        <v>264</v>
      </c>
      <c r="M24" s="50"/>
      <c r="N24" s="54" t="s">
        <v>343</v>
      </c>
      <c r="O24" s="54" t="s">
        <v>347</v>
      </c>
      <c r="P24" s="54" t="s">
        <v>348</v>
      </c>
      <c r="Q24" s="50"/>
      <c r="R24" s="40"/>
      <c r="S24" s="40"/>
      <c r="T24" s="40"/>
      <c r="U24" s="40"/>
      <c r="V24" s="40"/>
      <c r="W24" s="40"/>
      <c r="X24" s="40"/>
      <c r="Y24" s="40"/>
      <c r="Z24" s="40"/>
      <c r="AA24" s="40"/>
      <c r="AB24" s="40"/>
      <c r="AC24" s="40"/>
      <c r="AD24" s="40"/>
      <c r="AE24" s="40"/>
      <c r="AF24" s="40"/>
      <c r="AG24" s="40"/>
      <c r="AH24" s="55"/>
      <c r="AI24" s="56" t="s">
        <v>146</v>
      </c>
      <c r="AJ24" s="57">
        <v>2007</v>
      </c>
      <c r="AK24" s="58"/>
      <c r="AL24" s="58"/>
      <c r="AM24" s="58"/>
      <c r="AN24" s="59">
        <v>6500000</v>
      </c>
      <c r="AO24" s="53"/>
      <c r="AP24" s="50"/>
      <c r="AQ24" s="50"/>
      <c r="AR24" s="50"/>
      <c r="AS24" s="53" t="s">
        <v>365</v>
      </c>
      <c r="AT24" s="50"/>
      <c r="AU24" s="50"/>
      <c r="AV24" s="50"/>
    </row>
    <row r="25" spans="1:48" x14ac:dyDescent="0.2">
      <c r="A25" s="37"/>
      <c r="B25" s="44"/>
      <c r="C25" s="39"/>
      <c r="D25" s="39"/>
      <c r="E25" s="39"/>
      <c r="F25" s="40"/>
      <c r="G25" s="40"/>
      <c r="H25" s="40"/>
      <c r="I25" s="40"/>
      <c r="J25" s="39"/>
      <c r="K25" s="39"/>
      <c r="L25" s="39"/>
      <c r="M25" s="39"/>
      <c r="N25" s="39"/>
      <c r="O25" s="39"/>
      <c r="P25" s="39"/>
      <c r="Q25" s="39"/>
      <c r="R25" s="40"/>
      <c r="S25" s="40"/>
      <c r="T25" s="40"/>
      <c r="U25" s="40"/>
      <c r="V25" s="40"/>
      <c r="W25" s="40"/>
      <c r="X25" s="40"/>
      <c r="Y25" s="40"/>
      <c r="Z25" s="40"/>
      <c r="AA25" s="40"/>
      <c r="AB25" s="40"/>
      <c r="AC25" s="40"/>
      <c r="AD25" s="40"/>
      <c r="AE25" s="40"/>
      <c r="AF25" s="40"/>
      <c r="AG25" s="40"/>
      <c r="AH25" s="55"/>
      <c r="AI25" s="42"/>
      <c r="AJ25" s="42"/>
      <c r="AK25" s="40"/>
      <c r="AL25" s="40"/>
      <c r="AM25" s="40"/>
      <c r="AN25" s="60"/>
      <c r="AO25" s="61"/>
      <c r="AP25" s="39"/>
      <c r="AQ25" s="39"/>
      <c r="AR25" s="39"/>
      <c r="AS25" s="39"/>
      <c r="AT25" s="39"/>
      <c r="AU25" s="39"/>
      <c r="AV25" s="39"/>
    </row>
    <row r="26" spans="1:48" x14ac:dyDescent="0.2">
      <c r="A26" s="37" t="s">
        <v>31</v>
      </c>
      <c r="B26" s="44" t="s">
        <v>32</v>
      </c>
      <c r="C26" s="39"/>
      <c r="D26" s="39"/>
      <c r="E26" s="39"/>
      <c r="F26" s="40"/>
      <c r="G26" s="40"/>
      <c r="H26" s="40"/>
      <c r="I26" s="40"/>
      <c r="J26" s="39"/>
      <c r="K26" s="39"/>
      <c r="L26" s="39"/>
      <c r="M26" s="39"/>
      <c r="N26" s="39"/>
      <c r="O26" s="39"/>
      <c r="P26" s="39"/>
      <c r="Q26" s="39"/>
      <c r="R26" s="40"/>
      <c r="S26" s="40"/>
      <c r="T26" s="40"/>
      <c r="U26" s="40"/>
      <c r="V26" s="40"/>
      <c r="W26" s="40"/>
      <c r="X26" s="40"/>
      <c r="Y26" s="40"/>
      <c r="Z26" s="40"/>
      <c r="AA26" s="40"/>
      <c r="AB26" s="40"/>
      <c r="AC26" s="40"/>
      <c r="AD26" s="40"/>
      <c r="AE26" s="40"/>
      <c r="AF26" s="40"/>
      <c r="AG26" s="40"/>
      <c r="AH26" s="62"/>
      <c r="AI26" s="42"/>
      <c r="AJ26" s="42"/>
      <c r="AK26" s="40"/>
      <c r="AL26" s="40"/>
      <c r="AM26" s="40"/>
      <c r="AN26" s="39"/>
      <c r="AO26" s="39"/>
      <c r="AP26" s="39"/>
      <c r="AQ26" s="39"/>
      <c r="AR26" s="39"/>
      <c r="AS26" s="39"/>
      <c r="AT26" s="39"/>
      <c r="AU26" s="39"/>
      <c r="AV26" s="39"/>
    </row>
    <row r="27" spans="1:48" x14ac:dyDescent="0.2">
      <c r="A27" s="37"/>
      <c r="B27" s="44" t="s">
        <v>112</v>
      </c>
      <c r="C27" s="45" t="s">
        <v>241</v>
      </c>
      <c r="D27" s="39"/>
      <c r="E27" s="39"/>
      <c r="F27" s="40"/>
      <c r="G27" s="40"/>
      <c r="H27" s="40"/>
      <c r="I27" s="40"/>
      <c r="J27" s="39"/>
      <c r="K27" s="39"/>
      <c r="L27" s="39"/>
      <c r="M27" s="39"/>
      <c r="N27" s="39"/>
      <c r="O27" s="39"/>
      <c r="P27" s="39"/>
      <c r="Q27" s="39"/>
      <c r="R27" s="40"/>
      <c r="S27" s="40"/>
      <c r="T27" s="40"/>
      <c r="U27" s="40"/>
      <c r="V27" s="40"/>
      <c r="W27" s="40"/>
      <c r="X27" s="40"/>
      <c r="Y27" s="40"/>
      <c r="Z27" s="40"/>
      <c r="AA27" s="40"/>
      <c r="AB27" s="40"/>
      <c r="AC27" s="40"/>
      <c r="AD27" s="40"/>
      <c r="AE27" s="40"/>
      <c r="AF27" s="40"/>
      <c r="AG27" s="40"/>
      <c r="AH27" s="62"/>
      <c r="AI27" s="42"/>
      <c r="AJ27" s="42"/>
      <c r="AK27" s="40"/>
      <c r="AL27" s="40"/>
      <c r="AM27" s="40"/>
      <c r="AN27" s="39"/>
      <c r="AO27" s="39"/>
      <c r="AP27" s="39"/>
      <c r="AQ27" s="39"/>
      <c r="AR27" s="39"/>
      <c r="AS27" s="39"/>
      <c r="AT27" s="39"/>
      <c r="AU27" s="39"/>
      <c r="AV27" s="39"/>
    </row>
    <row r="28" spans="1:48" x14ac:dyDescent="0.2">
      <c r="A28" s="37"/>
      <c r="B28" s="44"/>
      <c r="C28" s="39"/>
      <c r="D28" s="39"/>
      <c r="E28" s="39"/>
      <c r="F28" s="40"/>
      <c r="G28" s="40"/>
      <c r="H28" s="40"/>
      <c r="I28" s="40"/>
      <c r="J28" s="39"/>
      <c r="K28" s="39"/>
      <c r="L28" s="39"/>
      <c r="M28" s="39"/>
      <c r="N28" s="39"/>
      <c r="O28" s="39"/>
      <c r="P28" s="39"/>
      <c r="Q28" s="39"/>
      <c r="R28" s="40"/>
      <c r="S28" s="40"/>
      <c r="T28" s="40"/>
      <c r="U28" s="40"/>
      <c r="V28" s="40"/>
      <c r="W28" s="40"/>
      <c r="X28" s="40"/>
      <c r="Y28" s="40"/>
      <c r="Z28" s="40"/>
      <c r="AA28" s="40"/>
      <c r="AB28" s="40"/>
      <c r="AC28" s="40"/>
      <c r="AD28" s="40"/>
      <c r="AE28" s="40"/>
      <c r="AF28" s="40"/>
      <c r="AG28" s="40"/>
      <c r="AH28" s="62"/>
      <c r="AI28" s="42"/>
      <c r="AJ28" s="42"/>
      <c r="AK28" s="40"/>
      <c r="AL28" s="40"/>
      <c r="AM28" s="40"/>
      <c r="AN28" s="39"/>
      <c r="AO28" s="39"/>
      <c r="AP28" s="39"/>
      <c r="AQ28" s="39"/>
      <c r="AR28" s="39"/>
      <c r="AS28" s="39"/>
      <c r="AT28" s="39"/>
      <c r="AU28" s="39"/>
      <c r="AV28" s="39"/>
    </row>
    <row r="29" spans="1:48" ht="27" x14ac:dyDescent="0.2">
      <c r="A29" s="37" t="s">
        <v>33</v>
      </c>
      <c r="B29" s="44" t="s">
        <v>34</v>
      </c>
      <c r="C29" s="39"/>
      <c r="D29" s="39"/>
      <c r="E29" s="39"/>
      <c r="F29" s="40"/>
      <c r="G29" s="40"/>
      <c r="H29" s="40"/>
      <c r="I29" s="40"/>
      <c r="J29" s="39"/>
      <c r="K29" s="39"/>
      <c r="L29" s="39"/>
      <c r="M29" s="39"/>
      <c r="N29" s="39"/>
      <c r="O29" s="39"/>
      <c r="P29" s="39"/>
      <c r="Q29" s="39"/>
      <c r="R29" s="40"/>
      <c r="S29" s="40"/>
      <c r="T29" s="40"/>
      <c r="U29" s="40"/>
      <c r="V29" s="40"/>
      <c r="W29" s="40"/>
      <c r="X29" s="40"/>
      <c r="Y29" s="40"/>
      <c r="Z29" s="40"/>
      <c r="AA29" s="40"/>
      <c r="AB29" s="40"/>
      <c r="AC29" s="40"/>
      <c r="AD29" s="40"/>
      <c r="AE29" s="40"/>
      <c r="AF29" s="40"/>
      <c r="AG29" s="40"/>
      <c r="AH29" s="40"/>
      <c r="AI29" s="42"/>
      <c r="AJ29" s="42"/>
      <c r="AK29" s="40"/>
      <c r="AL29" s="40"/>
      <c r="AM29" s="40"/>
      <c r="AN29" s="39"/>
      <c r="AO29" s="39"/>
      <c r="AP29" s="39"/>
      <c r="AQ29" s="39"/>
      <c r="AR29" s="39"/>
      <c r="AS29" s="39"/>
      <c r="AT29" s="39"/>
      <c r="AU29" s="39"/>
      <c r="AV29" s="39"/>
    </row>
    <row r="30" spans="1:48" x14ac:dyDescent="0.2">
      <c r="A30" s="37"/>
      <c r="B30" s="44" t="s">
        <v>112</v>
      </c>
      <c r="C30" s="45" t="s">
        <v>241</v>
      </c>
      <c r="D30" s="39"/>
      <c r="E30" s="39"/>
      <c r="F30" s="40"/>
      <c r="G30" s="40"/>
      <c r="H30" s="40"/>
      <c r="I30" s="40"/>
      <c r="J30" s="39"/>
      <c r="K30" s="39"/>
      <c r="L30" s="39"/>
      <c r="M30" s="39"/>
      <c r="N30" s="39"/>
      <c r="O30" s="39"/>
      <c r="P30" s="39"/>
      <c r="Q30" s="39"/>
      <c r="R30" s="40"/>
      <c r="S30" s="40"/>
      <c r="T30" s="40"/>
      <c r="U30" s="40"/>
      <c r="V30" s="40"/>
      <c r="W30" s="40"/>
      <c r="X30" s="40"/>
      <c r="Y30" s="40"/>
      <c r="Z30" s="40"/>
      <c r="AA30" s="40"/>
      <c r="AB30" s="40"/>
      <c r="AC30" s="40"/>
      <c r="AD30" s="40"/>
      <c r="AE30" s="40"/>
      <c r="AF30" s="40"/>
      <c r="AG30" s="40"/>
      <c r="AH30" s="40"/>
      <c r="AI30" s="42"/>
      <c r="AJ30" s="42"/>
      <c r="AK30" s="40"/>
      <c r="AL30" s="40"/>
      <c r="AM30" s="40"/>
      <c r="AN30" s="60"/>
      <c r="AO30" s="39"/>
      <c r="AP30" s="39"/>
      <c r="AQ30" s="39"/>
      <c r="AR30" s="39"/>
      <c r="AS30" s="39"/>
      <c r="AT30" s="39"/>
      <c r="AU30" s="39"/>
      <c r="AV30" s="39"/>
    </row>
    <row r="31" spans="1:48" x14ac:dyDescent="0.2">
      <c r="A31" s="37"/>
      <c r="B31" s="44"/>
      <c r="C31" s="39"/>
      <c r="D31" s="39"/>
      <c r="E31" s="39"/>
      <c r="F31" s="40"/>
      <c r="G31" s="40"/>
      <c r="H31" s="40"/>
      <c r="I31" s="40"/>
      <c r="J31" s="39"/>
      <c r="K31" s="39"/>
      <c r="L31" s="39"/>
      <c r="M31" s="39"/>
      <c r="N31" s="39"/>
      <c r="O31" s="39"/>
      <c r="P31" s="39"/>
      <c r="Q31" s="39"/>
      <c r="R31" s="40"/>
      <c r="S31" s="40"/>
      <c r="T31" s="40"/>
      <c r="U31" s="40"/>
      <c r="V31" s="40"/>
      <c r="W31" s="40"/>
      <c r="X31" s="40"/>
      <c r="Y31" s="40"/>
      <c r="Z31" s="40"/>
      <c r="AA31" s="40"/>
      <c r="AB31" s="40"/>
      <c r="AC31" s="40"/>
      <c r="AD31" s="40"/>
      <c r="AE31" s="40"/>
      <c r="AF31" s="40"/>
      <c r="AG31" s="40"/>
      <c r="AH31" s="40"/>
      <c r="AI31" s="42"/>
      <c r="AJ31" s="42"/>
      <c r="AK31" s="40"/>
      <c r="AL31" s="40"/>
      <c r="AM31" s="40"/>
      <c r="AN31" s="39"/>
      <c r="AO31" s="39"/>
      <c r="AP31" s="39"/>
      <c r="AQ31" s="39"/>
      <c r="AR31" s="39"/>
      <c r="AS31" s="39"/>
      <c r="AT31" s="39"/>
      <c r="AU31" s="39"/>
      <c r="AV31" s="39"/>
    </row>
    <row r="32" spans="1:48" ht="27" x14ac:dyDescent="0.2">
      <c r="A32" s="37" t="s">
        <v>35</v>
      </c>
      <c r="B32" s="44" t="s">
        <v>36</v>
      </c>
      <c r="C32" s="39"/>
      <c r="D32" s="39"/>
      <c r="E32" s="39"/>
      <c r="F32" s="40"/>
      <c r="G32" s="40"/>
      <c r="H32" s="40"/>
      <c r="I32" s="40"/>
      <c r="J32" s="39"/>
      <c r="K32" s="39"/>
      <c r="L32" s="39"/>
      <c r="M32" s="39"/>
      <c r="N32" s="39"/>
      <c r="O32" s="39"/>
      <c r="P32" s="39"/>
      <c r="Q32" s="39"/>
      <c r="R32" s="40"/>
      <c r="S32" s="40"/>
      <c r="T32" s="40"/>
      <c r="U32" s="40"/>
      <c r="V32" s="40"/>
      <c r="W32" s="40"/>
      <c r="X32" s="40"/>
      <c r="Y32" s="40"/>
      <c r="Z32" s="40"/>
      <c r="AA32" s="40"/>
      <c r="AB32" s="40"/>
      <c r="AC32" s="40"/>
      <c r="AD32" s="40"/>
      <c r="AE32" s="40"/>
      <c r="AF32" s="40"/>
      <c r="AG32" s="40"/>
      <c r="AH32" s="40"/>
      <c r="AI32" s="42"/>
      <c r="AJ32" s="42"/>
      <c r="AK32" s="40"/>
      <c r="AL32" s="40"/>
      <c r="AM32" s="40"/>
      <c r="AN32" s="47">
        <f>SUM(AN33:AN124)</f>
        <v>486891700</v>
      </c>
      <c r="AO32" s="39"/>
      <c r="AP32" s="39"/>
      <c r="AQ32" s="39"/>
      <c r="AR32" s="39"/>
      <c r="AS32" s="39"/>
      <c r="AT32" s="39"/>
      <c r="AU32" s="39"/>
      <c r="AV32" s="39"/>
    </row>
    <row r="33" spans="1:48" x14ac:dyDescent="0.2">
      <c r="A33" s="37"/>
      <c r="B33" s="44" t="s">
        <v>112</v>
      </c>
      <c r="C33" s="63" t="s">
        <v>147</v>
      </c>
      <c r="D33" s="49" t="s">
        <v>170</v>
      </c>
      <c r="E33" s="50"/>
      <c r="F33" s="40"/>
      <c r="G33" s="40"/>
      <c r="H33" s="40"/>
      <c r="I33" s="40"/>
      <c r="J33" s="54" t="s">
        <v>195</v>
      </c>
      <c r="K33" s="64"/>
      <c r="L33" s="48" t="s">
        <v>221</v>
      </c>
      <c r="M33" s="64"/>
      <c r="N33" s="50"/>
      <c r="O33" s="50"/>
      <c r="P33" s="39"/>
      <c r="Q33" s="39"/>
      <c r="R33" s="40"/>
      <c r="S33" s="40"/>
      <c r="T33" s="40"/>
      <c r="U33" s="40"/>
      <c r="V33" s="40"/>
      <c r="W33" s="40"/>
      <c r="X33" s="40"/>
      <c r="Y33" s="40"/>
      <c r="Z33" s="40"/>
      <c r="AA33" s="40"/>
      <c r="AB33" s="40"/>
      <c r="AC33" s="40"/>
      <c r="AD33" s="40"/>
      <c r="AE33" s="40"/>
      <c r="AF33" s="40"/>
      <c r="AG33" s="40"/>
      <c r="AH33" s="40"/>
      <c r="AI33" s="56" t="s">
        <v>146</v>
      </c>
      <c r="AJ33" s="65">
        <v>2000</v>
      </c>
      <c r="AK33" s="58"/>
      <c r="AL33" s="58"/>
      <c r="AM33" s="58"/>
      <c r="AN33" s="59">
        <v>1080000</v>
      </c>
      <c r="AO33" s="53" t="s">
        <v>366</v>
      </c>
      <c r="AP33" s="50"/>
      <c r="AQ33" s="50"/>
      <c r="AR33" s="50"/>
      <c r="AS33" s="50"/>
      <c r="AT33" s="50"/>
      <c r="AU33" s="50"/>
      <c r="AV33" s="50"/>
    </row>
    <row r="34" spans="1:48" x14ac:dyDescent="0.2">
      <c r="A34" s="37"/>
      <c r="B34" s="44"/>
      <c r="C34" s="63" t="s">
        <v>148</v>
      </c>
      <c r="D34" s="49" t="s">
        <v>171</v>
      </c>
      <c r="E34" s="50"/>
      <c r="F34" s="40"/>
      <c r="G34" s="40"/>
      <c r="H34" s="40"/>
      <c r="I34" s="40"/>
      <c r="J34" s="54" t="s">
        <v>196</v>
      </c>
      <c r="K34" s="64"/>
      <c r="L34" s="48" t="s">
        <v>222</v>
      </c>
      <c r="M34" s="64"/>
      <c r="N34" s="50"/>
      <c r="O34" s="50"/>
      <c r="P34" s="39"/>
      <c r="Q34" s="39"/>
      <c r="R34" s="40"/>
      <c r="S34" s="40"/>
      <c r="T34" s="40"/>
      <c r="U34" s="40"/>
      <c r="V34" s="40"/>
      <c r="W34" s="40"/>
      <c r="X34" s="40"/>
      <c r="Y34" s="40"/>
      <c r="Z34" s="40"/>
      <c r="AA34" s="40"/>
      <c r="AB34" s="40"/>
      <c r="AC34" s="40"/>
      <c r="AD34" s="40"/>
      <c r="AE34" s="40"/>
      <c r="AF34" s="40"/>
      <c r="AG34" s="40"/>
      <c r="AH34" s="40"/>
      <c r="AI34" s="56" t="s">
        <v>146</v>
      </c>
      <c r="AJ34" s="65">
        <v>2000</v>
      </c>
      <c r="AK34" s="58"/>
      <c r="AL34" s="58"/>
      <c r="AM34" s="58"/>
      <c r="AN34" s="59">
        <v>720000</v>
      </c>
      <c r="AO34" s="53" t="s">
        <v>366</v>
      </c>
      <c r="AP34" s="50"/>
      <c r="AQ34" s="50"/>
      <c r="AR34" s="50"/>
      <c r="AS34" s="50"/>
      <c r="AT34" s="50"/>
      <c r="AU34" s="50"/>
      <c r="AV34" s="50"/>
    </row>
    <row r="35" spans="1:48" x14ac:dyDescent="0.2">
      <c r="A35" s="37"/>
      <c r="B35" s="44"/>
      <c r="C35" s="63" t="s">
        <v>149</v>
      </c>
      <c r="D35" s="49" t="s">
        <v>172</v>
      </c>
      <c r="E35" s="50"/>
      <c r="F35" s="40"/>
      <c r="G35" s="40"/>
      <c r="H35" s="40"/>
      <c r="I35" s="40"/>
      <c r="J35" s="54" t="s">
        <v>197</v>
      </c>
      <c r="K35" s="64"/>
      <c r="L35" s="48" t="s">
        <v>223</v>
      </c>
      <c r="M35" s="64"/>
      <c r="N35" s="50"/>
      <c r="O35" s="50"/>
      <c r="P35" s="39"/>
      <c r="Q35" s="39"/>
      <c r="R35" s="40"/>
      <c r="S35" s="40"/>
      <c r="T35" s="40"/>
      <c r="U35" s="40"/>
      <c r="V35" s="40"/>
      <c r="W35" s="40"/>
      <c r="X35" s="40"/>
      <c r="Y35" s="40"/>
      <c r="Z35" s="40"/>
      <c r="AA35" s="40"/>
      <c r="AB35" s="40"/>
      <c r="AC35" s="40"/>
      <c r="AD35" s="40"/>
      <c r="AE35" s="40"/>
      <c r="AF35" s="40"/>
      <c r="AG35" s="40"/>
      <c r="AH35" s="40"/>
      <c r="AI35" s="56" t="s">
        <v>146</v>
      </c>
      <c r="AJ35" s="65">
        <v>2000</v>
      </c>
      <c r="AK35" s="58"/>
      <c r="AL35" s="58"/>
      <c r="AM35" s="58"/>
      <c r="AN35" s="59">
        <v>49000</v>
      </c>
      <c r="AO35" s="53" t="s">
        <v>366</v>
      </c>
      <c r="AP35" s="50"/>
      <c r="AQ35" s="50"/>
      <c r="AR35" s="50"/>
      <c r="AS35" s="50"/>
      <c r="AT35" s="50"/>
      <c r="AU35" s="50"/>
      <c r="AV35" s="50"/>
    </row>
    <row r="36" spans="1:48" x14ac:dyDescent="0.2">
      <c r="A36" s="37"/>
      <c r="B36" s="44"/>
      <c r="C36" s="63" t="s">
        <v>150</v>
      </c>
      <c r="D36" s="49" t="s">
        <v>173</v>
      </c>
      <c r="E36" s="50"/>
      <c r="F36" s="40"/>
      <c r="G36" s="40"/>
      <c r="H36" s="40"/>
      <c r="I36" s="40"/>
      <c r="J36" s="54" t="s">
        <v>198</v>
      </c>
      <c r="K36" s="64"/>
      <c r="L36" s="48" t="s">
        <v>224</v>
      </c>
      <c r="M36" s="64"/>
      <c r="N36" s="50"/>
      <c r="O36" s="50"/>
      <c r="P36" s="39"/>
      <c r="Q36" s="39"/>
      <c r="R36" s="40"/>
      <c r="S36" s="40"/>
      <c r="T36" s="40"/>
      <c r="U36" s="40"/>
      <c r="V36" s="40"/>
      <c r="W36" s="40"/>
      <c r="X36" s="40"/>
      <c r="Y36" s="40"/>
      <c r="Z36" s="40"/>
      <c r="AA36" s="40"/>
      <c r="AB36" s="40"/>
      <c r="AC36" s="40"/>
      <c r="AD36" s="40"/>
      <c r="AE36" s="40"/>
      <c r="AF36" s="40"/>
      <c r="AG36" s="40"/>
      <c r="AH36" s="40"/>
      <c r="AI36" s="56" t="s">
        <v>146</v>
      </c>
      <c r="AJ36" s="65">
        <v>2000</v>
      </c>
      <c r="AK36" s="58"/>
      <c r="AL36" s="58"/>
      <c r="AM36" s="58"/>
      <c r="AN36" s="59">
        <v>17500</v>
      </c>
      <c r="AO36" s="53" t="s">
        <v>366</v>
      </c>
      <c r="AP36" s="50"/>
      <c r="AQ36" s="50"/>
      <c r="AR36" s="50"/>
      <c r="AS36" s="50"/>
      <c r="AT36" s="50"/>
      <c r="AU36" s="50"/>
      <c r="AV36" s="50"/>
    </row>
    <row r="37" spans="1:48" x14ac:dyDescent="0.2">
      <c r="A37" s="37"/>
      <c r="B37" s="44"/>
      <c r="C37" s="63" t="s">
        <v>151</v>
      </c>
      <c r="D37" s="49" t="s">
        <v>174</v>
      </c>
      <c r="E37" s="50"/>
      <c r="F37" s="40"/>
      <c r="G37" s="40"/>
      <c r="H37" s="40"/>
      <c r="I37" s="40"/>
      <c r="J37" s="54" t="s">
        <v>199</v>
      </c>
      <c r="K37" s="64"/>
      <c r="L37" s="48" t="s">
        <v>225</v>
      </c>
      <c r="M37" s="64"/>
      <c r="N37" s="50"/>
      <c r="O37" s="50"/>
      <c r="P37" s="39"/>
      <c r="Q37" s="39"/>
      <c r="R37" s="40"/>
      <c r="S37" s="40"/>
      <c r="T37" s="40"/>
      <c r="U37" s="40"/>
      <c r="V37" s="40"/>
      <c r="W37" s="40"/>
      <c r="X37" s="40"/>
      <c r="Y37" s="40"/>
      <c r="Z37" s="40"/>
      <c r="AA37" s="40"/>
      <c r="AB37" s="40"/>
      <c r="AC37" s="40"/>
      <c r="AD37" s="40"/>
      <c r="AE37" s="40"/>
      <c r="AF37" s="40"/>
      <c r="AG37" s="40"/>
      <c r="AH37" s="40"/>
      <c r="AI37" s="56" t="s">
        <v>146</v>
      </c>
      <c r="AJ37" s="65">
        <v>2000</v>
      </c>
      <c r="AK37" s="58"/>
      <c r="AL37" s="58"/>
      <c r="AM37" s="58"/>
      <c r="AN37" s="59">
        <v>75000</v>
      </c>
      <c r="AO37" s="53" t="s">
        <v>366</v>
      </c>
      <c r="AP37" s="50"/>
      <c r="AQ37" s="50"/>
      <c r="AR37" s="50"/>
      <c r="AS37" s="50"/>
      <c r="AT37" s="50"/>
      <c r="AU37" s="50"/>
      <c r="AV37" s="50"/>
    </row>
    <row r="38" spans="1:48" x14ac:dyDescent="0.2">
      <c r="A38" s="37"/>
      <c r="B38" s="44"/>
      <c r="C38" s="63" t="s">
        <v>152</v>
      </c>
      <c r="D38" s="49" t="s">
        <v>175</v>
      </c>
      <c r="E38" s="50"/>
      <c r="F38" s="40"/>
      <c r="G38" s="40"/>
      <c r="H38" s="40"/>
      <c r="I38" s="40"/>
      <c r="J38" s="54" t="s">
        <v>195</v>
      </c>
      <c r="K38" s="64"/>
      <c r="L38" s="48" t="s">
        <v>226</v>
      </c>
      <c r="M38" s="64"/>
      <c r="N38" s="50"/>
      <c r="O38" s="50"/>
      <c r="P38" s="39"/>
      <c r="Q38" s="39"/>
      <c r="R38" s="40"/>
      <c r="S38" s="40"/>
      <c r="T38" s="40"/>
      <c r="U38" s="40"/>
      <c r="V38" s="40"/>
      <c r="W38" s="40"/>
      <c r="X38" s="40"/>
      <c r="Y38" s="40"/>
      <c r="Z38" s="40"/>
      <c r="AA38" s="40"/>
      <c r="AB38" s="40"/>
      <c r="AC38" s="40"/>
      <c r="AD38" s="40"/>
      <c r="AE38" s="40"/>
      <c r="AF38" s="40"/>
      <c r="AG38" s="40"/>
      <c r="AH38" s="40"/>
      <c r="AI38" s="56" t="s">
        <v>146</v>
      </c>
      <c r="AJ38" s="65">
        <v>2000</v>
      </c>
      <c r="AK38" s="58"/>
      <c r="AL38" s="58"/>
      <c r="AM38" s="58"/>
      <c r="AN38" s="59">
        <v>510000</v>
      </c>
      <c r="AO38" s="53" t="s">
        <v>366</v>
      </c>
      <c r="AP38" s="50"/>
      <c r="AQ38" s="50"/>
      <c r="AR38" s="50"/>
      <c r="AS38" s="50"/>
      <c r="AT38" s="50"/>
      <c r="AU38" s="50"/>
      <c r="AV38" s="50"/>
    </row>
    <row r="39" spans="1:48" x14ac:dyDescent="0.2">
      <c r="A39" s="37"/>
      <c r="B39" s="44"/>
      <c r="C39" s="63" t="s">
        <v>152</v>
      </c>
      <c r="D39" s="49" t="s">
        <v>176</v>
      </c>
      <c r="E39" s="50"/>
      <c r="F39" s="40"/>
      <c r="G39" s="40"/>
      <c r="H39" s="40"/>
      <c r="I39" s="40"/>
      <c r="J39" s="54" t="s">
        <v>195</v>
      </c>
      <c r="K39" s="64"/>
      <c r="L39" s="48" t="s">
        <v>226</v>
      </c>
      <c r="M39" s="64"/>
      <c r="N39" s="50"/>
      <c r="O39" s="50"/>
      <c r="P39" s="39"/>
      <c r="Q39" s="39"/>
      <c r="R39" s="40"/>
      <c r="S39" s="40"/>
      <c r="T39" s="40"/>
      <c r="U39" s="40"/>
      <c r="V39" s="40"/>
      <c r="W39" s="40"/>
      <c r="X39" s="40"/>
      <c r="Y39" s="40"/>
      <c r="Z39" s="40"/>
      <c r="AA39" s="40"/>
      <c r="AB39" s="40"/>
      <c r="AC39" s="40"/>
      <c r="AD39" s="40"/>
      <c r="AE39" s="40"/>
      <c r="AF39" s="40"/>
      <c r="AG39" s="40"/>
      <c r="AH39" s="40"/>
      <c r="AI39" s="56" t="s">
        <v>146</v>
      </c>
      <c r="AJ39" s="65">
        <v>2000</v>
      </c>
      <c r="AK39" s="58"/>
      <c r="AL39" s="58"/>
      <c r="AM39" s="58"/>
      <c r="AN39" s="59">
        <v>750000</v>
      </c>
      <c r="AO39" s="53" t="s">
        <v>366</v>
      </c>
      <c r="AP39" s="50"/>
      <c r="AQ39" s="50"/>
      <c r="AR39" s="50"/>
      <c r="AS39" s="50"/>
      <c r="AT39" s="50"/>
      <c r="AU39" s="50"/>
      <c r="AV39" s="50"/>
    </row>
    <row r="40" spans="1:48" x14ac:dyDescent="0.2">
      <c r="A40" s="37"/>
      <c r="B40" s="44"/>
      <c r="C40" s="63" t="s">
        <v>153</v>
      </c>
      <c r="D40" s="49" t="s">
        <v>177</v>
      </c>
      <c r="E40" s="50"/>
      <c r="F40" s="40"/>
      <c r="G40" s="40"/>
      <c r="H40" s="40"/>
      <c r="I40" s="40"/>
      <c r="J40" s="54" t="s">
        <v>200</v>
      </c>
      <c r="K40" s="64"/>
      <c r="L40" s="48" t="s">
        <v>223</v>
      </c>
      <c r="M40" s="64"/>
      <c r="N40" s="50"/>
      <c r="O40" s="50"/>
      <c r="P40" s="39"/>
      <c r="Q40" s="39"/>
      <c r="R40" s="40"/>
      <c r="S40" s="40"/>
      <c r="T40" s="40"/>
      <c r="U40" s="40"/>
      <c r="V40" s="40"/>
      <c r="W40" s="40"/>
      <c r="X40" s="40"/>
      <c r="Y40" s="40"/>
      <c r="Z40" s="40"/>
      <c r="AA40" s="40"/>
      <c r="AB40" s="40"/>
      <c r="AC40" s="40"/>
      <c r="AD40" s="40"/>
      <c r="AE40" s="40"/>
      <c r="AF40" s="40"/>
      <c r="AG40" s="40"/>
      <c r="AH40" s="40"/>
      <c r="AI40" s="56" t="s">
        <v>146</v>
      </c>
      <c r="AJ40" s="65">
        <v>2000</v>
      </c>
      <c r="AK40" s="58"/>
      <c r="AL40" s="58"/>
      <c r="AM40" s="58"/>
      <c r="AN40" s="59">
        <v>850000</v>
      </c>
      <c r="AO40" s="53" t="s">
        <v>366</v>
      </c>
      <c r="AP40" s="50"/>
      <c r="AQ40" s="50"/>
      <c r="AR40" s="50"/>
      <c r="AS40" s="50"/>
      <c r="AT40" s="50"/>
      <c r="AU40" s="50"/>
      <c r="AV40" s="50"/>
    </row>
    <row r="41" spans="1:48" x14ac:dyDescent="0.2">
      <c r="A41" s="37"/>
      <c r="B41" s="44"/>
      <c r="C41" s="63" t="s">
        <v>154</v>
      </c>
      <c r="D41" s="49" t="s">
        <v>178</v>
      </c>
      <c r="E41" s="50"/>
      <c r="F41" s="40"/>
      <c r="G41" s="40"/>
      <c r="H41" s="40"/>
      <c r="I41" s="40"/>
      <c r="J41" s="54" t="s">
        <v>201</v>
      </c>
      <c r="K41" s="64"/>
      <c r="L41" s="48" t="s">
        <v>224</v>
      </c>
      <c r="M41" s="64"/>
      <c r="N41" s="50"/>
      <c r="O41" s="50"/>
      <c r="P41" s="39"/>
      <c r="Q41" s="39"/>
      <c r="R41" s="40"/>
      <c r="S41" s="40"/>
      <c r="T41" s="40"/>
      <c r="U41" s="40"/>
      <c r="V41" s="40"/>
      <c r="W41" s="40"/>
      <c r="X41" s="40"/>
      <c r="Y41" s="40"/>
      <c r="Z41" s="40"/>
      <c r="AA41" s="40"/>
      <c r="AB41" s="40"/>
      <c r="AC41" s="40"/>
      <c r="AD41" s="40"/>
      <c r="AE41" s="40"/>
      <c r="AF41" s="40"/>
      <c r="AG41" s="40"/>
      <c r="AH41" s="40"/>
      <c r="AI41" s="56" t="s">
        <v>146</v>
      </c>
      <c r="AJ41" s="65">
        <v>2000</v>
      </c>
      <c r="AK41" s="58"/>
      <c r="AL41" s="58"/>
      <c r="AM41" s="58"/>
      <c r="AN41" s="59">
        <v>9840000</v>
      </c>
      <c r="AO41" s="53" t="s">
        <v>366</v>
      </c>
      <c r="AP41" s="50"/>
      <c r="AQ41" s="50"/>
      <c r="AR41" s="50"/>
      <c r="AS41" s="50"/>
      <c r="AT41" s="50"/>
      <c r="AU41" s="50"/>
      <c r="AV41" s="50"/>
    </row>
    <row r="42" spans="1:48" x14ac:dyDescent="0.2">
      <c r="A42" s="37"/>
      <c r="B42" s="44"/>
      <c r="C42" s="63" t="s">
        <v>155</v>
      </c>
      <c r="D42" s="49" t="s">
        <v>179</v>
      </c>
      <c r="E42" s="50"/>
      <c r="F42" s="40"/>
      <c r="G42" s="40"/>
      <c r="H42" s="40"/>
      <c r="I42" s="40"/>
      <c r="J42" s="54" t="s">
        <v>195</v>
      </c>
      <c r="K42" s="64"/>
      <c r="L42" s="48" t="s">
        <v>226</v>
      </c>
      <c r="M42" s="64"/>
      <c r="N42" s="50"/>
      <c r="O42" s="50"/>
      <c r="P42" s="39"/>
      <c r="Q42" s="39"/>
      <c r="R42" s="40"/>
      <c r="S42" s="40"/>
      <c r="T42" s="40"/>
      <c r="U42" s="40"/>
      <c r="V42" s="40"/>
      <c r="W42" s="40"/>
      <c r="X42" s="40"/>
      <c r="Y42" s="40"/>
      <c r="Z42" s="40"/>
      <c r="AA42" s="40"/>
      <c r="AB42" s="40"/>
      <c r="AC42" s="40"/>
      <c r="AD42" s="40"/>
      <c r="AE42" s="40"/>
      <c r="AF42" s="40"/>
      <c r="AG42" s="40"/>
      <c r="AH42" s="40"/>
      <c r="AI42" s="56" t="s">
        <v>146</v>
      </c>
      <c r="AJ42" s="65">
        <v>2001</v>
      </c>
      <c r="AK42" s="58"/>
      <c r="AL42" s="58"/>
      <c r="AM42" s="58"/>
      <c r="AN42" s="59">
        <v>400000</v>
      </c>
      <c r="AO42" s="53" t="s">
        <v>366</v>
      </c>
      <c r="AP42" s="50"/>
      <c r="AQ42" s="50"/>
      <c r="AR42" s="50"/>
      <c r="AS42" s="50"/>
      <c r="AT42" s="50"/>
      <c r="AU42" s="50"/>
      <c r="AV42" s="50"/>
    </row>
    <row r="43" spans="1:48" x14ac:dyDescent="0.2">
      <c r="A43" s="37"/>
      <c r="B43" s="44"/>
      <c r="C43" s="63" t="s">
        <v>156</v>
      </c>
      <c r="D43" s="49" t="s">
        <v>180</v>
      </c>
      <c r="E43" s="50"/>
      <c r="F43" s="40"/>
      <c r="G43" s="40"/>
      <c r="H43" s="40"/>
      <c r="I43" s="40"/>
      <c r="J43" s="54" t="s">
        <v>195</v>
      </c>
      <c r="K43" s="64"/>
      <c r="L43" s="48" t="s">
        <v>221</v>
      </c>
      <c r="M43" s="64"/>
      <c r="N43" s="50"/>
      <c r="O43" s="50"/>
      <c r="P43" s="39"/>
      <c r="Q43" s="39"/>
      <c r="R43" s="40"/>
      <c r="S43" s="40"/>
      <c r="T43" s="40"/>
      <c r="U43" s="40"/>
      <c r="V43" s="40"/>
      <c r="W43" s="40"/>
      <c r="X43" s="40"/>
      <c r="Y43" s="40"/>
      <c r="Z43" s="40"/>
      <c r="AA43" s="40"/>
      <c r="AB43" s="40"/>
      <c r="AC43" s="40"/>
      <c r="AD43" s="40"/>
      <c r="AE43" s="40"/>
      <c r="AF43" s="40"/>
      <c r="AG43" s="40"/>
      <c r="AH43" s="40"/>
      <c r="AI43" s="56" t="s">
        <v>146</v>
      </c>
      <c r="AJ43" s="65">
        <v>2001</v>
      </c>
      <c r="AK43" s="58"/>
      <c r="AL43" s="58"/>
      <c r="AM43" s="58"/>
      <c r="AN43" s="59">
        <v>640000</v>
      </c>
      <c r="AO43" s="53" t="s">
        <v>366</v>
      </c>
      <c r="AP43" s="50"/>
      <c r="AQ43" s="50"/>
      <c r="AR43" s="50"/>
      <c r="AS43" s="50"/>
      <c r="AT43" s="50"/>
      <c r="AU43" s="50"/>
      <c r="AV43" s="50"/>
    </row>
    <row r="44" spans="1:48" x14ac:dyDescent="0.2">
      <c r="A44" s="37"/>
      <c r="B44" s="44"/>
      <c r="C44" s="63" t="s">
        <v>157</v>
      </c>
      <c r="D44" s="49" t="s">
        <v>181</v>
      </c>
      <c r="E44" s="50"/>
      <c r="F44" s="40"/>
      <c r="G44" s="40"/>
      <c r="H44" s="40"/>
      <c r="I44" s="40"/>
      <c r="J44" s="54" t="s">
        <v>195</v>
      </c>
      <c r="K44" s="64"/>
      <c r="L44" s="48" t="s">
        <v>227</v>
      </c>
      <c r="M44" s="64"/>
      <c r="N44" s="50"/>
      <c r="O44" s="50"/>
      <c r="P44" s="39"/>
      <c r="Q44" s="39"/>
      <c r="R44" s="40"/>
      <c r="S44" s="40"/>
      <c r="T44" s="40"/>
      <c r="U44" s="40"/>
      <c r="V44" s="40"/>
      <c r="W44" s="40"/>
      <c r="X44" s="40"/>
      <c r="Y44" s="40"/>
      <c r="Z44" s="40"/>
      <c r="AA44" s="40"/>
      <c r="AB44" s="40"/>
      <c r="AC44" s="40"/>
      <c r="AD44" s="40"/>
      <c r="AE44" s="40"/>
      <c r="AF44" s="40"/>
      <c r="AG44" s="40"/>
      <c r="AH44" s="40"/>
      <c r="AI44" s="56" t="s">
        <v>146</v>
      </c>
      <c r="AJ44" s="65">
        <v>2001</v>
      </c>
      <c r="AK44" s="58"/>
      <c r="AL44" s="58"/>
      <c r="AM44" s="58"/>
      <c r="AN44" s="59">
        <v>80000</v>
      </c>
      <c r="AO44" s="53" t="s">
        <v>366</v>
      </c>
      <c r="AP44" s="50"/>
      <c r="AQ44" s="50"/>
      <c r="AR44" s="50"/>
      <c r="AS44" s="50"/>
      <c r="AT44" s="50"/>
      <c r="AU44" s="50"/>
      <c r="AV44" s="50"/>
    </row>
    <row r="45" spans="1:48" x14ac:dyDescent="0.2">
      <c r="A45" s="37"/>
      <c r="B45" s="44"/>
      <c r="C45" s="63" t="s">
        <v>158</v>
      </c>
      <c r="D45" s="49" t="s">
        <v>182</v>
      </c>
      <c r="E45" s="50"/>
      <c r="F45" s="40"/>
      <c r="G45" s="40"/>
      <c r="H45" s="40"/>
      <c r="I45" s="40"/>
      <c r="J45" s="54" t="s">
        <v>202</v>
      </c>
      <c r="K45" s="64"/>
      <c r="L45" s="48" t="s">
        <v>223</v>
      </c>
      <c r="M45" s="64"/>
      <c r="N45" s="50"/>
      <c r="O45" s="50"/>
      <c r="P45" s="39"/>
      <c r="Q45" s="39"/>
      <c r="R45" s="40"/>
      <c r="S45" s="40"/>
      <c r="T45" s="40"/>
      <c r="U45" s="40"/>
      <c r="V45" s="40"/>
      <c r="W45" s="40"/>
      <c r="X45" s="40"/>
      <c r="Y45" s="40"/>
      <c r="Z45" s="40"/>
      <c r="AA45" s="40"/>
      <c r="AB45" s="40"/>
      <c r="AC45" s="40"/>
      <c r="AD45" s="40"/>
      <c r="AE45" s="40"/>
      <c r="AF45" s="40"/>
      <c r="AG45" s="40"/>
      <c r="AH45" s="40"/>
      <c r="AI45" s="56" t="s">
        <v>146</v>
      </c>
      <c r="AJ45" s="65">
        <v>2001</v>
      </c>
      <c r="AK45" s="58"/>
      <c r="AL45" s="58"/>
      <c r="AM45" s="58"/>
      <c r="AN45" s="59">
        <v>3325000</v>
      </c>
      <c r="AO45" s="53" t="s">
        <v>366</v>
      </c>
      <c r="AP45" s="50"/>
      <c r="AQ45" s="50"/>
      <c r="AR45" s="50"/>
      <c r="AS45" s="50"/>
      <c r="AT45" s="50"/>
      <c r="AU45" s="50"/>
      <c r="AV45" s="50"/>
    </row>
    <row r="46" spans="1:48" x14ac:dyDescent="0.2">
      <c r="A46" s="37"/>
      <c r="B46" s="44"/>
      <c r="C46" s="63" t="s">
        <v>159</v>
      </c>
      <c r="D46" s="49" t="s">
        <v>183</v>
      </c>
      <c r="E46" s="50"/>
      <c r="F46" s="40"/>
      <c r="G46" s="40"/>
      <c r="H46" s="40"/>
      <c r="I46" s="40"/>
      <c r="J46" s="54" t="s">
        <v>203</v>
      </c>
      <c r="K46" s="64"/>
      <c r="L46" s="48" t="s">
        <v>223</v>
      </c>
      <c r="M46" s="64"/>
      <c r="N46" s="50"/>
      <c r="O46" s="50"/>
      <c r="P46" s="39"/>
      <c r="Q46" s="39"/>
      <c r="R46" s="40"/>
      <c r="S46" s="40"/>
      <c r="T46" s="40"/>
      <c r="U46" s="40"/>
      <c r="V46" s="40"/>
      <c r="W46" s="40"/>
      <c r="X46" s="40"/>
      <c r="Y46" s="40"/>
      <c r="Z46" s="40"/>
      <c r="AA46" s="40"/>
      <c r="AB46" s="40"/>
      <c r="AC46" s="40"/>
      <c r="AD46" s="40"/>
      <c r="AE46" s="40"/>
      <c r="AF46" s="40"/>
      <c r="AG46" s="40"/>
      <c r="AH46" s="40"/>
      <c r="AI46" s="56" t="s">
        <v>146</v>
      </c>
      <c r="AJ46" s="65">
        <v>2001</v>
      </c>
      <c r="AK46" s="58"/>
      <c r="AL46" s="58"/>
      <c r="AM46" s="58"/>
      <c r="AN46" s="59">
        <v>390000</v>
      </c>
      <c r="AO46" s="53" t="s">
        <v>366</v>
      </c>
      <c r="AP46" s="50"/>
      <c r="AQ46" s="50"/>
      <c r="AR46" s="50"/>
      <c r="AS46" s="50"/>
      <c r="AT46" s="50"/>
      <c r="AU46" s="50"/>
      <c r="AV46" s="50"/>
    </row>
    <row r="47" spans="1:48" x14ac:dyDescent="0.2">
      <c r="A47" s="37"/>
      <c r="B47" s="44"/>
      <c r="C47" s="63" t="s">
        <v>148</v>
      </c>
      <c r="D47" s="49" t="s">
        <v>171</v>
      </c>
      <c r="E47" s="50"/>
      <c r="F47" s="40"/>
      <c r="G47" s="40"/>
      <c r="H47" s="40"/>
      <c r="I47" s="40"/>
      <c r="J47" s="54" t="s">
        <v>195</v>
      </c>
      <c r="K47" s="64"/>
      <c r="L47" s="48" t="s">
        <v>228</v>
      </c>
      <c r="M47" s="64"/>
      <c r="N47" s="50"/>
      <c r="O47" s="50"/>
      <c r="P47" s="39"/>
      <c r="Q47" s="39"/>
      <c r="R47" s="40"/>
      <c r="S47" s="40"/>
      <c r="T47" s="40"/>
      <c r="U47" s="40"/>
      <c r="V47" s="40"/>
      <c r="W47" s="40"/>
      <c r="X47" s="40"/>
      <c r="Y47" s="40"/>
      <c r="Z47" s="40"/>
      <c r="AA47" s="40"/>
      <c r="AB47" s="40"/>
      <c r="AC47" s="40"/>
      <c r="AD47" s="40"/>
      <c r="AE47" s="40"/>
      <c r="AF47" s="40"/>
      <c r="AG47" s="40"/>
      <c r="AH47" s="40"/>
      <c r="AI47" s="56" t="s">
        <v>146</v>
      </c>
      <c r="AJ47" s="65">
        <v>2001</v>
      </c>
      <c r="AK47" s="58"/>
      <c r="AL47" s="58"/>
      <c r="AM47" s="58"/>
      <c r="AN47" s="59">
        <v>700000</v>
      </c>
      <c r="AO47" s="53" t="s">
        <v>366</v>
      </c>
      <c r="AP47" s="50"/>
      <c r="AQ47" s="50"/>
      <c r="AR47" s="50"/>
      <c r="AS47" s="50"/>
      <c r="AT47" s="50"/>
      <c r="AU47" s="50"/>
      <c r="AV47" s="50"/>
    </row>
    <row r="48" spans="1:48" x14ac:dyDescent="0.2">
      <c r="A48" s="37"/>
      <c r="B48" s="44"/>
      <c r="C48" s="63" t="s">
        <v>152</v>
      </c>
      <c r="D48" s="49" t="s">
        <v>175</v>
      </c>
      <c r="E48" s="50"/>
      <c r="F48" s="40"/>
      <c r="G48" s="40"/>
      <c r="H48" s="40"/>
      <c r="I48" s="40"/>
      <c r="J48" s="54" t="s">
        <v>195</v>
      </c>
      <c r="K48" s="64"/>
      <c r="L48" s="48" t="s">
        <v>221</v>
      </c>
      <c r="M48" s="64"/>
      <c r="N48" s="50"/>
      <c r="O48" s="50"/>
      <c r="P48" s="39"/>
      <c r="Q48" s="39"/>
      <c r="R48" s="40"/>
      <c r="S48" s="40"/>
      <c r="T48" s="40"/>
      <c r="U48" s="40"/>
      <c r="V48" s="40"/>
      <c r="W48" s="40"/>
      <c r="X48" s="40"/>
      <c r="Y48" s="40"/>
      <c r="Z48" s="40"/>
      <c r="AA48" s="40"/>
      <c r="AB48" s="40"/>
      <c r="AC48" s="40"/>
      <c r="AD48" s="40"/>
      <c r="AE48" s="40"/>
      <c r="AF48" s="40"/>
      <c r="AG48" s="40"/>
      <c r="AH48" s="40"/>
      <c r="AI48" s="56" t="s">
        <v>146</v>
      </c>
      <c r="AJ48" s="65">
        <v>2001</v>
      </c>
      <c r="AK48" s="58"/>
      <c r="AL48" s="58"/>
      <c r="AM48" s="58"/>
      <c r="AN48" s="59">
        <v>675000</v>
      </c>
      <c r="AO48" s="53" t="s">
        <v>366</v>
      </c>
      <c r="AP48" s="50"/>
      <c r="AQ48" s="50"/>
      <c r="AR48" s="50"/>
      <c r="AS48" s="50"/>
      <c r="AT48" s="50"/>
      <c r="AU48" s="50"/>
      <c r="AV48" s="50"/>
    </row>
    <row r="49" spans="1:48" x14ac:dyDescent="0.2">
      <c r="A49" s="37"/>
      <c r="B49" s="44"/>
      <c r="C49" s="63" t="s">
        <v>152</v>
      </c>
      <c r="D49" s="49" t="s">
        <v>175</v>
      </c>
      <c r="E49" s="50"/>
      <c r="F49" s="40"/>
      <c r="G49" s="40"/>
      <c r="H49" s="40"/>
      <c r="I49" s="40"/>
      <c r="J49" s="54" t="s">
        <v>195</v>
      </c>
      <c r="K49" s="64"/>
      <c r="L49" s="48" t="s">
        <v>226</v>
      </c>
      <c r="M49" s="64"/>
      <c r="N49" s="50"/>
      <c r="O49" s="50"/>
      <c r="P49" s="39"/>
      <c r="Q49" s="39"/>
      <c r="R49" s="40"/>
      <c r="S49" s="40"/>
      <c r="T49" s="40"/>
      <c r="U49" s="40"/>
      <c r="V49" s="40"/>
      <c r="W49" s="40"/>
      <c r="X49" s="40"/>
      <c r="Y49" s="40"/>
      <c r="Z49" s="40"/>
      <c r="AA49" s="40"/>
      <c r="AB49" s="40"/>
      <c r="AC49" s="40"/>
      <c r="AD49" s="40"/>
      <c r="AE49" s="40"/>
      <c r="AF49" s="40"/>
      <c r="AG49" s="40"/>
      <c r="AH49" s="40"/>
      <c r="AI49" s="56" t="s">
        <v>146</v>
      </c>
      <c r="AJ49" s="65">
        <v>2002</v>
      </c>
      <c r="AK49" s="58"/>
      <c r="AL49" s="58"/>
      <c r="AM49" s="58"/>
      <c r="AN49" s="59">
        <v>425000</v>
      </c>
      <c r="AO49" s="53" t="s">
        <v>366</v>
      </c>
      <c r="AP49" s="50"/>
      <c r="AQ49" s="50"/>
      <c r="AR49" s="50"/>
      <c r="AS49" s="50"/>
      <c r="AT49" s="50"/>
      <c r="AU49" s="50"/>
      <c r="AV49" s="50"/>
    </row>
    <row r="50" spans="1:48" x14ac:dyDescent="0.2">
      <c r="A50" s="37"/>
      <c r="B50" s="44"/>
      <c r="C50" s="63" t="s">
        <v>160</v>
      </c>
      <c r="D50" s="49" t="s">
        <v>171</v>
      </c>
      <c r="E50" s="50"/>
      <c r="F50" s="40"/>
      <c r="G50" s="40"/>
      <c r="H50" s="40"/>
      <c r="I50" s="40"/>
      <c r="J50" s="54" t="s">
        <v>204</v>
      </c>
      <c r="K50" s="64"/>
      <c r="L50" s="48" t="s">
        <v>228</v>
      </c>
      <c r="M50" s="64"/>
      <c r="N50" s="50"/>
      <c r="O50" s="50"/>
      <c r="P50" s="39"/>
      <c r="Q50" s="39"/>
      <c r="R50" s="40"/>
      <c r="S50" s="40"/>
      <c r="T50" s="40"/>
      <c r="U50" s="40"/>
      <c r="V50" s="40"/>
      <c r="W50" s="40"/>
      <c r="X50" s="40"/>
      <c r="Y50" s="40"/>
      <c r="Z50" s="40"/>
      <c r="AA50" s="40"/>
      <c r="AB50" s="40"/>
      <c r="AC50" s="40"/>
      <c r="AD50" s="40"/>
      <c r="AE50" s="40"/>
      <c r="AF50" s="40"/>
      <c r="AG50" s="40"/>
      <c r="AH50" s="40"/>
      <c r="AI50" s="56" t="s">
        <v>146</v>
      </c>
      <c r="AJ50" s="65">
        <v>2002</v>
      </c>
      <c r="AK50" s="58"/>
      <c r="AL50" s="58"/>
      <c r="AM50" s="58"/>
      <c r="AN50" s="59">
        <v>857500</v>
      </c>
      <c r="AO50" s="53" t="s">
        <v>366</v>
      </c>
      <c r="AP50" s="50"/>
      <c r="AQ50" s="50"/>
      <c r="AR50" s="50"/>
      <c r="AS50" s="50"/>
      <c r="AT50" s="50"/>
      <c r="AU50" s="50"/>
      <c r="AV50" s="50"/>
    </row>
    <row r="51" spans="1:48" x14ac:dyDescent="0.2">
      <c r="A51" s="37"/>
      <c r="B51" s="44"/>
      <c r="C51" s="63" t="s">
        <v>153</v>
      </c>
      <c r="D51" s="49" t="s">
        <v>184</v>
      </c>
      <c r="E51" s="50"/>
      <c r="F51" s="40"/>
      <c r="G51" s="40"/>
      <c r="H51" s="40"/>
      <c r="I51" s="40"/>
      <c r="J51" s="54" t="s">
        <v>205</v>
      </c>
      <c r="K51" s="64"/>
      <c r="L51" s="48" t="s">
        <v>223</v>
      </c>
      <c r="M51" s="64"/>
      <c r="N51" s="50"/>
      <c r="O51" s="50"/>
      <c r="P51" s="39"/>
      <c r="Q51" s="39"/>
      <c r="R51" s="40"/>
      <c r="S51" s="40"/>
      <c r="T51" s="40"/>
      <c r="U51" s="40"/>
      <c r="V51" s="40"/>
      <c r="W51" s="40"/>
      <c r="X51" s="40"/>
      <c r="Y51" s="40"/>
      <c r="Z51" s="40"/>
      <c r="AA51" s="40"/>
      <c r="AB51" s="40"/>
      <c r="AC51" s="40"/>
      <c r="AD51" s="40"/>
      <c r="AE51" s="40"/>
      <c r="AF51" s="40"/>
      <c r="AG51" s="40"/>
      <c r="AH51" s="40"/>
      <c r="AI51" s="56" t="s">
        <v>146</v>
      </c>
      <c r="AJ51" s="65">
        <v>2002</v>
      </c>
      <c r="AK51" s="58"/>
      <c r="AL51" s="58"/>
      <c r="AM51" s="58"/>
      <c r="AN51" s="59">
        <v>680000</v>
      </c>
      <c r="AO51" s="53" t="s">
        <v>366</v>
      </c>
      <c r="AP51" s="50"/>
      <c r="AQ51" s="50"/>
      <c r="AR51" s="50"/>
      <c r="AS51" s="50"/>
      <c r="AT51" s="50"/>
      <c r="AU51" s="50"/>
      <c r="AV51" s="50"/>
    </row>
    <row r="52" spans="1:48" x14ac:dyDescent="0.2">
      <c r="A52" s="37"/>
      <c r="B52" s="44"/>
      <c r="C52" s="63" t="s">
        <v>154</v>
      </c>
      <c r="D52" s="49" t="s">
        <v>185</v>
      </c>
      <c r="E52" s="50"/>
      <c r="F52" s="40"/>
      <c r="G52" s="40"/>
      <c r="H52" s="40"/>
      <c r="I52" s="40"/>
      <c r="J52" s="54" t="s">
        <v>201</v>
      </c>
      <c r="K52" s="64"/>
      <c r="L52" s="48" t="s">
        <v>224</v>
      </c>
      <c r="M52" s="64"/>
      <c r="N52" s="50"/>
      <c r="O52" s="50"/>
      <c r="P52" s="39"/>
      <c r="Q52" s="39"/>
      <c r="R52" s="40"/>
      <c r="S52" s="40"/>
      <c r="T52" s="40"/>
      <c r="U52" s="40"/>
      <c r="V52" s="40"/>
      <c r="W52" s="40"/>
      <c r="X52" s="40"/>
      <c r="Y52" s="40"/>
      <c r="Z52" s="40"/>
      <c r="AA52" s="40"/>
      <c r="AB52" s="40"/>
      <c r="AC52" s="40"/>
      <c r="AD52" s="40"/>
      <c r="AE52" s="40"/>
      <c r="AF52" s="40"/>
      <c r="AG52" s="40"/>
      <c r="AH52" s="40"/>
      <c r="AI52" s="56" t="s">
        <v>146</v>
      </c>
      <c r="AJ52" s="65">
        <v>2002</v>
      </c>
      <c r="AK52" s="58"/>
      <c r="AL52" s="58"/>
      <c r="AM52" s="58"/>
      <c r="AN52" s="59">
        <v>3900000</v>
      </c>
      <c r="AO52" s="53" t="s">
        <v>366</v>
      </c>
      <c r="AP52" s="50"/>
      <c r="AQ52" s="50"/>
      <c r="AR52" s="50"/>
      <c r="AS52" s="50"/>
      <c r="AT52" s="50"/>
      <c r="AU52" s="50"/>
      <c r="AV52" s="50"/>
    </row>
    <row r="53" spans="1:48" x14ac:dyDescent="0.2">
      <c r="A53" s="37"/>
      <c r="B53" s="44"/>
      <c r="C53" s="63" t="s">
        <v>155</v>
      </c>
      <c r="D53" s="49" t="s">
        <v>179</v>
      </c>
      <c r="E53" s="50"/>
      <c r="F53" s="40"/>
      <c r="G53" s="40"/>
      <c r="H53" s="40"/>
      <c r="I53" s="40"/>
      <c r="J53" s="54" t="s">
        <v>195</v>
      </c>
      <c r="K53" s="64"/>
      <c r="L53" s="48" t="s">
        <v>221</v>
      </c>
      <c r="M53" s="64"/>
      <c r="N53" s="50"/>
      <c r="O53" s="50"/>
      <c r="P53" s="39"/>
      <c r="Q53" s="39"/>
      <c r="R53" s="40"/>
      <c r="S53" s="40"/>
      <c r="T53" s="40"/>
      <c r="U53" s="40"/>
      <c r="V53" s="40"/>
      <c r="W53" s="40"/>
      <c r="X53" s="40"/>
      <c r="Y53" s="40"/>
      <c r="Z53" s="40"/>
      <c r="AA53" s="40"/>
      <c r="AB53" s="40"/>
      <c r="AC53" s="40"/>
      <c r="AD53" s="40"/>
      <c r="AE53" s="40"/>
      <c r="AF53" s="40"/>
      <c r="AG53" s="40"/>
      <c r="AH53" s="40"/>
      <c r="AI53" s="56" t="s">
        <v>146</v>
      </c>
      <c r="AJ53" s="65">
        <v>2003</v>
      </c>
      <c r="AK53" s="58"/>
      <c r="AL53" s="58"/>
      <c r="AM53" s="58"/>
      <c r="AN53" s="59">
        <v>550000</v>
      </c>
      <c r="AO53" s="53" t="s">
        <v>366</v>
      </c>
      <c r="AP53" s="50"/>
      <c r="AQ53" s="50"/>
      <c r="AR53" s="50"/>
      <c r="AS53" s="50"/>
      <c r="AT53" s="50"/>
      <c r="AU53" s="50"/>
      <c r="AV53" s="50"/>
    </row>
    <row r="54" spans="1:48" x14ac:dyDescent="0.2">
      <c r="A54" s="37"/>
      <c r="B54" s="44"/>
      <c r="C54" s="63" t="s">
        <v>161</v>
      </c>
      <c r="D54" s="49" t="s">
        <v>186</v>
      </c>
      <c r="E54" s="50"/>
      <c r="F54" s="40"/>
      <c r="G54" s="40"/>
      <c r="H54" s="40"/>
      <c r="I54" s="40"/>
      <c r="J54" s="54" t="s">
        <v>195</v>
      </c>
      <c r="K54" s="64"/>
      <c r="L54" s="48" t="s">
        <v>227</v>
      </c>
      <c r="M54" s="64"/>
      <c r="N54" s="50"/>
      <c r="O54" s="50"/>
      <c r="P54" s="39"/>
      <c r="Q54" s="39"/>
      <c r="R54" s="40"/>
      <c r="S54" s="40"/>
      <c r="T54" s="40"/>
      <c r="U54" s="40"/>
      <c r="V54" s="40"/>
      <c r="W54" s="40"/>
      <c r="X54" s="40"/>
      <c r="Y54" s="40"/>
      <c r="Z54" s="40"/>
      <c r="AA54" s="40"/>
      <c r="AB54" s="40"/>
      <c r="AC54" s="40"/>
      <c r="AD54" s="40"/>
      <c r="AE54" s="40"/>
      <c r="AF54" s="40"/>
      <c r="AG54" s="40"/>
      <c r="AH54" s="40"/>
      <c r="AI54" s="56" t="s">
        <v>146</v>
      </c>
      <c r="AJ54" s="65">
        <v>2003</v>
      </c>
      <c r="AK54" s="58"/>
      <c r="AL54" s="58"/>
      <c r="AM54" s="58"/>
      <c r="AN54" s="59">
        <v>120000</v>
      </c>
      <c r="AO54" s="50"/>
      <c r="AP54" s="50"/>
      <c r="AQ54" s="50"/>
      <c r="AR54" s="50"/>
      <c r="AS54" s="53" t="s">
        <v>365</v>
      </c>
      <c r="AT54" s="50"/>
      <c r="AU54" s="50"/>
      <c r="AV54" s="50"/>
    </row>
    <row r="55" spans="1:48" x14ac:dyDescent="0.2">
      <c r="A55" s="37"/>
      <c r="B55" s="44"/>
      <c r="C55" s="63" t="s">
        <v>158</v>
      </c>
      <c r="D55" s="49" t="s">
        <v>182</v>
      </c>
      <c r="E55" s="50"/>
      <c r="F55" s="40"/>
      <c r="G55" s="40"/>
      <c r="H55" s="40"/>
      <c r="I55" s="40"/>
      <c r="J55" s="54" t="s">
        <v>202</v>
      </c>
      <c r="K55" s="64"/>
      <c r="L55" s="48" t="s">
        <v>223</v>
      </c>
      <c r="M55" s="64"/>
      <c r="N55" s="50"/>
      <c r="O55" s="50"/>
      <c r="P55" s="39"/>
      <c r="Q55" s="39"/>
      <c r="R55" s="40"/>
      <c r="S55" s="40"/>
      <c r="T55" s="40"/>
      <c r="U55" s="40"/>
      <c r="V55" s="40"/>
      <c r="W55" s="40"/>
      <c r="X55" s="40"/>
      <c r="Y55" s="40"/>
      <c r="Z55" s="40"/>
      <c r="AA55" s="40"/>
      <c r="AB55" s="40"/>
      <c r="AC55" s="40"/>
      <c r="AD55" s="40"/>
      <c r="AE55" s="40"/>
      <c r="AF55" s="40"/>
      <c r="AG55" s="40"/>
      <c r="AH55" s="40"/>
      <c r="AI55" s="56" t="s">
        <v>146</v>
      </c>
      <c r="AJ55" s="65">
        <v>2003</v>
      </c>
      <c r="AK55" s="58"/>
      <c r="AL55" s="58"/>
      <c r="AM55" s="58"/>
      <c r="AN55" s="59">
        <v>3850000</v>
      </c>
      <c r="AO55" s="50"/>
      <c r="AP55" s="50"/>
      <c r="AQ55" s="50"/>
      <c r="AR55" s="50"/>
      <c r="AS55" s="53" t="s">
        <v>365</v>
      </c>
      <c r="AT55" s="50"/>
      <c r="AU55" s="50"/>
      <c r="AV55" s="50"/>
    </row>
    <row r="56" spans="1:48" x14ac:dyDescent="0.2">
      <c r="A56" s="37"/>
      <c r="B56" s="44"/>
      <c r="C56" s="63" t="s">
        <v>153</v>
      </c>
      <c r="D56" s="49" t="s">
        <v>184</v>
      </c>
      <c r="E56" s="50"/>
      <c r="F56" s="40"/>
      <c r="G56" s="40"/>
      <c r="H56" s="40"/>
      <c r="I56" s="40"/>
      <c r="J56" s="54" t="s">
        <v>202</v>
      </c>
      <c r="K56" s="64"/>
      <c r="L56" s="48" t="s">
        <v>223</v>
      </c>
      <c r="M56" s="64"/>
      <c r="N56" s="50"/>
      <c r="O56" s="50"/>
      <c r="P56" s="39"/>
      <c r="Q56" s="39"/>
      <c r="R56" s="40"/>
      <c r="S56" s="40"/>
      <c r="T56" s="40"/>
      <c r="U56" s="40"/>
      <c r="V56" s="40"/>
      <c r="W56" s="40"/>
      <c r="X56" s="40"/>
      <c r="Y56" s="40"/>
      <c r="Z56" s="40"/>
      <c r="AA56" s="40"/>
      <c r="AB56" s="40"/>
      <c r="AC56" s="40"/>
      <c r="AD56" s="40"/>
      <c r="AE56" s="40"/>
      <c r="AF56" s="40"/>
      <c r="AG56" s="40"/>
      <c r="AH56" s="40"/>
      <c r="AI56" s="56" t="s">
        <v>146</v>
      </c>
      <c r="AJ56" s="65">
        <v>2003</v>
      </c>
      <c r="AK56" s="58"/>
      <c r="AL56" s="58"/>
      <c r="AM56" s="58"/>
      <c r="AN56" s="59">
        <v>1020000</v>
      </c>
      <c r="AO56" s="53" t="s">
        <v>366</v>
      </c>
      <c r="AP56" s="50"/>
      <c r="AQ56" s="50"/>
      <c r="AR56" s="50"/>
      <c r="AS56" s="50"/>
      <c r="AT56" s="50"/>
      <c r="AU56" s="50"/>
      <c r="AV56" s="50"/>
    </row>
    <row r="57" spans="1:48" x14ac:dyDescent="0.2">
      <c r="A57" s="37"/>
      <c r="B57" s="44"/>
      <c r="C57" s="63" t="s">
        <v>154</v>
      </c>
      <c r="D57" s="49" t="s">
        <v>185</v>
      </c>
      <c r="E57" s="50"/>
      <c r="F57" s="40"/>
      <c r="G57" s="40"/>
      <c r="H57" s="40"/>
      <c r="I57" s="40"/>
      <c r="J57" s="54" t="s">
        <v>202</v>
      </c>
      <c r="K57" s="64"/>
      <c r="L57" s="48" t="s">
        <v>224</v>
      </c>
      <c r="M57" s="64"/>
      <c r="N57" s="50"/>
      <c r="O57" s="50"/>
      <c r="P57" s="39"/>
      <c r="Q57" s="39"/>
      <c r="R57" s="40"/>
      <c r="S57" s="40"/>
      <c r="T57" s="40"/>
      <c r="U57" s="40"/>
      <c r="V57" s="40"/>
      <c r="W57" s="40"/>
      <c r="X57" s="40"/>
      <c r="Y57" s="40"/>
      <c r="Z57" s="40"/>
      <c r="AA57" s="40"/>
      <c r="AB57" s="40"/>
      <c r="AC57" s="40"/>
      <c r="AD57" s="40"/>
      <c r="AE57" s="40"/>
      <c r="AF57" s="40"/>
      <c r="AG57" s="40"/>
      <c r="AH57" s="40"/>
      <c r="AI57" s="56" t="s">
        <v>146</v>
      </c>
      <c r="AJ57" s="65">
        <v>2003</v>
      </c>
      <c r="AK57" s="58"/>
      <c r="AL57" s="58"/>
      <c r="AM57" s="58"/>
      <c r="AN57" s="59">
        <v>6000000</v>
      </c>
      <c r="AO57" s="53" t="s">
        <v>366</v>
      </c>
      <c r="AP57" s="50"/>
      <c r="AQ57" s="50"/>
      <c r="AR57" s="50"/>
      <c r="AS57" s="50"/>
      <c r="AT57" s="50"/>
      <c r="AU57" s="50"/>
      <c r="AV57" s="50"/>
    </row>
    <row r="58" spans="1:48" x14ac:dyDescent="0.2">
      <c r="A58" s="37"/>
      <c r="B58" s="44"/>
      <c r="C58" s="63" t="s">
        <v>162</v>
      </c>
      <c r="D58" s="49" t="s">
        <v>171</v>
      </c>
      <c r="E58" s="50"/>
      <c r="F58" s="40"/>
      <c r="G58" s="40"/>
      <c r="H58" s="40"/>
      <c r="I58" s="40"/>
      <c r="J58" s="54" t="s">
        <v>206</v>
      </c>
      <c r="K58" s="64"/>
      <c r="L58" s="48" t="s">
        <v>229</v>
      </c>
      <c r="M58" s="64"/>
      <c r="N58" s="50"/>
      <c r="O58" s="50"/>
      <c r="P58" s="39"/>
      <c r="Q58" s="39"/>
      <c r="R58" s="40"/>
      <c r="S58" s="40"/>
      <c r="T58" s="40"/>
      <c r="U58" s="40"/>
      <c r="V58" s="40"/>
      <c r="W58" s="40"/>
      <c r="X58" s="40"/>
      <c r="Y58" s="40"/>
      <c r="Z58" s="40"/>
      <c r="AA58" s="40"/>
      <c r="AB58" s="40"/>
      <c r="AC58" s="40"/>
      <c r="AD58" s="40"/>
      <c r="AE58" s="40"/>
      <c r="AF58" s="40"/>
      <c r="AG58" s="40"/>
      <c r="AH58" s="40"/>
      <c r="AI58" s="56" t="s">
        <v>146</v>
      </c>
      <c r="AJ58" s="65">
        <v>2003</v>
      </c>
      <c r="AK58" s="58"/>
      <c r="AL58" s="58"/>
      <c r="AM58" s="58"/>
      <c r="AN58" s="59">
        <v>126000</v>
      </c>
      <c r="AO58" s="53" t="s">
        <v>366</v>
      </c>
      <c r="AP58" s="50"/>
      <c r="AQ58" s="50"/>
      <c r="AR58" s="50"/>
      <c r="AS58" s="50"/>
      <c r="AT58" s="50"/>
      <c r="AU58" s="50"/>
      <c r="AV58" s="50"/>
    </row>
    <row r="59" spans="1:48" x14ac:dyDescent="0.2">
      <c r="A59" s="37"/>
      <c r="B59" s="44"/>
      <c r="C59" s="63" t="s">
        <v>160</v>
      </c>
      <c r="D59" s="49" t="s">
        <v>171</v>
      </c>
      <c r="E59" s="50"/>
      <c r="F59" s="40"/>
      <c r="G59" s="40"/>
      <c r="H59" s="40"/>
      <c r="I59" s="40"/>
      <c r="J59" s="54" t="s">
        <v>195</v>
      </c>
      <c r="K59" s="64"/>
      <c r="L59" s="48" t="s">
        <v>228</v>
      </c>
      <c r="M59" s="64"/>
      <c r="N59" s="50"/>
      <c r="O59" s="50"/>
      <c r="P59" s="39"/>
      <c r="Q59" s="39"/>
      <c r="R59" s="40"/>
      <c r="S59" s="40"/>
      <c r="T59" s="40"/>
      <c r="U59" s="40"/>
      <c r="V59" s="40"/>
      <c r="W59" s="40"/>
      <c r="X59" s="40"/>
      <c r="Y59" s="40"/>
      <c r="Z59" s="40"/>
      <c r="AA59" s="40"/>
      <c r="AB59" s="40"/>
      <c r="AC59" s="40"/>
      <c r="AD59" s="40"/>
      <c r="AE59" s="40"/>
      <c r="AF59" s="40"/>
      <c r="AG59" s="40"/>
      <c r="AH59" s="40"/>
      <c r="AI59" s="56" t="s">
        <v>146</v>
      </c>
      <c r="AJ59" s="65">
        <v>2003</v>
      </c>
      <c r="AK59" s="58"/>
      <c r="AL59" s="58"/>
      <c r="AM59" s="58"/>
      <c r="AN59" s="59">
        <v>490000</v>
      </c>
      <c r="AO59" s="53" t="s">
        <v>366</v>
      </c>
      <c r="AP59" s="50"/>
      <c r="AQ59" s="50"/>
      <c r="AR59" s="50"/>
      <c r="AS59" s="50"/>
      <c r="AT59" s="50"/>
      <c r="AU59" s="50"/>
      <c r="AV59" s="50"/>
    </row>
    <row r="60" spans="1:48" x14ac:dyDescent="0.2">
      <c r="A60" s="37"/>
      <c r="B60" s="44"/>
      <c r="C60" s="63" t="s">
        <v>149</v>
      </c>
      <c r="D60" s="49" t="s">
        <v>187</v>
      </c>
      <c r="E60" s="50"/>
      <c r="F60" s="40"/>
      <c r="G60" s="40"/>
      <c r="H60" s="40"/>
      <c r="I60" s="40"/>
      <c r="J60" s="54" t="s">
        <v>197</v>
      </c>
      <c r="K60" s="64"/>
      <c r="L60" s="48" t="s">
        <v>223</v>
      </c>
      <c r="M60" s="64"/>
      <c r="N60" s="50"/>
      <c r="O60" s="50"/>
      <c r="P60" s="39"/>
      <c r="Q60" s="39"/>
      <c r="R60" s="40"/>
      <c r="S60" s="40"/>
      <c r="T60" s="40"/>
      <c r="U60" s="40"/>
      <c r="V60" s="40"/>
      <c r="W60" s="40"/>
      <c r="X60" s="40"/>
      <c r="Y60" s="40"/>
      <c r="Z60" s="40"/>
      <c r="AA60" s="40"/>
      <c r="AB60" s="40"/>
      <c r="AC60" s="40"/>
      <c r="AD60" s="40"/>
      <c r="AE60" s="40"/>
      <c r="AF60" s="40"/>
      <c r="AG60" s="40"/>
      <c r="AH60" s="40"/>
      <c r="AI60" s="56" t="s">
        <v>146</v>
      </c>
      <c r="AJ60" s="65">
        <v>2003</v>
      </c>
      <c r="AK60" s="58"/>
      <c r="AL60" s="58"/>
      <c r="AM60" s="58"/>
      <c r="AN60" s="59">
        <v>336000</v>
      </c>
      <c r="AO60" s="53" t="s">
        <v>366</v>
      </c>
      <c r="AP60" s="50"/>
      <c r="AQ60" s="50"/>
      <c r="AR60" s="50"/>
      <c r="AS60" s="50"/>
      <c r="AT60" s="50"/>
      <c r="AU60" s="50"/>
      <c r="AV60" s="50"/>
    </row>
    <row r="61" spans="1:48" x14ac:dyDescent="0.2">
      <c r="A61" s="37"/>
      <c r="B61" s="44"/>
      <c r="C61" s="63" t="s">
        <v>152</v>
      </c>
      <c r="D61" s="49" t="s">
        <v>175</v>
      </c>
      <c r="E61" s="50"/>
      <c r="F61" s="40"/>
      <c r="G61" s="40"/>
      <c r="H61" s="40"/>
      <c r="I61" s="40"/>
      <c r="J61" s="54" t="s">
        <v>195</v>
      </c>
      <c r="K61" s="64"/>
      <c r="L61" s="48" t="s">
        <v>230</v>
      </c>
      <c r="M61" s="64"/>
      <c r="N61" s="50"/>
      <c r="O61" s="50"/>
      <c r="P61" s="39"/>
      <c r="Q61" s="39"/>
      <c r="R61" s="40"/>
      <c r="S61" s="40"/>
      <c r="T61" s="40"/>
      <c r="U61" s="40"/>
      <c r="V61" s="40"/>
      <c r="W61" s="40"/>
      <c r="X61" s="40"/>
      <c r="Y61" s="40"/>
      <c r="Z61" s="40"/>
      <c r="AA61" s="40"/>
      <c r="AB61" s="40"/>
      <c r="AC61" s="40"/>
      <c r="AD61" s="40"/>
      <c r="AE61" s="40"/>
      <c r="AF61" s="40"/>
      <c r="AG61" s="40"/>
      <c r="AH61" s="40"/>
      <c r="AI61" s="56" t="s">
        <v>146</v>
      </c>
      <c r="AJ61" s="65">
        <v>2003</v>
      </c>
      <c r="AK61" s="58"/>
      <c r="AL61" s="58"/>
      <c r="AM61" s="58"/>
      <c r="AN61" s="59">
        <v>2550000</v>
      </c>
      <c r="AO61" s="53" t="s">
        <v>366</v>
      </c>
      <c r="AP61" s="50"/>
      <c r="AQ61" s="50"/>
      <c r="AR61" s="50"/>
      <c r="AS61" s="50"/>
      <c r="AT61" s="50"/>
      <c r="AU61" s="50"/>
      <c r="AV61" s="50"/>
    </row>
    <row r="62" spans="1:48" x14ac:dyDescent="0.2">
      <c r="A62" s="37"/>
      <c r="B62" s="44"/>
      <c r="C62" s="63" t="s">
        <v>152</v>
      </c>
      <c r="D62" s="49" t="s">
        <v>175</v>
      </c>
      <c r="E62" s="50"/>
      <c r="F62" s="40"/>
      <c r="G62" s="40"/>
      <c r="H62" s="40"/>
      <c r="I62" s="40"/>
      <c r="J62" s="54" t="s">
        <v>195</v>
      </c>
      <c r="K62" s="64"/>
      <c r="L62" s="48" t="s">
        <v>221</v>
      </c>
      <c r="M62" s="64"/>
      <c r="N62" s="50"/>
      <c r="O62" s="50"/>
      <c r="P62" s="39"/>
      <c r="Q62" s="39"/>
      <c r="R62" s="40"/>
      <c r="S62" s="40"/>
      <c r="T62" s="40"/>
      <c r="U62" s="40"/>
      <c r="V62" s="40"/>
      <c r="W62" s="40"/>
      <c r="X62" s="40"/>
      <c r="Y62" s="40"/>
      <c r="Z62" s="40"/>
      <c r="AA62" s="40"/>
      <c r="AB62" s="40"/>
      <c r="AC62" s="40"/>
      <c r="AD62" s="40"/>
      <c r="AE62" s="40"/>
      <c r="AF62" s="40"/>
      <c r="AG62" s="40"/>
      <c r="AH62" s="40"/>
      <c r="AI62" s="56" t="s">
        <v>146</v>
      </c>
      <c r="AJ62" s="65">
        <v>2003</v>
      </c>
      <c r="AK62" s="58"/>
      <c r="AL62" s="58"/>
      <c r="AM62" s="58"/>
      <c r="AN62" s="59">
        <v>570000</v>
      </c>
      <c r="AO62" s="53" t="s">
        <v>366</v>
      </c>
      <c r="AP62" s="50"/>
      <c r="AQ62" s="50"/>
      <c r="AR62" s="50"/>
      <c r="AS62" s="50"/>
      <c r="AT62" s="50"/>
      <c r="AU62" s="50"/>
      <c r="AV62" s="50"/>
    </row>
    <row r="63" spans="1:48" x14ac:dyDescent="0.2">
      <c r="A63" s="37"/>
      <c r="B63" s="44"/>
      <c r="C63" s="63" t="s">
        <v>162</v>
      </c>
      <c r="D63" s="49" t="s">
        <v>171</v>
      </c>
      <c r="E63" s="50"/>
      <c r="F63" s="40"/>
      <c r="G63" s="40"/>
      <c r="H63" s="40"/>
      <c r="I63" s="40"/>
      <c r="J63" s="54" t="s">
        <v>207</v>
      </c>
      <c r="K63" s="64"/>
      <c r="L63" s="48" t="s">
        <v>229</v>
      </c>
      <c r="M63" s="64"/>
      <c r="N63" s="50"/>
      <c r="O63" s="50"/>
      <c r="P63" s="39"/>
      <c r="Q63" s="39"/>
      <c r="R63" s="40"/>
      <c r="S63" s="40"/>
      <c r="T63" s="40"/>
      <c r="U63" s="40"/>
      <c r="V63" s="40"/>
      <c r="W63" s="40"/>
      <c r="X63" s="40"/>
      <c r="Y63" s="40"/>
      <c r="Z63" s="40"/>
      <c r="AA63" s="40"/>
      <c r="AB63" s="40"/>
      <c r="AC63" s="40"/>
      <c r="AD63" s="40"/>
      <c r="AE63" s="40"/>
      <c r="AF63" s="40"/>
      <c r="AG63" s="40"/>
      <c r="AH63" s="40"/>
      <c r="AI63" s="56" t="s">
        <v>146</v>
      </c>
      <c r="AJ63" s="65">
        <v>2003</v>
      </c>
      <c r="AK63" s="58"/>
      <c r="AL63" s="58"/>
      <c r="AM63" s="58"/>
      <c r="AN63" s="59">
        <v>168000</v>
      </c>
      <c r="AO63" s="53" t="s">
        <v>366</v>
      </c>
      <c r="AP63" s="50"/>
      <c r="AQ63" s="50"/>
      <c r="AR63" s="50"/>
      <c r="AS63" s="50"/>
      <c r="AT63" s="50"/>
      <c r="AU63" s="50"/>
      <c r="AV63" s="50"/>
    </row>
    <row r="64" spans="1:48" x14ac:dyDescent="0.2">
      <c r="A64" s="37"/>
      <c r="B64" s="44"/>
      <c r="C64" s="63" t="s">
        <v>163</v>
      </c>
      <c r="D64" s="49" t="s">
        <v>188</v>
      </c>
      <c r="E64" s="50"/>
      <c r="F64" s="40"/>
      <c r="G64" s="40"/>
      <c r="H64" s="40"/>
      <c r="I64" s="40"/>
      <c r="J64" s="54" t="s">
        <v>208</v>
      </c>
      <c r="K64" s="64"/>
      <c r="L64" s="48" t="s">
        <v>224</v>
      </c>
      <c r="M64" s="64"/>
      <c r="N64" s="50"/>
      <c r="O64" s="50"/>
      <c r="P64" s="39"/>
      <c r="Q64" s="39"/>
      <c r="R64" s="40"/>
      <c r="S64" s="40"/>
      <c r="T64" s="40"/>
      <c r="U64" s="40"/>
      <c r="V64" s="40"/>
      <c r="W64" s="40"/>
      <c r="X64" s="40"/>
      <c r="Y64" s="40"/>
      <c r="Z64" s="40"/>
      <c r="AA64" s="40"/>
      <c r="AB64" s="40"/>
      <c r="AC64" s="40"/>
      <c r="AD64" s="40"/>
      <c r="AE64" s="40"/>
      <c r="AF64" s="40"/>
      <c r="AG64" s="40"/>
      <c r="AH64" s="40"/>
      <c r="AI64" s="56" t="s">
        <v>146</v>
      </c>
      <c r="AJ64" s="65">
        <v>2004</v>
      </c>
      <c r="AK64" s="58"/>
      <c r="AL64" s="58"/>
      <c r="AM64" s="58"/>
      <c r="AN64" s="59">
        <v>1050000</v>
      </c>
      <c r="AO64" s="53" t="s">
        <v>366</v>
      </c>
      <c r="AP64" s="50"/>
      <c r="AQ64" s="50"/>
      <c r="AR64" s="50"/>
      <c r="AS64" s="50"/>
      <c r="AT64" s="50"/>
      <c r="AU64" s="50"/>
      <c r="AV64" s="50"/>
    </row>
    <row r="65" spans="1:48" x14ac:dyDescent="0.2">
      <c r="A65" s="37"/>
      <c r="B65" s="44"/>
      <c r="C65" s="63" t="s">
        <v>163</v>
      </c>
      <c r="D65" s="49" t="s">
        <v>188</v>
      </c>
      <c r="E65" s="50"/>
      <c r="F65" s="40"/>
      <c r="G65" s="40"/>
      <c r="H65" s="40"/>
      <c r="I65" s="40"/>
      <c r="J65" s="54" t="s">
        <v>208</v>
      </c>
      <c r="K65" s="64"/>
      <c r="L65" s="48" t="s">
        <v>224</v>
      </c>
      <c r="M65" s="64"/>
      <c r="N65" s="50"/>
      <c r="O65" s="50"/>
      <c r="P65" s="39"/>
      <c r="Q65" s="39"/>
      <c r="R65" s="40"/>
      <c r="S65" s="40"/>
      <c r="T65" s="40"/>
      <c r="U65" s="40"/>
      <c r="V65" s="40"/>
      <c r="W65" s="40"/>
      <c r="X65" s="40"/>
      <c r="Y65" s="40"/>
      <c r="Z65" s="40"/>
      <c r="AA65" s="40"/>
      <c r="AB65" s="40"/>
      <c r="AC65" s="40"/>
      <c r="AD65" s="40"/>
      <c r="AE65" s="40"/>
      <c r="AF65" s="40"/>
      <c r="AG65" s="40"/>
      <c r="AH65" s="40"/>
      <c r="AI65" s="56" t="s">
        <v>146</v>
      </c>
      <c r="AJ65" s="65">
        <v>2004</v>
      </c>
      <c r="AK65" s="58"/>
      <c r="AL65" s="58"/>
      <c r="AM65" s="58"/>
      <c r="AN65" s="59">
        <v>650000</v>
      </c>
      <c r="AO65" s="53" t="s">
        <v>366</v>
      </c>
      <c r="AP65" s="50"/>
      <c r="AQ65" s="50"/>
      <c r="AR65" s="50"/>
      <c r="AS65" s="50"/>
      <c r="AT65" s="50"/>
      <c r="AU65" s="50"/>
      <c r="AV65" s="50"/>
    </row>
    <row r="66" spans="1:48" x14ac:dyDescent="0.2">
      <c r="A66" s="37"/>
      <c r="B66" s="44"/>
      <c r="C66" s="63" t="s">
        <v>158</v>
      </c>
      <c r="D66" s="49" t="s">
        <v>182</v>
      </c>
      <c r="E66" s="50"/>
      <c r="F66" s="40"/>
      <c r="G66" s="40"/>
      <c r="H66" s="40"/>
      <c r="I66" s="40"/>
      <c r="J66" s="54" t="s">
        <v>202</v>
      </c>
      <c r="K66" s="64"/>
      <c r="L66" s="48" t="s">
        <v>223</v>
      </c>
      <c r="M66" s="64"/>
      <c r="N66" s="50"/>
      <c r="O66" s="50"/>
      <c r="P66" s="39"/>
      <c r="Q66" s="39"/>
      <c r="R66" s="40"/>
      <c r="S66" s="40"/>
      <c r="T66" s="40"/>
      <c r="U66" s="40"/>
      <c r="V66" s="40"/>
      <c r="W66" s="40"/>
      <c r="X66" s="40"/>
      <c r="Y66" s="40"/>
      <c r="Z66" s="40"/>
      <c r="AA66" s="40"/>
      <c r="AB66" s="40"/>
      <c r="AC66" s="40"/>
      <c r="AD66" s="40"/>
      <c r="AE66" s="40"/>
      <c r="AF66" s="40"/>
      <c r="AG66" s="40"/>
      <c r="AH66" s="40"/>
      <c r="AI66" s="56" t="s">
        <v>146</v>
      </c>
      <c r="AJ66" s="65">
        <v>2005</v>
      </c>
      <c r="AK66" s="58"/>
      <c r="AL66" s="58"/>
      <c r="AM66" s="58"/>
      <c r="AN66" s="59">
        <v>5600000</v>
      </c>
      <c r="AO66" s="53" t="s">
        <v>366</v>
      </c>
      <c r="AP66" s="50"/>
      <c r="AQ66" s="50"/>
      <c r="AR66" s="50"/>
      <c r="AS66" s="50"/>
      <c r="AT66" s="50"/>
      <c r="AU66" s="50"/>
      <c r="AV66" s="50"/>
    </row>
    <row r="67" spans="1:48" x14ac:dyDescent="0.2">
      <c r="A67" s="37"/>
      <c r="B67" s="44"/>
      <c r="C67" s="63" t="s">
        <v>160</v>
      </c>
      <c r="D67" s="49" t="s">
        <v>171</v>
      </c>
      <c r="E67" s="50"/>
      <c r="F67" s="40"/>
      <c r="G67" s="40"/>
      <c r="H67" s="40"/>
      <c r="I67" s="40"/>
      <c r="J67" s="54" t="s">
        <v>195</v>
      </c>
      <c r="K67" s="64"/>
      <c r="L67" s="48" t="s">
        <v>228</v>
      </c>
      <c r="M67" s="64"/>
      <c r="N67" s="50"/>
      <c r="O67" s="50"/>
      <c r="P67" s="39"/>
      <c r="Q67" s="39"/>
      <c r="R67" s="40"/>
      <c r="S67" s="40"/>
      <c r="T67" s="40"/>
      <c r="U67" s="40"/>
      <c r="V67" s="40"/>
      <c r="W67" s="40"/>
      <c r="X67" s="40"/>
      <c r="Y67" s="40"/>
      <c r="Z67" s="40"/>
      <c r="AA67" s="40"/>
      <c r="AB67" s="40"/>
      <c r="AC67" s="40"/>
      <c r="AD67" s="40"/>
      <c r="AE67" s="40"/>
      <c r="AF67" s="40"/>
      <c r="AG67" s="40"/>
      <c r="AH67" s="40"/>
      <c r="AI67" s="56" t="s">
        <v>146</v>
      </c>
      <c r="AJ67" s="65">
        <v>2005</v>
      </c>
      <c r="AK67" s="58"/>
      <c r="AL67" s="58"/>
      <c r="AM67" s="58"/>
      <c r="AN67" s="59">
        <v>245000</v>
      </c>
      <c r="AO67" s="53" t="s">
        <v>366</v>
      </c>
      <c r="AP67" s="50"/>
      <c r="AQ67" s="50"/>
      <c r="AR67" s="50"/>
      <c r="AS67" s="50"/>
      <c r="AT67" s="50"/>
      <c r="AU67" s="50"/>
      <c r="AV67" s="50"/>
    </row>
    <row r="68" spans="1:48" x14ac:dyDescent="0.2">
      <c r="A68" s="37"/>
      <c r="B68" s="44"/>
      <c r="C68" s="63" t="s">
        <v>152</v>
      </c>
      <c r="D68" s="49" t="s">
        <v>175</v>
      </c>
      <c r="E68" s="50"/>
      <c r="F68" s="40"/>
      <c r="G68" s="40"/>
      <c r="H68" s="40"/>
      <c r="I68" s="40"/>
      <c r="J68" s="54" t="s">
        <v>195</v>
      </c>
      <c r="K68" s="64"/>
      <c r="L68" s="48" t="s">
        <v>226</v>
      </c>
      <c r="M68" s="64"/>
      <c r="N68" s="50"/>
      <c r="O68" s="50"/>
      <c r="P68" s="39"/>
      <c r="Q68" s="39"/>
      <c r="R68" s="40"/>
      <c r="S68" s="40"/>
      <c r="T68" s="40"/>
      <c r="U68" s="40"/>
      <c r="V68" s="40"/>
      <c r="W68" s="40"/>
      <c r="X68" s="40"/>
      <c r="Y68" s="40"/>
      <c r="Z68" s="40"/>
      <c r="AA68" s="40"/>
      <c r="AB68" s="40"/>
      <c r="AC68" s="40"/>
      <c r="AD68" s="40"/>
      <c r="AE68" s="40"/>
      <c r="AF68" s="40"/>
      <c r="AG68" s="40"/>
      <c r="AH68" s="40"/>
      <c r="AI68" s="56" t="s">
        <v>146</v>
      </c>
      <c r="AJ68" s="65">
        <v>2005</v>
      </c>
      <c r="AK68" s="58"/>
      <c r="AL68" s="58"/>
      <c r="AM68" s="58"/>
      <c r="AN68" s="59">
        <v>1785000</v>
      </c>
      <c r="AO68" s="53" t="s">
        <v>366</v>
      </c>
      <c r="AP68" s="50"/>
      <c r="AQ68" s="50"/>
      <c r="AR68" s="50"/>
      <c r="AS68" s="50"/>
      <c r="AT68" s="50"/>
      <c r="AU68" s="50"/>
      <c r="AV68" s="50"/>
    </row>
    <row r="69" spans="1:48" x14ac:dyDescent="0.2">
      <c r="A69" s="37"/>
      <c r="B69" s="44"/>
      <c r="C69" s="63" t="s">
        <v>152</v>
      </c>
      <c r="D69" s="49" t="s">
        <v>175</v>
      </c>
      <c r="E69" s="50"/>
      <c r="F69" s="40"/>
      <c r="G69" s="40"/>
      <c r="H69" s="40"/>
      <c r="I69" s="40"/>
      <c r="J69" s="54" t="s">
        <v>195</v>
      </c>
      <c r="K69" s="64"/>
      <c r="L69" s="48" t="s">
        <v>226</v>
      </c>
      <c r="M69" s="64"/>
      <c r="N69" s="50"/>
      <c r="O69" s="50"/>
      <c r="P69" s="39"/>
      <c r="Q69" s="39"/>
      <c r="R69" s="40"/>
      <c r="S69" s="40"/>
      <c r="T69" s="40"/>
      <c r="U69" s="40"/>
      <c r="V69" s="40"/>
      <c r="W69" s="40"/>
      <c r="X69" s="40"/>
      <c r="Y69" s="40"/>
      <c r="Z69" s="40"/>
      <c r="AA69" s="40"/>
      <c r="AB69" s="40"/>
      <c r="AC69" s="40"/>
      <c r="AD69" s="40"/>
      <c r="AE69" s="40"/>
      <c r="AF69" s="40"/>
      <c r="AG69" s="40"/>
      <c r="AH69" s="40"/>
      <c r="AI69" s="56" t="s">
        <v>146</v>
      </c>
      <c r="AJ69" s="65">
        <v>2005</v>
      </c>
      <c r="AK69" s="58"/>
      <c r="AL69" s="58"/>
      <c r="AM69" s="58"/>
      <c r="AN69" s="59">
        <v>2975000</v>
      </c>
      <c r="AO69" s="53" t="s">
        <v>366</v>
      </c>
      <c r="AP69" s="50"/>
      <c r="AQ69" s="50"/>
      <c r="AR69" s="50"/>
      <c r="AS69" s="50"/>
      <c r="AT69" s="50"/>
      <c r="AU69" s="50"/>
      <c r="AV69" s="50"/>
    </row>
    <row r="70" spans="1:48" x14ac:dyDescent="0.2">
      <c r="A70" s="37"/>
      <c r="B70" s="44"/>
      <c r="C70" s="63" t="s">
        <v>151</v>
      </c>
      <c r="D70" s="49" t="s">
        <v>174</v>
      </c>
      <c r="E70" s="50"/>
      <c r="F70" s="40"/>
      <c r="G70" s="40"/>
      <c r="H70" s="40"/>
      <c r="I70" s="40"/>
      <c r="J70" s="54" t="s">
        <v>209</v>
      </c>
      <c r="K70" s="64"/>
      <c r="L70" s="48" t="s">
        <v>225</v>
      </c>
      <c r="M70" s="64"/>
      <c r="N70" s="50"/>
      <c r="O70" s="50"/>
      <c r="P70" s="39"/>
      <c r="Q70" s="39"/>
      <c r="R70" s="40"/>
      <c r="S70" s="40"/>
      <c r="T70" s="40"/>
      <c r="U70" s="40"/>
      <c r="V70" s="40"/>
      <c r="W70" s="40"/>
      <c r="X70" s="40"/>
      <c r="Y70" s="40"/>
      <c r="Z70" s="40"/>
      <c r="AA70" s="40"/>
      <c r="AB70" s="40"/>
      <c r="AC70" s="40"/>
      <c r="AD70" s="40"/>
      <c r="AE70" s="40"/>
      <c r="AF70" s="40"/>
      <c r="AG70" s="40"/>
      <c r="AH70" s="40"/>
      <c r="AI70" s="56" t="s">
        <v>146</v>
      </c>
      <c r="AJ70" s="65">
        <v>2005</v>
      </c>
      <c r="AK70" s="58"/>
      <c r="AL70" s="58"/>
      <c r="AM70" s="58"/>
      <c r="AN70" s="59">
        <v>140000</v>
      </c>
      <c r="AO70" s="53" t="s">
        <v>366</v>
      </c>
      <c r="AP70" s="50"/>
      <c r="AQ70" s="50"/>
      <c r="AR70" s="50"/>
      <c r="AS70" s="50"/>
      <c r="AT70" s="50"/>
      <c r="AU70" s="50"/>
      <c r="AV70" s="50"/>
    </row>
    <row r="71" spans="1:48" x14ac:dyDescent="0.2">
      <c r="A71" s="37"/>
      <c r="B71" s="44"/>
      <c r="C71" s="63" t="s">
        <v>150</v>
      </c>
      <c r="D71" s="49" t="s">
        <v>173</v>
      </c>
      <c r="E71" s="50"/>
      <c r="F71" s="40"/>
      <c r="G71" s="40"/>
      <c r="H71" s="40"/>
      <c r="I71" s="40"/>
      <c r="J71" s="54" t="s">
        <v>210</v>
      </c>
      <c r="K71" s="64"/>
      <c r="L71" s="48" t="s">
        <v>224</v>
      </c>
      <c r="M71" s="64"/>
      <c r="N71" s="50"/>
      <c r="O71" s="50"/>
      <c r="P71" s="39"/>
      <c r="Q71" s="39"/>
      <c r="R71" s="40"/>
      <c r="S71" s="40"/>
      <c r="T71" s="40"/>
      <c r="U71" s="40"/>
      <c r="V71" s="40"/>
      <c r="W71" s="40"/>
      <c r="X71" s="40"/>
      <c r="Y71" s="40"/>
      <c r="Z71" s="40"/>
      <c r="AA71" s="40"/>
      <c r="AB71" s="40"/>
      <c r="AC71" s="40"/>
      <c r="AD71" s="40"/>
      <c r="AE71" s="40"/>
      <c r="AF71" s="40"/>
      <c r="AG71" s="40"/>
      <c r="AH71" s="40"/>
      <c r="AI71" s="56" t="s">
        <v>146</v>
      </c>
      <c r="AJ71" s="65">
        <v>2005</v>
      </c>
      <c r="AK71" s="58"/>
      <c r="AL71" s="58"/>
      <c r="AM71" s="58"/>
      <c r="AN71" s="59">
        <v>135000</v>
      </c>
      <c r="AO71" s="53" t="s">
        <v>366</v>
      </c>
      <c r="AP71" s="50"/>
      <c r="AQ71" s="50"/>
      <c r="AR71" s="50"/>
      <c r="AS71" s="50"/>
      <c r="AT71" s="50"/>
      <c r="AU71" s="50"/>
      <c r="AV71" s="50"/>
    </row>
    <row r="72" spans="1:48" x14ac:dyDescent="0.2">
      <c r="A72" s="37"/>
      <c r="B72" s="44"/>
      <c r="C72" s="63" t="s">
        <v>164</v>
      </c>
      <c r="D72" s="49" t="s">
        <v>171</v>
      </c>
      <c r="E72" s="50"/>
      <c r="F72" s="40"/>
      <c r="G72" s="40"/>
      <c r="H72" s="40"/>
      <c r="I72" s="40"/>
      <c r="J72" s="54" t="s">
        <v>195</v>
      </c>
      <c r="K72" s="64"/>
      <c r="L72" s="48" t="s">
        <v>226</v>
      </c>
      <c r="M72" s="64"/>
      <c r="N72" s="50"/>
      <c r="O72" s="50"/>
      <c r="P72" s="39"/>
      <c r="Q72" s="39"/>
      <c r="R72" s="40"/>
      <c r="S72" s="40"/>
      <c r="T72" s="40"/>
      <c r="U72" s="40"/>
      <c r="V72" s="40"/>
      <c r="W72" s="40"/>
      <c r="X72" s="40"/>
      <c r="Y72" s="40"/>
      <c r="Z72" s="40"/>
      <c r="AA72" s="40"/>
      <c r="AB72" s="40"/>
      <c r="AC72" s="40"/>
      <c r="AD72" s="40"/>
      <c r="AE72" s="40"/>
      <c r="AF72" s="40"/>
      <c r="AG72" s="40"/>
      <c r="AH72" s="40"/>
      <c r="AI72" s="56" t="s">
        <v>146</v>
      </c>
      <c r="AJ72" s="65">
        <v>2006</v>
      </c>
      <c r="AK72" s="58"/>
      <c r="AL72" s="58"/>
      <c r="AM72" s="58"/>
      <c r="AN72" s="59">
        <v>105000</v>
      </c>
      <c r="AO72" s="53" t="s">
        <v>366</v>
      </c>
      <c r="AP72" s="50"/>
      <c r="AQ72" s="50"/>
      <c r="AR72" s="50"/>
      <c r="AS72" s="50"/>
      <c r="AT72" s="50"/>
      <c r="AU72" s="50"/>
      <c r="AV72" s="50"/>
    </row>
    <row r="73" spans="1:48" x14ac:dyDescent="0.2">
      <c r="A73" s="37"/>
      <c r="B73" s="44"/>
      <c r="C73" s="63" t="s">
        <v>156</v>
      </c>
      <c r="D73" s="49" t="s">
        <v>180</v>
      </c>
      <c r="E73" s="50"/>
      <c r="F73" s="40"/>
      <c r="G73" s="40"/>
      <c r="H73" s="40"/>
      <c r="I73" s="40"/>
      <c r="J73" s="54" t="s">
        <v>211</v>
      </c>
      <c r="K73" s="64"/>
      <c r="L73" s="48" t="s">
        <v>224</v>
      </c>
      <c r="M73" s="64"/>
      <c r="N73" s="50"/>
      <c r="O73" s="50"/>
      <c r="P73" s="39"/>
      <c r="Q73" s="39"/>
      <c r="R73" s="40"/>
      <c r="S73" s="40"/>
      <c r="T73" s="40"/>
      <c r="U73" s="40"/>
      <c r="V73" s="40"/>
      <c r="W73" s="40"/>
      <c r="X73" s="40"/>
      <c r="Y73" s="40"/>
      <c r="Z73" s="40"/>
      <c r="AA73" s="40"/>
      <c r="AB73" s="40"/>
      <c r="AC73" s="40"/>
      <c r="AD73" s="40"/>
      <c r="AE73" s="40"/>
      <c r="AF73" s="40"/>
      <c r="AG73" s="40"/>
      <c r="AH73" s="40"/>
      <c r="AI73" s="56" t="s">
        <v>146</v>
      </c>
      <c r="AJ73" s="65">
        <v>2006</v>
      </c>
      <c r="AK73" s="58"/>
      <c r="AL73" s="58"/>
      <c r="AM73" s="58"/>
      <c r="AN73" s="59">
        <v>1650000</v>
      </c>
      <c r="AO73" s="53" t="s">
        <v>366</v>
      </c>
      <c r="AP73" s="50"/>
      <c r="AQ73" s="50"/>
      <c r="AR73" s="50"/>
      <c r="AS73" s="50"/>
      <c r="AT73" s="50"/>
      <c r="AU73" s="50"/>
      <c r="AV73" s="50"/>
    </row>
    <row r="74" spans="1:48" x14ac:dyDescent="0.2">
      <c r="A74" s="37"/>
      <c r="B74" s="44"/>
      <c r="C74" s="63" t="s">
        <v>165</v>
      </c>
      <c r="D74" s="49" t="s">
        <v>189</v>
      </c>
      <c r="E74" s="50"/>
      <c r="F74" s="40"/>
      <c r="G74" s="40"/>
      <c r="H74" s="40"/>
      <c r="I74" s="40"/>
      <c r="J74" s="54" t="s">
        <v>212</v>
      </c>
      <c r="K74" s="64"/>
      <c r="L74" s="48" t="s">
        <v>231</v>
      </c>
      <c r="M74" s="64"/>
      <c r="N74" s="50"/>
      <c r="O74" s="50"/>
      <c r="P74" s="39"/>
      <c r="Q74" s="39"/>
      <c r="R74" s="40"/>
      <c r="S74" s="40"/>
      <c r="T74" s="40"/>
      <c r="U74" s="40"/>
      <c r="V74" s="40"/>
      <c r="W74" s="40"/>
      <c r="X74" s="40"/>
      <c r="Y74" s="40"/>
      <c r="Z74" s="40"/>
      <c r="AA74" s="40"/>
      <c r="AB74" s="40"/>
      <c r="AC74" s="40"/>
      <c r="AD74" s="40"/>
      <c r="AE74" s="40"/>
      <c r="AF74" s="40"/>
      <c r="AG74" s="40"/>
      <c r="AH74" s="40"/>
      <c r="AI74" s="56" t="s">
        <v>146</v>
      </c>
      <c r="AJ74" s="65">
        <v>2006</v>
      </c>
      <c r="AK74" s="58"/>
      <c r="AL74" s="58"/>
      <c r="AM74" s="58"/>
      <c r="AN74" s="59">
        <v>8760000</v>
      </c>
      <c r="AO74" s="53" t="s">
        <v>366</v>
      </c>
      <c r="AP74" s="50"/>
      <c r="AQ74" s="50"/>
      <c r="AR74" s="50"/>
      <c r="AS74" s="50"/>
      <c r="AT74" s="50"/>
      <c r="AU74" s="50"/>
      <c r="AV74" s="50"/>
    </row>
    <row r="75" spans="1:48" x14ac:dyDescent="0.2">
      <c r="A75" s="37"/>
      <c r="B75" s="44"/>
      <c r="C75" s="63" t="s">
        <v>152</v>
      </c>
      <c r="D75" s="49" t="s">
        <v>175</v>
      </c>
      <c r="E75" s="50"/>
      <c r="F75" s="40"/>
      <c r="G75" s="40"/>
      <c r="H75" s="40"/>
      <c r="I75" s="40"/>
      <c r="J75" s="54" t="s">
        <v>195</v>
      </c>
      <c r="K75" s="64"/>
      <c r="L75" s="48" t="s">
        <v>232</v>
      </c>
      <c r="M75" s="64"/>
      <c r="N75" s="50"/>
      <c r="O75" s="50"/>
      <c r="P75" s="39"/>
      <c r="Q75" s="39"/>
      <c r="R75" s="40"/>
      <c r="S75" s="40"/>
      <c r="T75" s="40"/>
      <c r="U75" s="40"/>
      <c r="V75" s="40"/>
      <c r="W75" s="40"/>
      <c r="X75" s="40"/>
      <c r="Y75" s="40"/>
      <c r="Z75" s="40"/>
      <c r="AA75" s="40"/>
      <c r="AB75" s="40"/>
      <c r="AC75" s="40"/>
      <c r="AD75" s="40"/>
      <c r="AE75" s="40"/>
      <c r="AF75" s="40"/>
      <c r="AG75" s="40"/>
      <c r="AH75" s="40"/>
      <c r="AI75" s="56" t="s">
        <v>146</v>
      </c>
      <c r="AJ75" s="65">
        <v>2006</v>
      </c>
      <c r="AK75" s="58"/>
      <c r="AL75" s="58"/>
      <c r="AM75" s="58"/>
      <c r="AN75" s="59">
        <v>1000000</v>
      </c>
      <c r="AO75" s="53" t="s">
        <v>366</v>
      </c>
      <c r="AP75" s="50"/>
      <c r="AQ75" s="50"/>
      <c r="AR75" s="50"/>
      <c r="AS75" s="50"/>
      <c r="AT75" s="50"/>
      <c r="AU75" s="50"/>
      <c r="AV75" s="50"/>
    </row>
    <row r="76" spans="1:48" x14ac:dyDescent="0.2">
      <c r="A76" s="37"/>
      <c r="B76" s="44"/>
      <c r="C76" s="63" t="s">
        <v>166</v>
      </c>
      <c r="D76" s="49" t="s">
        <v>190</v>
      </c>
      <c r="E76" s="50"/>
      <c r="F76" s="40"/>
      <c r="G76" s="40"/>
      <c r="H76" s="40"/>
      <c r="I76" s="40"/>
      <c r="J76" s="54" t="s">
        <v>195</v>
      </c>
      <c r="K76" s="64"/>
      <c r="L76" s="48" t="s">
        <v>222</v>
      </c>
      <c r="M76" s="64"/>
      <c r="N76" s="50"/>
      <c r="O76" s="50"/>
      <c r="P76" s="39"/>
      <c r="Q76" s="39"/>
      <c r="R76" s="40"/>
      <c r="S76" s="40"/>
      <c r="T76" s="40"/>
      <c r="U76" s="40"/>
      <c r="V76" s="40"/>
      <c r="W76" s="40"/>
      <c r="X76" s="40"/>
      <c r="Y76" s="40"/>
      <c r="Z76" s="40"/>
      <c r="AA76" s="40"/>
      <c r="AB76" s="40"/>
      <c r="AC76" s="40"/>
      <c r="AD76" s="40"/>
      <c r="AE76" s="40"/>
      <c r="AF76" s="40"/>
      <c r="AG76" s="40"/>
      <c r="AH76" s="40"/>
      <c r="AI76" s="56" t="s">
        <v>146</v>
      </c>
      <c r="AJ76" s="65">
        <v>2006</v>
      </c>
      <c r="AK76" s="58"/>
      <c r="AL76" s="58"/>
      <c r="AM76" s="58"/>
      <c r="AN76" s="59">
        <v>800000</v>
      </c>
      <c r="AO76" s="53" t="s">
        <v>366</v>
      </c>
      <c r="AP76" s="50"/>
      <c r="AQ76" s="50"/>
      <c r="AR76" s="50"/>
      <c r="AS76" s="50"/>
      <c r="AT76" s="50"/>
      <c r="AU76" s="50"/>
      <c r="AV76" s="50"/>
    </row>
    <row r="77" spans="1:48" x14ac:dyDescent="0.2">
      <c r="A77" s="37"/>
      <c r="B77" s="44"/>
      <c r="C77" s="63" t="s">
        <v>167</v>
      </c>
      <c r="D77" s="49" t="s">
        <v>191</v>
      </c>
      <c r="E77" s="50"/>
      <c r="F77" s="40"/>
      <c r="G77" s="40"/>
      <c r="H77" s="40"/>
      <c r="I77" s="40"/>
      <c r="J77" s="54" t="s">
        <v>213</v>
      </c>
      <c r="K77" s="64"/>
      <c r="L77" s="48" t="s">
        <v>223</v>
      </c>
      <c r="M77" s="64"/>
      <c r="N77" s="50"/>
      <c r="O77" s="50"/>
      <c r="P77" s="39"/>
      <c r="Q77" s="39"/>
      <c r="R77" s="40"/>
      <c r="S77" s="40"/>
      <c r="T77" s="40"/>
      <c r="U77" s="40"/>
      <c r="V77" s="40"/>
      <c r="W77" s="40"/>
      <c r="X77" s="40"/>
      <c r="Y77" s="40"/>
      <c r="Z77" s="40"/>
      <c r="AA77" s="40"/>
      <c r="AB77" s="40"/>
      <c r="AC77" s="40"/>
      <c r="AD77" s="40"/>
      <c r="AE77" s="40"/>
      <c r="AF77" s="40"/>
      <c r="AG77" s="40"/>
      <c r="AH77" s="40"/>
      <c r="AI77" s="56" t="s">
        <v>146</v>
      </c>
      <c r="AJ77" s="65">
        <v>2006</v>
      </c>
      <c r="AK77" s="58"/>
      <c r="AL77" s="58"/>
      <c r="AM77" s="58"/>
      <c r="AN77" s="59">
        <v>44000000</v>
      </c>
      <c r="AO77" s="53" t="s">
        <v>366</v>
      </c>
      <c r="AP77" s="50"/>
      <c r="AQ77" s="50"/>
      <c r="AR77" s="50"/>
      <c r="AS77" s="50"/>
      <c r="AT77" s="50"/>
      <c r="AU77" s="50"/>
      <c r="AV77" s="50"/>
    </row>
    <row r="78" spans="1:48" x14ac:dyDescent="0.2">
      <c r="A78" s="37"/>
      <c r="B78" s="44"/>
      <c r="C78" s="63" t="s">
        <v>161</v>
      </c>
      <c r="D78" s="49" t="s">
        <v>186</v>
      </c>
      <c r="E78" s="50"/>
      <c r="F78" s="40"/>
      <c r="G78" s="40"/>
      <c r="H78" s="40"/>
      <c r="I78" s="40"/>
      <c r="J78" s="54" t="s">
        <v>195</v>
      </c>
      <c r="K78" s="64"/>
      <c r="L78" s="48" t="s">
        <v>227</v>
      </c>
      <c r="M78" s="64"/>
      <c r="N78" s="50"/>
      <c r="O78" s="50"/>
      <c r="P78" s="39"/>
      <c r="Q78" s="39"/>
      <c r="R78" s="40"/>
      <c r="S78" s="40"/>
      <c r="T78" s="40"/>
      <c r="U78" s="40"/>
      <c r="V78" s="40"/>
      <c r="W78" s="40"/>
      <c r="X78" s="40"/>
      <c r="Y78" s="40"/>
      <c r="Z78" s="40"/>
      <c r="AA78" s="40"/>
      <c r="AB78" s="40"/>
      <c r="AC78" s="40"/>
      <c r="AD78" s="40"/>
      <c r="AE78" s="40"/>
      <c r="AF78" s="40"/>
      <c r="AG78" s="40"/>
      <c r="AH78" s="40"/>
      <c r="AI78" s="56" t="s">
        <v>146</v>
      </c>
      <c r="AJ78" s="65">
        <v>2006</v>
      </c>
      <c r="AK78" s="58"/>
      <c r="AL78" s="58"/>
      <c r="AM78" s="58"/>
      <c r="AN78" s="59">
        <v>160000</v>
      </c>
      <c r="AO78" s="53" t="s">
        <v>366</v>
      </c>
      <c r="AP78" s="50"/>
      <c r="AQ78" s="50"/>
      <c r="AR78" s="50"/>
      <c r="AS78" s="50"/>
      <c r="AT78" s="50"/>
      <c r="AU78" s="50"/>
      <c r="AV78" s="50"/>
    </row>
    <row r="79" spans="1:48" x14ac:dyDescent="0.2">
      <c r="A79" s="37"/>
      <c r="B79" s="44"/>
      <c r="C79" s="63" t="s">
        <v>160</v>
      </c>
      <c r="D79" s="49" t="s">
        <v>171</v>
      </c>
      <c r="E79" s="50"/>
      <c r="F79" s="40"/>
      <c r="G79" s="40"/>
      <c r="H79" s="40"/>
      <c r="I79" s="40"/>
      <c r="J79" s="54" t="s">
        <v>204</v>
      </c>
      <c r="K79" s="64"/>
      <c r="L79" s="48" t="s">
        <v>228</v>
      </c>
      <c r="M79" s="64"/>
      <c r="N79" s="50"/>
      <c r="O79" s="50"/>
      <c r="P79" s="39"/>
      <c r="Q79" s="39"/>
      <c r="R79" s="40"/>
      <c r="S79" s="40"/>
      <c r="T79" s="40"/>
      <c r="U79" s="40"/>
      <c r="V79" s="40"/>
      <c r="W79" s="40"/>
      <c r="X79" s="40"/>
      <c r="Y79" s="40"/>
      <c r="Z79" s="40"/>
      <c r="AA79" s="40"/>
      <c r="AB79" s="40"/>
      <c r="AC79" s="40"/>
      <c r="AD79" s="40"/>
      <c r="AE79" s="40"/>
      <c r="AF79" s="40"/>
      <c r="AG79" s="40"/>
      <c r="AH79" s="40"/>
      <c r="AI79" s="56" t="s">
        <v>146</v>
      </c>
      <c r="AJ79" s="65">
        <v>2006</v>
      </c>
      <c r="AK79" s="58"/>
      <c r="AL79" s="58"/>
      <c r="AM79" s="58"/>
      <c r="AN79" s="59">
        <v>612500</v>
      </c>
      <c r="AO79" s="53" t="s">
        <v>124</v>
      </c>
      <c r="AP79" s="50"/>
      <c r="AQ79" s="50"/>
      <c r="AR79" s="50"/>
      <c r="AS79" s="50"/>
      <c r="AT79" s="50"/>
      <c r="AU79" s="50"/>
      <c r="AV79" s="50"/>
    </row>
    <row r="80" spans="1:48" x14ac:dyDescent="0.2">
      <c r="A80" s="37"/>
      <c r="B80" s="44"/>
      <c r="C80" s="63" t="s">
        <v>152</v>
      </c>
      <c r="D80" s="49" t="s">
        <v>175</v>
      </c>
      <c r="E80" s="50"/>
      <c r="F80" s="40"/>
      <c r="G80" s="40"/>
      <c r="H80" s="40"/>
      <c r="I80" s="40"/>
      <c r="J80" s="54" t="s">
        <v>195</v>
      </c>
      <c r="K80" s="64"/>
      <c r="L80" s="48" t="s">
        <v>233</v>
      </c>
      <c r="M80" s="64"/>
      <c r="N80" s="50"/>
      <c r="O80" s="50"/>
      <c r="P80" s="39"/>
      <c r="Q80" s="39"/>
      <c r="R80" s="40"/>
      <c r="S80" s="40"/>
      <c r="T80" s="40"/>
      <c r="U80" s="40"/>
      <c r="V80" s="40"/>
      <c r="W80" s="40"/>
      <c r="X80" s="40"/>
      <c r="Y80" s="40"/>
      <c r="Z80" s="40"/>
      <c r="AA80" s="40"/>
      <c r="AB80" s="40"/>
      <c r="AC80" s="40"/>
      <c r="AD80" s="40"/>
      <c r="AE80" s="40"/>
      <c r="AF80" s="40"/>
      <c r="AG80" s="40"/>
      <c r="AH80" s="40"/>
      <c r="AI80" s="56" t="s">
        <v>146</v>
      </c>
      <c r="AJ80" s="65">
        <v>2006</v>
      </c>
      <c r="AK80" s="58"/>
      <c r="AL80" s="58"/>
      <c r="AM80" s="58"/>
      <c r="AN80" s="59">
        <v>1000000</v>
      </c>
      <c r="AO80" s="53" t="s">
        <v>366</v>
      </c>
      <c r="AP80" s="50"/>
      <c r="AQ80" s="50"/>
      <c r="AR80" s="50"/>
      <c r="AS80" s="50"/>
      <c r="AT80" s="50"/>
      <c r="AU80" s="50"/>
      <c r="AV80" s="50"/>
    </row>
    <row r="81" spans="1:48" x14ac:dyDescent="0.2">
      <c r="A81" s="37"/>
      <c r="B81" s="44"/>
      <c r="C81" s="63" t="s">
        <v>163</v>
      </c>
      <c r="D81" s="49" t="s">
        <v>188</v>
      </c>
      <c r="E81" s="50"/>
      <c r="F81" s="40"/>
      <c r="G81" s="40"/>
      <c r="H81" s="40"/>
      <c r="I81" s="40"/>
      <c r="J81" s="54" t="s">
        <v>214</v>
      </c>
      <c r="K81" s="64"/>
      <c r="L81" s="48" t="s">
        <v>224</v>
      </c>
      <c r="M81" s="64"/>
      <c r="N81" s="50"/>
      <c r="O81" s="50"/>
      <c r="P81" s="39"/>
      <c r="Q81" s="39"/>
      <c r="R81" s="40"/>
      <c r="S81" s="40"/>
      <c r="T81" s="40"/>
      <c r="U81" s="40"/>
      <c r="V81" s="40"/>
      <c r="W81" s="40"/>
      <c r="X81" s="40"/>
      <c r="Y81" s="40"/>
      <c r="Z81" s="40"/>
      <c r="AA81" s="40"/>
      <c r="AB81" s="40"/>
      <c r="AC81" s="40"/>
      <c r="AD81" s="40"/>
      <c r="AE81" s="40"/>
      <c r="AF81" s="40"/>
      <c r="AG81" s="40"/>
      <c r="AH81" s="40"/>
      <c r="AI81" s="56" t="s">
        <v>146</v>
      </c>
      <c r="AJ81" s="65">
        <v>2006</v>
      </c>
      <c r="AK81" s="58"/>
      <c r="AL81" s="58"/>
      <c r="AM81" s="58"/>
      <c r="AN81" s="59">
        <v>960000</v>
      </c>
      <c r="AO81" s="53" t="s">
        <v>367</v>
      </c>
      <c r="AP81" s="50"/>
      <c r="AQ81" s="50"/>
      <c r="AR81" s="50"/>
      <c r="AS81" s="50"/>
      <c r="AT81" s="50"/>
      <c r="AU81" s="50"/>
      <c r="AV81" s="50"/>
    </row>
    <row r="82" spans="1:48" x14ac:dyDescent="0.2">
      <c r="A82" s="37"/>
      <c r="B82" s="44"/>
      <c r="C82" s="63" t="s">
        <v>160</v>
      </c>
      <c r="D82" s="49" t="s">
        <v>171</v>
      </c>
      <c r="E82" s="50"/>
      <c r="F82" s="40"/>
      <c r="G82" s="40"/>
      <c r="H82" s="40"/>
      <c r="I82" s="40"/>
      <c r="J82" s="54" t="s">
        <v>204</v>
      </c>
      <c r="K82" s="64"/>
      <c r="L82" s="48" t="s">
        <v>228</v>
      </c>
      <c r="M82" s="64"/>
      <c r="N82" s="50"/>
      <c r="O82" s="50"/>
      <c r="P82" s="39"/>
      <c r="Q82" s="39"/>
      <c r="R82" s="40"/>
      <c r="S82" s="40"/>
      <c r="T82" s="40"/>
      <c r="U82" s="40"/>
      <c r="V82" s="40"/>
      <c r="W82" s="40"/>
      <c r="X82" s="40"/>
      <c r="Y82" s="40"/>
      <c r="Z82" s="40"/>
      <c r="AA82" s="40"/>
      <c r="AB82" s="40"/>
      <c r="AC82" s="40"/>
      <c r="AD82" s="40"/>
      <c r="AE82" s="40"/>
      <c r="AF82" s="40"/>
      <c r="AG82" s="40"/>
      <c r="AH82" s="40"/>
      <c r="AI82" s="56" t="s">
        <v>146</v>
      </c>
      <c r="AJ82" s="65">
        <v>2006</v>
      </c>
      <c r="AK82" s="58"/>
      <c r="AL82" s="58"/>
      <c r="AM82" s="58"/>
      <c r="AN82" s="59">
        <v>980000</v>
      </c>
      <c r="AO82" s="53" t="s">
        <v>124</v>
      </c>
      <c r="AP82" s="50"/>
      <c r="AQ82" s="50"/>
      <c r="AR82" s="50"/>
      <c r="AS82" s="50"/>
      <c r="AT82" s="50"/>
      <c r="AU82" s="50"/>
      <c r="AV82" s="50"/>
    </row>
    <row r="83" spans="1:48" x14ac:dyDescent="0.2">
      <c r="A83" s="37"/>
      <c r="B83" s="44"/>
      <c r="C83" s="63" t="s">
        <v>163</v>
      </c>
      <c r="D83" s="49" t="s">
        <v>192</v>
      </c>
      <c r="E83" s="50"/>
      <c r="F83" s="40"/>
      <c r="G83" s="40"/>
      <c r="H83" s="40"/>
      <c r="I83" s="40"/>
      <c r="J83" s="54" t="s">
        <v>211</v>
      </c>
      <c r="K83" s="64"/>
      <c r="L83" s="48" t="s">
        <v>224</v>
      </c>
      <c r="M83" s="64"/>
      <c r="N83" s="50"/>
      <c r="O83" s="50"/>
      <c r="P83" s="39"/>
      <c r="Q83" s="39"/>
      <c r="R83" s="40"/>
      <c r="S83" s="40"/>
      <c r="T83" s="40"/>
      <c r="U83" s="40"/>
      <c r="V83" s="40"/>
      <c r="W83" s="40"/>
      <c r="X83" s="40"/>
      <c r="Y83" s="40"/>
      <c r="Z83" s="40"/>
      <c r="AA83" s="40"/>
      <c r="AB83" s="40"/>
      <c r="AC83" s="40"/>
      <c r="AD83" s="40"/>
      <c r="AE83" s="40"/>
      <c r="AF83" s="40"/>
      <c r="AG83" s="40"/>
      <c r="AH83" s="40"/>
      <c r="AI83" s="56" t="s">
        <v>146</v>
      </c>
      <c r="AJ83" s="65">
        <v>2006</v>
      </c>
      <c r="AK83" s="58"/>
      <c r="AL83" s="58"/>
      <c r="AM83" s="58"/>
      <c r="AN83" s="59">
        <v>880000</v>
      </c>
      <c r="AO83" s="53" t="s">
        <v>366</v>
      </c>
      <c r="AP83" s="50"/>
      <c r="AQ83" s="50"/>
      <c r="AR83" s="50"/>
      <c r="AS83" s="50"/>
      <c r="AT83" s="50"/>
      <c r="AU83" s="50"/>
      <c r="AV83" s="50"/>
    </row>
    <row r="84" spans="1:48" x14ac:dyDescent="0.2">
      <c r="A84" s="37"/>
      <c r="B84" s="44"/>
      <c r="C84" s="63" t="s">
        <v>154</v>
      </c>
      <c r="D84" s="49" t="s">
        <v>185</v>
      </c>
      <c r="E84" s="50"/>
      <c r="F84" s="40"/>
      <c r="G84" s="40"/>
      <c r="H84" s="40"/>
      <c r="I84" s="40"/>
      <c r="J84" s="54" t="s">
        <v>215</v>
      </c>
      <c r="K84" s="64"/>
      <c r="L84" s="48" t="s">
        <v>224</v>
      </c>
      <c r="M84" s="64"/>
      <c r="N84" s="50"/>
      <c r="O84" s="50"/>
      <c r="P84" s="39"/>
      <c r="Q84" s="39"/>
      <c r="R84" s="40"/>
      <c r="S84" s="40"/>
      <c r="T84" s="40"/>
      <c r="U84" s="40"/>
      <c r="V84" s="40"/>
      <c r="W84" s="40"/>
      <c r="X84" s="40"/>
      <c r="Y84" s="40"/>
      <c r="Z84" s="40"/>
      <c r="AA84" s="40"/>
      <c r="AB84" s="40"/>
      <c r="AC84" s="40"/>
      <c r="AD84" s="40"/>
      <c r="AE84" s="40"/>
      <c r="AF84" s="40"/>
      <c r="AG84" s="40"/>
      <c r="AH84" s="40"/>
      <c r="AI84" s="56" t="s">
        <v>146</v>
      </c>
      <c r="AJ84" s="65">
        <v>2006</v>
      </c>
      <c r="AK84" s="58"/>
      <c r="AL84" s="58"/>
      <c r="AM84" s="58"/>
      <c r="AN84" s="59">
        <v>7840000</v>
      </c>
      <c r="AO84" s="53"/>
      <c r="AP84" s="50"/>
      <c r="AQ84" s="50"/>
      <c r="AR84" s="50"/>
      <c r="AS84" s="53" t="s">
        <v>365</v>
      </c>
      <c r="AT84" s="50"/>
      <c r="AU84" s="50"/>
      <c r="AV84" s="50"/>
    </row>
    <row r="85" spans="1:48" x14ac:dyDescent="0.2">
      <c r="A85" s="37"/>
      <c r="B85" s="44"/>
      <c r="C85" s="63" t="s">
        <v>153</v>
      </c>
      <c r="D85" s="49" t="s">
        <v>184</v>
      </c>
      <c r="E85" s="50"/>
      <c r="F85" s="40"/>
      <c r="G85" s="40"/>
      <c r="H85" s="40"/>
      <c r="I85" s="40"/>
      <c r="J85" s="54" t="s">
        <v>215</v>
      </c>
      <c r="K85" s="64"/>
      <c r="L85" s="48" t="s">
        <v>223</v>
      </c>
      <c r="M85" s="64"/>
      <c r="N85" s="50"/>
      <c r="O85" s="50"/>
      <c r="P85" s="39"/>
      <c r="Q85" s="39"/>
      <c r="R85" s="40"/>
      <c r="S85" s="40"/>
      <c r="T85" s="40"/>
      <c r="U85" s="40"/>
      <c r="V85" s="40"/>
      <c r="W85" s="40"/>
      <c r="X85" s="40"/>
      <c r="Y85" s="40"/>
      <c r="Z85" s="40"/>
      <c r="AA85" s="40"/>
      <c r="AB85" s="40"/>
      <c r="AC85" s="40"/>
      <c r="AD85" s="40"/>
      <c r="AE85" s="40"/>
      <c r="AF85" s="40"/>
      <c r="AG85" s="40"/>
      <c r="AH85" s="40"/>
      <c r="AI85" s="56" t="s">
        <v>146</v>
      </c>
      <c r="AJ85" s="65">
        <v>2006</v>
      </c>
      <c r="AK85" s="58"/>
      <c r="AL85" s="58"/>
      <c r="AM85" s="58"/>
      <c r="AN85" s="59">
        <v>800000</v>
      </c>
      <c r="AO85" s="53"/>
      <c r="AP85" s="50"/>
      <c r="AQ85" s="50"/>
      <c r="AR85" s="50"/>
      <c r="AS85" s="53" t="s">
        <v>365</v>
      </c>
      <c r="AT85" s="50"/>
      <c r="AU85" s="50"/>
      <c r="AV85" s="50"/>
    </row>
    <row r="86" spans="1:48" x14ac:dyDescent="0.2">
      <c r="A86" s="37"/>
      <c r="B86" s="44"/>
      <c r="C86" s="63" t="s">
        <v>163</v>
      </c>
      <c r="D86" s="49" t="s">
        <v>188</v>
      </c>
      <c r="E86" s="50"/>
      <c r="F86" s="40"/>
      <c r="G86" s="40"/>
      <c r="H86" s="40"/>
      <c r="I86" s="40"/>
      <c r="J86" s="54" t="s">
        <v>216</v>
      </c>
      <c r="K86" s="64"/>
      <c r="L86" s="48" t="s">
        <v>224</v>
      </c>
      <c r="M86" s="64"/>
      <c r="N86" s="50"/>
      <c r="O86" s="50"/>
      <c r="P86" s="39"/>
      <c r="Q86" s="39"/>
      <c r="R86" s="40"/>
      <c r="S86" s="40"/>
      <c r="T86" s="40"/>
      <c r="U86" s="40"/>
      <c r="V86" s="40"/>
      <c r="W86" s="40"/>
      <c r="X86" s="40"/>
      <c r="Y86" s="40"/>
      <c r="Z86" s="40"/>
      <c r="AA86" s="40"/>
      <c r="AB86" s="40"/>
      <c r="AC86" s="40"/>
      <c r="AD86" s="40"/>
      <c r="AE86" s="40"/>
      <c r="AF86" s="40"/>
      <c r="AG86" s="40"/>
      <c r="AH86" s="40"/>
      <c r="AI86" s="56" t="s">
        <v>146</v>
      </c>
      <c r="AJ86" s="65">
        <v>2006</v>
      </c>
      <c r="AK86" s="58"/>
      <c r="AL86" s="58"/>
      <c r="AM86" s="58"/>
      <c r="AN86" s="59">
        <v>1040000</v>
      </c>
      <c r="AO86" s="53" t="s">
        <v>366</v>
      </c>
      <c r="AP86" s="50"/>
      <c r="AQ86" s="50"/>
      <c r="AR86" s="50"/>
      <c r="AS86" s="50"/>
      <c r="AT86" s="50"/>
      <c r="AU86" s="50"/>
      <c r="AV86" s="50"/>
    </row>
    <row r="87" spans="1:48" x14ac:dyDescent="0.2">
      <c r="A87" s="37"/>
      <c r="B87" s="44"/>
      <c r="C87" s="63" t="s">
        <v>152</v>
      </c>
      <c r="D87" s="49" t="s">
        <v>175</v>
      </c>
      <c r="E87" s="50"/>
      <c r="F87" s="40"/>
      <c r="G87" s="40"/>
      <c r="H87" s="40"/>
      <c r="I87" s="40"/>
      <c r="J87" s="54" t="s">
        <v>195</v>
      </c>
      <c r="K87" s="64"/>
      <c r="L87" s="48" t="s">
        <v>233</v>
      </c>
      <c r="M87" s="64"/>
      <c r="N87" s="50"/>
      <c r="O87" s="50"/>
      <c r="P87" s="39"/>
      <c r="Q87" s="39"/>
      <c r="R87" s="40"/>
      <c r="S87" s="40"/>
      <c r="T87" s="40"/>
      <c r="U87" s="40"/>
      <c r="V87" s="40"/>
      <c r="W87" s="40"/>
      <c r="X87" s="40"/>
      <c r="Y87" s="40"/>
      <c r="Z87" s="40"/>
      <c r="AA87" s="40"/>
      <c r="AB87" s="40"/>
      <c r="AC87" s="40"/>
      <c r="AD87" s="40"/>
      <c r="AE87" s="40"/>
      <c r="AF87" s="40"/>
      <c r="AG87" s="40"/>
      <c r="AH87" s="40"/>
      <c r="AI87" s="56" t="s">
        <v>146</v>
      </c>
      <c r="AJ87" s="65">
        <v>2006</v>
      </c>
      <c r="AK87" s="58"/>
      <c r="AL87" s="58"/>
      <c r="AM87" s="58"/>
      <c r="AN87" s="59">
        <v>1125000</v>
      </c>
      <c r="AO87" s="53" t="s">
        <v>124</v>
      </c>
      <c r="AP87" s="50"/>
      <c r="AQ87" s="50"/>
      <c r="AR87" s="50"/>
      <c r="AS87" s="50"/>
      <c r="AT87" s="50"/>
      <c r="AU87" s="50"/>
      <c r="AV87" s="50"/>
    </row>
    <row r="88" spans="1:48" x14ac:dyDescent="0.2">
      <c r="A88" s="37"/>
      <c r="B88" s="44"/>
      <c r="C88" s="63" t="s">
        <v>148</v>
      </c>
      <c r="D88" s="49" t="s">
        <v>171</v>
      </c>
      <c r="E88" s="50"/>
      <c r="F88" s="40"/>
      <c r="G88" s="40"/>
      <c r="H88" s="40"/>
      <c r="I88" s="40"/>
      <c r="J88" s="54" t="s">
        <v>195</v>
      </c>
      <c r="K88" s="64"/>
      <c r="L88" s="48" t="s">
        <v>228</v>
      </c>
      <c r="M88" s="64"/>
      <c r="N88" s="50"/>
      <c r="O88" s="50"/>
      <c r="P88" s="39"/>
      <c r="Q88" s="39"/>
      <c r="R88" s="40"/>
      <c r="S88" s="40"/>
      <c r="T88" s="40"/>
      <c r="U88" s="40"/>
      <c r="V88" s="40"/>
      <c r="W88" s="40"/>
      <c r="X88" s="40"/>
      <c r="Y88" s="40"/>
      <c r="Z88" s="40"/>
      <c r="AA88" s="40"/>
      <c r="AB88" s="40"/>
      <c r="AC88" s="40"/>
      <c r="AD88" s="40"/>
      <c r="AE88" s="40"/>
      <c r="AF88" s="40"/>
      <c r="AG88" s="40"/>
      <c r="AH88" s="40"/>
      <c r="AI88" s="56" t="s">
        <v>146</v>
      </c>
      <c r="AJ88" s="65">
        <v>2006</v>
      </c>
      <c r="AK88" s="58"/>
      <c r="AL88" s="58"/>
      <c r="AM88" s="58"/>
      <c r="AN88" s="59">
        <v>1600000</v>
      </c>
      <c r="AO88" s="53" t="s">
        <v>366</v>
      </c>
      <c r="AP88" s="50"/>
      <c r="AQ88" s="50"/>
      <c r="AR88" s="50"/>
      <c r="AS88" s="50"/>
      <c r="AT88" s="50"/>
      <c r="AU88" s="50"/>
      <c r="AV88" s="50"/>
    </row>
    <row r="89" spans="1:48" x14ac:dyDescent="0.2">
      <c r="A89" s="37"/>
      <c r="B89" s="44"/>
      <c r="C89" s="63" t="s">
        <v>160</v>
      </c>
      <c r="D89" s="49" t="s">
        <v>171</v>
      </c>
      <c r="E89" s="50"/>
      <c r="F89" s="40"/>
      <c r="G89" s="40"/>
      <c r="H89" s="40"/>
      <c r="I89" s="40"/>
      <c r="J89" s="54" t="s">
        <v>204</v>
      </c>
      <c r="K89" s="64"/>
      <c r="L89" s="48" t="s">
        <v>228</v>
      </c>
      <c r="M89" s="64"/>
      <c r="N89" s="50"/>
      <c r="O89" s="50"/>
      <c r="P89" s="39"/>
      <c r="Q89" s="39"/>
      <c r="R89" s="40"/>
      <c r="S89" s="40"/>
      <c r="T89" s="40"/>
      <c r="U89" s="40"/>
      <c r="V89" s="40"/>
      <c r="W89" s="40"/>
      <c r="X89" s="40"/>
      <c r="Y89" s="40"/>
      <c r="Z89" s="40"/>
      <c r="AA89" s="40"/>
      <c r="AB89" s="40"/>
      <c r="AC89" s="40"/>
      <c r="AD89" s="40"/>
      <c r="AE89" s="40"/>
      <c r="AF89" s="40"/>
      <c r="AG89" s="40"/>
      <c r="AH89" s="40"/>
      <c r="AI89" s="56" t="s">
        <v>146</v>
      </c>
      <c r="AJ89" s="65">
        <v>2006</v>
      </c>
      <c r="AK89" s="58"/>
      <c r="AL89" s="58"/>
      <c r="AM89" s="58"/>
      <c r="AN89" s="59">
        <v>280000</v>
      </c>
      <c r="AO89" s="53" t="s">
        <v>124</v>
      </c>
      <c r="AP89" s="50"/>
      <c r="AQ89" s="50"/>
      <c r="AR89" s="50"/>
      <c r="AS89" s="50"/>
      <c r="AT89" s="50"/>
      <c r="AU89" s="50"/>
      <c r="AV89" s="50"/>
    </row>
    <row r="90" spans="1:48" x14ac:dyDescent="0.2">
      <c r="A90" s="37"/>
      <c r="B90" s="44"/>
      <c r="C90" s="63" t="s">
        <v>153</v>
      </c>
      <c r="D90" s="49" t="s">
        <v>184</v>
      </c>
      <c r="E90" s="50"/>
      <c r="F90" s="40"/>
      <c r="G90" s="40"/>
      <c r="H90" s="40"/>
      <c r="I90" s="40"/>
      <c r="J90" s="54" t="s">
        <v>215</v>
      </c>
      <c r="K90" s="64"/>
      <c r="L90" s="48" t="s">
        <v>223</v>
      </c>
      <c r="M90" s="64"/>
      <c r="N90" s="50"/>
      <c r="O90" s="50"/>
      <c r="P90" s="39"/>
      <c r="Q90" s="39"/>
      <c r="R90" s="40"/>
      <c r="S90" s="40"/>
      <c r="T90" s="40"/>
      <c r="U90" s="40"/>
      <c r="V90" s="40"/>
      <c r="W90" s="40"/>
      <c r="X90" s="40"/>
      <c r="Y90" s="40"/>
      <c r="Z90" s="40"/>
      <c r="AA90" s="40"/>
      <c r="AB90" s="40"/>
      <c r="AC90" s="40"/>
      <c r="AD90" s="40"/>
      <c r="AE90" s="40"/>
      <c r="AF90" s="40"/>
      <c r="AG90" s="40"/>
      <c r="AH90" s="40"/>
      <c r="AI90" s="56" t="s">
        <v>146</v>
      </c>
      <c r="AJ90" s="65">
        <v>2006</v>
      </c>
      <c r="AK90" s="58"/>
      <c r="AL90" s="58"/>
      <c r="AM90" s="58"/>
      <c r="AN90" s="59">
        <v>680000</v>
      </c>
      <c r="AO90" s="53" t="s">
        <v>367</v>
      </c>
      <c r="AP90" s="50"/>
      <c r="AQ90" s="50"/>
      <c r="AR90" s="50"/>
      <c r="AS90" s="50"/>
      <c r="AT90" s="50"/>
      <c r="AU90" s="50"/>
      <c r="AV90" s="50"/>
    </row>
    <row r="91" spans="1:48" x14ac:dyDescent="0.2">
      <c r="A91" s="37"/>
      <c r="B91" s="44"/>
      <c r="C91" s="63" t="s">
        <v>154</v>
      </c>
      <c r="D91" s="49" t="s">
        <v>185</v>
      </c>
      <c r="E91" s="50"/>
      <c r="F91" s="40"/>
      <c r="G91" s="40"/>
      <c r="H91" s="40"/>
      <c r="I91" s="40"/>
      <c r="J91" s="54" t="s">
        <v>215</v>
      </c>
      <c r="K91" s="64"/>
      <c r="L91" s="48" t="s">
        <v>224</v>
      </c>
      <c r="M91" s="64"/>
      <c r="N91" s="50"/>
      <c r="O91" s="50"/>
      <c r="P91" s="39"/>
      <c r="Q91" s="39"/>
      <c r="R91" s="40"/>
      <c r="S91" s="40"/>
      <c r="T91" s="40"/>
      <c r="U91" s="40"/>
      <c r="V91" s="40"/>
      <c r="W91" s="40"/>
      <c r="X91" s="40"/>
      <c r="Y91" s="40"/>
      <c r="Z91" s="40"/>
      <c r="AA91" s="40"/>
      <c r="AB91" s="40"/>
      <c r="AC91" s="40"/>
      <c r="AD91" s="40"/>
      <c r="AE91" s="40"/>
      <c r="AF91" s="40"/>
      <c r="AG91" s="40"/>
      <c r="AH91" s="40"/>
      <c r="AI91" s="56" t="s">
        <v>146</v>
      </c>
      <c r="AJ91" s="65">
        <v>2006</v>
      </c>
      <c r="AK91" s="58"/>
      <c r="AL91" s="58"/>
      <c r="AM91" s="58"/>
      <c r="AN91" s="59">
        <v>7840000</v>
      </c>
      <c r="AO91" s="53" t="s">
        <v>367</v>
      </c>
      <c r="AP91" s="50"/>
      <c r="AQ91" s="50"/>
      <c r="AR91" s="50"/>
      <c r="AS91" s="50"/>
      <c r="AT91" s="50"/>
      <c r="AU91" s="50"/>
      <c r="AV91" s="50"/>
    </row>
    <row r="92" spans="1:48" x14ac:dyDescent="0.2">
      <c r="A92" s="37"/>
      <c r="B92" s="44"/>
      <c r="C92" s="63" t="s">
        <v>161</v>
      </c>
      <c r="D92" s="49" t="s">
        <v>186</v>
      </c>
      <c r="E92" s="50"/>
      <c r="F92" s="40"/>
      <c r="G92" s="40"/>
      <c r="H92" s="40"/>
      <c r="I92" s="40"/>
      <c r="J92" s="54" t="s">
        <v>195</v>
      </c>
      <c r="K92" s="64"/>
      <c r="L92" s="48" t="s">
        <v>227</v>
      </c>
      <c r="M92" s="64"/>
      <c r="N92" s="50"/>
      <c r="O92" s="50"/>
      <c r="P92" s="39"/>
      <c r="Q92" s="39"/>
      <c r="R92" s="40"/>
      <c r="S92" s="40"/>
      <c r="T92" s="40"/>
      <c r="U92" s="40"/>
      <c r="V92" s="40"/>
      <c r="W92" s="40"/>
      <c r="X92" s="40"/>
      <c r="Y92" s="40"/>
      <c r="Z92" s="40"/>
      <c r="AA92" s="40"/>
      <c r="AB92" s="40"/>
      <c r="AC92" s="40"/>
      <c r="AD92" s="40"/>
      <c r="AE92" s="40"/>
      <c r="AF92" s="40"/>
      <c r="AG92" s="40"/>
      <c r="AH92" s="40"/>
      <c r="AI92" s="56" t="s">
        <v>146</v>
      </c>
      <c r="AJ92" s="65">
        <v>2006</v>
      </c>
      <c r="AK92" s="58"/>
      <c r="AL92" s="58"/>
      <c r="AM92" s="58"/>
      <c r="AN92" s="59">
        <v>160000</v>
      </c>
      <c r="AO92" s="53" t="s">
        <v>367</v>
      </c>
      <c r="AP92" s="50"/>
      <c r="AQ92" s="50"/>
      <c r="AR92" s="50"/>
      <c r="AS92" s="50"/>
      <c r="AT92" s="50"/>
      <c r="AU92" s="50"/>
      <c r="AV92" s="50"/>
    </row>
    <row r="93" spans="1:48" x14ac:dyDescent="0.2">
      <c r="A93" s="37"/>
      <c r="B93" s="44"/>
      <c r="C93" s="63" t="s">
        <v>163</v>
      </c>
      <c r="D93" s="49" t="s">
        <v>188</v>
      </c>
      <c r="E93" s="50"/>
      <c r="F93" s="40"/>
      <c r="G93" s="40"/>
      <c r="H93" s="40"/>
      <c r="I93" s="40"/>
      <c r="J93" s="54" t="s">
        <v>217</v>
      </c>
      <c r="K93" s="64"/>
      <c r="L93" s="48" t="s">
        <v>224</v>
      </c>
      <c r="M93" s="64"/>
      <c r="N93" s="50"/>
      <c r="O93" s="50"/>
      <c r="P93" s="39"/>
      <c r="Q93" s="39"/>
      <c r="R93" s="40"/>
      <c r="S93" s="40"/>
      <c r="T93" s="40"/>
      <c r="U93" s="40"/>
      <c r="V93" s="40"/>
      <c r="W93" s="40"/>
      <c r="X93" s="40"/>
      <c r="Y93" s="40"/>
      <c r="Z93" s="40"/>
      <c r="AA93" s="40"/>
      <c r="AB93" s="40"/>
      <c r="AC93" s="40"/>
      <c r="AD93" s="40"/>
      <c r="AE93" s="40"/>
      <c r="AF93" s="40"/>
      <c r="AG93" s="40"/>
      <c r="AH93" s="40"/>
      <c r="AI93" s="56" t="s">
        <v>146</v>
      </c>
      <c r="AJ93" s="65">
        <v>2006</v>
      </c>
      <c r="AK93" s="58"/>
      <c r="AL93" s="58"/>
      <c r="AM93" s="58"/>
      <c r="AN93" s="59">
        <v>1200000</v>
      </c>
      <c r="AO93" s="53" t="s">
        <v>124</v>
      </c>
      <c r="AP93" s="50"/>
      <c r="AQ93" s="50"/>
      <c r="AR93" s="50"/>
      <c r="AS93" s="50"/>
      <c r="AT93" s="50"/>
      <c r="AU93" s="50"/>
      <c r="AV93" s="50"/>
    </row>
    <row r="94" spans="1:48" x14ac:dyDescent="0.2">
      <c r="A94" s="37"/>
      <c r="B94" s="44"/>
      <c r="C94" s="63" t="s">
        <v>160</v>
      </c>
      <c r="D94" s="49" t="s">
        <v>171</v>
      </c>
      <c r="E94" s="50"/>
      <c r="F94" s="40"/>
      <c r="G94" s="40"/>
      <c r="H94" s="40"/>
      <c r="I94" s="40"/>
      <c r="J94" s="54" t="s">
        <v>218</v>
      </c>
      <c r="K94" s="64"/>
      <c r="L94" s="48" t="s">
        <v>228</v>
      </c>
      <c r="M94" s="64"/>
      <c r="N94" s="50"/>
      <c r="O94" s="50"/>
      <c r="P94" s="39"/>
      <c r="Q94" s="39"/>
      <c r="R94" s="40"/>
      <c r="S94" s="40"/>
      <c r="T94" s="40"/>
      <c r="U94" s="40"/>
      <c r="V94" s="40"/>
      <c r="W94" s="40"/>
      <c r="X94" s="40"/>
      <c r="Y94" s="40"/>
      <c r="Z94" s="40"/>
      <c r="AA94" s="40"/>
      <c r="AB94" s="40"/>
      <c r="AC94" s="40"/>
      <c r="AD94" s="40"/>
      <c r="AE94" s="40"/>
      <c r="AF94" s="40"/>
      <c r="AG94" s="40"/>
      <c r="AH94" s="40"/>
      <c r="AI94" s="56" t="s">
        <v>146</v>
      </c>
      <c r="AJ94" s="65">
        <v>2006</v>
      </c>
      <c r="AK94" s="58"/>
      <c r="AL94" s="58"/>
      <c r="AM94" s="58"/>
      <c r="AN94" s="59">
        <v>245000</v>
      </c>
      <c r="AO94" s="53" t="s">
        <v>367</v>
      </c>
      <c r="AP94" s="50"/>
      <c r="AQ94" s="50"/>
      <c r="AR94" s="50"/>
      <c r="AS94" s="50"/>
      <c r="AT94" s="50"/>
      <c r="AU94" s="50"/>
      <c r="AV94" s="50"/>
    </row>
    <row r="95" spans="1:48" x14ac:dyDescent="0.2">
      <c r="A95" s="37"/>
      <c r="B95" s="44"/>
      <c r="C95" s="63" t="s">
        <v>168</v>
      </c>
      <c r="D95" s="49" t="s">
        <v>193</v>
      </c>
      <c r="E95" s="50"/>
      <c r="F95" s="40"/>
      <c r="G95" s="40"/>
      <c r="H95" s="40"/>
      <c r="I95" s="40"/>
      <c r="J95" s="54" t="s">
        <v>219</v>
      </c>
      <c r="K95" s="64"/>
      <c r="L95" s="48" t="s">
        <v>234</v>
      </c>
      <c r="M95" s="64"/>
      <c r="N95" s="50"/>
      <c r="O95" s="50"/>
      <c r="P95" s="39"/>
      <c r="Q95" s="39"/>
      <c r="R95" s="40"/>
      <c r="S95" s="40"/>
      <c r="T95" s="40"/>
      <c r="U95" s="40"/>
      <c r="V95" s="40"/>
      <c r="W95" s="40"/>
      <c r="X95" s="40"/>
      <c r="Y95" s="40"/>
      <c r="Z95" s="40"/>
      <c r="AA95" s="40"/>
      <c r="AB95" s="40"/>
      <c r="AC95" s="40"/>
      <c r="AD95" s="40"/>
      <c r="AE95" s="40"/>
      <c r="AF95" s="40"/>
      <c r="AG95" s="40"/>
      <c r="AH95" s="40"/>
      <c r="AI95" s="56" t="s">
        <v>146</v>
      </c>
      <c r="AJ95" s="65">
        <v>2006</v>
      </c>
      <c r="AK95" s="58"/>
      <c r="AL95" s="58"/>
      <c r="AM95" s="58"/>
      <c r="AN95" s="66">
        <v>520000</v>
      </c>
      <c r="AO95" s="53" t="s">
        <v>124</v>
      </c>
      <c r="AP95" s="50"/>
      <c r="AQ95" s="50"/>
      <c r="AR95" s="50"/>
      <c r="AS95" s="50"/>
      <c r="AT95" s="50"/>
      <c r="AU95" s="50"/>
      <c r="AV95" s="50"/>
    </row>
    <row r="96" spans="1:48" x14ac:dyDescent="0.2">
      <c r="A96" s="37"/>
      <c r="B96" s="44"/>
      <c r="C96" s="63" t="s">
        <v>160</v>
      </c>
      <c r="D96" s="49" t="s">
        <v>171</v>
      </c>
      <c r="E96" s="50"/>
      <c r="F96" s="40"/>
      <c r="G96" s="40"/>
      <c r="H96" s="40"/>
      <c r="I96" s="40"/>
      <c r="J96" s="54" t="s">
        <v>204</v>
      </c>
      <c r="K96" s="64"/>
      <c r="L96" s="48" t="s">
        <v>228</v>
      </c>
      <c r="M96" s="64"/>
      <c r="N96" s="50"/>
      <c r="O96" s="50"/>
      <c r="P96" s="39"/>
      <c r="Q96" s="39"/>
      <c r="R96" s="40"/>
      <c r="S96" s="40"/>
      <c r="T96" s="40"/>
      <c r="U96" s="40"/>
      <c r="V96" s="40"/>
      <c r="W96" s="40"/>
      <c r="X96" s="40"/>
      <c r="Y96" s="40"/>
      <c r="Z96" s="40"/>
      <c r="AA96" s="40"/>
      <c r="AB96" s="40"/>
      <c r="AC96" s="40"/>
      <c r="AD96" s="40"/>
      <c r="AE96" s="40"/>
      <c r="AF96" s="40"/>
      <c r="AG96" s="40"/>
      <c r="AH96" s="40"/>
      <c r="AI96" s="56" t="s">
        <v>146</v>
      </c>
      <c r="AJ96" s="65">
        <v>2006</v>
      </c>
      <c r="AK96" s="58"/>
      <c r="AL96" s="58"/>
      <c r="AM96" s="58"/>
      <c r="AN96" s="59">
        <v>280000</v>
      </c>
      <c r="AO96" s="53" t="s">
        <v>124</v>
      </c>
      <c r="AP96" s="50"/>
      <c r="AQ96" s="50"/>
      <c r="AR96" s="50"/>
      <c r="AS96" s="50"/>
      <c r="AT96" s="50"/>
      <c r="AU96" s="50"/>
      <c r="AV96" s="50"/>
    </row>
    <row r="97" spans="1:48" x14ac:dyDescent="0.2">
      <c r="A97" s="37"/>
      <c r="B97" s="44"/>
      <c r="C97" s="63" t="s">
        <v>151</v>
      </c>
      <c r="D97" s="49" t="s">
        <v>174</v>
      </c>
      <c r="E97" s="50"/>
      <c r="F97" s="40"/>
      <c r="G97" s="40"/>
      <c r="H97" s="40"/>
      <c r="I97" s="40"/>
      <c r="J97" s="54" t="s">
        <v>220</v>
      </c>
      <c r="K97" s="64"/>
      <c r="L97" s="48" t="s">
        <v>225</v>
      </c>
      <c r="M97" s="64"/>
      <c r="N97" s="50"/>
      <c r="O97" s="50"/>
      <c r="P97" s="39"/>
      <c r="Q97" s="39"/>
      <c r="R97" s="40"/>
      <c r="S97" s="40"/>
      <c r="T97" s="40"/>
      <c r="U97" s="40"/>
      <c r="V97" s="40"/>
      <c r="W97" s="40"/>
      <c r="X97" s="40"/>
      <c r="Y97" s="40"/>
      <c r="Z97" s="40"/>
      <c r="AA97" s="40"/>
      <c r="AB97" s="40"/>
      <c r="AC97" s="40"/>
      <c r="AD97" s="40"/>
      <c r="AE97" s="40"/>
      <c r="AF97" s="40"/>
      <c r="AG97" s="40"/>
      <c r="AH97" s="40"/>
      <c r="AI97" s="56" t="s">
        <v>146</v>
      </c>
      <c r="AJ97" s="65">
        <v>2006</v>
      </c>
      <c r="AK97" s="58"/>
      <c r="AL97" s="58"/>
      <c r="AM97" s="58"/>
      <c r="AN97" s="59">
        <v>140000</v>
      </c>
      <c r="AO97" s="53" t="s">
        <v>367</v>
      </c>
      <c r="AP97" s="53"/>
      <c r="AQ97" s="53"/>
      <c r="AR97" s="53"/>
      <c r="AS97" s="53"/>
      <c r="AT97" s="50"/>
      <c r="AU97" s="50"/>
      <c r="AV97" s="50"/>
    </row>
    <row r="98" spans="1:48" x14ac:dyDescent="0.2">
      <c r="A98" s="37"/>
      <c r="B98" s="44"/>
      <c r="C98" s="63" t="s">
        <v>169</v>
      </c>
      <c r="D98" s="49" t="s">
        <v>194</v>
      </c>
      <c r="E98" s="50"/>
      <c r="F98" s="40"/>
      <c r="G98" s="40"/>
      <c r="H98" s="40"/>
      <c r="I98" s="40"/>
      <c r="J98" s="54" t="s">
        <v>212</v>
      </c>
      <c r="K98" s="64"/>
      <c r="L98" s="48" t="s">
        <v>222</v>
      </c>
      <c r="M98" s="67"/>
      <c r="N98" s="50"/>
      <c r="O98" s="50"/>
      <c r="P98" s="39"/>
      <c r="Q98" s="39"/>
      <c r="R98" s="40"/>
      <c r="S98" s="40"/>
      <c r="T98" s="40"/>
      <c r="U98" s="40"/>
      <c r="V98" s="40"/>
      <c r="W98" s="40"/>
      <c r="X98" s="40"/>
      <c r="Y98" s="40"/>
      <c r="Z98" s="40"/>
      <c r="AA98" s="40"/>
      <c r="AB98" s="40"/>
      <c r="AC98" s="40"/>
      <c r="AD98" s="40"/>
      <c r="AE98" s="40"/>
      <c r="AF98" s="40"/>
      <c r="AG98" s="40"/>
      <c r="AH98" s="40"/>
      <c r="AI98" s="56" t="s">
        <v>146</v>
      </c>
      <c r="AJ98" s="65">
        <v>2006</v>
      </c>
      <c r="AK98" s="58"/>
      <c r="AL98" s="58"/>
      <c r="AM98" s="58"/>
      <c r="AN98" s="59">
        <v>864000</v>
      </c>
      <c r="AO98" s="53" t="s">
        <v>367</v>
      </c>
      <c r="AP98" s="53"/>
      <c r="AQ98" s="53"/>
      <c r="AR98" s="53"/>
      <c r="AS98" s="53"/>
      <c r="AT98" s="50"/>
      <c r="AU98" s="50"/>
      <c r="AV98" s="50"/>
    </row>
    <row r="99" spans="1:48" x14ac:dyDescent="0.2">
      <c r="A99" s="37"/>
      <c r="B99" s="44"/>
      <c r="C99" s="63" t="s">
        <v>244</v>
      </c>
      <c r="D99" s="49" t="s">
        <v>251</v>
      </c>
      <c r="E99" s="50"/>
      <c r="F99" s="40"/>
      <c r="G99" s="40"/>
      <c r="H99" s="40"/>
      <c r="I99" s="40"/>
      <c r="J99" s="54" t="s">
        <v>257</v>
      </c>
      <c r="K99" s="52" t="s">
        <v>262</v>
      </c>
      <c r="L99" s="48" t="s">
        <v>264</v>
      </c>
      <c r="M99" s="67"/>
      <c r="N99" s="50"/>
      <c r="O99" s="50"/>
      <c r="P99" s="39"/>
      <c r="Q99" s="39"/>
      <c r="R99" s="40"/>
      <c r="S99" s="40"/>
      <c r="T99" s="40"/>
      <c r="U99" s="40"/>
      <c r="V99" s="40"/>
      <c r="W99" s="40"/>
      <c r="X99" s="40"/>
      <c r="Y99" s="40"/>
      <c r="Z99" s="40"/>
      <c r="AA99" s="40"/>
      <c r="AB99" s="40"/>
      <c r="AC99" s="40"/>
      <c r="AD99" s="40"/>
      <c r="AE99" s="40"/>
      <c r="AF99" s="40"/>
      <c r="AG99" s="40"/>
      <c r="AH99" s="40"/>
      <c r="AI99" s="56" t="s">
        <v>146</v>
      </c>
      <c r="AJ99" s="57">
        <v>2007</v>
      </c>
      <c r="AK99" s="58"/>
      <c r="AL99" s="58"/>
      <c r="AM99" s="58"/>
      <c r="AN99" s="59">
        <v>14850000</v>
      </c>
      <c r="AO99" s="53" t="s">
        <v>367</v>
      </c>
      <c r="AP99" s="53"/>
      <c r="AQ99" s="53"/>
      <c r="AR99" s="53"/>
      <c r="AS99" s="53"/>
      <c r="AT99" s="50"/>
      <c r="AU99" s="50"/>
      <c r="AV99" s="50"/>
    </row>
    <row r="100" spans="1:48" x14ac:dyDescent="0.2">
      <c r="A100" s="37"/>
      <c r="B100" s="44"/>
      <c r="C100" s="63" t="s">
        <v>245</v>
      </c>
      <c r="D100" s="49" t="s">
        <v>252</v>
      </c>
      <c r="E100" s="50"/>
      <c r="F100" s="40"/>
      <c r="G100" s="40"/>
      <c r="H100" s="40"/>
      <c r="I100" s="40"/>
      <c r="J100" s="68"/>
      <c r="K100" s="64"/>
      <c r="L100" s="48" t="s">
        <v>264</v>
      </c>
      <c r="M100" s="67"/>
      <c r="N100" s="50"/>
      <c r="O100" s="50"/>
      <c r="P100" s="39"/>
      <c r="Q100" s="39"/>
      <c r="R100" s="40"/>
      <c r="S100" s="40"/>
      <c r="T100" s="40"/>
      <c r="U100" s="40"/>
      <c r="V100" s="40"/>
      <c r="W100" s="40"/>
      <c r="X100" s="40"/>
      <c r="Y100" s="40"/>
      <c r="Z100" s="40"/>
      <c r="AA100" s="40"/>
      <c r="AB100" s="40"/>
      <c r="AC100" s="40"/>
      <c r="AD100" s="40"/>
      <c r="AE100" s="40"/>
      <c r="AF100" s="40"/>
      <c r="AG100" s="40"/>
      <c r="AH100" s="40"/>
      <c r="AI100" s="56" t="s">
        <v>146</v>
      </c>
      <c r="AJ100" s="57">
        <v>2007</v>
      </c>
      <c r="AK100" s="58"/>
      <c r="AL100" s="58"/>
      <c r="AM100" s="58"/>
      <c r="AN100" s="59">
        <v>3960000</v>
      </c>
      <c r="AO100" s="53"/>
      <c r="AP100" s="53"/>
      <c r="AQ100" s="53"/>
      <c r="AR100" s="53"/>
      <c r="AS100" s="53" t="s">
        <v>365</v>
      </c>
      <c r="AT100" s="50"/>
      <c r="AU100" s="50"/>
      <c r="AV100" s="50"/>
    </row>
    <row r="101" spans="1:48" ht="39" x14ac:dyDescent="0.2">
      <c r="A101" s="37"/>
      <c r="B101" s="44"/>
      <c r="C101" s="63" t="s">
        <v>243</v>
      </c>
      <c r="D101" s="49" t="s">
        <v>250</v>
      </c>
      <c r="E101" s="50"/>
      <c r="F101" s="40"/>
      <c r="G101" s="40"/>
      <c r="H101" s="40"/>
      <c r="I101" s="40"/>
      <c r="J101" s="54" t="s">
        <v>202</v>
      </c>
      <c r="K101" s="52" t="s">
        <v>261</v>
      </c>
      <c r="L101" s="48" t="s">
        <v>264</v>
      </c>
      <c r="M101" s="69" t="s">
        <v>268</v>
      </c>
      <c r="N101" s="50"/>
      <c r="O101" s="50"/>
      <c r="P101" s="39"/>
      <c r="Q101" s="39"/>
      <c r="R101" s="40"/>
      <c r="S101" s="40"/>
      <c r="T101" s="40"/>
      <c r="U101" s="40"/>
      <c r="V101" s="40"/>
      <c r="W101" s="40"/>
      <c r="X101" s="40"/>
      <c r="Y101" s="40"/>
      <c r="Z101" s="40"/>
      <c r="AA101" s="40"/>
      <c r="AB101" s="40"/>
      <c r="AC101" s="40"/>
      <c r="AD101" s="40"/>
      <c r="AE101" s="40"/>
      <c r="AF101" s="40"/>
      <c r="AG101" s="40"/>
      <c r="AH101" s="40"/>
      <c r="AI101" s="56" t="s">
        <v>146</v>
      </c>
      <c r="AJ101" s="57">
        <v>2007</v>
      </c>
      <c r="AK101" s="58"/>
      <c r="AL101" s="58"/>
      <c r="AM101" s="58"/>
      <c r="AN101" s="59">
        <v>25410000</v>
      </c>
      <c r="AO101" s="53" t="s">
        <v>124</v>
      </c>
      <c r="AP101" s="53"/>
      <c r="AQ101" s="53"/>
      <c r="AR101" s="53"/>
      <c r="AS101" s="53"/>
      <c r="AT101" s="50"/>
      <c r="AU101" s="50"/>
      <c r="AV101" s="50"/>
    </row>
    <row r="102" spans="1:48" x14ac:dyDescent="0.2">
      <c r="A102" s="37"/>
      <c r="B102" s="44"/>
      <c r="C102" s="63" t="s">
        <v>248</v>
      </c>
      <c r="D102" s="49" t="s">
        <v>255</v>
      </c>
      <c r="E102" s="50"/>
      <c r="F102" s="40"/>
      <c r="G102" s="40"/>
      <c r="H102" s="40"/>
      <c r="I102" s="40"/>
      <c r="J102" s="54" t="s">
        <v>260</v>
      </c>
      <c r="K102" s="64"/>
      <c r="L102" s="48" t="s">
        <v>264</v>
      </c>
      <c r="M102" s="67"/>
      <c r="N102" s="50"/>
      <c r="O102" s="50"/>
      <c r="P102" s="39"/>
      <c r="Q102" s="39"/>
      <c r="R102" s="40"/>
      <c r="S102" s="40"/>
      <c r="T102" s="40"/>
      <c r="U102" s="40"/>
      <c r="V102" s="40"/>
      <c r="W102" s="40"/>
      <c r="X102" s="40"/>
      <c r="Y102" s="40"/>
      <c r="Z102" s="40"/>
      <c r="AA102" s="40"/>
      <c r="AB102" s="40"/>
      <c r="AC102" s="40"/>
      <c r="AD102" s="40"/>
      <c r="AE102" s="40"/>
      <c r="AF102" s="40"/>
      <c r="AG102" s="40"/>
      <c r="AH102" s="40"/>
      <c r="AI102" s="56" t="s">
        <v>146</v>
      </c>
      <c r="AJ102" s="57">
        <v>2007</v>
      </c>
      <c r="AK102" s="58"/>
      <c r="AL102" s="58"/>
      <c r="AM102" s="58"/>
      <c r="AN102" s="70">
        <v>64509200</v>
      </c>
      <c r="AO102" s="53" t="s">
        <v>124</v>
      </c>
      <c r="AP102" s="53"/>
      <c r="AQ102" s="53"/>
      <c r="AR102" s="53"/>
      <c r="AS102" s="53"/>
      <c r="AT102" s="50"/>
      <c r="AU102" s="50"/>
      <c r="AV102" s="50"/>
    </row>
    <row r="103" spans="1:48" x14ac:dyDescent="0.2">
      <c r="A103" s="37"/>
      <c r="B103" s="44"/>
      <c r="C103" s="63" t="s">
        <v>249</v>
      </c>
      <c r="D103" s="49" t="s">
        <v>256</v>
      </c>
      <c r="E103" s="50"/>
      <c r="F103" s="40"/>
      <c r="G103" s="40"/>
      <c r="H103" s="40"/>
      <c r="I103" s="40"/>
      <c r="J103" s="54" t="s">
        <v>259</v>
      </c>
      <c r="K103" s="52" t="s">
        <v>263</v>
      </c>
      <c r="L103" s="54" t="s">
        <v>266</v>
      </c>
      <c r="M103" s="67"/>
      <c r="N103" s="50"/>
      <c r="O103" s="50"/>
      <c r="P103" s="39"/>
      <c r="Q103" s="39"/>
      <c r="R103" s="40"/>
      <c r="S103" s="40"/>
      <c r="T103" s="40"/>
      <c r="U103" s="40"/>
      <c r="V103" s="40"/>
      <c r="W103" s="40"/>
      <c r="X103" s="40"/>
      <c r="Y103" s="40"/>
      <c r="Z103" s="40"/>
      <c r="AA103" s="40"/>
      <c r="AB103" s="40"/>
      <c r="AC103" s="40"/>
      <c r="AD103" s="40"/>
      <c r="AE103" s="40"/>
      <c r="AF103" s="40"/>
      <c r="AG103" s="40"/>
      <c r="AH103" s="40"/>
      <c r="AI103" s="56" t="s">
        <v>146</v>
      </c>
      <c r="AJ103" s="57">
        <v>2007</v>
      </c>
      <c r="AK103" s="58"/>
      <c r="AL103" s="58"/>
      <c r="AM103" s="58"/>
      <c r="AN103" s="70">
        <v>4356000</v>
      </c>
      <c r="AO103" s="53" t="s">
        <v>124</v>
      </c>
      <c r="AP103" s="53"/>
      <c r="AQ103" s="53"/>
      <c r="AR103" s="53"/>
      <c r="AS103" s="53"/>
      <c r="AT103" s="50"/>
      <c r="AU103" s="50"/>
      <c r="AV103" s="50"/>
    </row>
    <row r="104" spans="1:48" x14ac:dyDescent="0.2">
      <c r="A104" s="37"/>
      <c r="B104" s="44"/>
      <c r="C104" s="63" t="s">
        <v>315</v>
      </c>
      <c r="D104" s="49"/>
      <c r="E104" s="50"/>
      <c r="F104" s="40"/>
      <c r="G104" s="40"/>
      <c r="H104" s="40"/>
      <c r="I104" s="40"/>
      <c r="J104" s="68"/>
      <c r="K104" s="64"/>
      <c r="L104" s="71"/>
      <c r="M104" s="67"/>
      <c r="N104" s="50"/>
      <c r="O104" s="50"/>
      <c r="P104" s="39"/>
      <c r="Q104" s="39"/>
      <c r="R104" s="40"/>
      <c r="S104" s="40"/>
      <c r="T104" s="40"/>
      <c r="U104" s="40"/>
      <c r="V104" s="40"/>
      <c r="W104" s="40"/>
      <c r="X104" s="40"/>
      <c r="Y104" s="40"/>
      <c r="Z104" s="40"/>
      <c r="AA104" s="40"/>
      <c r="AB104" s="40"/>
      <c r="AC104" s="40"/>
      <c r="AD104" s="40"/>
      <c r="AE104" s="40"/>
      <c r="AF104" s="40"/>
      <c r="AG104" s="40"/>
      <c r="AH104" s="40"/>
      <c r="AI104" s="56" t="s">
        <v>146</v>
      </c>
      <c r="AJ104" s="57">
        <v>2007</v>
      </c>
      <c r="AK104" s="58"/>
      <c r="AL104" s="58"/>
      <c r="AM104" s="58"/>
      <c r="AN104" s="59">
        <v>14685000</v>
      </c>
      <c r="AO104" s="53"/>
      <c r="AP104" s="53"/>
      <c r="AQ104" s="53"/>
      <c r="AR104" s="53"/>
      <c r="AS104" s="53" t="s">
        <v>365</v>
      </c>
      <c r="AT104" s="50"/>
      <c r="AU104" s="50"/>
      <c r="AV104" s="50"/>
    </row>
    <row r="105" spans="1:48" x14ac:dyDescent="0.2">
      <c r="A105" s="37"/>
      <c r="B105" s="44"/>
      <c r="C105" s="63" t="s">
        <v>316</v>
      </c>
      <c r="D105" s="49" t="s">
        <v>322</v>
      </c>
      <c r="E105" s="50"/>
      <c r="F105" s="40"/>
      <c r="G105" s="40"/>
      <c r="H105" s="40"/>
      <c r="I105" s="40"/>
      <c r="J105" s="68"/>
      <c r="K105" s="64"/>
      <c r="L105" s="48" t="s">
        <v>264</v>
      </c>
      <c r="M105" s="67"/>
      <c r="N105" s="50"/>
      <c r="O105" s="50"/>
      <c r="P105" s="39"/>
      <c r="Q105" s="39"/>
      <c r="R105" s="40"/>
      <c r="S105" s="40"/>
      <c r="T105" s="40"/>
      <c r="U105" s="40"/>
      <c r="V105" s="40"/>
      <c r="W105" s="40"/>
      <c r="X105" s="40"/>
      <c r="Y105" s="40"/>
      <c r="Z105" s="40"/>
      <c r="AA105" s="40"/>
      <c r="AB105" s="40"/>
      <c r="AC105" s="40"/>
      <c r="AD105" s="40"/>
      <c r="AE105" s="40"/>
      <c r="AF105" s="40"/>
      <c r="AG105" s="40"/>
      <c r="AH105" s="40"/>
      <c r="AI105" s="56" t="s">
        <v>146</v>
      </c>
      <c r="AJ105" s="57">
        <v>2007</v>
      </c>
      <c r="AK105" s="58"/>
      <c r="AL105" s="58"/>
      <c r="AM105" s="58"/>
      <c r="AN105" s="59">
        <v>9790000</v>
      </c>
      <c r="AO105" s="53"/>
      <c r="AP105" s="53"/>
      <c r="AQ105" s="53"/>
      <c r="AR105" s="53"/>
      <c r="AS105" s="53" t="s">
        <v>365</v>
      </c>
      <c r="AT105" s="50"/>
      <c r="AU105" s="50"/>
      <c r="AV105" s="50"/>
    </row>
    <row r="106" spans="1:48" x14ac:dyDescent="0.2">
      <c r="A106" s="37"/>
      <c r="B106" s="44"/>
      <c r="C106" s="63" t="s">
        <v>317</v>
      </c>
      <c r="D106" s="49" t="s">
        <v>323</v>
      </c>
      <c r="E106" s="50"/>
      <c r="F106" s="40"/>
      <c r="G106" s="40"/>
      <c r="H106" s="40"/>
      <c r="I106" s="40"/>
      <c r="J106" s="68"/>
      <c r="K106" s="64"/>
      <c r="L106" s="48" t="s">
        <v>264</v>
      </c>
      <c r="M106" s="67"/>
      <c r="N106" s="50"/>
      <c r="O106" s="50"/>
      <c r="P106" s="39"/>
      <c r="Q106" s="39"/>
      <c r="R106" s="40"/>
      <c r="S106" s="40"/>
      <c r="T106" s="40"/>
      <c r="U106" s="40"/>
      <c r="V106" s="40"/>
      <c r="W106" s="40"/>
      <c r="X106" s="40"/>
      <c r="Y106" s="40"/>
      <c r="Z106" s="40"/>
      <c r="AA106" s="40"/>
      <c r="AB106" s="40"/>
      <c r="AC106" s="40"/>
      <c r="AD106" s="40"/>
      <c r="AE106" s="40"/>
      <c r="AF106" s="40"/>
      <c r="AG106" s="40"/>
      <c r="AH106" s="40"/>
      <c r="AI106" s="56" t="s">
        <v>146</v>
      </c>
      <c r="AJ106" s="57">
        <v>2007</v>
      </c>
      <c r="AK106" s="58"/>
      <c r="AL106" s="58"/>
      <c r="AM106" s="58"/>
      <c r="AN106" s="59">
        <v>5500000</v>
      </c>
      <c r="AO106" s="53"/>
      <c r="AP106" s="53"/>
      <c r="AQ106" s="53"/>
      <c r="AR106" s="53"/>
      <c r="AS106" s="53" t="s">
        <v>365</v>
      </c>
      <c r="AT106" s="50"/>
      <c r="AU106" s="50"/>
      <c r="AV106" s="50"/>
    </row>
    <row r="107" spans="1:48" x14ac:dyDescent="0.2">
      <c r="A107" s="37"/>
      <c r="B107" s="44"/>
      <c r="C107" s="63" t="s">
        <v>318</v>
      </c>
      <c r="D107" s="49" t="s">
        <v>324</v>
      </c>
      <c r="E107" s="50"/>
      <c r="F107" s="40"/>
      <c r="G107" s="40"/>
      <c r="H107" s="40"/>
      <c r="I107" s="40"/>
      <c r="J107" s="68"/>
      <c r="K107" s="64"/>
      <c r="L107" s="48" t="s">
        <v>326</v>
      </c>
      <c r="M107" s="67"/>
      <c r="N107" s="50"/>
      <c r="O107" s="50"/>
      <c r="P107" s="39"/>
      <c r="Q107" s="39"/>
      <c r="R107" s="40"/>
      <c r="S107" s="40"/>
      <c r="T107" s="40"/>
      <c r="U107" s="40"/>
      <c r="V107" s="40"/>
      <c r="W107" s="40"/>
      <c r="X107" s="40"/>
      <c r="Y107" s="40"/>
      <c r="Z107" s="40"/>
      <c r="AA107" s="40"/>
      <c r="AB107" s="40"/>
      <c r="AC107" s="40"/>
      <c r="AD107" s="40"/>
      <c r="AE107" s="40"/>
      <c r="AF107" s="40"/>
      <c r="AG107" s="40"/>
      <c r="AH107" s="40"/>
      <c r="AI107" s="56" t="s">
        <v>146</v>
      </c>
      <c r="AJ107" s="57">
        <v>2007</v>
      </c>
      <c r="AK107" s="58"/>
      <c r="AL107" s="58"/>
      <c r="AM107" s="58"/>
      <c r="AN107" s="59">
        <v>2970000</v>
      </c>
      <c r="AO107" s="53"/>
      <c r="AP107" s="53"/>
      <c r="AQ107" s="53"/>
      <c r="AR107" s="53"/>
      <c r="AS107" s="53" t="s">
        <v>365</v>
      </c>
      <c r="AT107" s="50"/>
      <c r="AU107" s="50"/>
      <c r="AV107" s="50"/>
    </row>
    <row r="108" spans="1:48" x14ac:dyDescent="0.2">
      <c r="A108" s="37"/>
      <c r="B108" s="44"/>
      <c r="C108" s="63" t="s">
        <v>319</v>
      </c>
      <c r="D108" s="49"/>
      <c r="E108" s="50"/>
      <c r="F108" s="40"/>
      <c r="G108" s="40"/>
      <c r="H108" s="40"/>
      <c r="I108" s="40"/>
      <c r="J108" s="68"/>
      <c r="K108" s="64"/>
      <c r="L108" s="48" t="s">
        <v>264</v>
      </c>
      <c r="M108" s="67"/>
      <c r="N108" s="50"/>
      <c r="O108" s="50"/>
      <c r="P108" s="39"/>
      <c r="Q108" s="39"/>
      <c r="R108" s="40"/>
      <c r="S108" s="40"/>
      <c r="T108" s="40"/>
      <c r="U108" s="40"/>
      <c r="V108" s="40"/>
      <c r="W108" s="40"/>
      <c r="X108" s="40"/>
      <c r="Y108" s="40"/>
      <c r="Z108" s="40"/>
      <c r="AA108" s="40"/>
      <c r="AB108" s="40"/>
      <c r="AC108" s="40"/>
      <c r="AD108" s="40"/>
      <c r="AE108" s="40"/>
      <c r="AF108" s="40"/>
      <c r="AG108" s="40"/>
      <c r="AH108" s="40"/>
      <c r="AI108" s="56" t="s">
        <v>146</v>
      </c>
      <c r="AJ108" s="57">
        <v>2007</v>
      </c>
      <c r="AK108" s="58"/>
      <c r="AL108" s="58"/>
      <c r="AM108" s="58"/>
      <c r="AN108" s="59">
        <v>2640000</v>
      </c>
      <c r="AO108" s="53"/>
      <c r="AP108" s="53"/>
      <c r="AQ108" s="53"/>
      <c r="AR108" s="53"/>
      <c r="AS108" s="53" t="s">
        <v>365</v>
      </c>
      <c r="AT108" s="50"/>
      <c r="AU108" s="50"/>
      <c r="AV108" s="50"/>
    </row>
    <row r="109" spans="1:48" x14ac:dyDescent="0.2">
      <c r="A109" s="37"/>
      <c r="B109" s="44"/>
      <c r="C109" s="63" t="s">
        <v>320</v>
      </c>
      <c r="D109" s="49" t="s">
        <v>325</v>
      </c>
      <c r="E109" s="50"/>
      <c r="F109" s="40"/>
      <c r="G109" s="40"/>
      <c r="H109" s="40"/>
      <c r="I109" s="40"/>
      <c r="J109" s="68"/>
      <c r="K109" s="64"/>
      <c r="L109" s="48" t="s">
        <v>264</v>
      </c>
      <c r="M109" s="67"/>
      <c r="N109" s="50"/>
      <c r="O109" s="50"/>
      <c r="P109" s="39"/>
      <c r="Q109" s="39"/>
      <c r="R109" s="40"/>
      <c r="S109" s="40"/>
      <c r="T109" s="40"/>
      <c r="U109" s="40"/>
      <c r="V109" s="40"/>
      <c r="W109" s="40"/>
      <c r="X109" s="40"/>
      <c r="Y109" s="40"/>
      <c r="Z109" s="40"/>
      <c r="AA109" s="40"/>
      <c r="AB109" s="40"/>
      <c r="AC109" s="40"/>
      <c r="AD109" s="40"/>
      <c r="AE109" s="40"/>
      <c r="AF109" s="40"/>
      <c r="AG109" s="40"/>
      <c r="AH109" s="40"/>
      <c r="AI109" s="56" t="s">
        <v>146</v>
      </c>
      <c r="AJ109" s="57">
        <v>2007</v>
      </c>
      <c r="AK109" s="58"/>
      <c r="AL109" s="58"/>
      <c r="AM109" s="58"/>
      <c r="AN109" s="59">
        <v>902000</v>
      </c>
      <c r="AO109" s="53"/>
      <c r="AP109" s="53"/>
      <c r="AQ109" s="53"/>
      <c r="AR109" s="53"/>
      <c r="AS109" s="53" t="s">
        <v>365</v>
      </c>
      <c r="AT109" s="50"/>
      <c r="AU109" s="50"/>
      <c r="AV109" s="50"/>
    </row>
    <row r="110" spans="1:48" x14ac:dyDescent="0.2">
      <c r="A110" s="37"/>
      <c r="B110" s="44"/>
      <c r="C110" s="63" t="s">
        <v>321</v>
      </c>
      <c r="D110" s="49"/>
      <c r="E110" s="50"/>
      <c r="F110" s="40"/>
      <c r="G110" s="40"/>
      <c r="H110" s="40"/>
      <c r="I110" s="40"/>
      <c r="J110" s="68"/>
      <c r="K110" s="64"/>
      <c r="L110" s="48" t="s">
        <v>264</v>
      </c>
      <c r="M110" s="67"/>
      <c r="N110" s="50"/>
      <c r="O110" s="50"/>
      <c r="P110" s="39"/>
      <c r="Q110" s="39"/>
      <c r="R110" s="40"/>
      <c r="S110" s="40"/>
      <c r="T110" s="40"/>
      <c r="U110" s="40"/>
      <c r="V110" s="40"/>
      <c r="W110" s="40"/>
      <c r="X110" s="40"/>
      <c r="Y110" s="40"/>
      <c r="Z110" s="40"/>
      <c r="AA110" s="40"/>
      <c r="AB110" s="40"/>
      <c r="AC110" s="40"/>
      <c r="AD110" s="40"/>
      <c r="AE110" s="40"/>
      <c r="AF110" s="40"/>
      <c r="AG110" s="40"/>
      <c r="AH110" s="40"/>
      <c r="AI110" s="56" t="s">
        <v>146</v>
      </c>
      <c r="AJ110" s="57">
        <v>2007</v>
      </c>
      <c r="AK110" s="58"/>
      <c r="AL110" s="58"/>
      <c r="AM110" s="58"/>
      <c r="AN110" s="59">
        <v>3300000</v>
      </c>
      <c r="AO110" s="53" t="s">
        <v>367</v>
      </c>
      <c r="AP110" s="53"/>
      <c r="AQ110" s="53"/>
      <c r="AR110" s="53"/>
      <c r="AS110" s="53"/>
      <c r="AT110" s="50"/>
      <c r="AU110" s="50"/>
      <c r="AV110" s="50"/>
    </row>
    <row r="111" spans="1:48" x14ac:dyDescent="0.2">
      <c r="A111" s="37"/>
      <c r="B111" s="44"/>
      <c r="C111" s="63" t="s">
        <v>269</v>
      </c>
      <c r="D111" s="49"/>
      <c r="E111" s="50"/>
      <c r="F111" s="40"/>
      <c r="G111" s="40"/>
      <c r="H111" s="40"/>
      <c r="I111" s="40"/>
      <c r="J111" s="54" t="s">
        <v>258</v>
      </c>
      <c r="K111" s="54" t="s">
        <v>286</v>
      </c>
      <c r="L111" s="54" t="s">
        <v>287</v>
      </c>
      <c r="M111" s="67"/>
      <c r="N111" s="50"/>
      <c r="O111" s="50"/>
      <c r="P111" s="39"/>
      <c r="Q111" s="39"/>
      <c r="R111" s="40"/>
      <c r="S111" s="40"/>
      <c r="T111" s="40"/>
      <c r="U111" s="40"/>
      <c r="V111" s="40"/>
      <c r="W111" s="40"/>
      <c r="X111" s="40"/>
      <c r="Y111" s="40"/>
      <c r="Z111" s="40"/>
      <c r="AA111" s="40"/>
      <c r="AB111" s="40"/>
      <c r="AC111" s="40"/>
      <c r="AD111" s="40"/>
      <c r="AE111" s="40"/>
      <c r="AF111" s="40"/>
      <c r="AG111" s="40"/>
      <c r="AH111" s="40"/>
      <c r="AI111" s="56" t="s">
        <v>146</v>
      </c>
      <c r="AJ111" s="57">
        <v>2008</v>
      </c>
      <c r="AK111" s="58"/>
      <c r="AL111" s="58"/>
      <c r="AM111" s="58"/>
      <c r="AN111" s="59">
        <v>12265000</v>
      </c>
      <c r="AO111" s="53" t="s">
        <v>367</v>
      </c>
      <c r="AP111" s="53"/>
      <c r="AQ111" s="53"/>
      <c r="AR111" s="53"/>
      <c r="AS111" s="53"/>
      <c r="AT111" s="50"/>
      <c r="AU111" s="50"/>
      <c r="AV111" s="50"/>
    </row>
    <row r="112" spans="1:48" x14ac:dyDescent="0.2">
      <c r="A112" s="37"/>
      <c r="B112" s="44"/>
      <c r="C112" s="63" t="s">
        <v>270</v>
      </c>
      <c r="D112" s="49"/>
      <c r="E112" s="50"/>
      <c r="F112" s="40"/>
      <c r="G112" s="40"/>
      <c r="H112" s="40"/>
      <c r="I112" s="40"/>
      <c r="J112" s="54" t="s">
        <v>257</v>
      </c>
      <c r="K112" s="54" t="s">
        <v>262</v>
      </c>
      <c r="L112" s="54" t="s">
        <v>264</v>
      </c>
      <c r="M112" s="67"/>
      <c r="N112" s="50"/>
      <c r="O112" s="50"/>
      <c r="P112" s="39"/>
      <c r="Q112" s="39"/>
      <c r="R112" s="40"/>
      <c r="S112" s="40"/>
      <c r="T112" s="40"/>
      <c r="U112" s="40"/>
      <c r="V112" s="40"/>
      <c r="W112" s="40"/>
      <c r="X112" s="40"/>
      <c r="Y112" s="40"/>
      <c r="Z112" s="40"/>
      <c r="AA112" s="40"/>
      <c r="AB112" s="40"/>
      <c r="AC112" s="40"/>
      <c r="AD112" s="40"/>
      <c r="AE112" s="40"/>
      <c r="AF112" s="40"/>
      <c r="AG112" s="40"/>
      <c r="AH112" s="40"/>
      <c r="AI112" s="56" t="s">
        <v>146</v>
      </c>
      <c r="AJ112" s="57">
        <v>2008</v>
      </c>
      <c r="AK112" s="58"/>
      <c r="AL112" s="58"/>
      <c r="AM112" s="58"/>
      <c r="AN112" s="59">
        <v>1500000</v>
      </c>
      <c r="AO112" s="53" t="s">
        <v>367</v>
      </c>
      <c r="AP112" s="53"/>
      <c r="AQ112" s="53"/>
      <c r="AR112" s="53"/>
      <c r="AS112" s="53"/>
      <c r="AT112" s="50"/>
      <c r="AU112" s="50"/>
      <c r="AV112" s="50"/>
    </row>
    <row r="113" spans="1:48" x14ac:dyDescent="0.2">
      <c r="A113" s="37"/>
      <c r="B113" s="44"/>
      <c r="C113" s="72" t="s">
        <v>271</v>
      </c>
      <c r="D113" s="49" t="s">
        <v>278</v>
      </c>
      <c r="E113" s="50"/>
      <c r="F113" s="40"/>
      <c r="G113" s="40"/>
      <c r="H113" s="40"/>
      <c r="I113" s="40"/>
      <c r="J113" s="73" t="s">
        <v>258</v>
      </c>
      <c r="K113" s="73" t="s">
        <v>262</v>
      </c>
      <c r="L113" s="73" t="s">
        <v>265</v>
      </c>
      <c r="M113" s="67"/>
      <c r="N113" s="50"/>
      <c r="O113" s="50"/>
      <c r="P113" s="39"/>
      <c r="Q113" s="39"/>
      <c r="R113" s="40"/>
      <c r="S113" s="40"/>
      <c r="T113" s="40"/>
      <c r="U113" s="40"/>
      <c r="V113" s="40"/>
      <c r="W113" s="40"/>
      <c r="X113" s="40"/>
      <c r="Y113" s="40"/>
      <c r="Z113" s="40"/>
      <c r="AA113" s="40"/>
      <c r="AB113" s="40"/>
      <c r="AC113" s="40"/>
      <c r="AD113" s="40"/>
      <c r="AE113" s="40"/>
      <c r="AF113" s="40"/>
      <c r="AG113" s="40"/>
      <c r="AH113" s="40"/>
      <c r="AI113" s="56" t="s">
        <v>146</v>
      </c>
      <c r="AJ113" s="74">
        <v>2008</v>
      </c>
      <c r="AK113" s="58"/>
      <c r="AL113" s="58"/>
      <c r="AM113" s="58"/>
      <c r="AN113" s="66">
        <v>14905000</v>
      </c>
      <c r="AO113" s="53" t="s">
        <v>124</v>
      </c>
      <c r="AP113" s="53"/>
      <c r="AQ113" s="53"/>
      <c r="AR113" s="53"/>
      <c r="AS113" s="53"/>
      <c r="AT113" s="50"/>
      <c r="AU113" s="50"/>
      <c r="AV113" s="50"/>
    </row>
    <row r="114" spans="1:48" x14ac:dyDescent="0.2">
      <c r="A114" s="37"/>
      <c r="B114" s="44"/>
      <c r="C114" s="72" t="s">
        <v>272</v>
      </c>
      <c r="D114" s="49" t="s">
        <v>279</v>
      </c>
      <c r="E114" s="50"/>
      <c r="F114" s="40"/>
      <c r="G114" s="40"/>
      <c r="H114" s="40"/>
      <c r="I114" s="40"/>
      <c r="J114" s="73" t="s">
        <v>258</v>
      </c>
      <c r="K114" s="73" t="s">
        <v>263</v>
      </c>
      <c r="L114" s="73" t="s">
        <v>265</v>
      </c>
      <c r="M114" s="67"/>
      <c r="N114" s="50"/>
      <c r="O114" s="50"/>
      <c r="P114" s="39"/>
      <c r="Q114" s="39"/>
      <c r="R114" s="40"/>
      <c r="S114" s="40"/>
      <c r="T114" s="40"/>
      <c r="U114" s="40"/>
      <c r="V114" s="40"/>
      <c r="W114" s="40"/>
      <c r="X114" s="40"/>
      <c r="Y114" s="40"/>
      <c r="Z114" s="40"/>
      <c r="AA114" s="40"/>
      <c r="AB114" s="40"/>
      <c r="AC114" s="40"/>
      <c r="AD114" s="40"/>
      <c r="AE114" s="40"/>
      <c r="AF114" s="40"/>
      <c r="AG114" s="40"/>
      <c r="AH114" s="40"/>
      <c r="AI114" s="56" t="s">
        <v>146</v>
      </c>
      <c r="AJ114" s="74">
        <v>2008</v>
      </c>
      <c r="AK114" s="58"/>
      <c r="AL114" s="58"/>
      <c r="AM114" s="58"/>
      <c r="AN114" s="66">
        <v>6875000</v>
      </c>
      <c r="AO114" s="53"/>
      <c r="AP114" s="53"/>
      <c r="AQ114" s="53"/>
      <c r="AR114" s="53"/>
      <c r="AS114" s="53" t="s">
        <v>365</v>
      </c>
      <c r="AT114" s="50"/>
      <c r="AU114" s="50"/>
      <c r="AV114" s="50"/>
    </row>
    <row r="115" spans="1:48" x14ac:dyDescent="0.2">
      <c r="A115" s="37"/>
      <c r="B115" s="44"/>
      <c r="C115" s="72" t="s">
        <v>273</v>
      </c>
      <c r="D115" s="49" t="s">
        <v>280</v>
      </c>
      <c r="E115" s="50"/>
      <c r="F115" s="40"/>
      <c r="G115" s="40"/>
      <c r="H115" s="40"/>
      <c r="I115" s="40"/>
      <c r="J115" s="73" t="s">
        <v>258</v>
      </c>
      <c r="K115" s="73" t="s">
        <v>262</v>
      </c>
      <c r="L115" s="73" t="s">
        <v>266</v>
      </c>
      <c r="M115" s="67"/>
      <c r="N115" s="50"/>
      <c r="O115" s="50"/>
      <c r="P115" s="39"/>
      <c r="Q115" s="39"/>
      <c r="R115" s="40"/>
      <c r="S115" s="40"/>
      <c r="T115" s="40"/>
      <c r="U115" s="40"/>
      <c r="V115" s="40"/>
      <c r="W115" s="40"/>
      <c r="X115" s="40"/>
      <c r="Y115" s="40"/>
      <c r="Z115" s="40"/>
      <c r="AA115" s="40"/>
      <c r="AB115" s="40"/>
      <c r="AC115" s="40"/>
      <c r="AD115" s="40"/>
      <c r="AE115" s="40"/>
      <c r="AF115" s="40"/>
      <c r="AG115" s="40"/>
      <c r="AH115" s="40"/>
      <c r="AI115" s="56" t="s">
        <v>146</v>
      </c>
      <c r="AJ115" s="74">
        <v>2008</v>
      </c>
      <c r="AK115" s="58"/>
      <c r="AL115" s="58"/>
      <c r="AM115" s="58"/>
      <c r="AN115" s="66">
        <v>3300000</v>
      </c>
      <c r="AO115" s="53" t="s">
        <v>124</v>
      </c>
      <c r="AP115" s="53"/>
      <c r="AQ115" s="53"/>
      <c r="AR115" s="53"/>
      <c r="AS115" s="53"/>
      <c r="AT115" s="50"/>
      <c r="AU115" s="50"/>
      <c r="AV115" s="50"/>
    </row>
    <row r="116" spans="1:48" x14ac:dyDescent="0.2">
      <c r="A116" s="37"/>
      <c r="B116" s="44"/>
      <c r="C116" s="72" t="s">
        <v>274</v>
      </c>
      <c r="D116" s="49" t="s">
        <v>281</v>
      </c>
      <c r="E116" s="50"/>
      <c r="F116" s="40"/>
      <c r="G116" s="40"/>
      <c r="H116" s="40"/>
      <c r="I116" s="40"/>
      <c r="J116" s="73" t="s">
        <v>259</v>
      </c>
      <c r="K116" s="73" t="s">
        <v>263</v>
      </c>
      <c r="L116" s="73" t="s">
        <v>287</v>
      </c>
      <c r="M116" s="67"/>
      <c r="N116" s="50"/>
      <c r="O116" s="50"/>
      <c r="P116" s="39"/>
      <c r="Q116" s="39"/>
      <c r="R116" s="40"/>
      <c r="S116" s="40"/>
      <c r="T116" s="40"/>
      <c r="U116" s="40"/>
      <c r="V116" s="40"/>
      <c r="W116" s="40"/>
      <c r="X116" s="40"/>
      <c r="Y116" s="40"/>
      <c r="Z116" s="40"/>
      <c r="AA116" s="40"/>
      <c r="AB116" s="40"/>
      <c r="AC116" s="40"/>
      <c r="AD116" s="40"/>
      <c r="AE116" s="40"/>
      <c r="AF116" s="40"/>
      <c r="AG116" s="40"/>
      <c r="AH116" s="40"/>
      <c r="AI116" s="56" t="s">
        <v>146</v>
      </c>
      <c r="AJ116" s="74">
        <v>2008</v>
      </c>
      <c r="AK116" s="58"/>
      <c r="AL116" s="58"/>
      <c r="AM116" s="58"/>
      <c r="AN116" s="66">
        <v>2500000</v>
      </c>
      <c r="AO116" s="53" t="s">
        <v>367</v>
      </c>
      <c r="AP116" s="53"/>
      <c r="AQ116" s="53"/>
      <c r="AR116" s="53"/>
      <c r="AS116" s="53"/>
      <c r="AT116" s="50"/>
      <c r="AU116" s="50"/>
      <c r="AV116" s="50"/>
    </row>
    <row r="117" spans="1:48" x14ac:dyDescent="0.2">
      <c r="A117" s="37"/>
      <c r="B117" s="44"/>
      <c r="C117" s="72" t="s">
        <v>275</v>
      </c>
      <c r="D117" s="49" t="s">
        <v>282</v>
      </c>
      <c r="E117" s="50"/>
      <c r="F117" s="40"/>
      <c r="G117" s="40"/>
      <c r="H117" s="40"/>
      <c r="I117" s="40"/>
      <c r="J117" s="73" t="s">
        <v>284</v>
      </c>
      <c r="K117" s="73" t="s">
        <v>262</v>
      </c>
      <c r="L117" s="73" t="s">
        <v>287</v>
      </c>
      <c r="M117" s="67"/>
      <c r="N117" s="50"/>
      <c r="O117" s="50"/>
      <c r="P117" s="39"/>
      <c r="Q117" s="39"/>
      <c r="R117" s="40"/>
      <c r="S117" s="40"/>
      <c r="T117" s="40"/>
      <c r="U117" s="40"/>
      <c r="V117" s="40"/>
      <c r="W117" s="40"/>
      <c r="X117" s="40"/>
      <c r="Y117" s="40"/>
      <c r="Z117" s="40"/>
      <c r="AA117" s="40"/>
      <c r="AB117" s="40"/>
      <c r="AC117" s="40"/>
      <c r="AD117" s="40"/>
      <c r="AE117" s="40"/>
      <c r="AF117" s="40"/>
      <c r="AG117" s="40"/>
      <c r="AH117" s="40"/>
      <c r="AI117" s="56" t="s">
        <v>146</v>
      </c>
      <c r="AJ117" s="74">
        <v>2008</v>
      </c>
      <c r="AK117" s="58"/>
      <c r="AL117" s="58"/>
      <c r="AM117" s="58"/>
      <c r="AN117" s="66">
        <v>5000000</v>
      </c>
      <c r="AO117" s="53" t="s">
        <v>367</v>
      </c>
      <c r="AP117" s="53"/>
      <c r="AQ117" s="53"/>
      <c r="AR117" s="53"/>
      <c r="AS117" s="53"/>
      <c r="AT117" s="50"/>
      <c r="AU117" s="50"/>
      <c r="AV117" s="50"/>
    </row>
    <row r="118" spans="1:48" ht="65" x14ac:dyDescent="0.2">
      <c r="A118" s="37"/>
      <c r="B118" s="44"/>
      <c r="C118" s="63" t="s">
        <v>276</v>
      </c>
      <c r="D118" s="49" t="s">
        <v>255</v>
      </c>
      <c r="E118" s="50"/>
      <c r="F118" s="40"/>
      <c r="G118" s="40"/>
      <c r="H118" s="40"/>
      <c r="I118" s="40"/>
      <c r="J118" s="54" t="s">
        <v>260</v>
      </c>
      <c r="K118" s="68"/>
      <c r="L118" s="54" t="s">
        <v>266</v>
      </c>
      <c r="M118" s="75" t="s">
        <v>288</v>
      </c>
      <c r="N118" s="50"/>
      <c r="O118" s="50"/>
      <c r="P118" s="39"/>
      <c r="Q118" s="39"/>
      <c r="R118" s="40"/>
      <c r="S118" s="40"/>
      <c r="T118" s="40"/>
      <c r="U118" s="40"/>
      <c r="V118" s="40"/>
      <c r="W118" s="40"/>
      <c r="X118" s="40"/>
      <c r="Y118" s="40"/>
      <c r="Z118" s="40"/>
      <c r="AA118" s="40"/>
      <c r="AB118" s="40"/>
      <c r="AC118" s="40"/>
      <c r="AD118" s="40"/>
      <c r="AE118" s="40"/>
      <c r="AF118" s="40"/>
      <c r="AG118" s="40"/>
      <c r="AH118" s="40"/>
      <c r="AI118" s="56" t="s">
        <v>146</v>
      </c>
      <c r="AJ118" s="57">
        <v>2008</v>
      </c>
      <c r="AK118" s="58"/>
      <c r="AL118" s="58"/>
      <c r="AM118" s="58"/>
      <c r="AN118" s="59">
        <v>39600000</v>
      </c>
      <c r="AO118" s="53" t="s">
        <v>124</v>
      </c>
      <c r="AP118" s="53"/>
      <c r="AQ118" s="53"/>
      <c r="AR118" s="53"/>
      <c r="AS118" s="53"/>
      <c r="AT118" s="50"/>
      <c r="AU118" s="50"/>
      <c r="AV118" s="50"/>
    </row>
    <row r="119" spans="1:48" ht="26" x14ac:dyDescent="0.2">
      <c r="A119" s="37"/>
      <c r="B119" s="44"/>
      <c r="C119" s="63" t="s">
        <v>277</v>
      </c>
      <c r="D119" s="49" t="s">
        <v>283</v>
      </c>
      <c r="E119" s="50"/>
      <c r="F119" s="40"/>
      <c r="G119" s="40"/>
      <c r="H119" s="40"/>
      <c r="I119" s="40"/>
      <c r="J119" s="54" t="s">
        <v>285</v>
      </c>
      <c r="K119" s="54" t="s">
        <v>262</v>
      </c>
      <c r="L119" s="54" t="s">
        <v>266</v>
      </c>
      <c r="M119" s="75" t="s">
        <v>289</v>
      </c>
      <c r="N119" s="50"/>
      <c r="O119" s="50"/>
      <c r="P119" s="39"/>
      <c r="Q119" s="39"/>
      <c r="R119" s="40"/>
      <c r="S119" s="40"/>
      <c r="T119" s="40"/>
      <c r="U119" s="40"/>
      <c r="V119" s="40"/>
      <c r="W119" s="40"/>
      <c r="X119" s="40"/>
      <c r="Y119" s="40"/>
      <c r="Z119" s="40"/>
      <c r="AA119" s="40"/>
      <c r="AB119" s="40"/>
      <c r="AC119" s="40"/>
      <c r="AD119" s="40"/>
      <c r="AE119" s="40"/>
      <c r="AF119" s="40"/>
      <c r="AG119" s="40"/>
      <c r="AH119" s="40"/>
      <c r="AI119" s="56" t="s">
        <v>146</v>
      </c>
      <c r="AJ119" s="57">
        <v>2008</v>
      </c>
      <c r="AK119" s="58"/>
      <c r="AL119" s="58"/>
      <c r="AM119" s="58"/>
      <c r="AN119" s="59">
        <v>5890000</v>
      </c>
      <c r="AO119" s="53" t="s">
        <v>367</v>
      </c>
      <c r="AP119" s="53"/>
      <c r="AQ119" s="53"/>
      <c r="AR119" s="53"/>
      <c r="AS119" s="53"/>
      <c r="AT119" s="50"/>
      <c r="AU119" s="50"/>
      <c r="AV119" s="50"/>
    </row>
    <row r="120" spans="1:48" x14ac:dyDescent="0.2">
      <c r="A120" s="37"/>
      <c r="B120" s="44"/>
      <c r="C120" s="63" t="s">
        <v>290</v>
      </c>
      <c r="D120" s="49"/>
      <c r="E120" s="50"/>
      <c r="F120" s="40"/>
      <c r="G120" s="40"/>
      <c r="H120" s="40"/>
      <c r="I120" s="40"/>
      <c r="J120" s="54" t="s">
        <v>258</v>
      </c>
      <c r="K120" s="64"/>
      <c r="L120" s="54" t="s">
        <v>287</v>
      </c>
      <c r="M120" s="67"/>
      <c r="N120" s="50"/>
      <c r="O120" s="50"/>
      <c r="P120" s="39"/>
      <c r="Q120" s="39"/>
      <c r="R120" s="40"/>
      <c r="S120" s="40"/>
      <c r="T120" s="40"/>
      <c r="U120" s="40"/>
      <c r="V120" s="40"/>
      <c r="W120" s="40"/>
      <c r="X120" s="40"/>
      <c r="Y120" s="40"/>
      <c r="Z120" s="40"/>
      <c r="AA120" s="40"/>
      <c r="AB120" s="40"/>
      <c r="AC120" s="40"/>
      <c r="AD120" s="40"/>
      <c r="AE120" s="40"/>
      <c r="AF120" s="40"/>
      <c r="AG120" s="40"/>
      <c r="AH120" s="40"/>
      <c r="AI120" s="56" t="s">
        <v>146</v>
      </c>
      <c r="AJ120" s="57">
        <v>2009</v>
      </c>
      <c r="AK120" s="58"/>
      <c r="AL120" s="58"/>
      <c r="AM120" s="58"/>
      <c r="AN120" s="59">
        <v>14917000</v>
      </c>
      <c r="AO120" s="53" t="s">
        <v>124</v>
      </c>
      <c r="AP120" s="53"/>
      <c r="AQ120" s="53"/>
      <c r="AR120" s="53"/>
      <c r="AS120" s="53"/>
      <c r="AT120" s="50"/>
      <c r="AU120" s="50"/>
      <c r="AV120" s="50"/>
    </row>
    <row r="121" spans="1:48" x14ac:dyDescent="0.2">
      <c r="A121" s="37"/>
      <c r="B121" s="44"/>
      <c r="C121" s="63" t="s">
        <v>291</v>
      </c>
      <c r="D121" s="49" t="s">
        <v>295</v>
      </c>
      <c r="E121" s="50"/>
      <c r="F121" s="40"/>
      <c r="G121" s="40"/>
      <c r="H121" s="40"/>
      <c r="I121" s="40"/>
      <c r="J121" s="54" t="s">
        <v>258</v>
      </c>
      <c r="K121" s="64"/>
      <c r="L121" s="54" t="s">
        <v>265</v>
      </c>
      <c r="M121" s="67"/>
      <c r="N121" s="50"/>
      <c r="O121" s="50"/>
      <c r="P121" s="39"/>
      <c r="Q121" s="39"/>
      <c r="R121" s="40"/>
      <c r="S121" s="40"/>
      <c r="T121" s="40"/>
      <c r="U121" s="40"/>
      <c r="V121" s="40"/>
      <c r="W121" s="40"/>
      <c r="X121" s="40"/>
      <c r="Y121" s="40"/>
      <c r="Z121" s="40"/>
      <c r="AA121" s="40"/>
      <c r="AB121" s="40"/>
      <c r="AC121" s="40"/>
      <c r="AD121" s="40"/>
      <c r="AE121" s="40"/>
      <c r="AF121" s="40"/>
      <c r="AG121" s="40"/>
      <c r="AH121" s="40"/>
      <c r="AI121" s="56" t="s">
        <v>146</v>
      </c>
      <c r="AJ121" s="57">
        <v>2009</v>
      </c>
      <c r="AK121" s="58"/>
      <c r="AL121" s="58"/>
      <c r="AM121" s="58"/>
      <c r="AN121" s="59">
        <v>14400000</v>
      </c>
      <c r="AO121" s="53" t="s">
        <v>124</v>
      </c>
      <c r="AP121" s="53"/>
      <c r="AQ121" s="53"/>
      <c r="AR121" s="53"/>
      <c r="AS121" s="53"/>
      <c r="AT121" s="50"/>
      <c r="AU121" s="50"/>
      <c r="AV121" s="50"/>
    </row>
    <row r="122" spans="1:48" x14ac:dyDescent="0.2">
      <c r="A122" s="37"/>
      <c r="B122" s="44"/>
      <c r="C122" s="63" t="s">
        <v>292</v>
      </c>
      <c r="D122" s="49" t="s">
        <v>296</v>
      </c>
      <c r="E122" s="50"/>
      <c r="F122" s="40"/>
      <c r="G122" s="40"/>
      <c r="H122" s="40"/>
      <c r="I122" s="40"/>
      <c r="J122" s="68"/>
      <c r="K122" s="64"/>
      <c r="L122" s="54" t="s">
        <v>300</v>
      </c>
      <c r="M122" s="67"/>
      <c r="N122" s="50"/>
      <c r="O122" s="50"/>
      <c r="P122" s="39"/>
      <c r="Q122" s="39"/>
      <c r="R122" s="40"/>
      <c r="S122" s="40"/>
      <c r="T122" s="40"/>
      <c r="U122" s="40"/>
      <c r="V122" s="40"/>
      <c r="W122" s="40"/>
      <c r="X122" s="40"/>
      <c r="Y122" s="40"/>
      <c r="Z122" s="40"/>
      <c r="AA122" s="40"/>
      <c r="AB122" s="40"/>
      <c r="AC122" s="40"/>
      <c r="AD122" s="40"/>
      <c r="AE122" s="40"/>
      <c r="AF122" s="40"/>
      <c r="AG122" s="40"/>
      <c r="AH122" s="40"/>
      <c r="AI122" s="56" t="s">
        <v>146</v>
      </c>
      <c r="AJ122" s="57">
        <v>2009</v>
      </c>
      <c r="AK122" s="58"/>
      <c r="AL122" s="58"/>
      <c r="AM122" s="58"/>
      <c r="AN122" s="59">
        <v>4000000</v>
      </c>
      <c r="AO122" s="53" t="s">
        <v>124</v>
      </c>
      <c r="AP122" s="53"/>
      <c r="AQ122" s="53"/>
      <c r="AR122" s="53"/>
      <c r="AS122" s="53"/>
      <c r="AT122" s="50"/>
      <c r="AU122" s="50"/>
      <c r="AV122" s="50"/>
    </row>
    <row r="123" spans="1:48" x14ac:dyDescent="0.2">
      <c r="A123" s="37"/>
      <c r="B123" s="44"/>
      <c r="C123" s="63" t="s">
        <v>293</v>
      </c>
      <c r="D123" s="49"/>
      <c r="E123" s="50"/>
      <c r="F123" s="40"/>
      <c r="G123" s="40"/>
      <c r="H123" s="40"/>
      <c r="I123" s="40"/>
      <c r="J123" s="54" t="s">
        <v>298</v>
      </c>
      <c r="K123" s="64"/>
      <c r="L123" s="54" t="s">
        <v>301</v>
      </c>
      <c r="M123" s="67"/>
      <c r="N123" s="50"/>
      <c r="O123" s="50"/>
      <c r="P123" s="39"/>
      <c r="Q123" s="39"/>
      <c r="R123" s="40"/>
      <c r="S123" s="40"/>
      <c r="T123" s="40"/>
      <c r="U123" s="40"/>
      <c r="V123" s="40"/>
      <c r="W123" s="40"/>
      <c r="X123" s="40"/>
      <c r="Y123" s="40"/>
      <c r="Z123" s="40"/>
      <c r="AA123" s="40"/>
      <c r="AB123" s="40"/>
      <c r="AC123" s="40"/>
      <c r="AD123" s="40"/>
      <c r="AE123" s="40"/>
      <c r="AF123" s="40"/>
      <c r="AG123" s="40"/>
      <c r="AH123" s="40"/>
      <c r="AI123" s="56" t="s">
        <v>146</v>
      </c>
      <c r="AJ123" s="57">
        <v>2009</v>
      </c>
      <c r="AK123" s="58"/>
      <c r="AL123" s="58"/>
      <c r="AM123" s="58"/>
      <c r="AN123" s="59">
        <v>49122000</v>
      </c>
      <c r="AO123" s="53" t="s">
        <v>367</v>
      </c>
      <c r="AP123" s="53"/>
      <c r="AQ123" s="53"/>
      <c r="AR123" s="53"/>
      <c r="AS123" s="53"/>
      <c r="AT123" s="50"/>
      <c r="AU123" s="50"/>
      <c r="AV123" s="50"/>
    </row>
    <row r="124" spans="1:48" x14ac:dyDescent="0.2">
      <c r="A124" s="37"/>
      <c r="B124" s="44"/>
      <c r="C124" s="63" t="s">
        <v>294</v>
      </c>
      <c r="D124" s="76" t="s">
        <v>297</v>
      </c>
      <c r="E124" s="50"/>
      <c r="F124" s="40"/>
      <c r="G124" s="40"/>
      <c r="H124" s="40"/>
      <c r="I124" s="40"/>
      <c r="J124" s="77" t="s">
        <v>299</v>
      </c>
      <c r="K124" s="78"/>
      <c r="L124" s="77" t="s">
        <v>266</v>
      </c>
      <c r="M124" s="78"/>
      <c r="N124" s="50"/>
      <c r="O124" s="50"/>
      <c r="P124" s="39"/>
      <c r="Q124" s="39"/>
      <c r="R124" s="40"/>
      <c r="S124" s="40"/>
      <c r="T124" s="40"/>
      <c r="U124" s="40"/>
      <c r="V124" s="40"/>
      <c r="W124" s="40"/>
      <c r="X124" s="40"/>
      <c r="Y124" s="40"/>
      <c r="Z124" s="40"/>
      <c r="AA124" s="40"/>
      <c r="AB124" s="40"/>
      <c r="AC124" s="40"/>
      <c r="AD124" s="40"/>
      <c r="AE124" s="40"/>
      <c r="AF124" s="40"/>
      <c r="AG124" s="40"/>
      <c r="AH124" s="40"/>
      <c r="AI124" s="56" t="s">
        <v>146</v>
      </c>
      <c r="AJ124" s="79">
        <v>2009</v>
      </c>
      <c r="AK124" s="58"/>
      <c r="AL124" s="58"/>
      <c r="AM124" s="58"/>
      <c r="AN124" s="80">
        <v>19900000</v>
      </c>
      <c r="AO124" s="53" t="s">
        <v>124</v>
      </c>
      <c r="AP124" s="53"/>
      <c r="AQ124" s="53"/>
      <c r="AR124" s="53"/>
      <c r="AS124" s="53"/>
      <c r="AT124" s="50"/>
      <c r="AU124" s="50"/>
      <c r="AV124" s="50"/>
    </row>
    <row r="125" spans="1:48" x14ac:dyDescent="0.2">
      <c r="A125" s="81"/>
      <c r="B125" s="82"/>
      <c r="C125" s="83"/>
      <c r="D125" s="83"/>
      <c r="E125" s="39"/>
      <c r="F125" s="84"/>
      <c r="G125" s="84"/>
      <c r="H125" s="84"/>
      <c r="I125" s="84"/>
      <c r="J125" s="85"/>
      <c r="K125" s="86"/>
      <c r="L125" s="85"/>
      <c r="M125" s="86"/>
      <c r="N125" s="39"/>
      <c r="O125" s="39"/>
      <c r="P125" s="39"/>
      <c r="Q125" s="39"/>
      <c r="R125" s="84"/>
      <c r="S125" s="84"/>
      <c r="T125" s="84"/>
      <c r="U125" s="84"/>
      <c r="V125" s="84"/>
      <c r="W125" s="84"/>
      <c r="X125" s="84"/>
      <c r="Y125" s="84"/>
      <c r="Z125" s="84"/>
      <c r="AA125" s="84"/>
      <c r="AB125" s="84"/>
      <c r="AC125" s="84"/>
      <c r="AD125" s="84"/>
      <c r="AE125" s="84"/>
      <c r="AF125" s="84"/>
      <c r="AG125" s="84"/>
      <c r="AH125" s="84"/>
      <c r="AI125" s="87"/>
      <c r="AJ125" s="88"/>
      <c r="AK125" s="84"/>
      <c r="AL125" s="84"/>
      <c r="AM125" s="84"/>
      <c r="AN125" s="89"/>
      <c r="AO125" s="61"/>
      <c r="AP125" s="61"/>
      <c r="AQ125" s="61"/>
      <c r="AR125" s="61"/>
      <c r="AS125" s="61"/>
      <c r="AT125" s="39"/>
      <c r="AU125" s="39"/>
      <c r="AV125" s="39"/>
    </row>
    <row r="126" spans="1:48" x14ac:dyDescent="0.2">
      <c r="A126" s="37"/>
      <c r="B126" s="44"/>
      <c r="C126" s="76"/>
      <c r="D126" s="76"/>
      <c r="E126" s="39"/>
      <c r="F126" s="40"/>
      <c r="G126" s="40"/>
      <c r="H126" s="40"/>
      <c r="I126" s="40"/>
      <c r="J126" s="77"/>
      <c r="K126" s="90"/>
      <c r="L126" s="77"/>
      <c r="M126" s="90"/>
      <c r="N126" s="39"/>
      <c r="O126" s="39"/>
      <c r="P126" s="39"/>
      <c r="Q126" s="39"/>
      <c r="R126" s="40"/>
      <c r="S126" s="40"/>
      <c r="T126" s="40"/>
      <c r="U126" s="40"/>
      <c r="V126" s="40"/>
      <c r="W126" s="40"/>
      <c r="X126" s="40"/>
      <c r="Y126" s="40"/>
      <c r="Z126" s="40"/>
      <c r="AA126" s="40"/>
      <c r="AB126" s="40"/>
      <c r="AC126" s="40"/>
      <c r="AD126" s="40"/>
      <c r="AE126" s="40"/>
      <c r="AF126" s="40"/>
      <c r="AG126" s="40"/>
      <c r="AH126" s="40"/>
      <c r="AI126" s="56"/>
      <c r="AJ126" s="79"/>
      <c r="AK126" s="40"/>
      <c r="AL126" s="40"/>
      <c r="AM126" s="40"/>
      <c r="AN126" s="80"/>
      <c r="AO126" s="61"/>
      <c r="AP126" s="61"/>
      <c r="AQ126" s="61"/>
      <c r="AR126" s="61"/>
      <c r="AS126" s="61"/>
      <c r="AT126" s="39"/>
      <c r="AU126" s="39"/>
      <c r="AV126" s="39"/>
    </row>
    <row r="127" spans="1:48" x14ac:dyDescent="0.2">
      <c r="A127" s="37"/>
      <c r="B127" s="44"/>
      <c r="C127" s="76"/>
      <c r="D127" s="76"/>
      <c r="E127" s="39"/>
      <c r="F127" s="40"/>
      <c r="G127" s="40"/>
      <c r="H127" s="40"/>
      <c r="I127" s="40"/>
      <c r="J127" s="77"/>
      <c r="K127" s="90"/>
      <c r="L127" s="77"/>
      <c r="M127" s="90"/>
      <c r="N127" s="39"/>
      <c r="O127" s="39"/>
      <c r="P127" s="39"/>
      <c r="Q127" s="39"/>
      <c r="R127" s="40"/>
      <c r="S127" s="40"/>
      <c r="T127" s="40"/>
      <c r="U127" s="40"/>
      <c r="V127" s="40"/>
      <c r="W127" s="40"/>
      <c r="X127" s="40"/>
      <c r="Y127" s="40"/>
      <c r="Z127" s="40"/>
      <c r="AA127" s="40"/>
      <c r="AB127" s="40"/>
      <c r="AC127" s="40"/>
      <c r="AD127" s="40"/>
      <c r="AE127" s="40"/>
      <c r="AF127" s="40"/>
      <c r="AG127" s="40"/>
      <c r="AH127" s="40"/>
      <c r="AI127" s="56"/>
      <c r="AJ127" s="79"/>
      <c r="AK127" s="40"/>
      <c r="AL127" s="40"/>
      <c r="AM127" s="40"/>
      <c r="AN127" s="80"/>
      <c r="AO127" s="61"/>
      <c r="AP127" s="61"/>
      <c r="AQ127" s="61"/>
      <c r="AR127" s="61"/>
      <c r="AS127" s="61"/>
      <c r="AT127" s="39"/>
      <c r="AU127" s="39"/>
      <c r="AV127" s="39"/>
    </row>
    <row r="128" spans="1:48" x14ac:dyDescent="0.2">
      <c r="A128" s="37"/>
      <c r="B128" s="44"/>
      <c r="C128" s="76"/>
      <c r="D128" s="76"/>
      <c r="E128" s="39"/>
      <c r="F128" s="40"/>
      <c r="G128" s="40"/>
      <c r="H128" s="40"/>
      <c r="I128" s="40"/>
      <c r="J128" s="77"/>
      <c r="K128" s="90"/>
      <c r="L128" s="77"/>
      <c r="M128" s="90"/>
      <c r="N128" s="39"/>
      <c r="O128" s="39"/>
      <c r="P128" s="39"/>
      <c r="Q128" s="39"/>
      <c r="R128" s="40"/>
      <c r="S128" s="40"/>
      <c r="T128" s="40"/>
      <c r="U128" s="40"/>
      <c r="V128" s="40"/>
      <c r="W128" s="40"/>
      <c r="X128" s="40"/>
      <c r="Y128" s="40"/>
      <c r="Z128" s="40"/>
      <c r="AA128" s="40"/>
      <c r="AB128" s="40"/>
      <c r="AC128" s="40"/>
      <c r="AD128" s="40"/>
      <c r="AE128" s="40"/>
      <c r="AF128" s="40"/>
      <c r="AG128" s="40"/>
      <c r="AH128" s="40"/>
      <c r="AI128" s="56"/>
      <c r="AJ128" s="79"/>
      <c r="AK128" s="40"/>
      <c r="AL128" s="40"/>
      <c r="AM128" s="40"/>
      <c r="AN128" s="80"/>
      <c r="AO128" s="61"/>
      <c r="AP128" s="61"/>
      <c r="AQ128" s="61"/>
      <c r="AR128" s="61"/>
      <c r="AS128" s="61"/>
      <c r="AT128" s="39"/>
      <c r="AU128" s="39"/>
      <c r="AV128" s="39"/>
    </row>
    <row r="129" spans="1:48" x14ac:dyDescent="0.2">
      <c r="A129" s="37"/>
      <c r="B129" s="44"/>
      <c r="C129" s="49"/>
      <c r="D129" s="49"/>
      <c r="E129" s="39"/>
      <c r="F129" s="40"/>
      <c r="G129" s="40"/>
      <c r="H129" s="40"/>
      <c r="I129" s="40"/>
      <c r="J129" s="54"/>
      <c r="K129" s="39"/>
      <c r="L129" s="48"/>
      <c r="M129" s="39"/>
      <c r="N129" s="39"/>
      <c r="O129" s="39"/>
      <c r="P129" s="39"/>
      <c r="Q129" s="39"/>
      <c r="R129" s="40"/>
      <c r="S129" s="40"/>
      <c r="T129" s="40"/>
      <c r="U129" s="40"/>
      <c r="V129" s="40"/>
      <c r="W129" s="40"/>
      <c r="X129" s="40"/>
      <c r="Y129" s="40"/>
      <c r="Z129" s="40"/>
      <c r="AA129" s="40"/>
      <c r="AB129" s="40"/>
      <c r="AC129" s="40"/>
      <c r="AD129" s="40"/>
      <c r="AE129" s="40"/>
      <c r="AF129" s="40"/>
      <c r="AG129" s="40"/>
      <c r="AH129" s="40"/>
      <c r="AI129" s="56"/>
      <c r="AJ129" s="65"/>
      <c r="AK129" s="40"/>
      <c r="AL129" s="40"/>
      <c r="AM129" s="40"/>
      <c r="AN129" s="59"/>
      <c r="AO129" s="61"/>
      <c r="AP129" s="61"/>
      <c r="AQ129" s="61"/>
      <c r="AR129" s="61"/>
      <c r="AS129" s="61"/>
      <c r="AT129" s="39"/>
      <c r="AU129" s="39"/>
      <c r="AV129" s="39"/>
    </row>
    <row r="130" spans="1:48" x14ac:dyDescent="0.2">
      <c r="A130" s="37" t="s">
        <v>37</v>
      </c>
      <c r="B130" s="44" t="s">
        <v>38</v>
      </c>
      <c r="C130" s="39"/>
      <c r="D130" s="39"/>
      <c r="E130" s="39"/>
      <c r="F130" s="40"/>
      <c r="G130" s="40"/>
      <c r="H130" s="40"/>
      <c r="I130" s="40"/>
      <c r="J130" s="39"/>
      <c r="K130" s="39"/>
      <c r="L130" s="39"/>
      <c r="M130" s="39"/>
      <c r="N130" s="39"/>
      <c r="O130" s="39"/>
      <c r="P130" s="39"/>
      <c r="Q130" s="39"/>
      <c r="R130" s="40"/>
      <c r="S130" s="40"/>
      <c r="T130" s="40"/>
      <c r="U130" s="40"/>
      <c r="V130" s="40"/>
      <c r="W130" s="40"/>
      <c r="X130" s="40"/>
      <c r="Y130" s="40"/>
      <c r="Z130" s="40"/>
      <c r="AA130" s="40"/>
      <c r="AB130" s="40"/>
      <c r="AC130" s="40"/>
      <c r="AD130" s="40"/>
      <c r="AE130" s="40"/>
      <c r="AF130" s="40"/>
      <c r="AG130" s="40"/>
      <c r="AH130" s="40"/>
      <c r="AI130" s="42"/>
      <c r="AJ130" s="42"/>
      <c r="AK130" s="40"/>
      <c r="AL130" s="40"/>
      <c r="AM130" s="40"/>
      <c r="AN130" s="47">
        <f>SUM(AN131:AN143)</f>
        <v>93830000</v>
      </c>
      <c r="AO130" s="61"/>
      <c r="AP130" s="61"/>
      <c r="AQ130" s="61"/>
      <c r="AR130" s="61"/>
      <c r="AS130" s="61"/>
      <c r="AT130" s="39"/>
      <c r="AU130" s="39"/>
      <c r="AV130" s="39"/>
    </row>
    <row r="131" spans="1:48" x14ac:dyDescent="0.2">
      <c r="A131" s="37"/>
      <c r="B131" s="44" t="s">
        <v>112</v>
      </c>
      <c r="C131" s="63" t="s">
        <v>302</v>
      </c>
      <c r="D131" s="49" t="s">
        <v>306</v>
      </c>
      <c r="E131" s="50"/>
      <c r="F131" s="40"/>
      <c r="G131" s="40"/>
      <c r="H131" s="40"/>
      <c r="I131" s="40"/>
      <c r="J131" s="91" t="s">
        <v>310</v>
      </c>
      <c r="K131" s="64"/>
      <c r="L131" s="48" t="s">
        <v>224</v>
      </c>
      <c r="M131" s="64"/>
      <c r="N131" s="50"/>
      <c r="O131" s="50"/>
      <c r="P131" s="39"/>
      <c r="Q131" s="39"/>
      <c r="R131" s="40"/>
      <c r="S131" s="40"/>
      <c r="T131" s="40"/>
      <c r="U131" s="40"/>
      <c r="V131" s="40"/>
      <c r="W131" s="40"/>
      <c r="X131" s="40"/>
      <c r="Y131" s="40"/>
      <c r="Z131" s="40"/>
      <c r="AA131" s="40"/>
      <c r="AB131" s="40"/>
      <c r="AC131" s="40"/>
      <c r="AD131" s="40"/>
      <c r="AE131" s="40"/>
      <c r="AF131" s="40"/>
      <c r="AG131" s="40"/>
      <c r="AH131" s="40"/>
      <c r="AI131" s="56" t="s">
        <v>146</v>
      </c>
      <c r="AJ131" s="57">
        <v>2002</v>
      </c>
      <c r="AK131" s="40"/>
      <c r="AL131" s="40"/>
      <c r="AM131" s="40"/>
      <c r="AN131" s="59">
        <v>180000</v>
      </c>
      <c r="AO131" s="53"/>
      <c r="AP131" s="53"/>
      <c r="AQ131" s="53"/>
      <c r="AR131" s="53"/>
      <c r="AS131" s="53" t="s">
        <v>365</v>
      </c>
      <c r="AT131" s="50"/>
      <c r="AU131" s="50"/>
      <c r="AV131" s="50"/>
    </row>
    <row r="132" spans="1:48" x14ac:dyDescent="0.2">
      <c r="A132" s="37"/>
      <c r="B132" s="44"/>
      <c r="C132" s="63" t="s">
        <v>303</v>
      </c>
      <c r="D132" s="49" t="s">
        <v>307</v>
      </c>
      <c r="E132" s="50"/>
      <c r="F132" s="40"/>
      <c r="G132" s="40"/>
      <c r="H132" s="40"/>
      <c r="I132" s="40"/>
      <c r="J132" s="91" t="s">
        <v>311</v>
      </c>
      <c r="K132" s="68"/>
      <c r="L132" s="48" t="s">
        <v>224</v>
      </c>
      <c r="M132" s="64"/>
      <c r="N132" s="50"/>
      <c r="O132" s="50"/>
      <c r="P132" s="39"/>
      <c r="Q132" s="39"/>
      <c r="R132" s="40"/>
      <c r="S132" s="40"/>
      <c r="T132" s="40"/>
      <c r="U132" s="40"/>
      <c r="V132" s="40"/>
      <c r="W132" s="40"/>
      <c r="X132" s="40"/>
      <c r="Y132" s="40"/>
      <c r="Z132" s="40"/>
      <c r="AA132" s="40"/>
      <c r="AB132" s="40"/>
      <c r="AC132" s="40"/>
      <c r="AD132" s="40"/>
      <c r="AE132" s="40"/>
      <c r="AF132" s="40"/>
      <c r="AG132" s="40"/>
      <c r="AH132" s="40"/>
      <c r="AI132" s="56" t="s">
        <v>146</v>
      </c>
      <c r="AJ132" s="57">
        <v>2002</v>
      </c>
      <c r="AK132" s="40"/>
      <c r="AL132" s="40"/>
      <c r="AM132" s="40"/>
      <c r="AN132" s="59">
        <v>3150000</v>
      </c>
      <c r="AO132" s="53"/>
      <c r="AP132" s="53"/>
      <c r="AQ132" s="53"/>
      <c r="AR132" s="53"/>
      <c r="AS132" s="53" t="s">
        <v>365</v>
      </c>
      <c r="AT132" s="50"/>
      <c r="AU132" s="50"/>
      <c r="AV132" s="50"/>
    </row>
    <row r="133" spans="1:48" x14ac:dyDescent="0.2">
      <c r="A133" s="37"/>
      <c r="B133" s="44"/>
      <c r="C133" s="63" t="s">
        <v>303</v>
      </c>
      <c r="D133" s="49" t="s">
        <v>307</v>
      </c>
      <c r="E133" s="50"/>
      <c r="F133" s="40"/>
      <c r="G133" s="40"/>
      <c r="H133" s="40"/>
      <c r="I133" s="40"/>
      <c r="J133" s="91" t="s">
        <v>311</v>
      </c>
      <c r="K133" s="68"/>
      <c r="L133" s="48" t="s">
        <v>224</v>
      </c>
      <c r="M133" s="64"/>
      <c r="N133" s="50"/>
      <c r="O133" s="50"/>
      <c r="P133" s="39"/>
      <c r="Q133" s="39"/>
      <c r="R133" s="40"/>
      <c r="S133" s="40"/>
      <c r="T133" s="40"/>
      <c r="U133" s="40"/>
      <c r="V133" s="40"/>
      <c r="W133" s="40"/>
      <c r="X133" s="40"/>
      <c r="Y133" s="40"/>
      <c r="Z133" s="40"/>
      <c r="AA133" s="40"/>
      <c r="AB133" s="40"/>
      <c r="AC133" s="40"/>
      <c r="AD133" s="40"/>
      <c r="AE133" s="40"/>
      <c r="AF133" s="40"/>
      <c r="AG133" s="40"/>
      <c r="AH133" s="40"/>
      <c r="AI133" s="56" t="s">
        <v>146</v>
      </c>
      <c r="AJ133" s="57">
        <v>2003</v>
      </c>
      <c r="AK133" s="40"/>
      <c r="AL133" s="40"/>
      <c r="AM133" s="40"/>
      <c r="AN133" s="59">
        <v>3150000</v>
      </c>
      <c r="AO133" s="53"/>
      <c r="AP133" s="53"/>
      <c r="AQ133" s="53"/>
      <c r="AR133" s="53"/>
      <c r="AS133" s="53" t="s">
        <v>365</v>
      </c>
      <c r="AT133" s="50"/>
      <c r="AU133" s="50"/>
      <c r="AV133" s="50"/>
    </row>
    <row r="134" spans="1:48" ht="26" x14ac:dyDescent="0.2">
      <c r="A134" s="37"/>
      <c r="B134" s="44"/>
      <c r="C134" s="63" t="s">
        <v>304</v>
      </c>
      <c r="D134" s="49" t="s">
        <v>308</v>
      </c>
      <c r="E134" s="50"/>
      <c r="F134" s="40"/>
      <c r="G134" s="40"/>
      <c r="H134" s="40"/>
      <c r="I134" s="40"/>
      <c r="J134" s="91" t="s">
        <v>312</v>
      </c>
      <c r="K134" s="68"/>
      <c r="L134" s="48" t="s">
        <v>232</v>
      </c>
      <c r="M134" s="64"/>
      <c r="N134" s="50"/>
      <c r="O134" s="50"/>
      <c r="P134" s="39"/>
      <c r="Q134" s="39"/>
      <c r="R134" s="40"/>
      <c r="S134" s="40"/>
      <c r="T134" s="40"/>
      <c r="U134" s="40"/>
      <c r="V134" s="40"/>
      <c r="W134" s="40"/>
      <c r="X134" s="40"/>
      <c r="Y134" s="40"/>
      <c r="Z134" s="40"/>
      <c r="AA134" s="40"/>
      <c r="AB134" s="40"/>
      <c r="AC134" s="40"/>
      <c r="AD134" s="40"/>
      <c r="AE134" s="40"/>
      <c r="AF134" s="40"/>
      <c r="AG134" s="40"/>
      <c r="AH134" s="40"/>
      <c r="AI134" s="56" t="s">
        <v>146</v>
      </c>
      <c r="AJ134" s="57">
        <v>2003</v>
      </c>
      <c r="AK134" s="40"/>
      <c r="AL134" s="40"/>
      <c r="AM134" s="40"/>
      <c r="AN134" s="59">
        <v>10500000</v>
      </c>
      <c r="AO134" s="53"/>
      <c r="AP134" s="53"/>
      <c r="AQ134" s="53"/>
      <c r="AR134" s="53"/>
      <c r="AS134" s="53" t="s">
        <v>365</v>
      </c>
      <c r="AT134" s="50"/>
      <c r="AU134" s="50"/>
      <c r="AV134" s="50"/>
    </row>
    <row r="135" spans="1:48" ht="26" x14ac:dyDescent="0.2">
      <c r="A135" s="37"/>
      <c r="B135" s="44"/>
      <c r="C135" s="63" t="s">
        <v>303</v>
      </c>
      <c r="D135" s="49" t="s">
        <v>307</v>
      </c>
      <c r="E135" s="50"/>
      <c r="F135" s="40"/>
      <c r="G135" s="40"/>
      <c r="H135" s="40"/>
      <c r="I135" s="40"/>
      <c r="J135" s="91" t="s">
        <v>313</v>
      </c>
      <c r="K135" s="68"/>
      <c r="L135" s="48" t="s">
        <v>224</v>
      </c>
      <c r="M135" s="64"/>
      <c r="N135" s="50"/>
      <c r="O135" s="50"/>
      <c r="P135" s="39"/>
      <c r="Q135" s="39"/>
      <c r="R135" s="40"/>
      <c r="S135" s="40"/>
      <c r="T135" s="40"/>
      <c r="U135" s="40"/>
      <c r="V135" s="40"/>
      <c r="W135" s="40"/>
      <c r="X135" s="40"/>
      <c r="Y135" s="40"/>
      <c r="Z135" s="40"/>
      <c r="AA135" s="40"/>
      <c r="AB135" s="40"/>
      <c r="AC135" s="40"/>
      <c r="AD135" s="40"/>
      <c r="AE135" s="40"/>
      <c r="AF135" s="40"/>
      <c r="AG135" s="40"/>
      <c r="AH135" s="40"/>
      <c r="AI135" s="56" t="s">
        <v>146</v>
      </c>
      <c r="AJ135" s="57">
        <v>2003</v>
      </c>
      <c r="AK135" s="40"/>
      <c r="AL135" s="40"/>
      <c r="AM135" s="40"/>
      <c r="AN135" s="59">
        <v>2800000</v>
      </c>
      <c r="AO135" s="53"/>
      <c r="AP135" s="53"/>
      <c r="AQ135" s="53"/>
      <c r="AR135" s="53"/>
      <c r="AS135" s="53" t="s">
        <v>365</v>
      </c>
      <c r="AT135" s="50"/>
      <c r="AU135" s="50"/>
      <c r="AV135" s="50"/>
    </row>
    <row r="136" spans="1:48" x14ac:dyDescent="0.2">
      <c r="A136" s="37"/>
      <c r="B136" s="44"/>
      <c r="C136" s="63" t="s">
        <v>305</v>
      </c>
      <c r="D136" s="49" t="s">
        <v>309</v>
      </c>
      <c r="E136" s="50"/>
      <c r="F136" s="40"/>
      <c r="G136" s="40"/>
      <c r="H136" s="40"/>
      <c r="I136" s="40"/>
      <c r="J136" s="91" t="s">
        <v>314</v>
      </c>
      <c r="K136" s="68"/>
      <c r="L136" s="48" t="s">
        <v>223</v>
      </c>
      <c r="M136" s="64"/>
      <c r="N136" s="50"/>
      <c r="O136" s="50"/>
      <c r="P136" s="39"/>
      <c r="Q136" s="39"/>
      <c r="R136" s="40"/>
      <c r="S136" s="40"/>
      <c r="T136" s="40"/>
      <c r="U136" s="40"/>
      <c r="V136" s="40"/>
      <c r="W136" s="40"/>
      <c r="X136" s="40"/>
      <c r="Y136" s="40"/>
      <c r="Z136" s="40"/>
      <c r="AA136" s="40"/>
      <c r="AB136" s="40"/>
      <c r="AC136" s="40"/>
      <c r="AD136" s="40"/>
      <c r="AE136" s="40"/>
      <c r="AF136" s="40"/>
      <c r="AG136" s="40"/>
      <c r="AH136" s="40"/>
      <c r="AI136" s="56" t="s">
        <v>146</v>
      </c>
      <c r="AJ136" s="57">
        <v>2004</v>
      </c>
      <c r="AK136" s="40"/>
      <c r="AL136" s="40"/>
      <c r="AM136" s="40"/>
      <c r="AN136" s="59">
        <v>210000</v>
      </c>
      <c r="AO136" s="53"/>
      <c r="AP136" s="53"/>
      <c r="AQ136" s="53"/>
      <c r="AR136" s="53"/>
      <c r="AS136" s="53" t="s">
        <v>365</v>
      </c>
      <c r="AT136" s="50"/>
      <c r="AU136" s="50"/>
      <c r="AV136" s="50"/>
    </row>
    <row r="137" spans="1:48" ht="39" x14ac:dyDescent="0.2">
      <c r="A137" s="92"/>
      <c r="B137" s="92"/>
      <c r="C137" s="63" t="s">
        <v>243</v>
      </c>
      <c r="D137" s="63" t="s">
        <v>250</v>
      </c>
      <c r="E137" s="93"/>
      <c r="F137" s="92"/>
      <c r="G137" s="92"/>
      <c r="H137" s="92"/>
      <c r="I137" s="92"/>
      <c r="J137" s="91" t="s">
        <v>202</v>
      </c>
      <c r="K137" s="91" t="s">
        <v>261</v>
      </c>
      <c r="L137" s="63" t="s">
        <v>264</v>
      </c>
      <c r="M137" s="91" t="s">
        <v>267</v>
      </c>
      <c r="N137" s="93"/>
      <c r="O137" s="93"/>
      <c r="P137" s="94"/>
      <c r="Q137" s="94"/>
      <c r="R137" s="92"/>
      <c r="S137" s="92"/>
      <c r="T137" s="92"/>
      <c r="U137" s="92"/>
      <c r="V137" s="92"/>
      <c r="W137" s="92"/>
      <c r="X137" s="92"/>
      <c r="Y137" s="92"/>
      <c r="Z137" s="92"/>
      <c r="AA137" s="92"/>
      <c r="AB137" s="92"/>
      <c r="AC137" s="92"/>
      <c r="AD137" s="92"/>
      <c r="AE137" s="92"/>
      <c r="AF137" s="92"/>
      <c r="AG137" s="92"/>
      <c r="AH137" s="92"/>
      <c r="AI137" s="95" t="s">
        <v>146</v>
      </c>
      <c r="AJ137" s="96">
        <v>2007</v>
      </c>
      <c r="AK137" s="92"/>
      <c r="AL137" s="92"/>
      <c r="AM137" s="92"/>
      <c r="AN137" s="97">
        <v>25410000</v>
      </c>
      <c r="AO137" s="53" t="s">
        <v>124</v>
      </c>
      <c r="AP137" s="98"/>
      <c r="AQ137" s="98"/>
      <c r="AR137" s="98"/>
      <c r="AS137" s="98"/>
      <c r="AT137" s="93"/>
      <c r="AU137" s="93"/>
      <c r="AV137" s="93"/>
    </row>
    <row r="138" spans="1:48" x14ac:dyDescent="0.2">
      <c r="A138" s="92"/>
      <c r="B138" s="92"/>
      <c r="C138" s="63" t="s">
        <v>246</v>
      </c>
      <c r="D138" s="63" t="s">
        <v>253</v>
      </c>
      <c r="E138" s="93"/>
      <c r="F138" s="92"/>
      <c r="G138" s="92"/>
      <c r="H138" s="92"/>
      <c r="I138" s="92"/>
      <c r="J138" s="91" t="s">
        <v>258</v>
      </c>
      <c r="K138" s="91" t="s">
        <v>263</v>
      </c>
      <c r="L138" s="63" t="s">
        <v>265</v>
      </c>
      <c r="M138" s="99"/>
      <c r="N138" s="93"/>
      <c r="O138" s="93"/>
      <c r="P138" s="94"/>
      <c r="Q138" s="94"/>
      <c r="R138" s="92"/>
      <c r="S138" s="92"/>
      <c r="T138" s="92"/>
      <c r="U138" s="92"/>
      <c r="V138" s="92"/>
      <c r="W138" s="92"/>
      <c r="X138" s="92"/>
      <c r="Y138" s="92"/>
      <c r="Z138" s="92"/>
      <c r="AA138" s="92"/>
      <c r="AB138" s="92"/>
      <c r="AC138" s="92"/>
      <c r="AD138" s="92"/>
      <c r="AE138" s="92"/>
      <c r="AF138" s="92"/>
      <c r="AG138" s="92"/>
      <c r="AH138" s="92"/>
      <c r="AI138" s="95" t="s">
        <v>146</v>
      </c>
      <c r="AJ138" s="96">
        <v>2007</v>
      </c>
      <c r="AK138" s="92"/>
      <c r="AL138" s="92"/>
      <c r="AM138" s="92"/>
      <c r="AN138" s="97">
        <v>4000000</v>
      </c>
      <c r="AO138" s="53" t="s">
        <v>124</v>
      </c>
      <c r="AP138" s="98"/>
      <c r="AQ138" s="98"/>
      <c r="AR138" s="98"/>
      <c r="AS138" s="98"/>
      <c r="AT138" s="93"/>
      <c r="AU138" s="93"/>
      <c r="AV138" s="93"/>
    </row>
    <row r="139" spans="1:48" x14ac:dyDescent="0.2">
      <c r="A139" s="92"/>
      <c r="B139" s="92"/>
      <c r="C139" s="63" t="s">
        <v>247</v>
      </c>
      <c r="D139" s="63" t="s">
        <v>254</v>
      </c>
      <c r="E139" s="93"/>
      <c r="F139" s="92"/>
      <c r="G139" s="92"/>
      <c r="H139" s="92"/>
      <c r="I139" s="92"/>
      <c r="J139" s="91" t="s">
        <v>259</v>
      </c>
      <c r="K139" s="91" t="s">
        <v>263</v>
      </c>
      <c r="L139" s="63" t="s">
        <v>265</v>
      </c>
      <c r="M139" s="99"/>
      <c r="N139" s="93"/>
      <c r="O139" s="93"/>
      <c r="P139" s="94"/>
      <c r="Q139" s="94"/>
      <c r="R139" s="92"/>
      <c r="S139" s="92"/>
      <c r="T139" s="92"/>
      <c r="U139" s="92"/>
      <c r="V139" s="92"/>
      <c r="W139" s="92"/>
      <c r="X139" s="92"/>
      <c r="Y139" s="92"/>
      <c r="Z139" s="92"/>
      <c r="AA139" s="92"/>
      <c r="AB139" s="92"/>
      <c r="AC139" s="92"/>
      <c r="AD139" s="92"/>
      <c r="AE139" s="92"/>
      <c r="AF139" s="92"/>
      <c r="AG139" s="92"/>
      <c r="AH139" s="92"/>
      <c r="AI139" s="95" t="s">
        <v>146</v>
      </c>
      <c r="AJ139" s="96">
        <v>2007</v>
      </c>
      <c r="AK139" s="92"/>
      <c r="AL139" s="92"/>
      <c r="AM139" s="92"/>
      <c r="AN139" s="97">
        <v>3000000</v>
      </c>
      <c r="AO139" s="53" t="s">
        <v>124</v>
      </c>
      <c r="AP139" s="98"/>
      <c r="AQ139" s="98"/>
      <c r="AR139" s="98"/>
      <c r="AS139" s="98"/>
      <c r="AT139" s="93"/>
      <c r="AU139" s="93"/>
      <c r="AV139" s="93"/>
    </row>
    <row r="140" spans="1:48" x14ac:dyDescent="0.2">
      <c r="A140" s="92"/>
      <c r="B140" s="92"/>
      <c r="C140" s="63" t="s">
        <v>327</v>
      </c>
      <c r="D140" s="63" t="s">
        <v>330</v>
      </c>
      <c r="E140" s="93"/>
      <c r="F140" s="92"/>
      <c r="G140" s="92"/>
      <c r="H140" s="92"/>
      <c r="I140" s="92"/>
      <c r="J140" s="91" t="s">
        <v>331</v>
      </c>
      <c r="K140" s="91" t="s">
        <v>263</v>
      </c>
      <c r="L140" s="91" t="s">
        <v>266</v>
      </c>
      <c r="M140" s="99"/>
      <c r="N140" s="93"/>
      <c r="O140" s="93"/>
      <c r="P140" s="94"/>
      <c r="Q140" s="94"/>
      <c r="R140" s="92"/>
      <c r="S140" s="92"/>
      <c r="T140" s="92"/>
      <c r="U140" s="92"/>
      <c r="V140" s="92"/>
      <c r="W140" s="92"/>
      <c r="X140" s="92"/>
      <c r="Y140" s="92"/>
      <c r="Z140" s="92"/>
      <c r="AA140" s="92"/>
      <c r="AB140" s="92"/>
      <c r="AC140" s="92"/>
      <c r="AD140" s="92"/>
      <c r="AE140" s="92"/>
      <c r="AF140" s="92"/>
      <c r="AG140" s="92"/>
      <c r="AH140" s="92"/>
      <c r="AI140" s="95" t="s">
        <v>146</v>
      </c>
      <c r="AJ140" s="96">
        <v>2008</v>
      </c>
      <c r="AK140" s="92"/>
      <c r="AL140" s="92"/>
      <c r="AM140" s="92"/>
      <c r="AN140" s="97">
        <v>7870000</v>
      </c>
      <c r="AO140" s="53" t="s">
        <v>124</v>
      </c>
      <c r="AP140" s="98"/>
      <c r="AQ140" s="98"/>
      <c r="AR140" s="98"/>
      <c r="AS140" s="98"/>
      <c r="AT140" s="93"/>
      <c r="AU140" s="93"/>
      <c r="AV140" s="93"/>
    </row>
    <row r="141" spans="1:48" x14ac:dyDescent="0.2">
      <c r="A141" s="92"/>
      <c r="B141" s="92"/>
      <c r="C141" s="63" t="s">
        <v>328</v>
      </c>
      <c r="D141" s="63" t="s">
        <v>330</v>
      </c>
      <c r="E141" s="93"/>
      <c r="F141" s="92"/>
      <c r="G141" s="92"/>
      <c r="H141" s="92"/>
      <c r="I141" s="92"/>
      <c r="J141" s="91" t="s">
        <v>332</v>
      </c>
      <c r="K141" s="91" t="s">
        <v>263</v>
      </c>
      <c r="L141" s="91" t="s">
        <v>266</v>
      </c>
      <c r="M141" s="99"/>
      <c r="N141" s="93"/>
      <c r="O141" s="93"/>
      <c r="P141" s="94"/>
      <c r="Q141" s="94"/>
      <c r="R141" s="92"/>
      <c r="S141" s="92"/>
      <c r="T141" s="92"/>
      <c r="U141" s="92"/>
      <c r="V141" s="92"/>
      <c r="W141" s="92"/>
      <c r="X141" s="92"/>
      <c r="Y141" s="92"/>
      <c r="Z141" s="92"/>
      <c r="AA141" s="92"/>
      <c r="AB141" s="92"/>
      <c r="AC141" s="92"/>
      <c r="AD141" s="92"/>
      <c r="AE141" s="92"/>
      <c r="AF141" s="92"/>
      <c r="AG141" s="92"/>
      <c r="AH141" s="92"/>
      <c r="AI141" s="95" t="s">
        <v>146</v>
      </c>
      <c r="AJ141" s="96">
        <v>2008</v>
      </c>
      <c r="AK141" s="92"/>
      <c r="AL141" s="92"/>
      <c r="AM141" s="92"/>
      <c r="AN141" s="97">
        <v>29700000</v>
      </c>
      <c r="AO141" s="53" t="s">
        <v>124</v>
      </c>
      <c r="AP141" s="98"/>
      <c r="AQ141" s="98"/>
      <c r="AR141" s="98"/>
      <c r="AS141" s="98"/>
      <c r="AT141" s="93"/>
      <c r="AU141" s="93"/>
      <c r="AV141" s="93"/>
    </row>
    <row r="142" spans="1:48" x14ac:dyDescent="0.2">
      <c r="A142" s="92"/>
      <c r="B142" s="92"/>
      <c r="C142" s="63" t="s">
        <v>329</v>
      </c>
      <c r="D142" s="100"/>
      <c r="E142" s="93"/>
      <c r="F142" s="92"/>
      <c r="G142" s="92"/>
      <c r="H142" s="92"/>
      <c r="I142" s="92"/>
      <c r="J142" s="99"/>
      <c r="K142" s="99"/>
      <c r="L142" s="99"/>
      <c r="M142" s="99"/>
      <c r="N142" s="93"/>
      <c r="O142" s="93"/>
      <c r="P142" s="94"/>
      <c r="Q142" s="94"/>
      <c r="R142" s="92"/>
      <c r="S142" s="92"/>
      <c r="T142" s="92"/>
      <c r="U142" s="92"/>
      <c r="V142" s="92"/>
      <c r="W142" s="92"/>
      <c r="X142" s="92"/>
      <c r="Y142" s="92"/>
      <c r="Z142" s="92"/>
      <c r="AA142" s="92"/>
      <c r="AB142" s="92"/>
      <c r="AC142" s="92"/>
      <c r="AD142" s="92"/>
      <c r="AE142" s="92"/>
      <c r="AF142" s="92"/>
      <c r="AG142" s="92"/>
      <c r="AH142" s="92"/>
      <c r="AI142" s="95" t="s">
        <v>146</v>
      </c>
      <c r="AJ142" s="96">
        <v>2008</v>
      </c>
      <c r="AK142" s="92"/>
      <c r="AL142" s="92"/>
      <c r="AM142" s="92"/>
      <c r="AN142" s="97">
        <v>3860000</v>
      </c>
      <c r="AO142" s="101"/>
      <c r="AP142" s="93"/>
      <c r="AQ142" s="93"/>
      <c r="AR142" s="93"/>
      <c r="AS142" s="93"/>
      <c r="AT142" s="93"/>
      <c r="AU142" s="93"/>
      <c r="AV142" s="93"/>
    </row>
    <row r="143" spans="1:48" x14ac:dyDescent="0.2">
      <c r="A143" s="37"/>
      <c r="B143" s="44"/>
      <c r="C143" s="49"/>
      <c r="D143" s="49"/>
      <c r="E143" s="39"/>
      <c r="F143" s="40"/>
      <c r="G143" s="40"/>
      <c r="H143" s="40"/>
      <c r="I143" s="40"/>
      <c r="J143" s="54"/>
      <c r="K143" s="52"/>
      <c r="L143" s="48"/>
      <c r="M143" s="39"/>
      <c r="N143" s="39"/>
      <c r="O143" s="39"/>
      <c r="P143" s="39"/>
      <c r="Q143" s="39"/>
      <c r="R143" s="40"/>
      <c r="S143" s="40"/>
      <c r="T143" s="40"/>
      <c r="U143" s="40"/>
      <c r="V143" s="40"/>
      <c r="W143" s="40"/>
      <c r="X143" s="40"/>
      <c r="Y143" s="40"/>
      <c r="Z143" s="40"/>
      <c r="AA143" s="40"/>
      <c r="AB143" s="40"/>
      <c r="AC143" s="40"/>
      <c r="AD143" s="40"/>
      <c r="AE143" s="40"/>
      <c r="AF143" s="40"/>
      <c r="AG143" s="40"/>
      <c r="AH143" s="40"/>
      <c r="AI143" s="56"/>
      <c r="AJ143" s="57"/>
      <c r="AK143" s="40"/>
      <c r="AL143" s="40"/>
      <c r="AM143" s="40"/>
      <c r="AN143" s="59"/>
      <c r="AO143" s="39"/>
      <c r="AP143" s="39"/>
      <c r="AQ143" s="39"/>
      <c r="AR143" s="39"/>
      <c r="AS143" s="39"/>
      <c r="AT143" s="39"/>
      <c r="AU143" s="39"/>
      <c r="AV143" s="39"/>
    </row>
    <row r="144" spans="1:48" x14ac:dyDescent="0.2">
      <c r="A144" s="37" t="s">
        <v>39</v>
      </c>
      <c r="B144" s="44" t="s">
        <v>40</v>
      </c>
      <c r="C144" s="39"/>
      <c r="D144" s="39"/>
      <c r="E144" s="39"/>
      <c r="F144" s="40"/>
      <c r="G144" s="40"/>
      <c r="H144" s="40"/>
      <c r="I144" s="40"/>
      <c r="J144" s="39"/>
      <c r="K144" s="39"/>
      <c r="L144" s="39"/>
      <c r="M144" s="39"/>
      <c r="N144" s="39"/>
      <c r="O144" s="39"/>
      <c r="P144" s="39"/>
      <c r="Q144" s="39"/>
      <c r="R144" s="40"/>
      <c r="S144" s="40"/>
      <c r="T144" s="40"/>
      <c r="U144" s="40"/>
      <c r="V144" s="40"/>
      <c r="W144" s="40"/>
      <c r="X144" s="40"/>
      <c r="Y144" s="40"/>
      <c r="Z144" s="40"/>
      <c r="AA144" s="40"/>
      <c r="AB144" s="40"/>
      <c r="AC144" s="40"/>
      <c r="AD144" s="40"/>
      <c r="AE144" s="40"/>
      <c r="AF144" s="40"/>
      <c r="AG144" s="40"/>
      <c r="AH144" s="40"/>
      <c r="AI144" s="42"/>
      <c r="AJ144" s="42"/>
      <c r="AK144" s="40"/>
      <c r="AL144" s="40"/>
      <c r="AM144" s="40"/>
      <c r="AN144" s="60"/>
      <c r="AO144" s="39"/>
      <c r="AP144" s="39"/>
      <c r="AQ144" s="39"/>
      <c r="AR144" s="39"/>
      <c r="AS144" s="39"/>
      <c r="AT144" s="39"/>
      <c r="AU144" s="39"/>
      <c r="AV144" s="39"/>
    </row>
    <row r="145" spans="1:48" x14ac:dyDescent="0.2">
      <c r="A145" s="37"/>
      <c r="B145" s="44" t="s">
        <v>112</v>
      </c>
      <c r="C145" s="45" t="s">
        <v>241</v>
      </c>
      <c r="D145" s="39"/>
      <c r="E145" s="39"/>
      <c r="F145" s="40"/>
      <c r="G145" s="40"/>
      <c r="H145" s="40"/>
      <c r="I145" s="40"/>
      <c r="J145" s="39"/>
      <c r="K145" s="39"/>
      <c r="L145" s="39"/>
      <c r="M145" s="39"/>
      <c r="N145" s="39"/>
      <c r="O145" s="39"/>
      <c r="P145" s="39"/>
      <c r="Q145" s="39"/>
      <c r="R145" s="40"/>
      <c r="S145" s="40"/>
      <c r="T145" s="40"/>
      <c r="U145" s="40"/>
      <c r="V145" s="40"/>
      <c r="W145" s="40"/>
      <c r="X145" s="40"/>
      <c r="Y145" s="40"/>
      <c r="Z145" s="40"/>
      <c r="AA145" s="40"/>
      <c r="AB145" s="40"/>
      <c r="AC145" s="40"/>
      <c r="AD145" s="40"/>
      <c r="AE145" s="40"/>
      <c r="AF145" s="40"/>
      <c r="AG145" s="40"/>
      <c r="AH145" s="40"/>
      <c r="AI145" s="42"/>
      <c r="AJ145" s="42"/>
      <c r="AK145" s="40"/>
      <c r="AL145" s="40"/>
      <c r="AM145" s="40"/>
      <c r="AN145" s="39"/>
      <c r="AO145" s="39"/>
      <c r="AP145" s="39"/>
      <c r="AQ145" s="39"/>
      <c r="AR145" s="39"/>
      <c r="AS145" s="39"/>
      <c r="AT145" s="39"/>
      <c r="AU145" s="39"/>
      <c r="AV145" s="39"/>
    </row>
    <row r="146" spans="1:48" x14ac:dyDescent="0.2">
      <c r="A146" s="37"/>
      <c r="B146" s="44"/>
      <c r="C146" s="39"/>
      <c r="D146" s="39"/>
      <c r="E146" s="39"/>
      <c r="F146" s="40"/>
      <c r="G146" s="40"/>
      <c r="H146" s="40"/>
      <c r="I146" s="40"/>
      <c r="J146" s="39"/>
      <c r="K146" s="39"/>
      <c r="L146" s="39"/>
      <c r="M146" s="39"/>
      <c r="N146" s="39"/>
      <c r="O146" s="39"/>
      <c r="P146" s="39"/>
      <c r="Q146" s="39"/>
      <c r="R146" s="40"/>
      <c r="S146" s="40"/>
      <c r="T146" s="40"/>
      <c r="U146" s="40"/>
      <c r="V146" s="40"/>
      <c r="W146" s="40"/>
      <c r="X146" s="40"/>
      <c r="Y146" s="40"/>
      <c r="Z146" s="40"/>
      <c r="AA146" s="40"/>
      <c r="AB146" s="40"/>
      <c r="AC146" s="40"/>
      <c r="AD146" s="40"/>
      <c r="AE146" s="40"/>
      <c r="AF146" s="40"/>
      <c r="AG146" s="40"/>
      <c r="AH146" s="40"/>
      <c r="AI146" s="42"/>
      <c r="AJ146" s="42"/>
      <c r="AK146" s="40"/>
      <c r="AL146" s="40"/>
      <c r="AM146" s="40"/>
      <c r="AN146" s="39"/>
      <c r="AO146" s="39"/>
      <c r="AP146" s="39"/>
      <c r="AQ146" s="39"/>
      <c r="AR146" s="39"/>
      <c r="AS146" s="39"/>
      <c r="AT146" s="39"/>
      <c r="AU146" s="39"/>
      <c r="AV146" s="39"/>
    </row>
    <row r="147" spans="1:48" x14ac:dyDescent="0.2">
      <c r="A147" s="37" t="s">
        <v>41</v>
      </c>
      <c r="B147" s="44" t="s">
        <v>42</v>
      </c>
      <c r="C147" s="39"/>
      <c r="D147" s="39"/>
      <c r="E147" s="39"/>
      <c r="F147" s="40"/>
      <c r="G147" s="40"/>
      <c r="H147" s="40"/>
      <c r="I147" s="40"/>
      <c r="J147" s="39"/>
      <c r="K147" s="39"/>
      <c r="L147" s="39"/>
      <c r="M147" s="39"/>
      <c r="N147" s="39"/>
      <c r="O147" s="39"/>
      <c r="P147" s="39"/>
      <c r="Q147" s="39"/>
      <c r="R147" s="40"/>
      <c r="S147" s="40"/>
      <c r="T147" s="40"/>
      <c r="U147" s="40"/>
      <c r="V147" s="40"/>
      <c r="W147" s="40"/>
      <c r="X147" s="40"/>
      <c r="Y147" s="40"/>
      <c r="Z147" s="40"/>
      <c r="AA147" s="40"/>
      <c r="AB147" s="40"/>
      <c r="AC147" s="40"/>
      <c r="AD147" s="40"/>
      <c r="AE147" s="40"/>
      <c r="AF147" s="40"/>
      <c r="AG147" s="40"/>
      <c r="AH147" s="40"/>
      <c r="AI147" s="42"/>
      <c r="AJ147" s="42"/>
      <c r="AK147" s="40"/>
      <c r="AL147" s="40"/>
      <c r="AM147" s="40"/>
      <c r="AN147" s="39"/>
      <c r="AO147" s="39"/>
      <c r="AP147" s="39"/>
      <c r="AQ147" s="39"/>
      <c r="AR147" s="39"/>
      <c r="AS147" s="39"/>
      <c r="AT147" s="39"/>
      <c r="AU147" s="39"/>
      <c r="AV147" s="39"/>
    </row>
    <row r="148" spans="1:48" x14ac:dyDescent="0.2">
      <c r="A148" s="37"/>
      <c r="B148" s="44" t="s">
        <v>112</v>
      </c>
      <c r="C148" s="45" t="s">
        <v>241</v>
      </c>
      <c r="D148" s="39"/>
      <c r="E148" s="39"/>
      <c r="F148" s="40"/>
      <c r="G148" s="40"/>
      <c r="H148" s="40"/>
      <c r="I148" s="40"/>
      <c r="J148" s="39"/>
      <c r="K148" s="39"/>
      <c r="L148" s="39"/>
      <c r="M148" s="39"/>
      <c r="N148" s="39"/>
      <c r="O148" s="39"/>
      <c r="P148" s="39"/>
      <c r="Q148" s="39"/>
      <c r="R148" s="40"/>
      <c r="S148" s="40"/>
      <c r="T148" s="40"/>
      <c r="U148" s="40"/>
      <c r="V148" s="40"/>
      <c r="W148" s="40"/>
      <c r="X148" s="40"/>
      <c r="Y148" s="40"/>
      <c r="Z148" s="40"/>
      <c r="AA148" s="40"/>
      <c r="AB148" s="40"/>
      <c r="AC148" s="40"/>
      <c r="AD148" s="40"/>
      <c r="AE148" s="40"/>
      <c r="AF148" s="40"/>
      <c r="AG148" s="40"/>
      <c r="AH148" s="40"/>
      <c r="AI148" s="42"/>
      <c r="AJ148" s="42"/>
      <c r="AK148" s="40"/>
      <c r="AL148" s="40"/>
      <c r="AM148" s="40"/>
      <c r="AN148" s="39"/>
      <c r="AO148" s="39"/>
      <c r="AP148" s="39"/>
      <c r="AQ148" s="39"/>
      <c r="AR148" s="39"/>
      <c r="AS148" s="39"/>
      <c r="AT148" s="39"/>
      <c r="AU148" s="39"/>
      <c r="AV148" s="39"/>
    </row>
    <row r="149" spans="1:48" x14ac:dyDescent="0.2">
      <c r="A149" s="37"/>
      <c r="B149" s="44"/>
      <c r="C149" s="39"/>
      <c r="D149" s="39"/>
      <c r="E149" s="39"/>
      <c r="F149" s="40"/>
      <c r="G149" s="40"/>
      <c r="H149" s="40"/>
      <c r="I149" s="40"/>
      <c r="J149" s="39"/>
      <c r="K149" s="39"/>
      <c r="L149" s="39"/>
      <c r="M149" s="39"/>
      <c r="N149" s="39"/>
      <c r="O149" s="39"/>
      <c r="P149" s="39"/>
      <c r="Q149" s="39"/>
      <c r="R149" s="40"/>
      <c r="S149" s="40"/>
      <c r="T149" s="40"/>
      <c r="U149" s="40"/>
      <c r="V149" s="40"/>
      <c r="W149" s="40"/>
      <c r="X149" s="40"/>
      <c r="Y149" s="40"/>
      <c r="Z149" s="40"/>
      <c r="AA149" s="40"/>
      <c r="AB149" s="40"/>
      <c r="AC149" s="40"/>
      <c r="AD149" s="40"/>
      <c r="AE149" s="40"/>
      <c r="AF149" s="40"/>
      <c r="AG149" s="40"/>
      <c r="AH149" s="40"/>
      <c r="AI149" s="42"/>
      <c r="AJ149" s="42"/>
      <c r="AK149" s="40"/>
      <c r="AL149" s="40"/>
      <c r="AM149" s="40"/>
      <c r="AN149" s="39"/>
      <c r="AO149" s="39"/>
      <c r="AP149" s="39"/>
      <c r="AQ149" s="39"/>
      <c r="AR149" s="39"/>
      <c r="AS149" s="39"/>
      <c r="AT149" s="39"/>
      <c r="AU149" s="39"/>
      <c r="AV149" s="39"/>
    </row>
    <row r="150" spans="1:48" x14ac:dyDescent="0.2">
      <c r="A150" s="37" t="s">
        <v>43</v>
      </c>
      <c r="B150" s="44" t="s">
        <v>44</v>
      </c>
      <c r="C150" s="39"/>
      <c r="D150" s="39"/>
      <c r="E150" s="39"/>
      <c r="F150" s="40"/>
      <c r="G150" s="40"/>
      <c r="H150" s="40"/>
      <c r="I150" s="40"/>
      <c r="J150" s="39"/>
      <c r="K150" s="39"/>
      <c r="L150" s="39"/>
      <c r="M150" s="39"/>
      <c r="N150" s="39"/>
      <c r="O150" s="39"/>
      <c r="P150" s="39"/>
      <c r="Q150" s="39"/>
      <c r="R150" s="40"/>
      <c r="S150" s="40"/>
      <c r="T150" s="40"/>
      <c r="U150" s="40"/>
      <c r="V150" s="40"/>
      <c r="W150" s="40"/>
      <c r="X150" s="40"/>
      <c r="Y150" s="40"/>
      <c r="Z150" s="40"/>
      <c r="AA150" s="40"/>
      <c r="AB150" s="40"/>
      <c r="AC150" s="40"/>
      <c r="AD150" s="40"/>
      <c r="AE150" s="40"/>
      <c r="AF150" s="40"/>
      <c r="AG150" s="40"/>
      <c r="AH150" s="40"/>
      <c r="AI150" s="42"/>
      <c r="AJ150" s="42"/>
      <c r="AK150" s="40"/>
      <c r="AL150" s="40"/>
      <c r="AM150" s="40"/>
      <c r="AN150" s="39"/>
      <c r="AO150" s="39"/>
      <c r="AP150" s="39"/>
      <c r="AQ150" s="39"/>
      <c r="AR150" s="39"/>
      <c r="AS150" s="39"/>
      <c r="AT150" s="39"/>
      <c r="AU150" s="39"/>
      <c r="AV150" s="39"/>
    </row>
    <row r="151" spans="1:48" x14ac:dyDescent="0.2">
      <c r="A151" s="37"/>
      <c r="B151" s="44" t="s">
        <v>112</v>
      </c>
      <c r="C151" s="45" t="s">
        <v>241</v>
      </c>
      <c r="D151" s="39"/>
      <c r="E151" s="39"/>
      <c r="F151" s="40"/>
      <c r="G151" s="40"/>
      <c r="H151" s="40"/>
      <c r="I151" s="40"/>
      <c r="J151" s="39"/>
      <c r="K151" s="39"/>
      <c r="L151" s="39"/>
      <c r="M151" s="39"/>
      <c r="N151" s="39"/>
      <c r="O151" s="39"/>
      <c r="P151" s="39"/>
      <c r="Q151" s="39"/>
      <c r="R151" s="40"/>
      <c r="S151" s="40"/>
      <c r="T151" s="40"/>
      <c r="U151" s="40"/>
      <c r="V151" s="40"/>
      <c r="W151" s="40"/>
      <c r="X151" s="40"/>
      <c r="Y151" s="40"/>
      <c r="Z151" s="40"/>
      <c r="AA151" s="40"/>
      <c r="AB151" s="40"/>
      <c r="AC151" s="40"/>
      <c r="AD151" s="40"/>
      <c r="AE151" s="40"/>
      <c r="AF151" s="40"/>
      <c r="AG151" s="40"/>
      <c r="AH151" s="40"/>
      <c r="AI151" s="42"/>
      <c r="AJ151" s="42"/>
      <c r="AK151" s="40"/>
      <c r="AL151" s="40"/>
      <c r="AM151" s="40"/>
      <c r="AN151" s="39"/>
      <c r="AO151" s="39"/>
      <c r="AP151" s="39"/>
      <c r="AQ151" s="39"/>
      <c r="AR151" s="39"/>
      <c r="AS151" s="39"/>
      <c r="AT151" s="39"/>
      <c r="AU151" s="39"/>
      <c r="AV151" s="39"/>
    </row>
    <row r="152" spans="1:48" x14ac:dyDescent="0.2">
      <c r="A152" s="37"/>
      <c r="B152" s="44"/>
      <c r="C152" s="39"/>
      <c r="D152" s="39"/>
      <c r="E152" s="39"/>
      <c r="F152" s="40"/>
      <c r="G152" s="40"/>
      <c r="H152" s="40"/>
      <c r="I152" s="40"/>
      <c r="J152" s="39"/>
      <c r="K152" s="39"/>
      <c r="L152" s="39"/>
      <c r="M152" s="39"/>
      <c r="N152" s="39"/>
      <c r="O152" s="39"/>
      <c r="P152" s="39"/>
      <c r="Q152" s="39"/>
      <c r="R152" s="40"/>
      <c r="S152" s="40"/>
      <c r="T152" s="40"/>
      <c r="U152" s="40"/>
      <c r="V152" s="40"/>
      <c r="W152" s="40"/>
      <c r="X152" s="40"/>
      <c r="Y152" s="40"/>
      <c r="Z152" s="40"/>
      <c r="AA152" s="40"/>
      <c r="AB152" s="40"/>
      <c r="AC152" s="40"/>
      <c r="AD152" s="40"/>
      <c r="AE152" s="40"/>
      <c r="AF152" s="40"/>
      <c r="AG152" s="40"/>
      <c r="AH152" s="40"/>
      <c r="AI152" s="42"/>
      <c r="AJ152" s="42"/>
      <c r="AK152" s="40"/>
      <c r="AL152" s="40"/>
      <c r="AM152" s="40"/>
      <c r="AN152" s="39"/>
      <c r="AO152" s="39"/>
      <c r="AP152" s="39"/>
      <c r="AQ152" s="39"/>
      <c r="AR152" s="39"/>
      <c r="AS152" s="39"/>
      <c r="AT152" s="39"/>
      <c r="AU152" s="39"/>
      <c r="AV152" s="39"/>
    </row>
    <row r="153" spans="1:48" x14ac:dyDescent="0.2">
      <c r="A153" s="37" t="s">
        <v>45</v>
      </c>
      <c r="B153" s="44" t="s">
        <v>46</v>
      </c>
      <c r="C153" s="39"/>
      <c r="D153" s="39"/>
      <c r="E153" s="39"/>
      <c r="F153" s="40"/>
      <c r="G153" s="40"/>
      <c r="H153" s="40"/>
      <c r="I153" s="40"/>
      <c r="J153" s="39"/>
      <c r="K153" s="39"/>
      <c r="L153" s="39"/>
      <c r="M153" s="39"/>
      <c r="N153" s="39"/>
      <c r="O153" s="39"/>
      <c r="P153" s="39"/>
      <c r="Q153" s="39"/>
      <c r="R153" s="40"/>
      <c r="S153" s="40"/>
      <c r="T153" s="40"/>
      <c r="U153" s="40"/>
      <c r="V153" s="40"/>
      <c r="W153" s="40"/>
      <c r="X153" s="40"/>
      <c r="Y153" s="40"/>
      <c r="Z153" s="40"/>
      <c r="AA153" s="40"/>
      <c r="AB153" s="40"/>
      <c r="AC153" s="40"/>
      <c r="AD153" s="40"/>
      <c r="AE153" s="40"/>
      <c r="AF153" s="40"/>
      <c r="AG153" s="40"/>
      <c r="AH153" s="40"/>
      <c r="AI153" s="42"/>
      <c r="AJ153" s="42"/>
      <c r="AK153" s="40"/>
      <c r="AL153" s="40"/>
      <c r="AM153" s="40"/>
      <c r="AN153" s="39"/>
      <c r="AO153" s="39"/>
      <c r="AP153" s="39"/>
      <c r="AQ153" s="39"/>
      <c r="AR153" s="39"/>
      <c r="AS153" s="39"/>
      <c r="AT153" s="39"/>
      <c r="AU153" s="39"/>
      <c r="AV153" s="39"/>
    </row>
    <row r="154" spans="1:48" x14ac:dyDescent="0.2">
      <c r="A154" s="37"/>
      <c r="B154" s="44" t="s">
        <v>112</v>
      </c>
      <c r="C154" s="45" t="s">
        <v>241</v>
      </c>
      <c r="D154" s="39"/>
      <c r="E154" s="39"/>
      <c r="F154" s="40"/>
      <c r="G154" s="40"/>
      <c r="H154" s="40"/>
      <c r="I154" s="40"/>
      <c r="J154" s="39"/>
      <c r="K154" s="39"/>
      <c r="L154" s="39"/>
      <c r="M154" s="39"/>
      <c r="N154" s="39"/>
      <c r="O154" s="39"/>
      <c r="P154" s="39"/>
      <c r="Q154" s="39"/>
      <c r="R154" s="40"/>
      <c r="S154" s="40"/>
      <c r="T154" s="40"/>
      <c r="U154" s="40"/>
      <c r="V154" s="40"/>
      <c r="W154" s="40"/>
      <c r="X154" s="40"/>
      <c r="Y154" s="40"/>
      <c r="Z154" s="40"/>
      <c r="AA154" s="40"/>
      <c r="AB154" s="40"/>
      <c r="AC154" s="40"/>
      <c r="AD154" s="40"/>
      <c r="AE154" s="40"/>
      <c r="AF154" s="40"/>
      <c r="AG154" s="40"/>
      <c r="AH154" s="40"/>
      <c r="AI154" s="42"/>
      <c r="AJ154" s="42"/>
      <c r="AK154" s="40"/>
      <c r="AL154" s="40"/>
      <c r="AM154" s="40"/>
      <c r="AN154" s="39"/>
      <c r="AO154" s="39"/>
      <c r="AP154" s="39"/>
      <c r="AQ154" s="39"/>
      <c r="AR154" s="39"/>
      <c r="AS154" s="39"/>
      <c r="AT154" s="39"/>
      <c r="AU154" s="39"/>
      <c r="AV154" s="39"/>
    </row>
    <row r="155" spans="1:4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s="104" customFormat="1" ht="13" x14ac:dyDescent="0.15">
      <c r="A156" s="81" t="s">
        <v>47</v>
      </c>
      <c r="B156" s="102" t="s">
        <v>48</v>
      </c>
      <c r="C156" s="39"/>
      <c r="D156" s="39"/>
      <c r="E156" s="39"/>
      <c r="F156" s="39"/>
      <c r="G156" s="39"/>
      <c r="H156" s="39"/>
      <c r="I156" s="39"/>
      <c r="J156" s="84"/>
      <c r="K156" s="84"/>
      <c r="L156" s="84"/>
      <c r="M156" s="84"/>
      <c r="N156" s="84"/>
      <c r="O156" s="84"/>
      <c r="P156" s="84"/>
      <c r="Q156" s="84"/>
      <c r="R156" s="39"/>
      <c r="S156" s="39"/>
      <c r="T156" s="39"/>
      <c r="U156" s="39"/>
      <c r="V156" s="39"/>
      <c r="W156" s="39"/>
      <c r="X156" s="84"/>
      <c r="Y156" s="84"/>
      <c r="Z156" s="84"/>
      <c r="AA156" s="84"/>
      <c r="AB156" s="84"/>
      <c r="AC156" s="84"/>
      <c r="AD156" s="84"/>
      <c r="AE156" s="84"/>
      <c r="AF156" s="84"/>
      <c r="AG156" s="84"/>
      <c r="AH156" s="39"/>
      <c r="AI156" s="39"/>
      <c r="AJ156" s="84"/>
      <c r="AK156" s="84"/>
      <c r="AL156" s="84"/>
      <c r="AM156" s="84"/>
      <c r="AN156" s="103">
        <f>AN157</f>
        <v>712800000</v>
      </c>
      <c r="AO156" s="39"/>
      <c r="AP156" s="39"/>
      <c r="AQ156" s="39"/>
      <c r="AR156" s="39"/>
      <c r="AS156" s="39"/>
      <c r="AT156" s="39"/>
      <c r="AU156" s="39"/>
      <c r="AV156" s="39"/>
    </row>
    <row r="157" spans="1:48" s="104" customFormat="1" ht="13" x14ac:dyDescent="0.15">
      <c r="A157" s="81" t="s">
        <v>49</v>
      </c>
      <c r="B157" s="105" t="s">
        <v>50</v>
      </c>
      <c r="C157" s="39"/>
      <c r="D157" s="39"/>
      <c r="E157" s="39"/>
      <c r="F157" s="39"/>
      <c r="G157" s="39"/>
      <c r="H157" s="39"/>
      <c r="I157" s="39"/>
      <c r="J157" s="84"/>
      <c r="K157" s="84"/>
      <c r="L157" s="84"/>
      <c r="M157" s="84"/>
      <c r="N157" s="84"/>
      <c r="O157" s="84"/>
      <c r="P157" s="84"/>
      <c r="Q157" s="84"/>
      <c r="R157" s="39"/>
      <c r="S157" s="39"/>
      <c r="T157" s="39"/>
      <c r="U157" s="39"/>
      <c r="V157" s="39"/>
      <c r="W157" s="39"/>
      <c r="X157" s="84"/>
      <c r="Y157" s="84"/>
      <c r="Z157" s="84"/>
      <c r="AA157" s="84"/>
      <c r="AB157" s="84"/>
      <c r="AC157" s="84"/>
      <c r="AD157" s="84"/>
      <c r="AE157" s="84"/>
      <c r="AF157" s="84"/>
      <c r="AG157" s="84"/>
      <c r="AH157" s="39"/>
      <c r="AI157" s="39"/>
      <c r="AJ157" s="84"/>
      <c r="AK157" s="84"/>
      <c r="AL157" s="84"/>
      <c r="AM157" s="84"/>
      <c r="AN157" s="106">
        <v>712800000</v>
      </c>
      <c r="AO157" s="39"/>
      <c r="AP157" s="39"/>
      <c r="AQ157" s="39"/>
      <c r="AR157" s="39"/>
      <c r="AS157" s="39"/>
      <c r="AT157" s="83"/>
      <c r="AU157" s="39"/>
      <c r="AV157" s="39"/>
    </row>
    <row r="158" spans="1:48" s="112" customFormat="1" ht="13" x14ac:dyDescent="0.2">
      <c r="A158" s="107"/>
      <c r="B158" s="94" t="s">
        <v>113</v>
      </c>
      <c r="C158" s="72" t="s">
        <v>235</v>
      </c>
      <c r="D158" s="108" t="s">
        <v>236</v>
      </c>
      <c r="E158" s="109"/>
      <c r="F158" s="109"/>
      <c r="G158" s="109"/>
      <c r="H158" s="109"/>
      <c r="I158" s="109"/>
      <c r="J158" s="107"/>
      <c r="K158" s="107"/>
      <c r="L158" s="107"/>
      <c r="M158" s="107"/>
      <c r="N158" s="107"/>
      <c r="O158" s="107"/>
      <c r="P158" s="107"/>
      <c r="Q158" s="107"/>
      <c r="R158" s="110" t="s">
        <v>237</v>
      </c>
      <c r="S158" s="110" t="s">
        <v>238</v>
      </c>
      <c r="T158" s="110">
        <v>800</v>
      </c>
      <c r="U158" s="109"/>
      <c r="V158" s="109"/>
      <c r="W158" s="108" t="s">
        <v>240</v>
      </c>
      <c r="X158" s="107"/>
      <c r="Y158" s="107"/>
      <c r="Z158" s="107"/>
      <c r="AA158" s="107"/>
      <c r="AB158" s="107"/>
      <c r="AC158" s="107"/>
      <c r="AD158" s="107"/>
      <c r="AE158" s="109"/>
      <c r="AF158" s="109"/>
      <c r="AG158" s="109"/>
      <c r="AH158" s="109"/>
      <c r="AI158" s="110" t="s">
        <v>146</v>
      </c>
      <c r="AJ158" s="108">
        <v>2007</v>
      </c>
      <c r="AK158" s="107"/>
      <c r="AL158" s="107"/>
      <c r="AM158" s="107"/>
      <c r="AN158" s="111">
        <v>712800000</v>
      </c>
      <c r="AO158" s="109"/>
      <c r="AP158" s="109"/>
      <c r="AQ158" s="109"/>
      <c r="AR158" s="109"/>
      <c r="AS158" s="109"/>
      <c r="AT158" s="108" t="s">
        <v>239</v>
      </c>
      <c r="AU158" s="109"/>
      <c r="AV158" s="109"/>
    </row>
    <row r="159" spans="1:48" s="104" customFormat="1" ht="12" x14ac:dyDescent="0.15">
      <c r="A159" s="81"/>
      <c r="B159" s="105"/>
      <c r="C159" s="39"/>
      <c r="D159" s="39"/>
      <c r="E159" s="39"/>
      <c r="F159" s="39"/>
      <c r="G159" s="39"/>
      <c r="H159" s="39"/>
      <c r="I159" s="39"/>
      <c r="J159" s="84"/>
      <c r="K159" s="84"/>
      <c r="L159" s="84"/>
      <c r="M159" s="84"/>
      <c r="N159" s="84"/>
      <c r="O159" s="84"/>
      <c r="P159" s="84"/>
      <c r="Q159" s="84"/>
      <c r="R159" s="39"/>
      <c r="S159" s="39"/>
      <c r="T159" s="39"/>
      <c r="U159" s="39"/>
      <c r="V159" s="39"/>
      <c r="W159" s="39"/>
      <c r="X159" s="84"/>
      <c r="Y159" s="84"/>
      <c r="Z159" s="84"/>
      <c r="AA159" s="84"/>
      <c r="AB159" s="84"/>
      <c r="AC159" s="84"/>
      <c r="AD159" s="84"/>
      <c r="AE159" s="84"/>
      <c r="AF159" s="84"/>
      <c r="AG159" s="84"/>
      <c r="AH159" s="39"/>
      <c r="AI159" s="39"/>
      <c r="AJ159" s="84"/>
      <c r="AK159" s="84"/>
      <c r="AL159" s="84"/>
      <c r="AM159" s="84"/>
      <c r="AN159" s="89"/>
      <c r="AO159" s="39"/>
      <c r="AP159" s="39"/>
      <c r="AQ159" s="39"/>
      <c r="AR159" s="39"/>
      <c r="AS159" s="39"/>
      <c r="AT159" s="39"/>
      <c r="AU159" s="39"/>
      <c r="AV159" s="39"/>
    </row>
    <row r="160" spans="1:48" s="104" customFormat="1" ht="13" x14ac:dyDescent="0.15">
      <c r="A160" s="81" t="s">
        <v>51</v>
      </c>
      <c r="B160" s="105" t="s">
        <v>52</v>
      </c>
      <c r="C160" s="39"/>
      <c r="D160" s="39"/>
      <c r="E160" s="39"/>
      <c r="F160" s="39"/>
      <c r="G160" s="39"/>
      <c r="H160" s="39"/>
      <c r="I160" s="39"/>
      <c r="J160" s="84"/>
      <c r="K160" s="84"/>
      <c r="L160" s="84"/>
      <c r="M160" s="84"/>
      <c r="N160" s="84"/>
      <c r="O160" s="84"/>
      <c r="P160" s="84"/>
      <c r="Q160" s="84"/>
      <c r="R160" s="39"/>
      <c r="S160" s="39"/>
      <c r="T160" s="39"/>
      <c r="U160" s="39"/>
      <c r="V160" s="39"/>
      <c r="W160" s="39"/>
      <c r="X160" s="84"/>
      <c r="Y160" s="84"/>
      <c r="Z160" s="84"/>
      <c r="AA160" s="84"/>
      <c r="AB160" s="84"/>
      <c r="AC160" s="84"/>
      <c r="AD160" s="84"/>
      <c r="AE160" s="84"/>
      <c r="AF160" s="84"/>
      <c r="AG160" s="84"/>
      <c r="AH160" s="39"/>
      <c r="AI160" s="39"/>
      <c r="AJ160" s="84"/>
      <c r="AK160" s="84"/>
      <c r="AL160" s="84"/>
      <c r="AM160" s="84"/>
      <c r="AN160" s="89"/>
      <c r="AO160" s="39"/>
      <c r="AP160" s="39"/>
      <c r="AQ160" s="39"/>
      <c r="AR160" s="39"/>
      <c r="AS160" s="39"/>
      <c r="AT160" s="39"/>
      <c r="AU160" s="39"/>
      <c r="AV160" s="39"/>
    </row>
    <row r="161" spans="1:48" s="104" customFormat="1" ht="13" x14ac:dyDescent="0.15">
      <c r="A161" s="81"/>
      <c r="B161" s="82" t="s">
        <v>113</v>
      </c>
      <c r="C161" s="61" t="s">
        <v>241</v>
      </c>
      <c r="D161" s="39"/>
      <c r="E161" s="39"/>
      <c r="F161" s="39"/>
      <c r="G161" s="39"/>
      <c r="H161" s="39"/>
      <c r="I161" s="39"/>
      <c r="J161" s="84"/>
      <c r="K161" s="84"/>
      <c r="L161" s="84"/>
      <c r="M161" s="84"/>
      <c r="N161" s="84"/>
      <c r="O161" s="84"/>
      <c r="P161" s="84"/>
      <c r="Q161" s="84"/>
      <c r="R161" s="39"/>
      <c r="S161" s="39"/>
      <c r="T161" s="39"/>
      <c r="U161" s="39"/>
      <c r="V161" s="39"/>
      <c r="W161" s="39"/>
      <c r="X161" s="84"/>
      <c r="Y161" s="84"/>
      <c r="Z161" s="84"/>
      <c r="AA161" s="84"/>
      <c r="AB161" s="84"/>
      <c r="AC161" s="84"/>
      <c r="AD161" s="84"/>
      <c r="AE161" s="84"/>
      <c r="AF161" s="84"/>
      <c r="AG161" s="84"/>
      <c r="AH161" s="39"/>
      <c r="AI161" s="39"/>
      <c r="AJ161" s="84"/>
      <c r="AK161" s="84"/>
      <c r="AL161" s="84"/>
      <c r="AM161" s="84"/>
      <c r="AN161" s="89"/>
      <c r="AO161" s="39"/>
      <c r="AP161" s="39"/>
      <c r="AQ161" s="39"/>
      <c r="AR161" s="39"/>
      <c r="AS161" s="39"/>
      <c r="AT161" s="39"/>
      <c r="AU161" s="39"/>
      <c r="AV161" s="39"/>
    </row>
    <row r="162" spans="1:48" s="104" customFormat="1" ht="12" x14ac:dyDescent="0.15">
      <c r="A162" s="81"/>
      <c r="B162" s="105"/>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spans="1:4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6" x14ac:dyDescent="0.2">
      <c r="A164" s="113" t="s">
        <v>53</v>
      </c>
      <c r="B164" s="6" t="s">
        <v>54</v>
      </c>
      <c r="C164" s="28"/>
      <c r="D164" s="28"/>
      <c r="E164" s="28"/>
      <c r="F164" s="28"/>
      <c r="G164" s="28"/>
      <c r="H164" s="28"/>
      <c r="I164" s="28"/>
      <c r="J164" s="2"/>
      <c r="K164" s="2"/>
      <c r="L164" s="2"/>
      <c r="M164" s="2"/>
      <c r="N164" s="2"/>
      <c r="O164" s="2"/>
      <c r="P164" s="2"/>
      <c r="Q164" s="2"/>
      <c r="R164" s="28"/>
      <c r="S164" s="28"/>
      <c r="T164" s="2"/>
      <c r="U164" s="28"/>
      <c r="V164" s="28"/>
      <c r="W164" s="28"/>
      <c r="X164" s="2"/>
      <c r="Y164" s="2"/>
      <c r="Z164" s="2"/>
      <c r="AA164" s="2"/>
      <c r="AB164" s="2"/>
      <c r="AC164" s="2"/>
      <c r="AD164" s="2"/>
      <c r="AE164" s="2"/>
      <c r="AF164" s="28"/>
      <c r="AG164" s="28"/>
      <c r="AH164" s="28"/>
      <c r="AI164" s="28"/>
      <c r="AJ164" s="2"/>
      <c r="AK164" s="2"/>
      <c r="AL164" s="2"/>
      <c r="AM164" s="2"/>
      <c r="AN164" s="28"/>
      <c r="AO164" s="28"/>
      <c r="AP164" s="28"/>
      <c r="AQ164" s="28"/>
      <c r="AR164" s="28"/>
      <c r="AS164" s="28"/>
      <c r="AT164" s="28"/>
      <c r="AU164" s="28"/>
      <c r="AV164" s="28"/>
    </row>
    <row r="165" spans="1:48" ht="16" x14ac:dyDescent="0.2">
      <c r="A165" s="113" t="s">
        <v>55</v>
      </c>
      <c r="B165" s="114" t="s">
        <v>56</v>
      </c>
      <c r="C165" s="28"/>
      <c r="D165" s="28"/>
      <c r="E165" s="28"/>
      <c r="F165" s="28"/>
      <c r="G165" s="28"/>
      <c r="H165" s="28"/>
      <c r="I165" s="28"/>
      <c r="J165" s="2"/>
      <c r="K165" s="2"/>
      <c r="L165" s="2"/>
      <c r="M165" s="2"/>
      <c r="N165" s="2"/>
      <c r="O165" s="2"/>
      <c r="P165" s="2"/>
      <c r="Q165" s="2"/>
      <c r="R165" s="28"/>
      <c r="S165" s="28"/>
      <c r="T165" s="2"/>
      <c r="U165" s="28"/>
      <c r="V165" s="28"/>
      <c r="W165" s="28"/>
      <c r="X165" s="2"/>
      <c r="Y165" s="2"/>
      <c r="Z165" s="2"/>
      <c r="AA165" s="2"/>
      <c r="AB165" s="2"/>
      <c r="AC165" s="2"/>
      <c r="AD165" s="2"/>
      <c r="AE165" s="2"/>
      <c r="AF165" s="28"/>
      <c r="AG165" s="28"/>
      <c r="AH165" s="28"/>
      <c r="AI165" s="28"/>
      <c r="AJ165" s="2"/>
      <c r="AK165" s="2"/>
      <c r="AL165" s="2"/>
      <c r="AM165" s="2"/>
      <c r="AN165" s="28"/>
      <c r="AO165" s="28"/>
      <c r="AP165" s="28"/>
      <c r="AQ165" s="28"/>
      <c r="AR165" s="28"/>
      <c r="AS165" s="28"/>
      <c r="AT165" s="28"/>
      <c r="AU165" s="28"/>
      <c r="AV165" s="28"/>
    </row>
    <row r="166" spans="1:48" ht="16" x14ac:dyDescent="0.2">
      <c r="A166" s="113"/>
      <c r="B166" s="115" t="s">
        <v>114</v>
      </c>
      <c r="C166" s="116" t="s">
        <v>241</v>
      </c>
      <c r="D166" s="28"/>
      <c r="E166" s="28"/>
      <c r="F166" s="28"/>
      <c r="G166" s="28"/>
      <c r="H166" s="28"/>
      <c r="I166" s="28"/>
      <c r="J166" s="2"/>
      <c r="K166" s="2"/>
      <c r="L166" s="2"/>
      <c r="M166" s="2"/>
      <c r="N166" s="2"/>
      <c r="O166" s="2"/>
      <c r="P166" s="2"/>
      <c r="Q166" s="2"/>
      <c r="R166" s="28"/>
      <c r="S166" s="28"/>
      <c r="T166" s="2"/>
      <c r="U166" s="28"/>
      <c r="V166" s="28"/>
      <c r="W166" s="28"/>
      <c r="X166" s="2"/>
      <c r="Y166" s="2"/>
      <c r="Z166" s="2"/>
      <c r="AA166" s="2"/>
      <c r="AB166" s="2"/>
      <c r="AC166" s="2"/>
      <c r="AD166" s="2"/>
      <c r="AE166" s="2"/>
      <c r="AF166" s="28"/>
      <c r="AG166" s="28"/>
      <c r="AH166" s="28"/>
      <c r="AI166" s="28"/>
      <c r="AJ166" s="2"/>
      <c r="AK166" s="2"/>
      <c r="AL166" s="2"/>
      <c r="AM166" s="2"/>
      <c r="AN166" s="28"/>
      <c r="AO166" s="28"/>
      <c r="AP166" s="28"/>
      <c r="AQ166" s="28"/>
      <c r="AR166" s="28"/>
      <c r="AS166" s="28"/>
      <c r="AT166" s="28"/>
      <c r="AU166" s="28"/>
      <c r="AV166" s="28"/>
    </row>
    <row r="167" spans="1:48" x14ac:dyDescent="0.2">
      <c r="A167" s="113"/>
      <c r="B167" s="114"/>
      <c r="C167" s="28"/>
      <c r="D167" s="28"/>
      <c r="E167" s="28"/>
      <c r="F167" s="28"/>
      <c r="G167" s="28"/>
      <c r="H167" s="28"/>
      <c r="I167" s="28"/>
      <c r="J167" s="2"/>
      <c r="K167" s="2"/>
      <c r="L167" s="2"/>
      <c r="M167" s="2"/>
      <c r="N167" s="2"/>
      <c r="O167" s="2"/>
      <c r="P167" s="2"/>
      <c r="Q167" s="2"/>
      <c r="R167" s="28"/>
      <c r="S167" s="28"/>
      <c r="T167" s="2"/>
      <c r="U167" s="28"/>
      <c r="V167" s="28"/>
      <c r="W167" s="28"/>
      <c r="X167" s="2"/>
      <c r="Y167" s="2"/>
      <c r="Z167" s="2"/>
      <c r="AA167" s="2"/>
      <c r="AB167" s="2"/>
      <c r="AC167" s="2"/>
      <c r="AD167" s="2"/>
      <c r="AE167" s="2"/>
      <c r="AF167" s="28"/>
      <c r="AG167" s="28"/>
      <c r="AH167" s="28"/>
      <c r="AI167" s="28"/>
      <c r="AJ167" s="2"/>
      <c r="AK167" s="2"/>
      <c r="AL167" s="2"/>
      <c r="AM167" s="2"/>
      <c r="AN167" s="28"/>
      <c r="AO167" s="28"/>
      <c r="AP167" s="28"/>
      <c r="AQ167" s="28"/>
      <c r="AR167" s="28"/>
      <c r="AS167" s="28"/>
      <c r="AT167" s="28"/>
      <c r="AU167" s="28"/>
      <c r="AV167" s="28"/>
    </row>
    <row r="168" spans="1:48" ht="16" x14ac:dyDescent="0.2">
      <c r="A168" s="113" t="s">
        <v>57</v>
      </c>
      <c r="B168" s="114" t="s">
        <v>58</v>
      </c>
      <c r="C168" s="28"/>
      <c r="D168" s="28"/>
      <c r="E168" s="28"/>
      <c r="F168" s="28"/>
      <c r="G168" s="28"/>
      <c r="H168" s="28"/>
      <c r="I168" s="28"/>
      <c r="J168" s="2"/>
      <c r="K168" s="2"/>
      <c r="L168" s="2"/>
      <c r="M168" s="2"/>
      <c r="N168" s="2"/>
      <c r="O168" s="2"/>
      <c r="P168" s="2"/>
      <c r="Q168" s="2"/>
      <c r="R168" s="28"/>
      <c r="S168" s="28"/>
      <c r="T168" s="2"/>
      <c r="U168" s="28"/>
      <c r="V168" s="28"/>
      <c r="W168" s="28"/>
      <c r="X168" s="2"/>
      <c r="Y168" s="2"/>
      <c r="Z168" s="2"/>
      <c r="AA168" s="2"/>
      <c r="AB168" s="2"/>
      <c r="AC168" s="2"/>
      <c r="AD168" s="2"/>
      <c r="AE168" s="2"/>
      <c r="AF168" s="28"/>
      <c r="AG168" s="28"/>
      <c r="AH168" s="28"/>
      <c r="AI168" s="28"/>
      <c r="AJ168" s="2"/>
      <c r="AK168" s="2"/>
      <c r="AL168" s="2"/>
      <c r="AM168" s="2"/>
      <c r="AN168" s="28"/>
      <c r="AO168" s="28"/>
      <c r="AP168" s="28"/>
      <c r="AQ168" s="28"/>
      <c r="AR168" s="28"/>
      <c r="AS168" s="28"/>
      <c r="AT168" s="28"/>
      <c r="AU168" s="28"/>
      <c r="AV168" s="28"/>
    </row>
    <row r="169" spans="1:48" ht="16" x14ac:dyDescent="0.2">
      <c r="A169" s="113"/>
      <c r="B169" s="115" t="s">
        <v>114</v>
      </c>
      <c r="C169" s="116" t="s">
        <v>241</v>
      </c>
      <c r="D169" s="28"/>
      <c r="E169" s="28"/>
      <c r="F169" s="28"/>
      <c r="G169" s="28"/>
      <c r="H169" s="28"/>
      <c r="I169" s="28"/>
      <c r="J169" s="2"/>
      <c r="K169" s="2"/>
      <c r="L169" s="2"/>
      <c r="M169" s="2"/>
      <c r="N169" s="2"/>
      <c r="O169" s="2"/>
      <c r="P169" s="2"/>
      <c r="Q169" s="2"/>
      <c r="R169" s="28"/>
      <c r="S169" s="28"/>
      <c r="T169" s="2"/>
      <c r="U169" s="28"/>
      <c r="V169" s="28"/>
      <c r="W169" s="28"/>
      <c r="X169" s="2"/>
      <c r="Y169" s="2"/>
      <c r="Z169" s="2"/>
      <c r="AA169" s="2"/>
      <c r="AB169" s="2"/>
      <c r="AC169" s="2"/>
      <c r="AD169" s="2"/>
      <c r="AE169" s="2"/>
      <c r="AF169" s="28"/>
      <c r="AG169" s="28"/>
      <c r="AH169" s="28"/>
      <c r="AI169" s="28"/>
      <c r="AJ169" s="2"/>
      <c r="AK169" s="2"/>
      <c r="AL169" s="2"/>
      <c r="AM169" s="2"/>
      <c r="AN169" s="28"/>
      <c r="AO169" s="28"/>
      <c r="AP169" s="28"/>
      <c r="AQ169" s="28"/>
      <c r="AR169" s="28"/>
      <c r="AS169" s="28"/>
      <c r="AT169" s="28"/>
      <c r="AU169" s="28"/>
      <c r="AV169" s="28"/>
    </row>
    <row r="170" spans="1:48" x14ac:dyDescent="0.2">
      <c r="A170" s="113"/>
      <c r="B170" s="114"/>
      <c r="C170" s="28"/>
      <c r="D170" s="28"/>
      <c r="E170" s="28"/>
      <c r="F170" s="28"/>
      <c r="G170" s="28"/>
      <c r="H170" s="28"/>
      <c r="I170" s="28"/>
      <c r="J170" s="2"/>
      <c r="K170" s="2"/>
      <c r="L170" s="2"/>
      <c r="M170" s="2"/>
      <c r="N170" s="2"/>
      <c r="O170" s="2"/>
      <c r="P170" s="2"/>
      <c r="Q170" s="2"/>
      <c r="R170" s="28"/>
      <c r="S170" s="28"/>
      <c r="T170" s="2"/>
      <c r="U170" s="28"/>
      <c r="V170" s="28"/>
      <c r="W170" s="28"/>
      <c r="X170" s="2"/>
      <c r="Y170" s="2"/>
      <c r="Z170" s="2"/>
      <c r="AA170" s="2"/>
      <c r="AB170" s="2"/>
      <c r="AC170" s="2"/>
      <c r="AD170" s="2"/>
      <c r="AE170" s="2"/>
      <c r="AF170" s="28"/>
      <c r="AG170" s="28"/>
      <c r="AH170" s="28"/>
      <c r="AI170" s="28"/>
      <c r="AJ170" s="2"/>
      <c r="AK170" s="2"/>
      <c r="AL170" s="2"/>
      <c r="AM170" s="2"/>
      <c r="AN170" s="28"/>
      <c r="AO170" s="28"/>
      <c r="AP170" s="28"/>
      <c r="AQ170" s="28"/>
      <c r="AR170" s="28"/>
      <c r="AS170" s="28"/>
      <c r="AT170" s="28"/>
      <c r="AU170" s="28"/>
      <c r="AV170" s="28"/>
    </row>
    <row r="171" spans="1:48" ht="16" x14ac:dyDescent="0.2">
      <c r="A171" s="113" t="s">
        <v>59</v>
      </c>
      <c r="B171" s="114" t="s">
        <v>60</v>
      </c>
      <c r="C171" s="28"/>
      <c r="D171" s="28"/>
      <c r="E171" s="28"/>
      <c r="F171" s="28"/>
      <c r="G171" s="28"/>
      <c r="H171" s="28"/>
      <c r="I171" s="28"/>
      <c r="J171" s="2"/>
      <c r="K171" s="2"/>
      <c r="L171" s="2"/>
      <c r="M171" s="2"/>
      <c r="N171" s="2"/>
      <c r="O171" s="2"/>
      <c r="P171" s="2"/>
      <c r="Q171" s="2"/>
      <c r="R171" s="28"/>
      <c r="S171" s="28"/>
      <c r="T171" s="2"/>
      <c r="U171" s="28"/>
      <c r="V171" s="28"/>
      <c r="W171" s="28"/>
      <c r="X171" s="2"/>
      <c r="Y171" s="2"/>
      <c r="Z171" s="2"/>
      <c r="AA171" s="2"/>
      <c r="AB171" s="2"/>
      <c r="AC171" s="2"/>
      <c r="AD171" s="2"/>
      <c r="AE171" s="2"/>
      <c r="AF171" s="28"/>
      <c r="AG171" s="28"/>
      <c r="AH171" s="28"/>
      <c r="AI171" s="28"/>
      <c r="AJ171" s="2"/>
      <c r="AK171" s="2"/>
      <c r="AL171" s="2"/>
      <c r="AM171" s="2"/>
      <c r="AN171" s="28"/>
      <c r="AO171" s="28"/>
      <c r="AP171" s="28"/>
      <c r="AQ171" s="28"/>
      <c r="AR171" s="28"/>
      <c r="AS171" s="28"/>
      <c r="AT171" s="28"/>
      <c r="AU171" s="28"/>
      <c r="AV171" s="28"/>
    </row>
    <row r="172" spans="1:48" ht="16" x14ac:dyDescent="0.2">
      <c r="A172" s="113"/>
      <c r="B172" s="115" t="s">
        <v>114</v>
      </c>
      <c r="C172" s="116" t="s">
        <v>241</v>
      </c>
      <c r="D172" s="28"/>
      <c r="E172" s="28"/>
      <c r="F172" s="28"/>
      <c r="G172" s="28"/>
      <c r="H172" s="28"/>
      <c r="I172" s="28"/>
      <c r="J172" s="2"/>
      <c r="K172" s="2"/>
      <c r="L172" s="2"/>
      <c r="M172" s="2"/>
      <c r="N172" s="2"/>
      <c r="O172" s="2"/>
      <c r="P172" s="2"/>
      <c r="Q172" s="2"/>
      <c r="R172" s="28"/>
      <c r="S172" s="28"/>
      <c r="T172" s="2"/>
      <c r="U172" s="28"/>
      <c r="V172" s="28"/>
      <c r="W172" s="28"/>
      <c r="X172" s="2"/>
      <c r="Y172" s="2"/>
      <c r="Z172" s="2"/>
      <c r="AA172" s="2"/>
      <c r="AB172" s="2"/>
      <c r="AC172" s="2"/>
      <c r="AD172" s="2"/>
      <c r="AE172" s="2"/>
      <c r="AF172" s="28"/>
      <c r="AG172" s="28"/>
      <c r="AH172" s="28"/>
      <c r="AI172" s="28"/>
      <c r="AJ172" s="2"/>
      <c r="AK172" s="2"/>
      <c r="AL172" s="2"/>
      <c r="AM172" s="2"/>
      <c r="AN172" s="28"/>
      <c r="AO172" s="28"/>
      <c r="AP172" s="36"/>
      <c r="AQ172" s="28"/>
      <c r="AR172" s="28"/>
      <c r="AS172" s="28"/>
      <c r="AT172" s="28"/>
      <c r="AU172" s="28"/>
      <c r="AV172" s="28"/>
    </row>
    <row r="173" spans="1:48" x14ac:dyDescent="0.2">
      <c r="A173" s="113"/>
      <c r="B173" s="114"/>
      <c r="C173" s="28"/>
      <c r="D173" s="28"/>
      <c r="E173" s="28"/>
      <c r="F173" s="28"/>
      <c r="G173" s="28"/>
      <c r="H173" s="28"/>
      <c r="I173" s="28"/>
      <c r="J173" s="2"/>
      <c r="K173" s="2"/>
      <c r="L173" s="2"/>
      <c r="M173" s="2"/>
      <c r="N173" s="2"/>
      <c r="O173" s="2"/>
      <c r="P173" s="2"/>
      <c r="Q173" s="2"/>
      <c r="R173" s="28"/>
      <c r="S173" s="28"/>
      <c r="T173" s="2"/>
      <c r="U173" s="28"/>
      <c r="V173" s="28"/>
      <c r="W173" s="28"/>
      <c r="X173" s="2"/>
      <c r="Y173" s="2"/>
      <c r="Z173" s="2"/>
      <c r="AA173" s="2"/>
      <c r="AB173" s="2"/>
      <c r="AC173" s="2"/>
      <c r="AD173" s="2"/>
      <c r="AE173" s="2"/>
      <c r="AF173" s="28"/>
      <c r="AG173" s="28"/>
      <c r="AH173" s="28"/>
      <c r="AI173" s="28"/>
      <c r="AJ173" s="2"/>
      <c r="AK173" s="2"/>
      <c r="AL173" s="2"/>
      <c r="AM173" s="2"/>
      <c r="AN173" s="28"/>
      <c r="AO173" s="28"/>
      <c r="AP173" s="28"/>
      <c r="AQ173" s="28"/>
      <c r="AR173" s="28"/>
      <c r="AS173" s="28"/>
      <c r="AT173" s="28"/>
      <c r="AU173" s="28"/>
      <c r="AV173" s="28"/>
    </row>
    <row r="174" spans="1:48" ht="16" x14ac:dyDescent="0.2">
      <c r="A174" s="113" t="s">
        <v>61</v>
      </c>
      <c r="B174" s="114" t="s">
        <v>62</v>
      </c>
      <c r="C174" s="28"/>
      <c r="D174" s="28"/>
      <c r="E174" s="28"/>
      <c r="F174" s="28"/>
      <c r="G174" s="28"/>
      <c r="H174" s="28"/>
      <c r="I174" s="28"/>
      <c r="J174" s="2"/>
      <c r="K174" s="2"/>
      <c r="L174" s="2"/>
      <c r="M174" s="2"/>
      <c r="N174" s="2"/>
      <c r="O174" s="2"/>
      <c r="P174" s="2"/>
      <c r="Q174" s="2"/>
      <c r="R174" s="28"/>
      <c r="S174" s="28"/>
      <c r="T174" s="2"/>
      <c r="U174" s="28"/>
      <c r="V174" s="28"/>
      <c r="W174" s="28"/>
      <c r="X174" s="2"/>
      <c r="Y174" s="2"/>
      <c r="Z174" s="2"/>
      <c r="AA174" s="2"/>
      <c r="AB174" s="2"/>
      <c r="AC174" s="2"/>
      <c r="AD174" s="2"/>
      <c r="AE174" s="2"/>
      <c r="AF174" s="28"/>
      <c r="AG174" s="28"/>
      <c r="AH174" s="28"/>
      <c r="AI174" s="28"/>
      <c r="AJ174" s="2"/>
      <c r="AK174" s="2"/>
      <c r="AL174" s="2"/>
      <c r="AM174" s="2"/>
      <c r="AN174" s="28"/>
      <c r="AO174" s="28"/>
      <c r="AP174" s="28"/>
      <c r="AQ174" s="28"/>
      <c r="AR174" s="28"/>
      <c r="AS174" s="28"/>
      <c r="AT174" s="28"/>
      <c r="AU174" s="28"/>
      <c r="AV174" s="28"/>
    </row>
    <row r="175" spans="1:48" ht="16" x14ac:dyDescent="0.2">
      <c r="A175" s="113"/>
      <c r="B175" s="115" t="s">
        <v>114</v>
      </c>
      <c r="C175" s="116" t="s">
        <v>241</v>
      </c>
      <c r="D175" s="28"/>
      <c r="E175" s="28"/>
      <c r="F175" s="28"/>
      <c r="G175" s="28"/>
      <c r="H175" s="28"/>
      <c r="I175" s="28"/>
      <c r="J175" s="2"/>
      <c r="K175" s="2"/>
      <c r="L175" s="2"/>
      <c r="M175" s="2"/>
      <c r="N175" s="2"/>
      <c r="O175" s="2"/>
      <c r="P175" s="2"/>
      <c r="Q175" s="2"/>
      <c r="R175" s="28"/>
      <c r="S175" s="28"/>
      <c r="T175" s="2"/>
      <c r="U175" s="28"/>
      <c r="V175" s="28"/>
      <c r="W175" s="28"/>
      <c r="X175" s="2"/>
      <c r="Y175" s="2"/>
      <c r="Z175" s="2"/>
      <c r="AA175" s="2"/>
      <c r="AB175" s="2"/>
      <c r="AC175" s="2"/>
      <c r="AD175" s="2"/>
      <c r="AE175" s="2"/>
      <c r="AF175" s="28"/>
      <c r="AG175" s="28"/>
      <c r="AH175" s="28"/>
      <c r="AI175" s="28"/>
      <c r="AJ175" s="2"/>
      <c r="AK175" s="2"/>
      <c r="AL175" s="2"/>
      <c r="AM175" s="2"/>
      <c r="AN175" s="28"/>
      <c r="AO175" s="28"/>
      <c r="AP175" s="28"/>
      <c r="AQ175" s="28"/>
      <c r="AR175" s="28"/>
      <c r="AS175" s="28"/>
      <c r="AT175" s="28"/>
      <c r="AU175" s="28"/>
      <c r="AV175" s="28"/>
    </row>
    <row r="176" spans="1:48" x14ac:dyDescent="0.2">
      <c r="A176" s="113"/>
      <c r="B176" s="11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3"/>
      <c r="AP176" s="23"/>
      <c r="AQ176" s="23"/>
      <c r="AR176" s="23"/>
      <c r="AS176" s="23"/>
      <c r="AT176" s="23"/>
      <c r="AU176" s="23"/>
      <c r="AV176" s="23"/>
    </row>
    <row r="177" spans="1:48" ht="16" x14ac:dyDescent="0.2">
      <c r="A177" s="113" t="s">
        <v>63</v>
      </c>
      <c r="B177" s="6" t="s">
        <v>64</v>
      </c>
      <c r="C177" s="28"/>
      <c r="D177" s="28"/>
      <c r="E177" s="28"/>
      <c r="F177" s="2"/>
      <c r="G177" s="2"/>
      <c r="H177" s="2"/>
      <c r="I177" s="2"/>
      <c r="J177" s="2"/>
      <c r="K177" s="2"/>
      <c r="L177" s="2"/>
      <c r="M177" s="2"/>
      <c r="N177" s="2"/>
      <c r="O177" s="2"/>
      <c r="P177" s="2"/>
      <c r="Q177" s="2"/>
      <c r="R177" s="2"/>
      <c r="S177" s="2"/>
      <c r="T177" s="2"/>
      <c r="U177" s="2"/>
      <c r="V177" s="2"/>
      <c r="W177" s="2"/>
      <c r="X177" s="28"/>
      <c r="Y177" s="28"/>
      <c r="Z177" s="28"/>
      <c r="AA177" s="28"/>
      <c r="AB177" s="28"/>
      <c r="AC177" s="28"/>
      <c r="AD177" s="28"/>
      <c r="AE177" s="2"/>
      <c r="AF177" s="2"/>
      <c r="AG177" s="2"/>
      <c r="AH177" s="2"/>
      <c r="AI177" s="28"/>
      <c r="AJ177" s="28"/>
      <c r="AK177" s="28"/>
      <c r="AL177" s="28"/>
      <c r="AM177" s="28"/>
      <c r="AN177" s="28"/>
      <c r="AO177" s="28"/>
      <c r="AP177" s="28"/>
      <c r="AQ177" s="28"/>
      <c r="AR177" s="28"/>
      <c r="AS177" s="28"/>
      <c r="AT177" s="28"/>
      <c r="AU177" s="28"/>
      <c r="AV177" s="28"/>
    </row>
    <row r="178" spans="1:48" ht="16" x14ac:dyDescent="0.2">
      <c r="A178" s="113" t="s">
        <v>65</v>
      </c>
      <c r="B178" s="114" t="s">
        <v>66</v>
      </c>
      <c r="C178" s="28"/>
      <c r="D178" s="28"/>
      <c r="E178" s="28"/>
      <c r="F178" s="2"/>
      <c r="G178" s="2"/>
      <c r="H178" s="2"/>
      <c r="I178" s="2"/>
      <c r="J178" s="2"/>
      <c r="K178" s="2"/>
      <c r="L178" s="2"/>
      <c r="M178" s="2"/>
      <c r="N178" s="2"/>
      <c r="O178" s="2"/>
      <c r="P178" s="2"/>
      <c r="Q178" s="2"/>
      <c r="R178" s="2"/>
      <c r="S178" s="2"/>
      <c r="T178" s="2"/>
      <c r="U178" s="2"/>
      <c r="V178" s="2"/>
      <c r="W178" s="2"/>
      <c r="X178" s="28"/>
      <c r="Y178" s="28"/>
      <c r="Z178" s="28"/>
      <c r="AA178" s="28"/>
      <c r="AB178" s="28"/>
      <c r="AC178" s="28"/>
      <c r="AD178" s="28"/>
      <c r="AE178" s="2"/>
      <c r="AF178" s="2"/>
      <c r="AG178" s="2"/>
      <c r="AH178" s="2"/>
      <c r="AI178" s="28"/>
      <c r="AJ178" s="28"/>
      <c r="AK178" s="28"/>
      <c r="AL178" s="28"/>
      <c r="AM178" s="28"/>
      <c r="AN178" s="28"/>
      <c r="AO178" s="28"/>
      <c r="AP178" s="28"/>
      <c r="AQ178" s="28"/>
      <c r="AR178" s="28"/>
      <c r="AS178" s="28"/>
      <c r="AT178" s="28"/>
      <c r="AU178" s="28"/>
      <c r="AV178" s="28"/>
    </row>
    <row r="179" spans="1:48" ht="16" x14ac:dyDescent="0.2">
      <c r="A179" s="113"/>
      <c r="B179" s="115" t="s">
        <v>115</v>
      </c>
      <c r="C179" s="116" t="s">
        <v>241</v>
      </c>
      <c r="D179" s="28"/>
      <c r="E179" s="28"/>
      <c r="F179" s="2"/>
      <c r="G179" s="2"/>
      <c r="H179" s="2"/>
      <c r="I179" s="2"/>
      <c r="J179" s="2"/>
      <c r="K179" s="2"/>
      <c r="L179" s="2"/>
      <c r="M179" s="2"/>
      <c r="N179" s="2"/>
      <c r="O179" s="2"/>
      <c r="P179" s="2"/>
      <c r="Q179" s="2"/>
      <c r="R179" s="2"/>
      <c r="S179" s="2"/>
      <c r="T179" s="2"/>
      <c r="U179" s="2"/>
      <c r="V179" s="2"/>
      <c r="W179" s="2"/>
      <c r="X179" s="28"/>
      <c r="Y179" s="28"/>
      <c r="Z179" s="28"/>
      <c r="AA179" s="28"/>
      <c r="AB179" s="28"/>
      <c r="AC179" s="28"/>
      <c r="AD179" s="28"/>
      <c r="AE179" s="2"/>
      <c r="AF179" s="2"/>
      <c r="AG179" s="2"/>
      <c r="AH179" s="2"/>
      <c r="AI179" s="28"/>
      <c r="AJ179" s="28"/>
      <c r="AK179" s="28"/>
      <c r="AL179" s="28"/>
      <c r="AM179" s="28"/>
      <c r="AN179" s="28"/>
      <c r="AO179" s="28"/>
      <c r="AP179" s="28"/>
      <c r="AQ179" s="28"/>
      <c r="AR179" s="28"/>
      <c r="AS179" s="28"/>
      <c r="AT179" s="28"/>
      <c r="AU179" s="28"/>
      <c r="AV179" s="28"/>
    </row>
    <row r="180" spans="1:48" x14ac:dyDescent="0.2">
      <c r="A180" s="113"/>
      <c r="B180" s="114"/>
      <c r="C180" s="28"/>
      <c r="D180" s="28"/>
      <c r="E180" s="28"/>
      <c r="F180" s="2"/>
      <c r="G180" s="2"/>
      <c r="H180" s="2"/>
      <c r="I180" s="2"/>
      <c r="J180" s="2"/>
      <c r="K180" s="2"/>
      <c r="L180" s="2"/>
      <c r="M180" s="2"/>
      <c r="N180" s="2"/>
      <c r="O180" s="2"/>
      <c r="P180" s="2"/>
      <c r="Q180" s="2"/>
      <c r="R180" s="2"/>
      <c r="S180" s="2"/>
      <c r="T180" s="2"/>
      <c r="U180" s="2"/>
      <c r="V180" s="2"/>
      <c r="W180" s="2"/>
      <c r="X180" s="28"/>
      <c r="Y180" s="28"/>
      <c r="Z180" s="28"/>
      <c r="AA180" s="28"/>
      <c r="AB180" s="28"/>
      <c r="AC180" s="28"/>
      <c r="AD180" s="28"/>
      <c r="AE180" s="2"/>
      <c r="AF180" s="2"/>
      <c r="AG180" s="2"/>
      <c r="AH180" s="2"/>
      <c r="AI180" s="28"/>
      <c r="AJ180" s="28"/>
      <c r="AK180" s="28"/>
      <c r="AL180" s="28"/>
      <c r="AM180" s="28"/>
      <c r="AN180" s="28"/>
      <c r="AO180" s="28"/>
      <c r="AP180" s="28"/>
      <c r="AQ180" s="28"/>
      <c r="AR180" s="28"/>
      <c r="AS180" s="28"/>
      <c r="AT180" s="28"/>
      <c r="AU180" s="28"/>
      <c r="AV180" s="28"/>
    </row>
    <row r="181" spans="1:48" ht="32" x14ac:dyDescent="0.2">
      <c r="A181" s="113" t="s">
        <v>67</v>
      </c>
      <c r="B181" s="114" t="s">
        <v>68</v>
      </c>
      <c r="C181" s="28"/>
      <c r="D181" s="28"/>
      <c r="E181" s="28"/>
      <c r="F181" s="2"/>
      <c r="G181" s="2"/>
      <c r="H181" s="2"/>
      <c r="I181" s="2"/>
      <c r="J181" s="2"/>
      <c r="K181" s="2"/>
      <c r="L181" s="2"/>
      <c r="M181" s="2"/>
      <c r="N181" s="2"/>
      <c r="O181" s="2"/>
      <c r="P181" s="2"/>
      <c r="Q181" s="2"/>
      <c r="R181" s="2"/>
      <c r="S181" s="2"/>
      <c r="T181" s="2"/>
      <c r="U181" s="2"/>
      <c r="V181" s="2"/>
      <c r="W181" s="2"/>
      <c r="X181" s="28"/>
      <c r="Y181" s="28"/>
      <c r="Z181" s="28"/>
      <c r="AA181" s="28"/>
      <c r="AB181" s="28"/>
      <c r="AC181" s="28"/>
      <c r="AD181" s="28"/>
      <c r="AE181" s="2"/>
      <c r="AF181" s="2"/>
      <c r="AG181" s="2"/>
      <c r="AH181" s="2"/>
      <c r="AI181" s="28"/>
      <c r="AJ181" s="28"/>
      <c r="AK181" s="28"/>
      <c r="AL181" s="28"/>
      <c r="AM181" s="28"/>
      <c r="AN181" s="28"/>
      <c r="AO181" s="28"/>
      <c r="AP181" s="28"/>
      <c r="AQ181" s="28"/>
      <c r="AR181" s="28"/>
      <c r="AS181" s="28"/>
      <c r="AT181" s="28"/>
      <c r="AU181" s="28"/>
      <c r="AV181" s="28"/>
    </row>
    <row r="182" spans="1:48" ht="16" x14ac:dyDescent="0.2">
      <c r="A182" s="113"/>
      <c r="B182" s="115" t="s">
        <v>115</v>
      </c>
      <c r="C182" s="116" t="s">
        <v>241</v>
      </c>
      <c r="D182" s="28"/>
      <c r="E182" s="28"/>
      <c r="F182" s="2"/>
      <c r="G182" s="2"/>
      <c r="H182" s="2"/>
      <c r="I182" s="2"/>
      <c r="J182" s="2"/>
      <c r="K182" s="2"/>
      <c r="L182" s="2"/>
      <c r="M182" s="2"/>
      <c r="N182" s="2"/>
      <c r="O182" s="2"/>
      <c r="P182" s="2"/>
      <c r="Q182" s="2"/>
      <c r="R182" s="2"/>
      <c r="S182" s="2"/>
      <c r="T182" s="2"/>
      <c r="U182" s="2"/>
      <c r="V182" s="2"/>
      <c r="W182" s="2"/>
      <c r="X182" s="28"/>
      <c r="Y182" s="28"/>
      <c r="Z182" s="28"/>
      <c r="AA182" s="28"/>
      <c r="AB182" s="28"/>
      <c r="AC182" s="28"/>
      <c r="AD182" s="28"/>
      <c r="AE182" s="2"/>
      <c r="AF182" s="2"/>
      <c r="AG182" s="2"/>
      <c r="AH182" s="2"/>
      <c r="AI182" s="28"/>
      <c r="AJ182" s="28"/>
      <c r="AK182" s="28"/>
      <c r="AL182" s="28"/>
      <c r="AM182" s="28"/>
      <c r="AN182" s="28"/>
      <c r="AO182" s="28"/>
      <c r="AP182" s="28"/>
      <c r="AQ182" s="28"/>
      <c r="AR182" s="28"/>
      <c r="AS182" s="28"/>
      <c r="AT182" s="28"/>
      <c r="AU182" s="28"/>
      <c r="AV182" s="28"/>
    </row>
    <row r="183" spans="1:48" x14ac:dyDescent="0.2">
      <c r="A183" s="113"/>
      <c r="B183" s="114"/>
      <c r="C183" s="28"/>
      <c r="D183" s="28"/>
      <c r="E183" s="28"/>
      <c r="F183" s="2"/>
      <c r="G183" s="2"/>
      <c r="H183" s="2"/>
      <c r="I183" s="2"/>
      <c r="J183" s="2"/>
      <c r="K183" s="2"/>
      <c r="L183" s="2"/>
      <c r="M183" s="2"/>
      <c r="N183" s="2"/>
      <c r="O183" s="2"/>
      <c r="P183" s="2"/>
      <c r="Q183" s="2"/>
      <c r="R183" s="2"/>
      <c r="S183" s="2"/>
      <c r="T183" s="2"/>
      <c r="U183" s="2"/>
      <c r="V183" s="2"/>
      <c r="W183" s="2"/>
      <c r="X183" s="28"/>
      <c r="Y183" s="28"/>
      <c r="Z183" s="28"/>
      <c r="AA183" s="28"/>
      <c r="AB183" s="28"/>
      <c r="AC183" s="28"/>
      <c r="AD183" s="28"/>
      <c r="AE183" s="2"/>
      <c r="AF183" s="2"/>
      <c r="AG183" s="2"/>
      <c r="AH183" s="2"/>
      <c r="AI183" s="28"/>
      <c r="AJ183" s="28"/>
      <c r="AK183" s="28"/>
      <c r="AL183" s="28"/>
      <c r="AM183" s="28"/>
      <c r="AN183" s="28"/>
      <c r="AO183" s="28"/>
      <c r="AP183" s="28"/>
      <c r="AQ183" s="28"/>
      <c r="AR183" s="28"/>
      <c r="AS183" s="28"/>
      <c r="AT183" s="28"/>
      <c r="AU183" s="28"/>
      <c r="AV183" s="28"/>
    </row>
    <row r="184" spans="1:48" ht="16" x14ac:dyDescent="0.2">
      <c r="A184" s="113" t="s">
        <v>69</v>
      </c>
      <c r="B184" s="114" t="s">
        <v>70</v>
      </c>
      <c r="C184" s="28"/>
      <c r="D184" s="28"/>
      <c r="E184" s="28"/>
      <c r="F184" s="2"/>
      <c r="G184" s="2"/>
      <c r="H184" s="2"/>
      <c r="I184" s="2"/>
      <c r="J184" s="2"/>
      <c r="K184" s="2"/>
      <c r="L184" s="2"/>
      <c r="M184" s="2"/>
      <c r="N184" s="2"/>
      <c r="O184" s="2"/>
      <c r="P184" s="2"/>
      <c r="Q184" s="2"/>
      <c r="R184" s="2"/>
      <c r="S184" s="2"/>
      <c r="T184" s="2"/>
      <c r="U184" s="2"/>
      <c r="V184" s="2"/>
      <c r="W184" s="2"/>
      <c r="X184" s="28"/>
      <c r="Y184" s="28"/>
      <c r="Z184" s="28"/>
      <c r="AA184" s="28"/>
      <c r="AB184" s="28"/>
      <c r="AC184" s="28"/>
      <c r="AD184" s="28"/>
      <c r="AE184" s="2"/>
      <c r="AF184" s="2"/>
      <c r="AG184" s="2"/>
      <c r="AH184" s="2"/>
      <c r="AI184" s="28"/>
      <c r="AJ184" s="28"/>
      <c r="AK184" s="28"/>
      <c r="AL184" s="28"/>
      <c r="AM184" s="28"/>
      <c r="AN184" s="28"/>
      <c r="AO184" s="28"/>
      <c r="AP184" s="28"/>
      <c r="AQ184" s="28"/>
      <c r="AR184" s="28"/>
      <c r="AS184" s="28"/>
      <c r="AT184" s="28"/>
      <c r="AU184" s="28"/>
      <c r="AV184" s="28"/>
    </row>
    <row r="185" spans="1:48" ht="16" x14ac:dyDescent="0.2">
      <c r="A185" s="113"/>
      <c r="B185" s="115" t="s">
        <v>115</v>
      </c>
      <c r="C185" s="116" t="s">
        <v>241</v>
      </c>
      <c r="D185" s="28"/>
      <c r="E185" s="28"/>
      <c r="F185" s="2"/>
      <c r="G185" s="2"/>
      <c r="H185" s="2"/>
      <c r="I185" s="2"/>
      <c r="J185" s="2"/>
      <c r="K185" s="2"/>
      <c r="L185" s="2"/>
      <c r="M185" s="2"/>
      <c r="N185" s="2"/>
      <c r="O185" s="2"/>
      <c r="P185" s="2"/>
      <c r="Q185" s="2"/>
      <c r="R185" s="2"/>
      <c r="S185" s="2"/>
      <c r="T185" s="2"/>
      <c r="U185" s="2"/>
      <c r="V185" s="2"/>
      <c r="W185" s="2"/>
      <c r="X185" s="28"/>
      <c r="Y185" s="28"/>
      <c r="Z185" s="28"/>
      <c r="AA185" s="28"/>
      <c r="AB185" s="28"/>
      <c r="AC185" s="28"/>
      <c r="AD185" s="28"/>
      <c r="AE185" s="2"/>
      <c r="AF185" s="2"/>
      <c r="AG185" s="2"/>
      <c r="AH185" s="2"/>
      <c r="AI185" s="28"/>
      <c r="AJ185" s="28"/>
      <c r="AK185" s="28"/>
      <c r="AL185" s="28"/>
      <c r="AM185" s="28"/>
      <c r="AN185" s="28"/>
      <c r="AO185" s="28"/>
      <c r="AP185" s="28"/>
      <c r="AQ185" s="28"/>
      <c r="AR185" s="28"/>
      <c r="AS185" s="28"/>
      <c r="AT185" s="28"/>
      <c r="AU185" s="28"/>
      <c r="AV185" s="28"/>
    </row>
    <row r="186" spans="1:48" x14ac:dyDescent="0.2">
      <c r="A186" s="113"/>
      <c r="B186" s="11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3"/>
      <c r="AP186" s="23"/>
      <c r="AQ186" s="23"/>
      <c r="AR186" s="23"/>
      <c r="AS186" s="23"/>
      <c r="AT186" s="23"/>
      <c r="AU186" s="23"/>
      <c r="AV186" s="23"/>
    </row>
    <row r="187" spans="1:48" ht="16" x14ac:dyDescent="0.2">
      <c r="A187" s="113" t="s">
        <v>71</v>
      </c>
      <c r="B187" s="6" t="s">
        <v>72</v>
      </c>
      <c r="C187" s="28"/>
      <c r="D187" s="2"/>
      <c r="E187" s="2"/>
      <c r="F187" s="28"/>
      <c r="G187" s="2"/>
      <c r="H187" s="2"/>
      <c r="I187" s="2"/>
      <c r="J187" s="2"/>
      <c r="K187" s="2"/>
      <c r="L187" s="2"/>
      <c r="M187" s="2"/>
      <c r="N187" s="2"/>
      <c r="O187" s="2"/>
      <c r="P187" s="2"/>
      <c r="Q187" s="2"/>
      <c r="R187" s="28"/>
      <c r="S187" s="28"/>
      <c r="T187" s="28"/>
      <c r="U187" s="28"/>
      <c r="V187" s="28"/>
      <c r="W187" s="28"/>
      <c r="X187" s="2"/>
      <c r="Y187" s="2"/>
      <c r="Z187" s="2"/>
      <c r="AA187" s="2"/>
      <c r="AB187" s="2"/>
      <c r="AC187" s="2"/>
      <c r="AD187" s="2"/>
      <c r="AE187" s="28"/>
      <c r="AF187" s="2"/>
      <c r="AG187" s="2"/>
      <c r="AH187" s="2"/>
      <c r="AI187" s="28"/>
      <c r="AJ187" s="28"/>
      <c r="AK187" s="2"/>
      <c r="AL187" s="2"/>
      <c r="AM187" s="2"/>
      <c r="AN187" s="36"/>
      <c r="AO187" s="28"/>
      <c r="AP187" s="28"/>
      <c r="AQ187" s="28"/>
      <c r="AR187" s="28"/>
      <c r="AS187" s="28"/>
      <c r="AT187" s="28"/>
      <c r="AU187" s="28"/>
      <c r="AV187" s="28"/>
    </row>
    <row r="188" spans="1:48" ht="16" x14ac:dyDescent="0.2">
      <c r="A188" s="113" t="s">
        <v>73</v>
      </c>
      <c r="B188" s="114" t="s">
        <v>72</v>
      </c>
      <c r="C188" s="28"/>
      <c r="D188" s="2"/>
      <c r="E188" s="2"/>
      <c r="F188" s="28"/>
      <c r="G188" s="2"/>
      <c r="H188" s="2"/>
      <c r="I188" s="2"/>
      <c r="J188" s="2"/>
      <c r="K188" s="2"/>
      <c r="L188" s="2"/>
      <c r="M188" s="2"/>
      <c r="N188" s="2"/>
      <c r="O188" s="2"/>
      <c r="P188" s="2"/>
      <c r="Q188" s="2"/>
      <c r="R188" s="28"/>
      <c r="S188" s="28"/>
      <c r="T188" s="28"/>
      <c r="U188" s="28"/>
      <c r="V188" s="28"/>
      <c r="W188" s="28"/>
      <c r="X188" s="2"/>
      <c r="Y188" s="2"/>
      <c r="Z188" s="2"/>
      <c r="AA188" s="2"/>
      <c r="AB188" s="2"/>
      <c r="AC188" s="2"/>
      <c r="AD188" s="2"/>
      <c r="AE188" s="28"/>
      <c r="AF188" s="2"/>
      <c r="AG188" s="2"/>
      <c r="AH188" s="2"/>
      <c r="AI188" s="28"/>
      <c r="AJ188" s="28"/>
      <c r="AK188" s="2"/>
      <c r="AL188" s="2"/>
      <c r="AM188" s="2"/>
      <c r="AN188" s="36"/>
      <c r="AO188" s="28"/>
      <c r="AP188" s="28"/>
      <c r="AQ188" s="28"/>
      <c r="AR188" s="28"/>
      <c r="AS188" s="28"/>
      <c r="AT188" s="28"/>
      <c r="AU188" s="28"/>
      <c r="AV188" s="28"/>
    </row>
    <row r="189" spans="1:48" ht="16" x14ac:dyDescent="0.2">
      <c r="A189" s="113"/>
      <c r="B189" s="115" t="s">
        <v>116</v>
      </c>
      <c r="C189" s="116" t="s">
        <v>241</v>
      </c>
      <c r="D189" s="2"/>
      <c r="E189" s="2"/>
      <c r="F189" s="28"/>
      <c r="G189" s="2"/>
      <c r="H189" s="2"/>
      <c r="I189" s="2"/>
      <c r="J189" s="2"/>
      <c r="K189" s="2"/>
      <c r="L189" s="2"/>
      <c r="M189" s="2"/>
      <c r="N189" s="2"/>
      <c r="O189" s="2"/>
      <c r="P189" s="2"/>
      <c r="Q189" s="2"/>
      <c r="R189" s="28"/>
      <c r="S189" s="28"/>
      <c r="T189" s="28"/>
      <c r="U189" s="28"/>
      <c r="V189" s="28"/>
      <c r="W189" s="28"/>
      <c r="X189" s="2"/>
      <c r="Y189" s="2"/>
      <c r="Z189" s="2"/>
      <c r="AA189" s="2"/>
      <c r="AB189" s="2"/>
      <c r="AC189" s="2"/>
      <c r="AD189" s="2"/>
      <c r="AE189" s="28"/>
      <c r="AF189" s="2"/>
      <c r="AG189" s="2"/>
      <c r="AH189" s="2"/>
      <c r="AI189" s="28"/>
      <c r="AJ189" s="28"/>
      <c r="AK189" s="2"/>
      <c r="AL189" s="2"/>
      <c r="AM189" s="2"/>
      <c r="AN189" s="36"/>
      <c r="AO189" s="28"/>
      <c r="AP189" s="28"/>
      <c r="AQ189" s="28"/>
      <c r="AR189" s="28"/>
      <c r="AS189" s="28"/>
      <c r="AT189" s="28"/>
      <c r="AU189" s="28"/>
      <c r="AV189" s="28"/>
    </row>
    <row r="190" spans="1:48" x14ac:dyDescent="0.2">
      <c r="A190" s="113"/>
      <c r="B190" s="11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3"/>
      <c r="AP190" s="23"/>
      <c r="AQ190" s="23"/>
      <c r="AR190" s="23"/>
      <c r="AS190" s="23"/>
      <c r="AT190" s="23"/>
      <c r="AU190" s="23"/>
      <c r="AV190" s="23"/>
    </row>
    <row r="191" spans="1:4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6" x14ac:dyDescent="0.2">
      <c r="A192" s="113" t="s">
        <v>63</v>
      </c>
      <c r="B192" s="6" t="s">
        <v>64</v>
      </c>
      <c r="C192" s="28"/>
      <c r="D192" s="28"/>
      <c r="E192" s="28"/>
      <c r="F192" s="2"/>
      <c r="G192" s="2"/>
      <c r="H192" s="2"/>
      <c r="I192" s="2"/>
      <c r="J192" s="2"/>
      <c r="K192" s="2"/>
      <c r="L192" s="2"/>
      <c r="M192" s="2"/>
      <c r="N192" s="2"/>
      <c r="O192" s="2"/>
      <c r="P192" s="2"/>
      <c r="Q192" s="2"/>
      <c r="R192" s="2"/>
      <c r="S192" s="2"/>
      <c r="T192" s="2"/>
      <c r="U192" s="2"/>
      <c r="V192" s="2"/>
      <c r="W192" s="2"/>
      <c r="X192" s="28"/>
      <c r="Y192" s="28"/>
      <c r="Z192" s="28"/>
      <c r="AA192" s="28"/>
      <c r="AB192" s="28"/>
      <c r="AC192" s="28"/>
      <c r="AD192" s="28"/>
      <c r="AE192" s="2"/>
      <c r="AF192" s="2"/>
      <c r="AG192" s="2"/>
      <c r="AH192" s="2"/>
      <c r="AI192" s="28"/>
      <c r="AJ192" s="28"/>
      <c r="AK192" s="28"/>
      <c r="AL192" s="28"/>
      <c r="AM192" s="28"/>
      <c r="AN192" s="28"/>
      <c r="AO192" s="28"/>
      <c r="AP192" s="28"/>
      <c r="AQ192" s="28"/>
      <c r="AR192" s="28"/>
      <c r="AS192" s="28"/>
      <c r="AT192" s="28"/>
      <c r="AU192" s="28"/>
      <c r="AV192" s="28"/>
    </row>
    <row r="193" spans="1:48" ht="16" x14ac:dyDescent="0.2">
      <c r="A193" s="113" t="s">
        <v>65</v>
      </c>
      <c r="B193" s="114" t="s">
        <v>66</v>
      </c>
      <c r="C193" s="28"/>
      <c r="D193" s="28"/>
      <c r="E193" s="28"/>
      <c r="F193" s="2"/>
      <c r="G193" s="2"/>
      <c r="H193" s="2"/>
      <c r="I193" s="2"/>
      <c r="J193" s="2"/>
      <c r="K193" s="2"/>
      <c r="L193" s="2"/>
      <c r="M193" s="2"/>
      <c r="N193" s="2"/>
      <c r="O193" s="2"/>
      <c r="P193" s="2"/>
      <c r="Q193" s="2"/>
      <c r="R193" s="2"/>
      <c r="S193" s="2"/>
      <c r="T193" s="2"/>
      <c r="U193" s="2"/>
      <c r="V193" s="2"/>
      <c r="W193" s="2"/>
      <c r="X193" s="28"/>
      <c r="Y193" s="28"/>
      <c r="Z193" s="28"/>
      <c r="AA193" s="28"/>
      <c r="AB193" s="28"/>
      <c r="AC193" s="28"/>
      <c r="AD193" s="28"/>
      <c r="AE193" s="2"/>
      <c r="AF193" s="2"/>
      <c r="AG193" s="2"/>
      <c r="AH193" s="2"/>
      <c r="AI193" s="28"/>
      <c r="AJ193" s="28"/>
      <c r="AK193" s="28"/>
      <c r="AL193" s="28"/>
      <c r="AM193" s="28"/>
      <c r="AN193" s="28"/>
      <c r="AO193" s="28"/>
      <c r="AP193" s="28"/>
      <c r="AQ193" s="28"/>
      <c r="AR193" s="28"/>
      <c r="AS193" s="28"/>
      <c r="AT193" s="28"/>
      <c r="AU193" s="28"/>
      <c r="AV193" s="28"/>
    </row>
    <row r="194" spans="1:48" ht="16" x14ac:dyDescent="0.2">
      <c r="A194" s="113"/>
      <c r="B194" s="115" t="s">
        <v>115</v>
      </c>
      <c r="C194" s="116" t="s">
        <v>241</v>
      </c>
      <c r="D194" s="28"/>
      <c r="E194" s="28"/>
      <c r="F194" s="2"/>
      <c r="G194" s="2"/>
      <c r="H194" s="2"/>
      <c r="I194" s="2"/>
      <c r="J194" s="2"/>
      <c r="K194" s="2"/>
      <c r="L194" s="2"/>
      <c r="M194" s="2"/>
      <c r="N194" s="2"/>
      <c r="O194" s="2"/>
      <c r="P194" s="2"/>
      <c r="Q194" s="2"/>
      <c r="R194" s="2"/>
      <c r="S194" s="2"/>
      <c r="T194" s="2"/>
      <c r="U194" s="2"/>
      <c r="V194" s="2"/>
      <c r="W194" s="2"/>
      <c r="X194" s="28"/>
      <c r="Y194" s="28"/>
      <c r="Z194" s="28"/>
      <c r="AA194" s="28"/>
      <c r="AB194" s="28"/>
      <c r="AC194" s="28"/>
      <c r="AD194" s="28"/>
      <c r="AE194" s="2"/>
      <c r="AF194" s="2"/>
      <c r="AG194" s="2"/>
      <c r="AH194" s="2"/>
      <c r="AI194" s="28"/>
      <c r="AJ194" s="28"/>
      <c r="AK194" s="28"/>
      <c r="AL194" s="28"/>
      <c r="AM194" s="28"/>
      <c r="AN194" s="28"/>
      <c r="AO194" s="28"/>
      <c r="AP194" s="28"/>
      <c r="AQ194" s="28"/>
      <c r="AR194" s="28"/>
      <c r="AS194" s="28"/>
      <c r="AT194" s="28"/>
      <c r="AU194" s="28"/>
      <c r="AV194" s="28"/>
    </row>
    <row r="195" spans="1:48" x14ac:dyDescent="0.2">
      <c r="A195" s="113"/>
      <c r="B195" s="114"/>
      <c r="C195" s="28"/>
      <c r="D195" s="28"/>
      <c r="E195" s="28"/>
      <c r="F195" s="2"/>
      <c r="G195" s="2"/>
      <c r="H195" s="2"/>
      <c r="I195" s="2"/>
      <c r="J195" s="2"/>
      <c r="K195" s="2"/>
      <c r="L195" s="2"/>
      <c r="M195" s="2"/>
      <c r="N195" s="2"/>
      <c r="O195" s="2"/>
      <c r="P195" s="2"/>
      <c r="Q195" s="2"/>
      <c r="R195" s="2"/>
      <c r="S195" s="2"/>
      <c r="T195" s="2"/>
      <c r="U195" s="2"/>
      <c r="V195" s="2"/>
      <c r="W195" s="2"/>
      <c r="X195" s="28"/>
      <c r="Y195" s="28"/>
      <c r="Z195" s="28"/>
      <c r="AA195" s="28"/>
      <c r="AB195" s="28"/>
      <c r="AC195" s="28"/>
      <c r="AD195" s="28"/>
      <c r="AE195" s="2"/>
      <c r="AF195" s="2"/>
      <c r="AG195" s="2"/>
      <c r="AH195" s="2"/>
      <c r="AI195" s="28"/>
      <c r="AJ195" s="28"/>
      <c r="AK195" s="28"/>
      <c r="AL195" s="28"/>
      <c r="AM195" s="28"/>
      <c r="AN195" s="28"/>
      <c r="AO195" s="28"/>
      <c r="AP195" s="28"/>
      <c r="AQ195" s="28"/>
      <c r="AR195" s="28"/>
      <c r="AS195" s="28"/>
      <c r="AT195" s="28"/>
      <c r="AU195" s="28"/>
      <c r="AV195" s="28"/>
    </row>
    <row r="196" spans="1:48" ht="32" x14ac:dyDescent="0.2">
      <c r="A196" s="113" t="s">
        <v>67</v>
      </c>
      <c r="B196" s="114" t="s">
        <v>68</v>
      </c>
      <c r="C196" s="28"/>
      <c r="D196" s="28"/>
      <c r="E196" s="28"/>
      <c r="F196" s="2"/>
      <c r="G196" s="2"/>
      <c r="H196" s="2"/>
      <c r="I196" s="2"/>
      <c r="J196" s="2"/>
      <c r="K196" s="2"/>
      <c r="L196" s="2"/>
      <c r="M196" s="2"/>
      <c r="N196" s="2"/>
      <c r="O196" s="2"/>
      <c r="P196" s="2"/>
      <c r="Q196" s="2"/>
      <c r="R196" s="2"/>
      <c r="S196" s="2"/>
      <c r="T196" s="2"/>
      <c r="U196" s="2"/>
      <c r="V196" s="2"/>
      <c r="W196" s="2"/>
      <c r="X196" s="28"/>
      <c r="Y196" s="28"/>
      <c r="Z196" s="28"/>
      <c r="AA196" s="28"/>
      <c r="AB196" s="28"/>
      <c r="AC196" s="28"/>
      <c r="AD196" s="28"/>
      <c r="AE196" s="2"/>
      <c r="AF196" s="2"/>
      <c r="AG196" s="2"/>
      <c r="AH196" s="2"/>
      <c r="AI196" s="28"/>
      <c r="AJ196" s="28"/>
      <c r="AK196" s="28"/>
      <c r="AL196" s="28"/>
      <c r="AM196" s="28"/>
      <c r="AN196" s="28"/>
      <c r="AO196" s="28"/>
      <c r="AP196" s="28"/>
      <c r="AQ196" s="28"/>
      <c r="AR196" s="28"/>
      <c r="AS196" s="28"/>
      <c r="AT196" s="28"/>
      <c r="AU196" s="28"/>
      <c r="AV196" s="28"/>
    </row>
    <row r="197" spans="1:48" ht="16" x14ac:dyDescent="0.2">
      <c r="A197" s="113"/>
      <c r="B197" s="115" t="s">
        <v>115</v>
      </c>
      <c r="C197" s="116" t="s">
        <v>241</v>
      </c>
      <c r="D197" s="28"/>
      <c r="E197" s="28"/>
      <c r="F197" s="2"/>
      <c r="G197" s="2"/>
      <c r="H197" s="2"/>
      <c r="I197" s="2"/>
      <c r="J197" s="2"/>
      <c r="K197" s="2"/>
      <c r="L197" s="2"/>
      <c r="M197" s="2"/>
      <c r="N197" s="2"/>
      <c r="O197" s="2"/>
      <c r="P197" s="2"/>
      <c r="Q197" s="2"/>
      <c r="R197" s="2"/>
      <c r="S197" s="2"/>
      <c r="T197" s="2"/>
      <c r="U197" s="2"/>
      <c r="V197" s="2"/>
      <c r="W197" s="2"/>
      <c r="X197" s="28"/>
      <c r="Y197" s="28"/>
      <c r="Z197" s="28"/>
      <c r="AA197" s="28"/>
      <c r="AB197" s="28"/>
      <c r="AC197" s="28"/>
      <c r="AD197" s="28"/>
      <c r="AE197" s="2"/>
      <c r="AF197" s="2"/>
      <c r="AG197" s="2"/>
      <c r="AH197" s="2"/>
      <c r="AI197" s="28"/>
      <c r="AJ197" s="28"/>
      <c r="AK197" s="28"/>
      <c r="AL197" s="28"/>
      <c r="AM197" s="28"/>
      <c r="AN197" s="28"/>
      <c r="AO197" s="28"/>
      <c r="AP197" s="28"/>
      <c r="AQ197" s="28"/>
      <c r="AR197" s="28"/>
      <c r="AS197" s="28"/>
      <c r="AT197" s="28"/>
      <c r="AU197" s="28"/>
      <c r="AV197" s="28"/>
    </row>
    <row r="198" spans="1:48" x14ac:dyDescent="0.2">
      <c r="A198" s="113"/>
      <c r="B198" s="114"/>
      <c r="C198" s="28"/>
      <c r="D198" s="28"/>
      <c r="E198" s="28"/>
      <c r="F198" s="2"/>
      <c r="G198" s="2"/>
      <c r="H198" s="2"/>
      <c r="I198" s="2"/>
      <c r="J198" s="2"/>
      <c r="K198" s="2"/>
      <c r="L198" s="2"/>
      <c r="M198" s="2"/>
      <c r="N198" s="2"/>
      <c r="O198" s="2"/>
      <c r="P198" s="2"/>
      <c r="Q198" s="2"/>
      <c r="R198" s="2"/>
      <c r="S198" s="2"/>
      <c r="T198" s="2"/>
      <c r="U198" s="2"/>
      <c r="V198" s="2"/>
      <c r="W198" s="2"/>
      <c r="X198" s="28"/>
      <c r="Y198" s="28"/>
      <c r="Z198" s="28"/>
      <c r="AA198" s="28"/>
      <c r="AB198" s="28"/>
      <c r="AC198" s="28"/>
      <c r="AD198" s="28"/>
      <c r="AE198" s="2"/>
      <c r="AF198" s="2"/>
      <c r="AG198" s="2"/>
      <c r="AH198" s="2"/>
      <c r="AI198" s="28"/>
      <c r="AJ198" s="28"/>
      <c r="AK198" s="28"/>
      <c r="AL198" s="28"/>
      <c r="AM198" s="28"/>
      <c r="AN198" s="28"/>
      <c r="AO198" s="28"/>
      <c r="AP198" s="28"/>
      <c r="AQ198" s="28"/>
      <c r="AR198" s="28"/>
      <c r="AS198" s="28"/>
      <c r="AT198" s="28"/>
      <c r="AU198" s="28"/>
      <c r="AV198" s="28"/>
    </row>
    <row r="199" spans="1:48" ht="16" x14ac:dyDescent="0.2">
      <c r="A199" s="113" t="s">
        <v>69</v>
      </c>
      <c r="B199" s="114" t="s">
        <v>70</v>
      </c>
      <c r="C199" s="28"/>
      <c r="D199" s="28"/>
      <c r="E199" s="28"/>
      <c r="F199" s="2"/>
      <c r="G199" s="2"/>
      <c r="H199" s="2"/>
      <c r="I199" s="2"/>
      <c r="J199" s="2"/>
      <c r="K199" s="2"/>
      <c r="L199" s="2"/>
      <c r="M199" s="2"/>
      <c r="N199" s="2"/>
      <c r="O199" s="2"/>
      <c r="P199" s="2"/>
      <c r="Q199" s="2"/>
      <c r="R199" s="2"/>
      <c r="S199" s="2"/>
      <c r="T199" s="2"/>
      <c r="U199" s="2"/>
      <c r="V199" s="2"/>
      <c r="W199" s="2"/>
      <c r="X199" s="28"/>
      <c r="Y199" s="28"/>
      <c r="Z199" s="28"/>
      <c r="AA199" s="28"/>
      <c r="AB199" s="28"/>
      <c r="AC199" s="28"/>
      <c r="AD199" s="28"/>
      <c r="AE199" s="2"/>
      <c r="AF199" s="2"/>
      <c r="AG199" s="2"/>
      <c r="AH199" s="2"/>
      <c r="AI199" s="28"/>
      <c r="AJ199" s="28"/>
      <c r="AK199" s="28"/>
      <c r="AL199" s="28"/>
      <c r="AM199" s="28"/>
      <c r="AN199" s="28"/>
      <c r="AO199" s="28"/>
      <c r="AP199" s="28"/>
      <c r="AQ199" s="28"/>
      <c r="AR199" s="28"/>
      <c r="AS199" s="28"/>
      <c r="AT199" s="28"/>
      <c r="AU199" s="28"/>
      <c r="AV199" s="28"/>
    </row>
    <row r="200" spans="1:48" ht="16" x14ac:dyDescent="0.2">
      <c r="A200" s="113"/>
      <c r="B200" s="115" t="s">
        <v>115</v>
      </c>
      <c r="C200" s="116" t="s">
        <v>241</v>
      </c>
      <c r="D200" s="28"/>
      <c r="E200" s="28"/>
      <c r="F200" s="2"/>
      <c r="G200" s="2"/>
      <c r="H200" s="2"/>
      <c r="I200" s="2"/>
      <c r="J200" s="2"/>
      <c r="K200" s="2"/>
      <c r="L200" s="2"/>
      <c r="M200" s="2"/>
      <c r="N200" s="2"/>
      <c r="O200" s="2"/>
      <c r="P200" s="2"/>
      <c r="Q200" s="2"/>
      <c r="R200" s="2"/>
      <c r="S200" s="2"/>
      <c r="T200" s="2"/>
      <c r="U200" s="2"/>
      <c r="V200" s="2"/>
      <c r="W200" s="2"/>
      <c r="X200" s="28"/>
      <c r="Y200" s="28"/>
      <c r="Z200" s="28"/>
      <c r="AA200" s="28"/>
      <c r="AB200" s="28"/>
      <c r="AC200" s="28"/>
      <c r="AD200" s="28"/>
      <c r="AE200" s="2"/>
      <c r="AF200" s="2"/>
      <c r="AG200" s="2"/>
      <c r="AH200" s="2"/>
      <c r="AI200" s="28"/>
      <c r="AJ200" s="28"/>
      <c r="AK200" s="28"/>
      <c r="AL200" s="28"/>
      <c r="AM200" s="28"/>
      <c r="AN200" s="28"/>
      <c r="AO200" s="28"/>
      <c r="AP200" s="28"/>
      <c r="AQ200" s="28"/>
      <c r="AR200" s="28"/>
      <c r="AS200" s="28"/>
      <c r="AT200" s="28"/>
      <c r="AU200" s="28"/>
      <c r="AV200" s="28"/>
    </row>
    <row r="201" spans="1:48" x14ac:dyDescent="0.2">
      <c r="A201" s="113"/>
      <c r="B201" s="11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3"/>
      <c r="AP201" s="23"/>
      <c r="AQ201" s="23"/>
      <c r="AR201" s="23"/>
      <c r="AS201" s="23"/>
      <c r="AT201" s="23"/>
      <c r="AU201" s="23"/>
      <c r="AV201" s="23"/>
    </row>
    <row r="202" spans="1:48" ht="16" x14ac:dyDescent="0.2">
      <c r="A202" s="113" t="s">
        <v>71</v>
      </c>
      <c r="B202" s="6" t="s">
        <v>72</v>
      </c>
      <c r="C202" s="28"/>
      <c r="D202" s="2"/>
      <c r="E202" s="2"/>
      <c r="F202" s="28"/>
      <c r="G202" s="2"/>
      <c r="H202" s="2"/>
      <c r="I202" s="2"/>
      <c r="J202" s="2"/>
      <c r="K202" s="2"/>
      <c r="L202" s="2"/>
      <c r="M202" s="2"/>
      <c r="N202" s="2"/>
      <c r="O202" s="2"/>
      <c r="P202" s="2"/>
      <c r="Q202" s="2"/>
      <c r="R202" s="28"/>
      <c r="S202" s="28"/>
      <c r="T202" s="28"/>
      <c r="U202" s="28"/>
      <c r="V202" s="28"/>
      <c r="W202" s="28"/>
      <c r="X202" s="2"/>
      <c r="Y202" s="2"/>
      <c r="Z202" s="2"/>
      <c r="AA202" s="2"/>
      <c r="AB202" s="2"/>
      <c r="AC202" s="2"/>
      <c r="AD202" s="2"/>
      <c r="AE202" s="28"/>
      <c r="AF202" s="2"/>
      <c r="AG202" s="2"/>
      <c r="AH202" s="2"/>
      <c r="AI202" s="28"/>
      <c r="AJ202" s="28"/>
      <c r="AK202" s="2"/>
      <c r="AL202" s="2"/>
      <c r="AM202" s="2"/>
      <c r="AN202" s="36"/>
      <c r="AO202" s="28"/>
      <c r="AP202" s="28"/>
      <c r="AQ202" s="28"/>
      <c r="AR202" s="28"/>
      <c r="AS202" s="28"/>
      <c r="AT202" s="28"/>
      <c r="AU202" s="28"/>
      <c r="AV202" s="28"/>
    </row>
    <row r="203" spans="1:48" ht="16" x14ac:dyDescent="0.2">
      <c r="A203" s="113" t="s">
        <v>73</v>
      </c>
      <c r="B203" s="114" t="s">
        <v>72</v>
      </c>
      <c r="C203" s="28"/>
      <c r="D203" s="2"/>
      <c r="E203" s="2"/>
      <c r="F203" s="28"/>
      <c r="G203" s="2"/>
      <c r="H203" s="2"/>
      <c r="I203" s="2"/>
      <c r="J203" s="2"/>
      <c r="K203" s="2"/>
      <c r="L203" s="2"/>
      <c r="M203" s="2"/>
      <c r="N203" s="2"/>
      <c r="O203" s="2"/>
      <c r="P203" s="2"/>
      <c r="Q203" s="2"/>
      <c r="R203" s="28"/>
      <c r="S203" s="28"/>
      <c r="T203" s="28"/>
      <c r="U203" s="28"/>
      <c r="V203" s="28"/>
      <c r="W203" s="28"/>
      <c r="X203" s="2"/>
      <c r="Y203" s="2"/>
      <c r="Z203" s="2"/>
      <c r="AA203" s="2"/>
      <c r="AB203" s="2"/>
      <c r="AC203" s="2"/>
      <c r="AD203" s="2"/>
      <c r="AE203" s="28"/>
      <c r="AF203" s="2"/>
      <c r="AG203" s="2"/>
      <c r="AH203" s="2"/>
      <c r="AI203" s="28"/>
      <c r="AJ203" s="28"/>
      <c r="AK203" s="2"/>
      <c r="AL203" s="2"/>
      <c r="AM203" s="2"/>
      <c r="AN203" s="36"/>
      <c r="AO203" s="28"/>
      <c r="AP203" s="28"/>
      <c r="AQ203" s="28"/>
      <c r="AR203" s="28"/>
      <c r="AS203" s="28"/>
      <c r="AT203" s="28"/>
      <c r="AU203" s="28"/>
      <c r="AV203" s="28"/>
    </row>
    <row r="204" spans="1:48" ht="16" x14ac:dyDescent="0.2">
      <c r="A204" s="113"/>
      <c r="B204" s="115" t="s">
        <v>116</v>
      </c>
      <c r="C204" s="116" t="s">
        <v>241</v>
      </c>
      <c r="D204" s="2"/>
      <c r="E204" s="2"/>
      <c r="F204" s="28"/>
      <c r="G204" s="2"/>
      <c r="H204" s="2"/>
      <c r="I204" s="2"/>
      <c r="J204" s="2"/>
      <c r="K204" s="2"/>
      <c r="L204" s="2"/>
      <c r="M204" s="2"/>
      <c r="N204" s="2"/>
      <c r="O204" s="2"/>
      <c r="P204" s="2"/>
      <c r="Q204" s="2"/>
      <c r="R204" s="28"/>
      <c r="S204" s="28"/>
      <c r="T204" s="28"/>
      <c r="U204" s="28"/>
      <c r="V204" s="28"/>
      <c r="W204" s="28"/>
      <c r="X204" s="2"/>
      <c r="Y204" s="2"/>
      <c r="Z204" s="2"/>
      <c r="AA204" s="2"/>
      <c r="AB204" s="2"/>
      <c r="AC204" s="2"/>
      <c r="AD204" s="2"/>
      <c r="AE204" s="28"/>
      <c r="AF204" s="2"/>
      <c r="AG204" s="2"/>
      <c r="AH204" s="2"/>
      <c r="AI204" s="28"/>
      <c r="AJ204" s="28"/>
      <c r="AK204" s="2"/>
      <c r="AL204" s="2"/>
      <c r="AM204" s="2"/>
      <c r="AN204" s="36"/>
      <c r="AO204" s="28"/>
      <c r="AP204" s="28"/>
      <c r="AQ204" s="28"/>
      <c r="AR204" s="28"/>
      <c r="AS204" s="28"/>
      <c r="AT204" s="28"/>
      <c r="AU204" s="28"/>
      <c r="AV204" s="28"/>
    </row>
    <row r="205" spans="1:48" x14ac:dyDescent="0.2">
      <c r="A205" s="113"/>
      <c r="B205" s="11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3"/>
      <c r="AP205" s="23"/>
      <c r="AQ205" s="23"/>
      <c r="AR205" s="23"/>
      <c r="AS205" s="23"/>
      <c r="AT205" s="23"/>
      <c r="AU205" s="23"/>
      <c r="AV205" s="23"/>
    </row>
    <row r="206" spans="1:4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6" x14ac:dyDescent="0.2">
      <c r="A207" s="113" t="s">
        <v>71</v>
      </c>
      <c r="B207" s="6" t="s">
        <v>72</v>
      </c>
      <c r="C207" s="28"/>
      <c r="D207" s="2"/>
      <c r="E207" s="2"/>
      <c r="F207" s="28"/>
      <c r="G207" s="2"/>
      <c r="H207" s="2"/>
      <c r="I207" s="2"/>
      <c r="J207" s="2"/>
      <c r="K207" s="2"/>
      <c r="L207" s="2"/>
      <c r="M207" s="2"/>
      <c r="N207" s="2"/>
      <c r="O207" s="2"/>
      <c r="P207" s="2"/>
      <c r="Q207" s="2"/>
      <c r="R207" s="28"/>
      <c r="S207" s="28"/>
      <c r="T207" s="28"/>
      <c r="U207" s="28"/>
      <c r="V207" s="28"/>
      <c r="W207" s="28"/>
      <c r="X207" s="2"/>
      <c r="Y207" s="2"/>
      <c r="Z207" s="2"/>
      <c r="AA207" s="2"/>
      <c r="AB207" s="2"/>
      <c r="AC207" s="2"/>
      <c r="AD207" s="2"/>
      <c r="AE207" s="28"/>
      <c r="AF207" s="2"/>
      <c r="AG207" s="2"/>
      <c r="AH207" s="2"/>
      <c r="AI207" s="28"/>
      <c r="AJ207" s="28"/>
      <c r="AK207" s="2"/>
      <c r="AL207" s="2"/>
      <c r="AM207" s="2"/>
      <c r="AN207" s="36"/>
      <c r="AO207" s="28"/>
      <c r="AP207" s="28"/>
      <c r="AQ207" s="28"/>
      <c r="AR207" s="28"/>
      <c r="AS207" s="28"/>
      <c r="AT207" s="28"/>
      <c r="AU207" s="28"/>
      <c r="AV207" s="28"/>
    </row>
    <row r="208" spans="1:48" ht="16" x14ac:dyDescent="0.2">
      <c r="A208" s="113" t="s">
        <v>73</v>
      </c>
      <c r="B208" s="114" t="s">
        <v>72</v>
      </c>
      <c r="C208" s="28"/>
      <c r="D208" s="2"/>
      <c r="E208" s="2"/>
      <c r="F208" s="28"/>
      <c r="G208" s="2"/>
      <c r="H208" s="2"/>
      <c r="I208" s="2"/>
      <c r="J208" s="2"/>
      <c r="K208" s="2"/>
      <c r="L208" s="2"/>
      <c r="M208" s="2"/>
      <c r="N208" s="2"/>
      <c r="O208" s="2"/>
      <c r="P208" s="2"/>
      <c r="Q208" s="2"/>
      <c r="R208" s="28"/>
      <c r="S208" s="28"/>
      <c r="T208" s="28"/>
      <c r="U208" s="28"/>
      <c r="V208" s="28"/>
      <c r="W208" s="28"/>
      <c r="X208" s="2"/>
      <c r="Y208" s="2"/>
      <c r="Z208" s="2"/>
      <c r="AA208" s="2"/>
      <c r="AB208" s="2"/>
      <c r="AC208" s="2"/>
      <c r="AD208" s="2"/>
      <c r="AE208" s="28"/>
      <c r="AF208" s="2"/>
      <c r="AG208" s="2"/>
      <c r="AH208" s="2"/>
      <c r="AI208" s="28"/>
      <c r="AJ208" s="28"/>
      <c r="AK208" s="2"/>
      <c r="AL208" s="2"/>
      <c r="AM208" s="2"/>
      <c r="AN208" s="36"/>
      <c r="AO208" s="28"/>
      <c r="AP208" s="28"/>
      <c r="AQ208" s="28"/>
      <c r="AR208" s="28"/>
      <c r="AS208" s="28"/>
      <c r="AT208" s="28"/>
      <c r="AU208" s="28"/>
      <c r="AV208" s="28"/>
    </row>
    <row r="209" spans="1:48" ht="16" x14ac:dyDescent="0.2">
      <c r="A209" s="113"/>
      <c r="B209" s="115" t="s">
        <v>116</v>
      </c>
      <c r="C209" s="116" t="s">
        <v>241</v>
      </c>
      <c r="D209" s="2"/>
      <c r="E209" s="2"/>
      <c r="F209" s="28"/>
      <c r="G209" s="2"/>
      <c r="H209" s="2"/>
      <c r="I209" s="2"/>
      <c r="J209" s="2"/>
      <c r="K209" s="2"/>
      <c r="L209" s="2"/>
      <c r="M209" s="2"/>
      <c r="N209" s="2"/>
      <c r="O209" s="2"/>
      <c r="P209" s="2"/>
      <c r="Q209" s="2"/>
      <c r="R209" s="28"/>
      <c r="S209" s="28"/>
      <c r="T209" s="28"/>
      <c r="U209" s="28"/>
      <c r="V209" s="28"/>
      <c r="W209" s="28"/>
      <c r="X209" s="2"/>
      <c r="Y209" s="2"/>
      <c r="Z209" s="2"/>
      <c r="AA209" s="2"/>
      <c r="AB209" s="2"/>
      <c r="AC209" s="2"/>
      <c r="AD209" s="2"/>
      <c r="AE209" s="28"/>
      <c r="AF209" s="2"/>
      <c r="AG209" s="2"/>
      <c r="AH209" s="2"/>
      <c r="AI209" s="28"/>
      <c r="AJ209" s="28"/>
      <c r="AK209" s="2"/>
      <c r="AL209" s="2"/>
      <c r="AM209" s="2"/>
      <c r="AN209" s="36"/>
      <c r="AO209" s="28"/>
      <c r="AP209" s="28"/>
      <c r="AQ209" s="28"/>
      <c r="AR209" s="28"/>
      <c r="AS209" s="28"/>
      <c r="AT209" s="28"/>
      <c r="AU209" s="28"/>
      <c r="AV209" s="28"/>
    </row>
    <row r="210" spans="1:48" x14ac:dyDescent="0.2">
      <c r="A210" s="113"/>
      <c r="B210" s="11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3"/>
      <c r="AP210" s="23"/>
      <c r="AQ210" s="23"/>
      <c r="AR210" s="23"/>
      <c r="AS210" s="23"/>
      <c r="AT210" s="23"/>
      <c r="AU210" s="23"/>
      <c r="AV210" s="23"/>
    </row>
    <row r="213" spans="1:48" x14ac:dyDescent="0.2">
      <c r="B213" s="519" t="s">
        <v>144</v>
      </c>
      <c r="C213" s="519"/>
      <c r="D213" s="519"/>
      <c r="E213" s="519"/>
      <c r="F213" s="519"/>
      <c r="G213" s="519"/>
      <c r="H213" s="519"/>
      <c r="I213" s="519"/>
      <c r="AL213" s="30"/>
      <c r="AM213" s="30"/>
      <c r="AN213" s="30"/>
      <c r="AO213" s="30"/>
      <c r="AP213" s="30"/>
      <c r="AQ213" s="30"/>
      <c r="AR213" s="518" t="s">
        <v>356</v>
      </c>
      <c r="AS213" s="518"/>
      <c r="AT213" s="518"/>
      <c r="AU213" s="518"/>
      <c r="AV213" s="518"/>
    </row>
    <row r="214" spans="1:48" x14ac:dyDescent="0.2">
      <c r="B214" s="519" t="s">
        <v>353</v>
      </c>
      <c r="C214" s="519"/>
      <c r="D214" s="519"/>
      <c r="E214" s="519"/>
      <c r="F214" s="519"/>
      <c r="G214" s="519"/>
      <c r="H214" s="519"/>
      <c r="I214" s="519"/>
      <c r="AN214" s="35"/>
      <c r="AO214" s="31"/>
      <c r="AP214" s="31"/>
      <c r="AQ214" s="32"/>
      <c r="AR214" s="32"/>
      <c r="AS214" s="32"/>
      <c r="AT214" s="32"/>
      <c r="AU214" s="32"/>
      <c r="AV214" s="32"/>
    </row>
    <row r="215" spans="1:48" x14ac:dyDescent="0.2">
      <c r="B215" s="519" t="s">
        <v>145</v>
      </c>
      <c r="C215" s="519"/>
      <c r="D215" s="519"/>
      <c r="E215" s="519"/>
      <c r="F215" s="519"/>
      <c r="G215" s="519"/>
      <c r="H215" s="519"/>
      <c r="I215" s="519"/>
      <c r="AN215" s="30"/>
      <c r="AO215" s="30"/>
      <c r="AP215" s="30"/>
      <c r="AQ215" s="30"/>
      <c r="AR215" s="518" t="s">
        <v>143</v>
      </c>
      <c r="AS215" s="518"/>
      <c r="AT215" s="518"/>
      <c r="AU215" s="518"/>
      <c r="AV215" s="518"/>
    </row>
    <row r="216" spans="1:48" x14ac:dyDescent="0.2">
      <c r="B216" s="117"/>
      <c r="C216" s="117"/>
      <c r="D216" s="117"/>
      <c r="E216" s="117"/>
      <c r="F216" s="117"/>
      <c r="G216" s="117"/>
      <c r="H216" s="117"/>
      <c r="AN216" s="22"/>
      <c r="AO216" s="33"/>
      <c r="AP216" s="33"/>
      <c r="AQ216" s="32"/>
      <c r="AR216" s="32"/>
      <c r="AS216" s="32"/>
      <c r="AT216" s="32"/>
      <c r="AU216" s="32"/>
      <c r="AV216" s="32"/>
    </row>
    <row r="217" spans="1:48" x14ac:dyDescent="0.2">
      <c r="B217" s="117"/>
      <c r="C217" s="117"/>
      <c r="D217" s="117"/>
      <c r="E217" s="117"/>
      <c r="F217" s="30"/>
      <c r="G217" s="30"/>
      <c r="H217" s="30"/>
      <c r="AN217" s="22"/>
      <c r="AO217" s="33"/>
      <c r="AP217" s="33"/>
      <c r="AQ217" s="32"/>
      <c r="AR217" s="32"/>
      <c r="AS217" s="32"/>
      <c r="AT217" s="32"/>
      <c r="AU217" s="32"/>
      <c r="AV217" s="32"/>
    </row>
    <row r="218" spans="1:48" x14ac:dyDescent="0.2">
      <c r="B218" s="118"/>
      <c r="C218" s="118"/>
      <c r="D218" s="118"/>
      <c r="E218" s="118"/>
      <c r="F218" s="30"/>
      <c r="G218" s="30"/>
      <c r="H218" s="30"/>
      <c r="AN218" s="22"/>
      <c r="AO218" s="33"/>
      <c r="AP218" s="33"/>
      <c r="AQ218" s="32"/>
      <c r="AR218" s="32"/>
      <c r="AS218" s="32"/>
      <c r="AT218" s="32"/>
      <c r="AU218" s="32"/>
      <c r="AV218" s="32"/>
    </row>
    <row r="219" spans="1:48" x14ac:dyDescent="0.2">
      <c r="B219" s="118"/>
      <c r="C219" s="118"/>
      <c r="D219" s="118"/>
      <c r="E219" s="118"/>
      <c r="F219" s="30"/>
      <c r="G219" s="30"/>
      <c r="H219" s="30"/>
      <c r="AN219" s="22"/>
      <c r="AO219" s="33"/>
      <c r="AP219" s="33"/>
      <c r="AQ219" s="32"/>
      <c r="AR219" s="32"/>
      <c r="AS219" s="32"/>
      <c r="AT219" s="32"/>
      <c r="AU219" s="32"/>
      <c r="AV219" s="32"/>
    </row>
    <row r="220" spans="1:48" x14ac:dyDescent="0.2">
      <c r="B220" s="118"/>
      <c r="C220" s="118"/>
      <c r="D220" s="118"/>
      <c r="E220" s="118"/>
      <c r="F220" s="22"/>
      <c r="G220" s="22"/>
      <c r="H220" s="22"/>
      <c r="AN220" s="22"/>
      <c r="AO220" s="33"/>
      <c r="AP220" s="33"/>
      <c r="AQ220" s="32"/>
      <c r="AR220" s="32"/>
      <c r="AS220" s="32"/>
      <c r="AT220" s="32"/>
      <c r="AU220" s="32"/>
      <c r="AV220" s="32"/>
    </row>
    <row r="221" spans="1:48" x14ac:dyDescent="0.2">
      <c r="B221" s="517" t="s">
        <v>354</v>
      </c>
      <c r="C221" s="517"/>
      <c r="D221" s="517"/>
      <c r="E221" s="517"/>
      <c r="F221" s="517"/>
      <c r="G221" s="517"/>
      <c r="H221" s="517"/>
      <c r="I221" s="517"/>
      <c r="AN221" s="22"/>
      <c r="AO221" s="33"/>
      <c r="AP221" s="33"/>
      <c r="AQ221" s="32"/>
      <c r="AR221" s="517" t="s">
        <v>357</v>
      </c>
      <c r="AS221" s="517"/>
      <c r="AT221" s="517"/>
      <c r="AU221" s="517"/>
      <c r="AV221" s="517"/>
    </row>
    <row r="222" spans="1:48" x14ac:dyDescent="0.2">
      <c r="B222" s="518" t="s">
        <v>355</v>
      </c>
      <c r="C222" s="518"/>
      <c r="D222" s="518"/>
      <c r="E222" s="518"/>
      <c r="F222" s="518"/>
      <c r="G222" s="518"/>
      <c r="H222" s="518"/>
      <c r="I222" s="518"/>
      <c r="AN222" s="22"/>
      <c r="AO222" s="33"/>
      <c r="AP222" s="33"/>
      <c r="AQ222" s="32"/>
      <c r="AR222" s="518" t="s">
        <v>358</v>
      </c>
      <c r="AS222" s="518"/>
      <c r="AT222" s="518"/>
      <c r="AU222" s="518"/>
      <c r="AV222" s="518"/>
    </row>
    <row r="223" spans="1:48" x14ac:dyDescent="0.2">
      <c r="B223" s="517"/>
      <c r="C223" s="517"/>
      <c r="D223" s="517"/>
      <c r="E223" s="517"/>
      <c r="F223" s="34"/>
      <c r="G223" s="34"/>
      <c r="H223" s="34"/>
      <c r="AN223" s="34"/>
      <c r="AO223" s="34"/>
      <c r="AP223" s="34"/>
      <c r="AQ223" s="34"/>
      <c r="AR223" s="517"/>
      <c r="AS223" s="517"/>
      <c r="AT223" s="517"/>
      <c r="AU223" s="517"/>
      <c r="AV223" s="517"/>
    </row>
    <row r="224" spans="1:48" x14ac:dyDescent="0.2">
      <c r="B224" s="516"/>
      <c r="C224" s="516"/>
      <c r="D224" s="516"/>
      <c r="E224" s="516"/>
      <c r="F224" s="30"/>
      <c r="G224" s="30"/>
      <c r="H224" s="30"/>
      <c r="AN224" s="30"/>
      <c r="AO224" s="30"/>
      <c r="AP224" s="30"/>
      <c r="AQ224" s="30"/>
      <c r="AR224" s="516"/>
      <c r="AS224" s="516"/>
      <c r="AT224" s="516"/>
      <c r="AU224" s="516"/>
      <c r="AV224" s="516"/>
    </row>
  </sheetData>
  <autoFilter ref="A8:AV210" xr:uid="{00000000-0009-0000-0000-000000000000}"/>
  <mergeCells count="72">
    <mergeCell ref="A1:AV1"/>
    <mergeCell ref="A2:AV2"/>
    <mergeCell ref="A3:AV3"/>
    <mergeCell ref="AT6:AT7"/>
    <mergeCell ref="AT5:AV5"/>
    <mergeCell ref="AU6:AV6"/>
    <mergeCell ref="AS5:AS7"/>
    <mergeCell ref="AO5:AO7"/>
    <mergeCell ref="AP6:AP7"/>
    <mergeCell ref="AR6:AR7"/>
    <mergeCell ref="AQ6:AQ7"/>
    <mergeCell ref="AP5:AR5"/>
    <mergeCell ref="AI5:AI7"/>
    <mergeCell ref="AK5:AN5"/>
    <mergeCell ref="AK6:AK7"/>
    <mergeCell ref="AL6:AL7"/>
    <mergeCell ref="AM6:AM7"/>
    <mergeCell ref="AN6:AN7"/>
    <mergeCell ref="AE5:AE7"/>
    <mergeCell ref="AF5:AF7"/>
    <mergeCell ref="AG5:AG7"/>
    <mergeCell ref="AH5:AH7"/>
    <mergeCell ref="AJ5:AJ7"/>
    <mergeCell ref="AC5:AD5"/>
    <mergeCell ref="X6:X7"/>
    <mergeCell ref="Y6:Y7"/>
    <mergeCell ref="Z6:Z7"/>
    <mergeCell ref="AA6:AA7"/>
    <mergeCell ref="AB6:AB7"/>
    <mergeCell ref="AC6:AC7"/>
    <mergeCell ref="AD6:AD7"/>
    <mergeCell ref="Z5:AB5"/>
    <mergeCell ref="U5:V5"/>
    <mergeCell ref="U6:U7"/>
    <mergeCell ref="V6:V7"/>
    <mergeCell ref="W5:W7"/>
    <mergeCell ref="X5:Y5"/>
    <mergeCell ref="S6:S7"/>
    <mergeCell ref="T6:T7"/>
    <mergeCell ref="R5:T5"/>
    <mergeCell ref="J5:J7"/>
    <mergeCell ref="K5:K7"/>
    <mergeCell ref="L5:L7"/>
    <mergeCell ref="M5:Q5"/>
    <mergeCell ref="N6:N7"/>
    <mergeCell ref="O6:O7"/>
    <mergeCell ref="P6:P7"/>
    <mergeCell ref="Q6:Q7"/>
    <mergeCell ref="R6:R7"/>
    <mergeCell ref="F6:F7"/>
    <mergeCell ref="G6:H6"/>
    <mergeCell ref="I6:I7"/>
    <mergeCell ref="M6:M7"/>
    <mergeCell ref="A5:A7"/>
    <mergeCell ref="B5:B7"/>
    <mergeCell ref="C5:C7"/>
    <mergeCell ref="D5:D7"/>
    <mergeCell ref="E5:E7"/>
    <mergeCell ref="F5:I5"/>
    <mergeCell ref="B213:I213"/>
    <mergeCell ref="AR213:AV213"/>
    <mergeCell ref="B214:I214"/>
    <mergeCell ref="B215:I215"/>
    <mergeCell ref="AR215:AV215"/>
    <mergeCell ref="B224:E224"/>
    <mergeCell ref="AR224:AV224"/>
    <mergeCell ref="B221:I221"/>
    <mergeCell ref="AR221:AV221"/>
    <mergeCell ref="B222:I222"/>
    <mergeCell ref="AR222:AV222"/>
    <mergeCell ref="B223:E223"/>
    <mergeCell ref="AR223:AV223"/>
  </mergeCells>
  <pageMargins left="0.32" right="0.27" top="0.70866141732283505" bottom="0.74803149606299202" header="0.31496062992126" footer="0.31496062992126"/>
  <pageSetup paperSize="5" scale="45" orientation="landscape" horizontalDpi="4294967293"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286"/>
  <sheetViews>
    <sheetView zoomScale="80" zoomScaleNormal="80" workbookViewId="0">
      <pane xSplit="2" topLeftCell="C1" activePane="topRight" state="frozen"/>
      <selection activeCell="A7" sqref="A7"/>
      <selection pane="topRight" activeCell="W263" sqref="W263"/>
    </sheetView>
  </sheetViews>
  <sheetFormatPr baseColWidth="10" defaultColWidth="8.83203125" defaultRowHeight="15" x14ac:dyDescent="0.2"/>
  <cols>
    <col min="1" max="1" width="6.5" style="32" bestFit="1" customWidth="1"/>
    <col min="2" max="2" width="21.6640625" style="32" customWidth="1"/>
    <col min="3" max="3" width="23.5" style="32" customWidth="1"/>
    <col min="4" max="4" width="8.33203125" style="32" customWidth="1"/>
    <col min="5" max="5" width="19" style="32" customWidth="1"/>
    <col min="6" max="6" width="10.1640625" style="32" customWidth="1"/>
    <col min="7" max="7" width="18.6640625" style="32" customWidth="1"/>
    <col min="8" max="8" width="12.83203125" style="136" customWidth="1"/>
    <col min="9" max="9" width="11.1640625" style="32" customWidth="1"/>
    <col min="10" max="10" width="21.83203125" style="32" customWidth="1"/>
    <col min="11" max="11" width="18.5" style="32" customWidth="1"/>
    <col min="12" max="12" width="12" style="32" customWidth="1"/>
    <col min="13" max="13" width="14" style="32" customWidth="1"/>
    <col min="14" max="14" width="10.83203125" style="32" customWidth="1"/>
    <col min="15" max="15" width="17.1640625" style="32" customWidth="1"/>
    <col min="16" max="16" width="12.83203125" style="136" customWidth="1"/>
    <col min="17" max="17" width="11.6640625" style="32" hidden="1" customWidth="1"/>
    <col min="18" max="18" width="12" style="32" hidden="1" customWidth="1"/>
    <col min="19" max="19" width="6.5" style="32" hidden="1" customWidth="1"/>
    <col min="22" max="22" width="12.33203125" bestFit="1" customWidth="1"/>
  </cols>
  <sheetData>
    <row r="1" spans="1:19" ht="26" x14ac:dyDescent="0.3">
      <c r="A1" s="576" t="s">
        <v>368</v>
      </c>
      <c r="B1" s="576"/>
      <c r="C1" s="576"/>
      <c r="D1" s="576"/>
      <c r="E1" s="576"/>
      <c r="F1" s="576"/>
      <c r="G1" s="576"/>
      <c r="H1" s="576"/>
      <c r="I1" s="576"/>
      <c r="J1" s="576"/>
      <c r="K1" s="576"/>
      <c r="L1" s="576"/>
      <c r="M1" s="576"/>
      <c r="N1" s="576"/>
      <c r="O1" s="576"/>
      <c r="P1" s="576"/>
      <c r="Q1" s="576"/>
      <c r="R1" s="576"/>
      <c r="S1" s="576"/>
    </row>
    <row r="2" spans="1:19" ht="26" x14ac:dyDescent="0.3">
      <c r="A2" s="576" t="s">
        <v>371</v>
      </c>
      <c r="B2" s="576"/>
      <c r="C2" s="576"/>
      <c r="D2" s="576"/>
      <c r="E2" s="576"/>
      <c r="F2" s="576"/>
      <c r="G2" s="576"/>
      <c r="H2" s="576"/>
      <c r="I2" s="576"/>
      <c r="J2" s="576"/>
      <c r="K2" s="576"/>
      <c r="L2" s="576"/>
      <c r="M2" s="576"/>
      <c r="N2" s="576"/>
      <c r="O2" s="576"/>
      <c r="P2" s="576"/>
      <c r="Q2" s="576"/>
      <c r="R2" s="576"/>
      <c r="S2" s="576"/>
    </row>
    <row r="3" spans="1:19" ht="26" x14ac:dyDescent="0.3">
      <c r="A3" s="576"/>
      <c r="B3" s="576"/>
      <c r="C3" s="576"/>
      <c r="D3" s="576"/>
      <c r="E3" s="576"/>
      <c r="F3" s="576"/>
      <c r="G3" s="576"/>
      <c r="H3" s="576"/>
      <c r="I3" s="576"/>
      <c r="J3" s="576"/>
      <c r="K3" s="576"/>
      <c r="L3" s="576"/>
      <c r="M3" s="576"/>
      <c r="N3" s="576"/>
      <c r="O3" s="576"/>
      <c r="P3" s="576"/>
      <c r="Q3" s="576"/>
      <c r="R3" s="576"/>
      <c r="S3" s="576"/>
    </row>
    <row r="4" spans="1:19" x14ac:dyDescent="0.2">
      <c r="A4" s="32" t="s">
        <v>370</v>
      </c>
      <c r="C4" s="137" t="s">
        <v>374</v>
      </c>
      <c r="F4" s="137"/>
    </row>
    <row r="5" spans="1:19" s="138" customFormat="1" ht="33" customHeight="1" x14ac:dyDescent="0.2">
      <c r="A5" s="619" t="s">
        <v>0</v>
      </c>
      <c r="B5" s="625" t="s">
        <v>3</v>
      </c>
      <c r="C5" s="622" t="s">
        <v>2</v>
      </c>
      <c r="D5" s="622" t="s">
        <v>4</v>
      </c>
      <c r="E5" s="622" t="s">
        <v>6</v>
      </c>
      <c r="F5" s="622" t="s">
        <v>7</v>
      </c>
      <c r="G5" s="622" t="s">
        <v>8</v>
      </c>
      <c r="H5" s="622" t="s">
        <v>94</v>
      </c>
      <c r="I5" s="629" t="s">
        <v>9</v>
      </c>
      <c r="J5" s="630"/>
      <c r="K5" s="630"/>
      <c r="L5" s="630"/>
      <c r="M5" s="631"/>
      <c r="N5" s="622" t="s">
        <v>10</v>
      </c>
      <c r="O5" s="622" t="s">
        <v>102</v>
      </c>
      <c r="P5" s="617" t="s">
        <v>107</v>
      </c>
      <c r="Q5" s="635" t="s">
        <v>139</v>
      </c>
      <c r="R5" s="636"/>
      <c r="S5" s="637"/>
    </row>
    <row r="6" spans="1:19" s="139" customFormat="1" ht="38.25" customHeight="1" x14ac:dyDescent="0.2">
      <c r="A6" s="620"/>
      <c r="B6" s="626"/>
      <c r="C6" s="623"/>
      <c r="D6" s="623"/>
      <c r="E6" s="623"/>
      <c r="F6" s="623"/>
      <c r="G6" s="623"/>
      <c r="H6" s="623"/>
      <c r="I6" s="617" t="s">
        <v>15</v>
      </c>
      <c r="J6" s="617" t="s">
        <v>16</v>
      </c>
      <c r="K6" s="617" t="s">
        <v>17</v>
      </c>
      <c r="L6" s="617" t="s">
        <v>18</v>
      </c>
      <c r="M6" s="617" t="s">
        <v>19</v>
      </c>
      <c r="N6" s="623"/>
      <c r="O6" s="623"/>
      <c r="P6" s="634"/>
      <c r="Q6" s="622" t="s">
        <v>140</v>
      </c>
      <c r="R6" s="632" t="s">
        <v>141</v>
      </c>
      <c r="S6" s="633"/>
    </row>
    <row r="7" spans="1:19" s="139" customFormat="1" ht="16" x14ac:dyDescent="0.2">
      <c r="A7" s="621"/>
      <c r="B7" s="627"/>
      <c r="C7" s="624"/>
      <c r="D7" s="624"/>
      <c r="E7" s="624"/>
      <c r="F7" s="624"/>
      <c r="G7" s="624"/>
      <c r="H7" s="624"/>
      <c r="I7" s="618"/>
      <c r="J7" s="618"/>
      <c r="K7" s="618"/>
      <c r="L7" s="618"/>
      <c r="M7" s="618"/>
      <c r="N7" s="624"/>
      <c r="O7" s="624"/>
      <c r="P7" s="618"/>
      <c r="Q7" s="624"/>
      <c r="R7" s="134" t="s">
        <v>119</v>
      </c>
      <c r="S7" s="36" t="s">
        <v>142</v>
      </c>
    </row>
    <row r="8" spans="1:19" hidden="1" x14ac:dyDescent="0.2">
      <c r="A8" s="126">
        <v>1</v>
      </c>
      <c r="B8" s="127">
        <v>2</v>
      </c>
      <c r="C8" s="126">
        <v>3</v>
      </c>
      <c r="D8" s="126">
        <v>4</v>
      </c>
      <c r="E8" s="126">
        <v>10</v>
      </c>
      <c r="F8" s="127">
        <v>11</v>
      </c>
      <c r="G8" s="126">
        <v>12</v>
      </c>
      <c r="H8" s="126"/>
      <c r="I8" s="126">
        <v>13</v>
      </c>
      <c r="J8" s="127">
        <v>14</v>
      </c>
      <c r="K8" s="126">
        <v>15</v>
      </c>
      <c r="L8" s="126">
        <v>16</v>
      </c>
      <c r="M8" s="127">
        <v>17</v>
      </c>
      <c r="N8" s="127">
        <v>15</v>
      </c>
      <c r="O8" s="126">
        <v>20</v>
      </c>
      <c r="P8" s="126">
        <v>25</v>
      </c>
      <c r="Q8" s="126">
        <v>26</v>
      </c>
      <c r="R8" s="127">
        <v>27</v>
      </c>
      <c r="S8" s="126">
        <v>28</v>
      </c>
    </row>
    <row r="9" spans="1:19" s="139" customFormat="1" x14ac:dyDescent="0.2">
      <c r="A9" s="141"/>
      <c r="B9" s="142"/>
      <c r="C9" s="143"/>
      <c r="D9" s="143"/>
      <c r="E9" s="143"/>
      <c r="F9" s="143"/>
      <c r="G9" s="143"/>
      <c r="H9" s="181"/>
      <c r="I9" s="143"/>
      <c r="J9" s="143"/>
      <c r="K9" s="143"/>
      <c r="L9" s="143"/>
      <c r="M9" s="143"/>
      <c r="N9" s="143"/>
      <c r="O9" s="144"/>
      <c r="P9" s="181"/>
      <c r="Q9" s="23"/>
      <c r="R9" s="23"/>
      <c r="S9" s="23"/>
    </row>
    <row r="10" spans="1:19" s="139" customFormat="1" x14ac:dyDescent="0.2">
      <c r="A10" s="145" t="s">
        <v>25</v>
      </c>
      <c r="B10" s="146" t="s">
        <v>26</v>
      </c>
      <c r="C10" s="147"/>
      <c r="D10" s="147"/>
      <c r="E10" s="147"/>
      <c r="F10" s="147"/>
      <c r="G10" s="147"/>
      <c r="H10" s="157"/>
      <c r="I10" s="147"/>
      <c r="J10" s="147"/>
      <c r="K10" s="147"/>
      <c r="L10" s="147"/>
      <c r="M10" s="147"/>
      <c r="N10" s="147"/>
      <c r="O10" s="148">
        <f>O13+O42+O45+O49+O251+O261+O264+O267+O270</f>
        <v>490440500</v>
      </c>
      <c r="P10" s="157"/>
      <c r="Q10" s="128"/>
      <c r="R10" s="128"/>
      <c r="S10" s="128"/>
    </row>
    <row r="11" spans="1:19" s="139" customFormat="1" x14ac:dyDescent="0.2">
      <c r="A11" s="145" t="s">
        <v>27</v>
      </c>
      <c r="B11" s="146" t="s">
        <v>28</v>
      </c>
      <c r="C11" s="149"/>
      <c r="D11" s="149"/>
      <c r="E11" s="147"/>
      <c r="F11" s="147"/>
      <c r="G11" s="147"/>
      <c r="H11" s="157"/>
      <c r="I11" s="147"/>
      <c r="J11" s="147"/>
      <c r="K11" s="147"/>
      <c r="L11" s="147"/>
      <c r="M11" s="147"/>
      <c r="N11" s="150"/>
      <c r="O11" s="150"/>
      <c r="P11" s="157"/>
      <c r="Q11" s="23"/>
      <c r="R11" s="23"/>
      <c r="S11" s="23"/>
    </row>
    <row r="12" spans="1:19" s="139" customFormat="1" x14ac:dyDescent="0.2">
      <c r="A12" s="145"/>
      <c r="B12" s="151"/>
      <c r="C12" s="152"/>
      <c r="D12" s="149"/>
      <c r="E12" s="147"/>
      <c r="F12" s="147"/>
      <c r="G12" s="147"/>
      <c r="H12" s="157"/>
      <c r="I12" s="147"/>
      <c r="J12" s="147"/>
      <c r="K12" s="147"/>
      <c r="L12" s="147"/>
      <c r="M12" s="147"/>
      <c r="N12" s="150"/>
      <c r="O12" s="153"/>
      <c r="P12" s="157"/>
      <c r="Q12" s="23"/>
      <c r="R12" s="23"/>
      <c r="S12" s="23"/>
    </row>
    <row r="13" spans="1:19" s="139" customFormat="1" x14ac:dyDescent="0.2">
      <c r="A13" s="154" t="s">
        <v>29</v>
      </c>
      <c r="B13" s="146" t="s">
        <v>30</v>
      </c>
      <c r="C13" s="155"/>
      <c r="D13" s="155"/>
      <c r="E13" s="155"/>
      <c r="F13" s="155"/>
      <c r="G13" s="155"/>
      <c r="H13" s="177"/>
      <c r="I13" s="155"/>
      <c r="J13" s="155"/>
      <c r="K13" s="155"/>
      <c r="L13" s="155"/>
      <c r="M13" s="155"/>
      <c r="N13" s="155"/>
      <c r="O13" s="201">
        <f>SUM(O14:O40)</f>
        <v>295000000</v>
      </c>
      <c r="P13" s="177"/>
      <c r="Q13" s="23"/>
      <c r="R13" s="23"/>
      <c r="S13" s="23"/>
    </row>
    <row r="14" spans="1:19" s="139" customFormat="1" hidden="1" x14ac:dyDescent="0.2">
      <c r="A14" s="154"/>
      <c r="B14" s="194" t="s">
        <v>336</v>
      </c>
      <c r="C14" s="195" t="s">
        <v>334</v>
      </c>
      <c r="D14" s="155"/>
      <c r="E14" s="196" t="s">
        <v>380</v>
      </c>
      <c r="F14" s="196" t="s">
        <v>389</v>
      </c>
      <c r="G14" s="155"/>
      <c r="H14" s="194" t="s">
        <v>474</v>
      </c>
      <c r="I14" s="155"/>
      <c r="J14" s="197" t="s">
        <v>390</v>
      </c>
      <c r="K14" s="197" t="s">
        <v>414</v>
      </c>
      <c r="L14" s="197" t="s">
        <v>438</v>
      </c>
      <c r="M14" s="197" t="s">
        <v>465</v>
      </c>
      <c r="N14" s="194" t="s">
        <v>146</v>
      </c>
      <c r="O14" s="187">
        <v>160000000</v>
      </c>
      <c r="P14" s="198" t="s">
        <v>367</v>
      </c>
      <c r="Q14" s="23"/>
      <c r="R14" s="23"/>
      <c r="S14" s="23"/>
    </row>
    <row r="15" spans="1:19" s="139" customFormat="1" x14ac:dyDescent="0.2">
      <c r="A15" s="154"/>
      <c r="B15" s="194" t="s">
        <v>335</v>
      </c>
      <c r="C15" s="195" t="s">
        <v>333</v>
      </c>
      <c r="D15" s="155"/>
      <c r="E15" s="196" t="s">
        <v>381</v>
      </c>
      <c r="F15" s="196" t="s">
        <v>386</v>
      </c>
      <c r="G15" s="155"/>
      <c r="H15" s="194" t="s">
        <v>474</v>
      </c>
      <c r="I15" s="155"/>
      <c r="J15" s="197" t="s">
        <v>391</v>
      </c>
      <c r="K15" s="197" t="s">
        <v>415</v>
      </c>
      <c r="L15" s="197" t="s">
        <v>439</v>
      </c>
      <c r="M15" s="197" t="s">
        <v>465</v>
      </c>
      <c r="N15" s="194" t="s">
        <v>146</v>
      </c>
      <c r="O15" s="187">
        <v>5000000</v>
      </c>
      <c r="P15" s="198" t="s">
        <v>367</v>
      </c>
      <c r="Q15" s="23"/>
      <c r="R15" s="23"/>
      <c r="S15" s="23"/>
    </row>
    <row r="16" spans="1:19" s="139" customFormat="1" x14ac:dyDescent="0.2">
      <c r="A16" s="154"/>
      <c r="B16" s="194" t="s">
        <v>335</v>
      </c>
      <c r="C16" s="195" t="s">
        <v>333</v>
      </c>
      <c r="D16" s="155"/>
      <c r="E16" s="196" t="s">
        <v>381</v>
      </c>
      <c r="F16" s="196" t="s">
        <v>386</v>
      </c>
      <c r="G16" s="155"/>
      <c r="H16" s="194" t="s">
        <v>474</v>
      </c>
      <c r="I16" s="155"/>
      <c r="J16" s="197" t="s">
        <v>392</v>
      </c>
      <c r="K16" s="197" t="s">
        <v>416</v>
      </c>
      <c r="L16" s="197" t="s">
        <v>440</v>
      </c>
      <c r="M16" s="197" t="s">
        <v>465</v>
      </c>
      <c r="N16" s="194" t="s">
        <v>146</v>
      </c>
      <c r="O16" s="187">
        <v>5000000</v>
      </c>
      <c r="P16" s="198" t="s">
        <v>367</v>
      </c>
      <c r="Q16" s="23"/>
      <c r="R16" s="23"/>
      <c r="S16" s="23"/>
    </row>
    <row r="17" spans="1:19" s="139" customFormat="1" x14ac:dyDescent="0.2">
      <c r="A17" s="154"/>
      <c r="B17" s="194" t="s">
        <v>335</v>
      </c>
      <c r="C17" s="195" t="s">
        <v>333</v>
      </c>
      <c r="D17" s="155"/>
      <c r="E17" s="196" t="s">
        <v>381</v>
      </c>
      <c r="F17" s="196" t="s">
        <v>386</v>
      </c>
      <c r="G17" s="155"/>
      <c r="H17" s="194" t="s">
        <v>474</v>
      </c>
      <c r="I17" s="155"/>
      <c r="J17" s="197" t="s">
        <v>393</v>
      </c>
      <c r="K17" s="197" t="s">
        <v>417</v>
      </c>
      <c r="L17" s="197" t="s">
        <v>441</v>
      </c>
      <c r="M17" s="197" t="s">
        <v>465</v>
      </c>
      <c r="N17" s="194" t="s">
        <v>146</v>
      </c>
      <c r="O17" s="187">
        <v>5000000</v>
      </c>
      <c r="P17" s="198" t="s">
        <v>367</v>
      </c>
      <c r="Q17" s="23"/>
      <c r="R17" s="23"/>
      <c r="S17" s="23"/>
    </row>
    <row r="18" spans="1:19" s="139" customFormat="1" x14ac:dyDescent="0.2">
      <c r="A18" s="154"/>
      <c r="B18" s="194" t="s">
        <v>335</v>
      </c>
      <c r="C18" s="195" t="s">
        <v>333</v>
      </c>
      <c r="D18" s="155"/>
      <c r="E18" s="196" t="s">
        <v>381</v>
      </c>
      <c r="F18" s="196" t="s">
        <v>386</v>
      </c>
      <c r="G18" s="155"/>
      <c r="H18" s="194" t="s">
        <v>474</v>
      </c>
      <c r="I18" s="155"/>
      <c r="J18" s="197" t="s">
        <v>394</v>
      </c>
      <c r="K18" s="197" t="s">
        <v>418</v>
      </c>
      <c r="L18" s="197" t="s">
        <v>442</v>
      </c>
      <c r="M18" s="197" t="s">
        <v>465</v>
      </c>
      <c r="N18" s="194" t="s">
        <v>146</v>
      </c>
      <c r="O18" s="187">
        <v>5000000</v>
      </c>
      <c r="P18" s="198" t="s">
        <v>367</v>
      </c>
      <c r="Q18" s="23"/>
      <c r="R18" s="23"/>
      <c r="S18" s="23"/>
    </row>
    <row r="19" spans="1:19" s="139" customFormat="1" x14ac:dyDescent="0.2">
      <c r="A19" s="154"/>
      <c r="B19" s="194" t="s">
        <v>335</v>
      </c>
      <c r="C19" s="195" t="s">
        <v>333</v>
      </c>
      <c r="D19" s="155"/>
      <c r="E19" s="196" t="s">
        <v>381</v>
      </c>
      <c r="F19" s="196" t="s">
        <v>386</v>
      </c>
      <c r="G19" s="155"/>
      <c r="H19" s="194" t="s">
        <v>474</v>
      </c>
      <c r="I19" s="155"/>
      <c r="J19" s="197" t="s">
        <v>395</v>
      </c>
      <c r="K19" s="197" t="s">
        <v>419</v>
      </c>
      <c r="L19" s="197" t="s">
        <v>443</v>
      </c>
      <c r="M19" s="197" t="s">
        <v>465</v>
      </c>
      <c r="N19" s="194" t="s">
        <v>146</v>
      </c>
      <c r="O19" s="187">
        <v>5000000</v>
      </c>
      <c r="P19" s="198" t="s">
        <v>367</v>
      </c>
      <c r="Q19" s="23"/>
      <c r="R19" s="23"/>
      <c r="S19" s="23"/>
    </row>
    <row r="20" spans="1:19" s="139" customFormat="1" x14ac:dyDescent="0.2">
      <c r="A20" s="154"/>
      <c r="B20" s="194" t="s">
        <v>335</v>
      </c>
      <c r="C20" s="195" t="s">
        <v>333</v>
      </c>
      <c r="D20" s="155"/>
      <c r="E20" s="196" t="s">
        <v>381</v>
      </c>
      <c r="F20" s="196" t="s">
        <v>386</v>
      </c>
      <c r="G20" s="155"/>
      <c r="H20" s="194" t="s">
        <v>474</v>
      </c>
      <c r="I20" s="155"/>
      <c r="J20" s="197" t="s">
        <v>396</v>
      </c>
      <c r="K20" s="197" t="s">
        <v>420</v>
      </c>
      <c r="L20" s="197" t="s">
        <v>444</v>
      </c>
      <c r="M20" s="197" t="s">
        <v>465</v>
      </c>
      <c r="N20" s="194" t="s">
        <v>146</v>
      </c>
      <c r="O20" s="187">
        <v>5000000</v>
      </c>
      <c r="P20" s="198" t="s">
        <v>367</v>
      </c>
      <c r="Q20" s="23"/>
      <c r="R20" s="23"/>
      <c r="S20" s="23"/>
    </row>
    <row r="21" spans="1:19" s="139" customFormat="1" x14ac:dyDescent="0.2">
      <c r="A21" s="154"/>
      <c r="B21" s="194" t="s">
        <v>335</v>
      </c>
      <c r="C21" s="195" t="s">
        <v>333</v>
      </c>
      <c r="D21" s="155"/>
      <c r="E21" s="196" t="s">
        <v>381</v>
      </c>
      <c r="F21" s="196" t="s">
        <v>386</v>
      </c>
      <c r="G21" s="155"/>
      <c r="H21" s="194" t="s">
        <v>474</v>
      </c>
      <c r="I21" s="155"/>
      <c r="J21" s="197" t="s">
        <v>397</v>
      </c>
      <c r="K21" s="197" t="s">
        <v>421</v>
      </c>
      <c r="L21" s="197" t="s">
        <v>445</v>
      </c>
      <c r="M21" s="197" t="s">
        <v>465</v>
      </c>
      <c r="N21" s="194" t="s">
        <v>146</v>
      </c>
      <c r="O21" s="187">
        <v>5000000</v>
      </c>
      <c r="P21" s="198" t="s">
        <v>367</v>
      </c>
      <c r="Q21" s="23"/>
      <c r="R21" s="23"/>
      <c r="S21" s="23"/>
    </row>
    <row r="22" spans="1:19" s="139" customFormat="1" x14ac:dyDescent="0.2">
      <c r="A22" s="154"/>
      <c r="B22" s="194" t="s">
        <v>335</v>
      </c>
      <c r="C22" s="195" t="s">
        <v>333</v>
      </c>
      <c r="D22" s="155"/>
      <c r="E22" s="196" t="s">
        <v>381</v>
      </c>
      <c r="F22" s="196" t="s">
        <v>386</v>
      </c>
      <c r="G22" s="155"/>
      <c r="H22" s="194" t="s">
        <v>474</v>
      </c>
      <c r="I22" s="155"/>
      <c r="J22" s="197" t="s">
        <v>398</v>
      </c>
      <c r="K22" s="197" t="s">
        <v>422</v>
      </c>
      <c r="L22" s="197" t="s">
        <v>446</v>
      </c>
      <c r="M22" s="197" t="s">
        <v>465</v>
      </c>
      <c r="N22" s="194" t="s">
        <v>146</v>
      </c>
      <c r="O22" s="187">
        <v>5000000</v>
      </c>
      <c r="P22" s="198" t="s">
        <v>367</v>
      </c>
      <c r="Q22" s="23"/>
      <c r="R22" s="23"/>
      <c r="S22" s="23"/>
    </row>
    <row r="23" spans="1:19" s="139" customFormat="1" x14ac:dyDescent="0.2">
      <c r="A23" s="154"/>
      <c r="B23" s="194" t="s">
        <v>335</v>
      </c>
      <c r="C23" s="195" t="s">
        <v>333</v>
      </c>
      <c r="D23" s="155"/>
      <c r="E23" s="196" t="s">
        <v>381</v>
      </c>
      <c r="F23" s="196" t="s">
        <v>386</v>
      </c>
      <c r="G23" s="155"/>
      <c r="H23" s="194" t="s">
        <v>474</v>
      </c>
      <c r="I23" s="155"/>
      <c r="J23" s="197" t="s">
        <v>399</v>
      </c>
      <c r="K23" s="197" t="s">
        <v>423</v>
      </c>
      <c r="L23" s="197" t="s">
        <v>447</v>
      </c>
      <c r="M23" s="197" t="s">
        <v>465</v>
      </c>
      <c r="N23" s="194" t="s">
        <v>146</v>
      </c>
      <c r="O23" s="187">
        <v>5000000</v>
      </c>
      <c r="P23" s="198" t="s">
        <v>367</v>
      </c>
      <c r="Q23" s="23"/>
      <c r="R23" s="23"/>
      <c r="S23" s="23"/>
    </row>
    <row r="24" spans="1:19" s="139" customFormat="1" x14ac:dyDescent="0.2">
      <c r="A24" s="154"/>
      <c r="B24" s="194" t="s">
        <v>335</v>
      </c>
      <c r="C24" s="195" t="s">
        <v>333</v>
      </c>
      <c r="D24" s="155"/>
      <c r="E24" s="196" t="s">
        <v>381</v>
      </c>
      <c r="F24" s="196" t="s">
        <v>387</v>
      </c>
      <c r="G24" s="155"/>
      <c r="H24" s="194" t="s">
        <v>474</v>
      </c>
      <c r="I24" s="155"/>
      <c r="J24" s="197" t="s">
        <v>387</v>
      </c>
      <c r="K24" s="197" t="s">
        <v>387</v>
      </c>
      <c r="L24" s="197" t="s">
        <v>448</v>
      </c>
      <c r="M24" s="197" t="s">
        <v>465</v>
      </c>
      <c r="N24" s="194" t="s">
        <v>146</v>
      </c>
      <c r="O24" s="187">
        <v>5000000</v>
      </c>
      <c r="P24" s="198" t="s">
        <v>367</v>
      </c>
      <c r="Q24" s="23"/>
      <c r="R24" s="23"/>
      <c r="S24" s="23"/>
    </row>
    <row r="25" spans="1:19" s="139" customFormat="1" x14ac:dyDescent="0.2">
      <c r="A25" s="154"/>
      <c r="B25" s="194" t="s">
        <v>335</v>
      </c>
      <c r="C25" s="195" t="s">
        <v>333</v>
      </c>
      <c r="D25" s="155"/>
      <c r="E25" s="196" t="s">
        <v>381</v>
      </c>
      <c r="F25" s="196" t="s">
        <v>386</v>
      </c>
      <c r="G25" s="155"/>
      <c r="H25" s="194" t="s">
        <v>474</v>
      </c>
      <c r="I25" s="155"/>
      <c r="J25" s="197" t="s">
        <v>387</v>
      </c>
      <c r="K25" s="197" t="s">
        <v>387</v>
      </c>
      <c r="L25" s="197" t="s">
        <v>449</v>
      </c>
      <c r="M25" s="197" t="s">
        <v>387</v>
      </c>
      <c r="N25" s="194" t="s">
        <v>146</v>
      </c>
      <c r="O25" s="187">
        <v>5000000</v>
      </c>
      <c r="P25" s="198" t="s">
        <v>367</v>
      </c>
      <c r="Q25" s="23"/>
      <c r="R25" s="23"/>
      <c r="S25" s="23"/>
    </row>
    <row r="26" spans="1:19" s="139" customFormat="1" x14ac:dyDescent="0.2">
      <c r="A26" s="154"/>
      <c r="B26" s="194" t="s">
        <v>335</v>
      </c>
      <c r="C26" s="195" t="s">
        <v>333</v>
      </c>
      <c r="D26" s="155"/>
      <c r="E26" s="196" t="s">
        <v>381</v>
      </c>
      <c r="F26" s="196" t="s">
        <v>386</v>
      </c>
      <c r="G26" s="155"/>
      <c r="H26" s="194" t="s">
        <v>474</v>
      </c>
      <c r="I26" s="155"/>
      <c r="J26" s="197" t="s">
        <v>400</v>
      </c>
      <c r="K26" s="197" t="s">
        <v>424</v>
      </c>
      <c r="L26" s="197" t="s">
        <v>450</v>
      </c>
      <c r="M26" s="197" t="s">
        <v>465</v>
      </c>
      <c r="N26" s="194" t="s">
        <v>146</v>
      </c>
      <c r="O26" s="187">
        <v>5000000</v>
      </c>
      <c r="P26" s="198" t="s">
        <v>367</v>
      </c>
      <c r="Q26" s="23"/>
      <c r="R26" s="23"/>
      <c r="S26" s="23"/>
    </row>
    <row r="27" spans="1:19" s="139" customFormat="1" x14ac:dyDescent="0.2">
      <c r="A27" s="154"/>
      <c r="B27" s="194" t="s">
        <v>335</v>
      </c>
      <c r="C27" s="195" t="s">
        <v>333</v>
      </c>
      <c r="D27" s="155"/>
      <c r="E27" s="196" t="s">
        <v>381</v>
      </c>
      <c r="F27" s="196" t="s">
        <v>386</v>
      </c>
      <c r="G27" s="155"/>
      <c r="H27" s="194" t="s">
        <v>474</v>
      </c>
      <c r="I27" s="155"/>
      <c r="J27" s="197" t="s">
        <v>401</v>
      </c>
      <c r="K27" s="197" t="s">
        <v>425</v>
      </c>
      <c r="L27" s="197" t="s">
        <v>451</v>
      </c>
      <c r="M27" s="197" t="s">
        <v>466</v>
      </c>
      <c r="N27" s="194" t="s">
        <v>146</v>
      </c>
      <c r="O27" s="187">
        <v>5000000</v>
      </c>
      <c r="P27" s="198" t="s">
        <v>367</v>
      </c>
      <c r="Q27" s="23"/>
      <c r="R27" s="23"/>
      <c r="S27" s="23"/>
    </row>
    <row r="28" spans="1:19" s="139" customFormat="1" x14ac:dyDescent="0.2">
      <c r="A28" s="154"/>
      <c r="B28" s="194" t="s">
        <v>335</v>
      </c>
      <c r="C28" s="195" t="s">
        <v>333</v>
      </c>
      <c r="D28" s="154"/>
      <c r="E28" s="196" t="s">
        <v>381</v>
      </c>
      <c r="F28" s="196" t="s">
        <v>386</v>
      </c>
      <c r="G28" s="154"/>
      <c r="H28" s="194" t="s">
        <v>474</v>
      </c>
      <c r="I28" s="154"/>
      <c r="J28" s="197" t="s">
        <v>402</v>
      </c>
      <c r="K28" s="197" t="s">
        <v>426</v>
      </c>
      <c r="L28" s="197" t="s">
        <v>452</v>
      </c>
      <c r="M28" s="197" t="s">
        <v>465</v>
      </c>
      <c r="N28" s="194" t="s">
        <v>146</v>
      </c>
      <c r="O28" s="187">
        <v>5000000</v>
      </c>
      <c r="P28" s="198" t="s">
        <v>367</v>
      </c>
      <c r="Q28" s="23"/>
      <c r="R28" s="23"/>
      <c r="S28" s="23"/>
    </row>
    <row r="29" spans="1:19" s="139" customFormat="1" x14ac:dyDescent="0.2">
      <c r="A29" s="154"/>
      <c r="B29" s="194" t="s">
        <v>335</v>
      </c>
      <c r="C29" s="195" t="s">
        <v>333</v>
      </c>
      <c r="D29" s="154"/>
      <c r="E29" s="196" t="s">
        <v>381</v>
      </c>
      <c r="F29" s="196" t="s">
        <v>386</v>
      </c>
      <c r="G29" s="154"/>
      <c r="H29" s="194" t="s">
        <v>474</v>
      </c>
      <c r="I29" s="154"/>
      <c r="J29" s="197" t="s">
        <v>403</v>
      </c>
      <c r="K29" s="197" t="s">
        <v>427</v>
      </c>
      <c r="L29" s="197" t="s">
        <v>453</v>
      </c>
      <c r="M29" s="197" t="s">
        <v>467</v>
      </c>
      <c r="N29" s="194" t="s">
        <v>146</v>
      </c>
      <c r="O29" s="187">
        <v>5000000</v>
      </c>
      <c r="P29" s="198" t="s">
        <v>367</v>
      </c>
      <c r="Q29" s="23"/>
      <c r="R29" s="23"/>
      <c r="S29" s="23"/>
    </row>
    <row r="30" spans="1:19" s="139" customFormat="1" x14ac:dyDescent="0.2">
      <c r="A30" s="154"/>
      <c r="B30" s="194" t="s">
        <v>335</v>
      </c>
      <c r="C30" s="195" t="s">
        <v>333</v>
      </c>
      <c r="D30" s="154"/>
      <c r="E30" s="196" t="s">
        <v>381</v>
      </c>
      <c r="F30" s="196" t="s">
        <v>386</v>
      </c>
      <c r="G30" s="154"/>
      <c r="H30" s="194" t="s">
        <v>474</v>
      </c>
      <c r="I30" s="154"/>
      <c r="J30" s="197" t="s">
        <v>404</v>
      </c>
      <c r="K30" s="197" t="s">
        <v>428</v>
      </c>
      <c r="L30" s="197" t="s">
        <v>454</v>
      </c>
      <c r="M30" s="197" t="s">
        <v>468</v>
      </c>
      <c r="N30" s="194" t="s">
        <v>146</v>
      </c>
      <c r="O30" s="187">
        <v>5000000</v>
      </c>
      <c r="P30" s="198" t="s">
        <v>367</v>
      </c>
      <c r="Q30" s="23"/>
      <c r="R30" s="23"/>
      <c r="S30" s="23"/>
    </row>
    <row r="31" spans="1:19" s="139" customFormat="1" x14ac:dyDescent="0.2">
      <c r="A31" s="154"/>
      <c r="B31" s="194" t="s">
        <v>335</v>
      </c>
      <c r="C31" s="195" t="s">
        <v>333</v>
      </c>
      <c r="D31" s="154"/>
      <c r="E31" s="196" t="s">
        <v>381</v>
      </c>
      <c r="F31" s="196" t="s">
        <v>386</v>
      </c>
      <c r="G31" s="154"/>
      <c r="H31" s="194" t="s">
        <v>474</v>
      </c>
      <c r="I31" s="154"/>
      <c r="J31" s="197" t="s">
        <v>387</v>
      </c>
      <c r="K31" s="197" t="s">
        <v>387</v>
      </c>
      <c r="L31" s="197" t="s">
        <v>455</v>
      </c>
      <c r="M31" s="197" t="s">
        <v>465</v>
      </c>
      <c r="N31" s="194" t="s">
        <v>146</v>
      </c>
      <c r="O31" s="187">
        <v>5000000</v>
      </c>
      <c r="P31" s="198" t="s">
        <v>367</v>
      </c>
      <c r="Q31" s="23"/>
      <c r="R31" s="23"/>
      <c r="S31" s="23"/>
    </row>
    <row r="32" spans="1:19" s="139" customFormat="1" x14ac:dyDescent="0.2">
      <c r="A32" s="154"/>
      <c r="B32" s="194" t="s">
        <v>335</v>
      </c>
      <c r="C32" s="195" t="s">
        <v>333</v>
      </c>
      <c r="D32" s="154"/>
      <c r="E32" s="196" t="s">
        <v>382</v>
      </c>
      <c r="F32" s="196" t="s">
        <v>386</v>
      </c>
      <c r="G32" s="154"/>
      <c r="H32" s="194" t="s">
        <v>474</v>
      </c>
      <c r="I32" s="154"/>
      <c r="J32" s="197" t="s">
        <v>405</v>
      </c>
      <c r="K32" s="197" t="s">
        <v>429</v>
      </c>
      <c r="L32" s="197" t="s">
        <v>456</v>
      </c>
      <c r="M32" s="197" t="s">
        <v>469</v>
      </c>
      <c r="N32" s="194" t="s">
        <v>146</v>
      </c>
      <c r="O32" s="187">
        <v>5000000</v>
      </c>
      <c r="P32" s="198" t="s">
        <v>367</v>
      </c>
      <c r="Q32" s="23"/>
      <c r="R32" s="23"/>
      <c r="S32" s="23"/>
    </row>
    <row r="33" spans="1:19" s="139" customFormat="1" x14ac:dyDescent="0.2">
      <c r="A33" s="154"/>
      <c r="B33" s="194" t="s">
        <v>335</v>
      </c>
      <c r="C33" s="195" t="s">
        <v>333</v>
      </c>
      <c r="D33" s="154"/>
      <c r="E33" s="196" t="s">
        <v>382</v>
      </c>
      <c r="F33" s="196" t="s">
        <v>386</v>
      </c>
      <c r="G33" s="154"/>
      <c r="H33" s="194" t="s">
        <v>474</v>
      </c>
      <c r="I33" s="154"/>
      <c r="J33" s="197" t="s">
        <v>406</v>
      </c>
      <c r="K33" s="197" t="s">
        <v>430</v>
      </c>
      <c r="L33" s="197" t="s">
        <v>457</v>
      </c>
      <c r="M33" s="197" t="s">
        <v>470</v>
      </c>
      <c r="N33" s="194" t="s">
        <v>146</v>
      </c>
      <c r="O33" s="187">
        <v>5000000</v>
      </c>
      <c r="P33" s="198" t="s">
        <v>367</v>
      </c>
      <c r="Q33" s="23"/>
      <c r="R33" s="23"/>
      <c r="S33" s="23"/>
    </row>
    <row r="34" spans="1:19" s="139" customFormat="1" x14ac:dyDescent="0.2">
      <c r="A34" s="154"/>
      <c r="B34" s="194" t="s">
        <v>335</v>
      </c>
      <c r="C34" s="195" t="s">
        <v>333</v>
      </c>
      <c r="D34" s="154"/>
      <c r="E34" s="196" t="s">
        <v>382</v>
      </c>
      <c r="F34" s="196" t="s">
        <v>386</v>
      </c>
      <c r="G34" s="154"/>
      <c r="H34" s="194" t="s">
        <v>474</v>
      </c>
      <c r="I34" s="154"/>
      <c r="J34" s="197" t="s">
        <v>407</v>
      </c>
      <c r="K34" s="197" t="s">
        <v>431</v>
      </c>
      <c r="L34" s="197" t="s">
        <v>458</v>
      </c>
      <c r="M34" s="197" t="s">
        <v>471</v>
      </c>
      <c r="N34" s="194" t="s">
        <v>146</v>
      </c>
      <c r="O34" s="187">
        <v>5000000</v>
      </c>
      <c r="P34" s="198" t="s">
        <v>367</v>
      </c>
      <c r="Q34" s="23"/>
      <c r="R34" s="23"/>
      <c r="S34" s="23"/>
    </row>
    <row r="35" spans="1:19" s="139" customFormat="1" x14ac:dyDescent="0.2">
      <c r="A35" s="154"/>
      <c r="B35" s="194" t="s">
        <v>335</v>
      </c>
      <c r="C35" s="195" t="s">
        <v>333</v>
      </c>
      <c r="D35" s="154"/>
      <c r="E35" s="196" t="s">
        <v>383</v>
      </c>
      <c r="F35" s="196" t="s">
        <v>386</v>
      </c>
      <c r="G35" s="154"/>
      <c r="H35" s="194" t="s">
        <v>474</v>
      </c>
      <c r="I35" s="154"/>
      <c r="J35" s="197" t="s">
        <v>408</v>
      </c>
      <c r="K35" s="197" t="s">
        <v>432</v>
      </c>
      <c r="L35" s="197" t="s">
        <v>459</v>
      </c>
      <c r="M35" s="197" t="s">
        <v>471</v>
      </c>
      <c r="N35" s="194" t="s">
        <v>146</v>
      </c>
      <c r="O35" s="187">
        <v>5000000</v>
      </c>
      <c r="P35" s="198" t="s">
        <v>367</v>
      </c>
      <c r="Q35" s="23"/>
      <c r="R35" s="23"/>
      <c r="S35" s="23"/>
    </row>
    <row r="36" spans="1:19" s="139" customFormat="1" x14ac:dyDescent="0.2">
      <c r="A36" s="154"/>
      <c r="B36" s="194" t="s">
        <v>335</v>
      </c>
      <c r="C36" s="195" t="s">
        <v>333</v>
      </c>
      <c r="D36" s="154"/>
      <c r="E36" s="196" t="s">
        <v>382</v>
      </c>
      <c r="F36" s="196" t="s">
        <v>386</v>
      </c>
      <c r="G36" s="154"/>
      <c r="H36" s="194" t="s">
        <v>474</v>
      </c>
      <c r="I36" s="154"/>
      <c r="J36" s="197" t="s">
        <v>409</v>
      </c>
      <c r="K36" s="197" t="s">
        <v>433</v>
      </c>
      <c r="L36" s="197" t="s">
        <v>460</v>
      </c>
      <c r="M36" s="197" t="s">
        <v>472</v>
      </c>
      <c r="N36" s="194" t="s">
        <v>146</v>
      </c>
      <c r="O36" s="187">
        <v>5000000</v>
      </c>
      <c r="P36" s="198" t="s">
        <v>367</v>
      </c>
      <c r="Q36" s="23"/>
      <c r="R36" s="23"/>
      <c r="S36" s="23"/>
    </row>
    <row r="37" spans="1:19" s="139" customFormat="1" x14ac:dyDescent="0.2">
      <c r="A37" s="154"/>
      <c r="B37" s="194" t="s">
        <v>335</v>
      </c>
      <c r="C37" s="195" t="s">
        <v>333</v>
      </c>
      <c r="D37" s="154"/>
      <c r="E37" s="196" t="s">
        <v>382</v>
      </c>
      <c r="F37" s="196" t="s">
        <v>386</v>
      </c>
      <c r="G37" s="154"/>
      <c r="H37" s="194" t="s">
        <v>474</v>
      </c>
      <c r="I37" s="154"/>
      <c r="J37" s="197" t="s">
        <v>410</v>
      </c>
      <c r="K37" s="197" t="s">
        <v>434</v>
      </c>
      <c r="L37" s="197" t="s">
        <v>461</v>
      </c>
      <c r="M37" s="197" t="s">
        <v>473</v>
      </c>
      <c r="N37" s="194" t="s">
        <v>146</v>
      </c>
      <c r="O37" s="187">
        <v>5000000</v>
      </c>
      <c r="P37" s="198" t="s">
        <v>367</v>
      </c>
      <c r="Q37" s="23"/>
      <c r="R37" s="23"/>
      <c r="S37" s="23"/>
    </row>
    <row r="38" spans="1:19" s="139" customFormat="1" x14ac:dyDescent="0.2">
      <c r="A38" s="154"/>
      <c r="B38" s="194" t="s">
        <v>335</v>
      </c>
      <c r="C38" s="195" t="s">
        <v>333</v>
      </c>
      <c r="D38" s="154"/>
      <c r="E38" s="196" t="s">
        <v>382</v>
      </c>
      <c r="F38" s="196" t="s">
        <v>386</v>
      </c>
      <c r="G38" s="154"/>
      <c r="H38" s="194" t="s">
        <v>474</v>
      </c>
      <c r="I38" s="154"/>
      <c r="J38" s="197" t="s">
        <v>411</v>
      </c>
      <c r="K38" s="197" t="s">
        <v>435</v>
      </c>
      <c r="L38" s="197" t="s">
        <v>462</v>
      </c>
      <c r="M38" s="197" t="s">
        <v>471</v>
      </c>
      <c r="N38" s="194" t="s">
        <v>146</v>
      </c>
      <c r="O38" s="187">
        <v>5000000</v>
      </c>
      <c r="P38" s="198" t="s">
        <v>367</v>
      </c>
      <c r="Q38" s="23"/>
      <c r="R38" s="23"/>
      <c r="S38" s="23"/>
    </row>
    <row r="39" spans="1:19" s="139" customFormat="1" hidden="1" x14ac:dyDescent="0.2">
      <c r="A39" s="154"/>
      <c r="B39" s="194" t="s">
        <v>335</v>
      </c>
      <c r="C39" s="195" t="s">
        <v>333</v>
      </c>
      <c r="D39" s="154"/>
      <c r="E39" s="196" t="s">
        <v>384</v>
      </c>
      <c r="F39" s="196" t="s">
        <v>363</v>
      </c>
      <c r="G39" s="154"/>
      <c r="H39" s="194" t="s">
        <v>475</v>
      </c>
      <c r="I39" s="154"/>
      <c r="J39" s="197" t="s">
        <v>412</v>
      </c>
      <c r="K39" s="197" t="s">
        <v>436</v>
      </c>
      <c r="L39" s="197" t="s">
        <v>463</v>
      </c>
      <c r="M39" s="197" t="s">
        <v>465</v>
      </c>
      <c r="N39" s="194" t="s">
        <v>146</v>
      </c>
      <c r="O39" s="187">
        <v>7500000</v>
      </c>
      <c r="P39" s="198" t="s">
        <v>367</v>
      </c>
      <c r="Q39" s="23"/>
      <c r="R39" s="23"/>
      <c r="S39" s="23"/>
    </row>
    <row r="40" spans="1:19" s="139" customFormat="1" hidden="1" x14ac:dyDescent="0.2">
      <c r="A40" s="154"/>
      <c r="B40" s="194" t="s">
        <v>335</v>
      </c>
      <c r="C40" s="195" t="s">
        <v>333</v>
      </c>
      <c r="D40" s="154"/>
      <c r="E40" s="196" t="s">
        <v>385</v>
      </c>
      <c r="F40" s="196" t="s">
        <v>388</v>
      </c>
      <c r="G40" s="154"/>
      <c r="H40" s="194" t="s">
        <v>476</v>
      </c>
      <c r="I40" s="154"/>
      <c r="J40" s="197" t="s">
        <v>413</v>
      </c>
      <c r="K40" s="197" t="s">
        <v>437</v>
      </c>
      <c r="L40" s="197" t="s">
        <v>464</v>
      </c>
      <c r="M40" s="197" t="s">
        <v>387</v>
      </c>
      <c r="N40" s="194" t="s">
        <v>146</v>
      </c>
      <c r="O40" s="187">
        <v>7500000</v>
      </c>
      <c r="P40" s="198" t="s">
        <v>367</v>
      </c>
      <c r="Q40" s="23"/>
      <c r="R40" s="23"/>
      <c r="S40" s="23"/>
    </row>
    <row r="41" spans="1:19" s="139" customFormat="1" x14ac:dyDescent="0.2">
      <c r="A41" s="154"/>
      <c r="B41" s="194"/>
      <c r="C41" s="195"/>
      <c r="D41" s="154"/>
      <c r="E41" s="196"/>
      <c r="F41" s="196"/>
      <c r="G41" s="154"/>
      <c r="H41" s="194"/>
      <c r="I41" s="154"/>
      <c r="J41" s="197"/>
      <c r="K41" s="197"/>
      <c r="L41" s="197"/>
      <c r="M41" s="197"/>
      <c r="N41" s="194"/>
      <c r="O41" s="187"/>
      <c r="P41" s="198"/>
      <c r="Q41" s="23"/>
      <c r="R41" s="23"/>
      <c r="S41" s="23"/>
    </row>
    <row r="42" spans="1:19" s="139" customFormat="1" ht="24.75" customHeight="1" x14ac:dyDescent="0.2">
      <c r="A42" s="154" t="s">
        <v>31</v>
      </c>
      <c r="B42" s="146" t="s">
        <v>32</v>
      </c>
      <c r="C42" s="156"/>
      <c r="D42" s="150"/>
      <c r="E42" s="150"/>
      <c r="F42" s="150"/>
      <c r="G42" s="150"/>
      <c r="H42" s="188" t="s">
        <v>373</v>
      </c>
      <c r="I42" s="150"/>
      <c r="J42" s="150"/>
      <c r="K42" s="150"/>
      <c r="L42" s="150"/>
      <c r="M42" s="150"/>
      <c r="N42" s="135"/>
      <c r="O42" s="158"/>
      <c r="P42" s="157"/>
      <c r="Q42" s="39"/>
      <c r="R42" s="39"/>
      <c r="S42" s="39"/>
    </row>
    <row r="43" spans="1:19" s="139" customFormat="1" ht="14" x14ac:dyDescent="0.2">
      <c r="A43" s="145"/>
      <c r="B43" s="151"/>
      <c r="C43" s="159"/>
      <c r="D43" s="160"/>
      <c r="E43" s="161"/>
      <c r="F43" s="162"/>
      <c r="G43" s="157"/>
      <c r="H43" s="165"/>
      <c r="I43" s="150"/>
      <c r="J43" s="163"/>
      <c r="K43" s="163"/>
      <c r="L43" s="163"/>
      <c r="M43" s="150"/>
      <c r="N43" s="164"/>
      <c r="O43" s="166"/>
      <c r="P43" s="157"/>
      <c r="Q43" s="39"/>
      <c r="R43" s="39"/>
      <c r="S43" s="39"/>
    </row>
    <row r="44" spans="1:19" s="139" customFormat="1" ht="14" x14ac:dyDescent="0.2">
      <c r="A44" s="145"/>
      <c r="B44" s="151"/>
      <c r="C44" s="159"/>
      <c r="D44" s="160"/>
      <c r="E44" s="161"/>
      <c r="F44" s="162"/>
      <c r="G44" s="157"/>
      <c r="H44" s="165"/>
      <c r="I44" s="150"/>
      <c r="J44" s="163"/>
      <c r="K44" s="163"/>
      <c r="L44" s="163"/>
      <c r="M44" s="150"/>
      <c r="N44" s="164"/>
      <c r="O44" s="166"/>
      <c r="P44" s="157"/>
      <c r="Q44" s="39"/>
      <c r="R44" s="39"/>
      <c r="S44" s="39"/>
    </row>
    <row r="45" spans="1:19" s="139" customFormat="1" ht="27.75" customHeight="1" x14ac:dyDescent="0.2">
      <c r="A45" s="154" t="s">
        <v>33</v>
      </c>
      <c r="B45" s="146" t="s">
        <v>34</v>
      </c>
      <c r="C45" s="159"/>
      <c r="D45" s="160"/>
      <c r="E45" s="161"/>
      <c r="F45" s="162"/>
      <c r="G45" s="157"/>
      <c r="H45" s="188"/>
      <c r="I45" s="150"/>
      <c r="J45" s="163"/>
      <c r="K45" s="163"/>
      <c r="L45" s="163"/>
      <c r="M45" s="150"/>
      <c r="N45" s="164"/>
      <c r="O45" s="166">
        <f>O46</f>
        <v>56250000</v>
      </c>
      <c r="P45" s="157"/>
      <c r="Q45" s="39"/>
      <c r="R45" s="39"/>
      <c r="S45" s="39"/>
    </row>
    <row r="46" spans="1:19" s="139" customFormat="1" x14ac:dyDescent="0.2">
      <c r="A46" s="145"/>
      <c r="B46" s="194" t="s">
        <v>478</v>
      </c>
      <c r="C46" s="195" t="s">
        <v>477</v>
      </c>
      <c r="D46" s="160"/>
      <c r="E46" s="196" t="s">
        <v>479</v>
      </c>
      <c r="F46" s="162"/>
      <c r="G46" s="157"/>
      <c r="H46" s="194" t="s">
        <v>480</v>
      </c>
      <c r="I46" s="200" t="s">
        <v>387</v>
      </c>
      <c r="J46" s="163"/>
      <c r="K46" s="163"/>
      <c r="L46" s="163"/>
      <c r="M46" s="150"/>
      <c r="N46" s="194" t="s">
        <v>146</v>
      </c>
      <c r="O46" s="187">
        <v>56250000</v>
      </c>
      <c r="P46" s="157"/>
      <c r="Q46" s="39"/>
      <c r="R46" s="39"/>
      <c r="S46" s="39"/>
    </row>
    <row r="47" spans="1:19" s="139" customFormat="1" ht="14" x14ac:dyDescent="0.2">
      <c r="A47" s="145"/>
      <c r="B47" s="151"/>
      <c r="C47" s="150"/>
      <c r="D47" s="150"/>
      <c r="E47" s="150"/>
      <c r="F47" s="150"/>
      <c r="G47" s="150"/>
      <c r="H47" s="133"/>
      <c r="I47" s="150"/>
      <c r="J47" s="150"/>
      <c r="K47" s="150"/>
      <c r="L47" s="150"/>
      <c r="M47" s="150"/>
      <c r="N47" s="135"/>
      <c r="O47" s="167"/>
      <c r="P47" s="157"/>
      <c r="Q47" s="39"/>
      <c r="R47" s="39"/>
      <c r="S47" s="39"/>
    </row>
    <row r="48" spans="1:19" s="140" customFormat="1" ht="30" x14ac:dyDescent="0.2">
      <c r="A48" s="154" t="s">
        <v>35</v>
      </c>
      <c r="B48" s="146" t="s">
        <v>36</v>
      </c>
      <c r="C48" s="174"/>
      <c r="D48" s="174"/>
      <c r="E48" s="174"/>
      <c r="F48" s="174"/>
      <c r="G48" s="174"/>
      <c r="H48" s="185"/>
      <c r="I48" s="174"/>
      <c r="J48" s="174"/>
      <c r="K48" s="174"/>
      <c r="L48" s="174"/>
      <c r="M48" s="174"/>
      <c r="N48" s="182"/>
      <c r="O48" s="183"/>
      <c r="P48" s="177"/>
      <c r="Q48" s="39"/>
      <c r="R48" s="39"/>
      <c r="S48" s="39"/>
    </row>
    <row r="49" spans="1:19" s="140" customFormat="1" x14ac:dyDescent="0.2">
      <c r="A49" s="154"/>
      <c r="B49" s="146"/>
      <c r="C49" s="174"/>
      <c r="D49" s="174"/>
      <c r="E49" s="174"/>
      <c r="F49" s="174"/>
      <c r="G49" s="174"/>
      <c r="H49" s="185"/>
      <c r="I49" s="174"/>
      <c r="J49" s="174"/>
      <c r="K49" s="174"/>
      <c r="L49" s="174"/>
      <c r="M49" s="174"/>
      <c r="N49" s="182"/>
      <c r="O49" s="202">
        <f>SUM(O50:O249)</f>
        <v>122988000</v>
      </c>
      <c r="P49" s="177"/>
      <c r="Q49" s="39"/>
      <c r="R49" s="39"/>
      <c r="S49" s="39"/>
    </row>
    <row r="50" spans="1:19" s="140" customFormat="1" x14ac:dyDescent="0.2">
      <c r="A50" s="154"/>
      <c r="B50" s="194" t="s">
        <v>188</v>
      </c>
      <c r="C50" s="195" t="s">
        <v>163</v>
      </c>
      <c r="D50" s="174"/>
      <c r="E50" s="203" t="s">
        <v>564</v>
      </c>
      <c r="F50" s="174"/>
      <c r="G50" s="195" t="s">
        <v>224</v>
      </c>
      <c r="H50" s="194">
        <v>1980</v>
      </c>
      <c r="I50" s="174"/>
      <c r="J50" s="174"/>
      <c r="K50" s="174"/>
      <c r="L50" s="174"/>
      <c r="M50" s="174"/>
      <c r="N50" s="194" t="s">
        <v>146</v>
      </c>
      <c r="O50" s="199">
        <v>480000</v>
      </c>
      <c r="P50" s="198"/>
      <c r="Q50" s="39"/>
      <c r="R50" s="39"/>
      <c r="S50" s="39"/>
    </row>
    <row r="51" spans="1:19" s="140" customFormat="1" x14ac:dyDescent="0.2">
      <c r="A51" s="154"/>
      <c r="B51" s="194" t="s">
        <v>179</v>
      </c>
      <c r="C51" s="195" t="s">
        <v>498</v>
      </c>
      <c r="D51" s="174"/>
      <c r="E51" s="196" t="s">
        <v>195</v>
      </c>
      <c r="F51" s="174"/>
      <c r="G51" s="195" t="s">
        <v>585</v>
      </c>
      <c r="H51" s="194">
        <v>1980</v>
      </c>
      <c r="I51" s="174"/>
      <c r="J51" s="174"/>
      <c r="K51" s="174"/>
      <c r="L51" s="174"/>
      <c r="M51" s="174"/>
      <c r="N51" s="194" t="s">
        <v>146</v>
      </c>
      <c r="O51" s="199">
        <v>780000</v>
      </c>
      <c r="P51" s="198"/>
      <c r="Q51" s="39"/>
      <c r="R51" s="39"/>
      <c r="S51" s="39"/>
    </row>
    <row r="52" spans="1:19" s="140" customFormat="1" x14ac:dyDescent="0.2">
      <c r="A52" s="205"/>
      <c r="B52" s="206" t="s">
        <v>532</v>
      </c>
      <c r="C52" s="207" t="s">
        <v>499</v>
      </c>
      <c r="D52" s="208"/>
      <c r="E52" s="209" t="s">
        <v>565</v>
      </c>
      <c r="F52" s="208"/>
      <c r="G52" s="207" t="s">
        <v>222</v>
      </c>
      <c r="H52" s="206">
        <v>1980</v>
      </c>
      <c r="I52" s="208"/>
      <c r="J52" s="208"/>
      <c r="K52" s="208"/>
      <c r="L52" s="208"/>
      <c r="M52" s="208"/>
      <c r="N52" s="206" t="s">
        <v>146</v>
      </c>
      <c r="O52" s="210">
        <v>150000</v>
      </c>
      <c r="P52" s="211"/>
      <c r="Q52" s="39"/>
      <c r="R52" s="39"/>
      <c r="S52" s="39"/>
    </row>
    <row r="53" spans="1:19" s="140" customFormat="1" x14ac:dyDescent="0.2">
      <c r="A53" s="212"/>
      <c r="B53" s="213" t="s">
        <v>533</v>
      </c>
      <c r="C53" s="214" t="s">
        <v>500</v>
      </c>
      <c r="D53" s="215"/>
      <c r="E53" s="216" t="s">
        <v>387</v>
      </c>
      <c r="F53" s="215"/>
      <c r="G53" s="214" t="s">
        <v>232</v>
      </c>
      <c r="H53" s="213">
        <v>1980</v>
      </c>
      <c r="I53" s="215"/>
      <c r="J53" s="215"/>
      <c r="K53" s="215"/>
      <c r="L53" s="215"/>
      <c r="M53" s="215"/>
      <c r="N53" s="213" t="s">
        <v>146</v>
      </c>
      <c r="O53" s="217">
        <v>500000</v>
      </c>
      <c r="P53" s="218"/>
      <c r="Q53" s="39"/>
      <c r="R53" s="39"/>
      <c r="S53" s="39"/>
    </row>
    <row r="54" spans="1:19" s="140" customFormat="1" x14ac:dyDescent="0.2">
      <c r="A54" s="154"/>
      <c r="B54" s="194" t="s">
        <v>534</v>
      </c>
      <c r="C54" s="195" t="s">
        <v>501</v>
      </c>
      <c r="D54" s="174"/>
      <c r="E54" s="196" t="s">
        <v>566</v>
      </c>
      <c r="F54" s="174"/>
      <c r="G54" s="195" t="s">
        <v>586</v>
      </c>
      <c r="H54" s="194">
        <v>1980</v>
      </c>
      <c r="I54" s="174"/>
      <c r="J54" s="174"/>
      <c r="K54" s="174"/>
      <c r="L54" s="174"/>
      <c r="M54" s="174"/>
      <c r="N54" s="194" t="s">
        <v>146</v>
      </c>
      <c r="O54" s="199">
        <v>36000</v>
      </c>
      <c r="P54" s="198"/>
      <c r="Q54" s="39"/>
      <c r="R54" s="39"/>
      <c r="S54" s="39"/>
    </row>
    <row r="55" spans="1:19" s="140" customFormat="1" x14ac:dyDescent="0.2">
      <c r="A55" s="154"/>
      <c r="B55" s="194" t="s">
        <v>171</v>
      </c>
      <c r="C55" s="195" t="s">
        <v>502</v>
      </c>
      <c r="D55" s="174"/>
      <c r="E55" s="196" t="s">
        <v>195</v>
      </c>
      <c r="F55" s="174"/>
      <c r="G55" s="195" t="s">
        <v>228</v>
      </c>
      <c r="H55" s="194">
        <v>1981</v>
      </c>
      <c r="I55" s="174"/>
      <c r="J55" s="174"/>
      <c r="K55" s="174"/>
      <c r="L55" s="174"/>
      <c r="M55" s="174"/>
      <c r="N55" s="194" t="s">
        <v>146</v>
      </c>
      <c r="O55" s="199">
        <v>150000</v>
      </c>
      <c r="P55" s="198"/>
      <c r="Q55" s="39"/>
      <c r="R55" s="39"/>
      <c r="S55" s="39"/>
    </row>
    <row r="56" spans="1:19" s="140" customFormat="1" x14ac:dyDescent="0.2">
      <c r="A56" s="154"/>
      <c r="B56" s="194" t="s">
        <v>180</v>
      </c>
      <c r="C56" s="195" t="s">
        <v>156</v>
      </c>
      <c r="D56" s="174"/>
      <c r="E56" s="196" t="s">
        <v>195</v>
      </c>
      <c r="F56" s="174"/>
      <c r="G56" s="195" t="s">
        <v>230</v>
      </c>
      <c r="H56" s="194">
        <v>1981</v>
      </c>
      <c r="I56" s="174"/>
      <c r="J56" s="174"/>
      <c r="K56" s="174"/>
      <c r="L56" s="174"/>
      <c r="M56" s="174"/>
      <c r="N56" s="194" t="s">
        <v>146</v>
      </c>
      <c r="O56" s="199">
        <v>600000</v>
      </c>
      <c r="P56" s="198"/>
      <c r="Q56" s="39"/>
      <c r="R56" s="39"/>
      <c r="S56" s="39"/>
    </row>
    <row r="57" spans="1:19" s="140" customFormat="1" x14ac:dyDescent="0.2">
      <c r="A57" s="154"/>
      <c r="B57" s="194" t="s">
        <v>180</v>
      </c>
      <c r="C57" s="195" t="s">
        <v>156</v>
      </c>
      <c r="D57" s="174"/>
      <c r="E57" s="196" t="s">
        <v>195</v>
      </c>
      <c r="F57" s="174"/>
      <c r="G57" s="195" t="s">
        <v>230</v>
      </c>
      <c r="H57" s="194">
        <v>1981</v>
      </c>
      <c r="I57" s="174"/>
      <c r="J57" s="174"/>
      <c r="K57" s="174"/>
      <c r="L57" s="174"/>
      <c r="M57" s="174"/>
      <c r="N57" s="194" t="s">
        <v>146</v>
      </c>
      <c r="O57" s="199">
        <v>600000</v>
      </c>
      <c r="P57" s="198"/>
      <c r="Q57" s="39"/>
      <c r="R57" s="39"/>
      <c r="S57" s="39"/>
    </row>
    <row r="58" spans="1:19" s="140" customFormat="1" x14ac:dyDescent="0.2">
      <c r="A58" s="154"/>
      <c r="B58" s="194" t="s">
        <v>535</v>
      </c>
      <c r="C58" s="195" t="s">
        <v>503</v>
      </c>
      <c r="D58" s="174"/>
      <c r="E58" s="196" t="s">
        <v>195</v>
      </c>
      <c r="F58" s="174"/>
      <c r="G58" s="195" t="s">
        <v>230</v>
      </c>
      <c r="H58" s="194">
        <v>1981</v>
      </c>
      <c r="I58" s="174"/>
      <c r="J58" s="174"/>
      <c r="K58" s="174"/>
      <c r="L58" s="174"/>
      <c r="M58" s="174"/>
      <c r="N58" s="194" t="s">
        <v>146</v>
      </c>
      <c r="O58" s="199">
        <v>240000</v>
      </c>
      <c r="P58" s="198"/>
      <c r="Q58" s="39"/>
      <c r="R58" s="39"/>
      <c r="S58" s="39"/>
    </row>
    <row r="59" spans="1:19" s="140" customFormat="1" x14ac:dyDescent="0.2">
      <c r="A59" s="154"/>
      <c r="B59" s="194" t="s">
        <v>532</v>
      </c>
      <c r="C59" s="195" t="s">
        <v>499</v>
      </c>
      <c r="D59" s="174"/>
      <c r="E59" s="196" t="s">
        <v>565</v>
      </c>
      <c r="F59" s="174"/>
      <c r="G59" s="195" t="s">
        <v>222</v>
      </c>
      <c r="H59" s="194">
        <v>1985</v>
      </c>
      <c r="I59" s="174"/>
      <c r="J59" s="174"/>
      <c r="K59" s="174"/>
      <c r="L59" s="174"/>
      <c r="M59" s="174"/>
      <c r="N59" s="194" t="s">
        <v>146</v>
      </c>
      <c r="O59" s="199">
        <v>600000</v>
      </c>
      <c r="P59" s="198"/>
      <c r="Q59" s="39"/>
      <c r="R59" s="39"/>
      <c r="S59" s="39"/>
    </row>
    <row r="60" spans="1:19" s="140" customFormat="1" x14ac:dyDescent="0.2">
      <c r="A60" s="154"/>
      <c r="B60" s="194" t="s">
        <v>188</v>
      </c>
      <c r="C60" s="195" t="s">
        <v>163</v>
      </c>
      <c r="D60" s="174"/>
      <c r="E60" s="196" t="s">
        <v>567</v>
      </c>
      <c r="F60" s="174"/>
      <c r="G60" s="195" t="s">
        <v>224</v>
      </c>
      <c r="H60" s="194">
        <v>1985</v>
      </c>
      <c r="I60" s="174"/>
      <c r="J60" s="174"/>
      <c r="K60" s="174"/>
      <c r="L60" s="174"/>
      <c r="M60" s="174"/>
      <c r="N60" s="194" t="s">
        <v>146</v>
      </c>
      <c r="O60" s="199">
        <v>1300000</v>
      </c>
      <c r="P60" s="198"/>
      <c r="Q60" s="39"/>
      <c r="R60" s="39"/>
      <c r="S60" s="39"/>
    </row>
    <row r="61" spans="1:19" s="140" customFormat="1" x14ac:dyDescent="0.2">
      <c r="A61" s="154"/>
      <c r="B61" s="194" t="s">
        <v>536</v>
      </c>
      <c r="C61" s="195" t="s">
        <v>504</v>
      </c>
      <c r="D61" s="174"/>
      <c r="E61" s="196" t="s">
        <v>504</v>
      </c>
      <c r="F61" s="174"/>
      <c r="G61" s="195" t="s">
        <v>232</v>
      </c>
      <c r="H61" s="194">
        <v>1985</v>
      </c>
      <c r="I61" s="174"/>
      <c r="J61" s="174"/>
      <c r="K61" s="174"/>
      <c r="L61" s="174"/>
      <c r="M61" s="174"/>
      <c r="N61" s="194" t="s">
        <v>146</v>
      </c>
      <c r="O61" s="199">
        <v>227500</v>
      </c>
      <c r="P61" s="198"/>
      <c r="Q61" s="39"/>
      <c r="R61" s="39"/>
      <c r="S61" s="39"/>
    </row>
    <row r="62" spans="1:19" s="140" customFormat="1" x14ac:dyDescent="0.2">
      <c r="A62" s="154"/>
      <c r="B62" s="194" t="s">
        <v>175</v>
      </c>
      <c r="C62" s="195" t="s">
        <v>503</v>
      </c>
      <c r="D62" s="174"/>
      <c r="E62" s="196" t="s">
        <v>195</v>
      </c>
      <c r="F62" s="174"/>
      <c r="G62" s="195" t="s">
        <v>230</v>
      </c>
      <c r="H62" s="194">
        <v>1985</v>
      </c>
      <c r="I62" s="174"/>
      <c r="J62" s="174"/>
      <c r="K62" s="174"/>
      <c r="L62" s="174"/>
      <c r="M62" s="174"/>
      <c r="N62" s="194" t="s">
        <v>146</v>
      </c>
      <c r="O62" s="199">
        <v>720000</v>
      </c>
      <c r="P62" s="198"/>
      <c r="Q62" s="39"/>
      <c r="R62" s="39"/>
      <c r="S62" s="39"/>
    </row>
    <row r="63" spans="1:19" s="140" customFormat="1" x14ac:dyDescent="0.2">
      <c r="A63" s="154"/>
      <c r="B63" s="194" t="s">
        <v>537</v>
      </c>
      <c r="C63" s="195" t="s">
        <v>505</v>
      </c>
      <c r="D63" s="174"/>
      <c r="E63" s="196" t="s">
        <v>195</v>
      </c>
      <c r="F63" s="174"/>
      <c r="G63" s="195" t="s">
        <v>226</v>
      </c>
      <c r="H63" s="194">
        <v>1985</v>
      </c>
      <c r="I63" s="174"/>
      <c r="J63" s="174"/>
      <c r="K63" s="174"/>
      <c r="L63" s="174"/>
      <c r="M63" s="174"/>
      <c r="N63" s="194" t="s">
        <v>146</v>
      </c>
      <c r="O63" s="199">
        <v>270000</v>
      </c>
      <c r="P63" s="198"/>
      <c r="Q63" s="39"/>
      <c r="R63" s="39"/>
      <c r="S63" s="39"/>
    </row>
    <row r="64" spans="1:19" s="140" customFormat="1" x14ac:dyDescent="0.2">
      <c r="A64" s="154"/>
      <c r="B64" s="194" t="s">
        <v>538</v>
      </c>
      <c r="C64" s="195" t="s">
        <v>506</v>
      </c>
      <c r="D64" s="174"/>
      <c r="E64" s="196" t="s">
        <v>195</v>
      </c>
      <c r="F64" s="174"/>
      <c r="G64" s="195" t="s">
        <v>226</v>
      </c>
      <c r="H64" s="194">
        <v>1985</v>
      </c>
      <c r="I64" s="174"/>
      <c r="J64" s="174"/>
      <c r="K64" s="174"/>
      <c r="L64" s="174"/>
      <c r="M64" s="174"/>
      <c r="N64" s="194" t="s">
        <v>146</v>
      </c>
      <c r="O64" s="199">
        <v>1800000</v>
      </c>
      <c r="P64" s="198"/>
      <c r="Q64" s="39"/>
      <c r="R64" s="39"/>
      <c r="S64" s="39"/>
    </row>
    <row r="65" spans="1:19" s="140" customFormat="1" x14ac:dyDescent="0.2">
      <c r="A65" s="154"/>
      <c r="B65" s="194" t="s">
        <v>171</v>
      </c>
      <c r="C65" s="195" t="s">
        <v>507</v>
      </c>
      <c r="D65" s="174"/>
      <c r="E65" s="196" t="s">
        <v>195</v>
      </c>
      <c r="F65" s="174"/>
      <c r="G65" s="195" t="s">
        <v>226</v>
      </c>
      <c r="H65" s="194">
        <v>1985</v>
      </c>
      <c r="I65" s="174"/>
      <c r="J65" s="174"/>
      <c r="K65" s="174"/>
      <c r="L65" s="174"/>
      <c r="M65" s="174"/>
      <c r="N65" s="194" t="s">
        <v>146</v>
      </c>
      <c r="O65" s="199">
        <v>180000</v>
      </c>
      <c r="P65" s="198"/>
      <c r="Q65" s="39"/>
      <c r="R65" s="39"/>
      <c r="S65" s="39"/>
    </row>
    <row r="66" spans="1:19" s="140" customFormat="1" x14ac:dyDescent="0.2">
      <c r="A66" s="154"/>
      <c r="B66" s="194" t="s">
        <v>175</v>
      </c>
      <c r="C66" s="195" t="s">
        <v>503</v>
      </c>
      <c r="D66" s="174"/>
      <c r="E66" s="196" t="s">
        <v>195</v>
      </c>
      <c r="F66" s="174"/>
      <c r="G66" s="195" t="s">
        <v>230</v>
      </c>
      <c r="H66" s="194">
        <v>1985</v>
      </c>
      <c r="I66" s="174"/>
      <c r="J66" s="174"/>
      <c r="K66" s="174"/>
      <c r="L66" s="174"/>
      <c r="M66" s="174"/>
      <c r="N66" s="194" t="s">
        <v>146</v>
      </c>
      <c r="O66" s="199">
        <v>720000</v>
      </c>
      <c r="P66" s="198"/>
      <c r="Q66" s="39"/>
      <c r="R66" s="39"/>
      <c r="S66" s="39"/>
    </row>
    <row r="67" spans="1:19" s="140" customFormat="1" x14ac:dyDescent="0.2">
      <c r="A67" s="154"/>
      <c r="B67" s="194" t="s">
        <v>537</v>
      </c>
      <c r="C67" s="195" t="s">
        <v>505</v>
      </c>
      <c r="D67" s="174"/>
      <c r="E67" s="196" t="s">
        <v>195</v>
      </c>
      <c r="F67" s="174"/>
      <c r="G67" s="195" t="s">
        <v>226</v>
      </c>
      <c r="H67" s="194">
        <v>1985</v>
      </c>
      <c r="I67" s="174"/>
      <c r="J67" s="174"/>
      <c r="K67" s="174"/>
      <c r="L67" s="174"/>
      <c r="M67" s="174"/>
      <c r="N67" s="194" t="s">
        <v>146</v>
      </c>
      <c r="O67" s="199">
        <v>562500</v>
      </c>
      <c r="P67" s="198"/>
      <c r="Q67" s="39"/>
      <c r="R67" s="39"/>
      <c r="S67" s="39"/>
    </row>
    <row r="68" spans="1:19" s="140" customFormat="1" x14ac:dyDescent="0.2">
      <c r="A68" s="154"/>
      <c r="B68" s="194" t="s">
        <v>175</v>
      </c>
      <c r="C68" s="195" t="s">
        <v>503</v>
      </c>
      <c r="D68" s="174"/>
      <c r="E68" s="196" t="s">
        <v>195</v>
      </c>
      <c r="F68" s="174"/>
      <c r="G68" s="195" t="s">
        <v>230</v>
      </c>
      <c r="H68" s="194">
        <v>1985</v>
      </c>
      <c r="I68" s="174"/>
      <c r="J68" s="174"/>
      <c r="K68" s="174"/>
      <c r="L68" s="174"/>
      <c r="M68" s="174"/>
      <c r="N68" s="194" t="s">
        <v>146</v>
      </c>
      <c r="O68" s="199">
        <v>260000</v>
      </c>
      <c r="P68" s="198"/>
      <c r="Q68" s="39"/>
      <c r="R68" s="39"/>
      <c r="S68" s="39"/>
    </row>
    <row r="69" spans="1:19" s="140" customFormat="1" x14ac:dyDescent="0.2">
      <c r="A69" s="154"/>
      <c r="B69" s="194" t="s">
        <v>537</v>
      </c>
      <c r="C69" s="195" t="s">
        <v>505</v>
      </c>
      <c r="D69" s="174"/>
      <c r="E69" s="196" t="s">
        <v>195</v>
      </c>
      <c r="F69" s="174"/>
      <c r="G69" s="195" t="s">
        <v>226</v>
      </c>
      <c r="H69" s="194">
        <v>1985</v>
      </c>
      <c r="I69" s="174"/>
      <c r="J69" s="174"/>
      <c r="K69" s="174"/>
      <c r="L69" s="174"/>
      <c r="M69" s="174"/>
      <c r="N69" s="194" t="s">
        <v>146</v>
      </c>
      <c r="O69" s="199">
        <v>48750</v>
      </c>
      <c r="P69" s="198"/>
      <c r="Q69" s="39"/>
      <c r="R69" s="39"/>
      <c r="S69" s="39"/>
    </row>
    <row r="70" spans="1:19" s="140" customFormat="1" x14ac:dyDescent="0.2">
      <c r="A70" s="154"/>
      <c r="B70" s="194" t="s">
        <v>539</v>
      </c>
      <c r="C70" s="195" t="s">
        <v>508</v>
      </c>
      <c r="D70" s="174"/>
      <c r="E70" s="196" t="s">
        <v>195</v>
      </c>
      <c r="F70" s="174"/>
      <c r="G70" s="195" t="s">
        <v>587</v>
      </c>
      <c r="H70" s="194">
        <v>1991</v>
      </c>
      <c r="I70" s="174"/>
      <c r="J70" s="174"/>
      <c r="K70" s="174"/>
      <c r="L70" s="174"/>
      <c r="M70" s="174"/>
      <c r="N70" s="194" t="s">
        <v>146</v>
      </c>
      <c r="O70" s="199">
        <v>2450000</v>
      </c>
      <c r="P70" s="198"/>
      <c r="Q70" s="39"/>
      <c r="R70" s="39"/>
      <c r="S70" s="39"/>
    </row>
    <row r="71" spans="1:19" s="140" customFormat="1" x14ac:dyDescent="0.2">
      <c r="A71" s="154"/>
      <c r="B71" s="194" t="s">
        <v>540</v>
      </c>
      <c r="C71" s="195" t="s">
        <v>509</v>
      </c>
      <c r="D71" s="174"/>
      <c r="E71" s="196" t="s">
        <v>195</v>
      </c>
      <c r="F71" s="174"/>
      <c r="G71" s="195" t="s">
        <v>230</v>
      </c>
      <c r="H71" s="194">
        <v>1991</v>
      </c>
      <c r="I71" s="174"/>
      <c r="J71" s="174"/>
      <c r="K71" s="174"/>
      <c r="L71" s="174"/>
      <c r="M71" s="174"/>
      <c r="N71" s="194" t="s">
        <v>146</v>
      </c>
      <c r="O71" s="199">
        <v>292500</v>
      </c>
      <c r="P71" s="198"/>
      <c r="Q71" s="39"/>
      <c r="R71" s="39"/>
      <c r="S71" s="39"/>
    </row>
    <row r="72" spans="1:19" s="140" customFormat="1" x14ac:dyDescent="0.2">
      <c r="A72" s="154"/>
      <c r="B72" s="194" t="s">
        <v>171</v>
      </c>
      <c r="C72" s="195" t="s">
        <v>507</v>
      </c>
      <c r="D72" s="174"/>
      <c r="E72" s="196" t="s">
        <v>195</v>
      </c>
      <c r="F72" s="174"/>
      <c r="G72" s="195" t="s">
        <v>226</v>
      </c>
      <c r="H72" s="194">
        <v>1993</v>
      </c>
      <c r="I72" s="174"/>
      <c r="J72" s="174"/>
      <c r="K72" s="174"/>
      <c r="L72" s="174"/>
      <c r="M72" s="174"/>
      <c r="N72" s="194" t="s">
        <v>146</v>
      </c>
      <c r="O72" s="199">
        <v>50000</v>
      </c>
      <c r="P72" s="198"/>
      <c r="Q72" s="39"/>
      <c r="R72" s="39"/>
      <c r="S72" s="39"/>
    </row>
    <row r="73" spans="1:19" s="140" customFormat="1" x14ac:dyDescent="0.2">
      <c r="A73" s="154"/>
      <c r="B73" s="194" t="s">
        <v>541</v>
      </c>
      <c r="C73" s="195" t="s">
        <v>510</v>
      </c>
      <c r="D73" s="174"/>
      <c r="E73" s="196" t="s">
        <v>195</v>
      </c>
      <c r="F73" s="174"/>
      <c r="G73" s="195" t="s">
        <v>230</v>
      </c>
      <c r="H73" s="194">
        <v>1993</v>
      </c>
      <c r="I73" s="174"/>
      <c r="J73" s="174"/>
      <c r="K73" s="174"/>
      <c r="L73" s="174"/>
      <c r="M73" s="174"/>
      <c r="N73" s="194" t="s">
        <v>146</v>
      </c>
      <c r="O73" s="199">
        <v>75000</v>
      </c>
      <c r="P73" s="198"/>
      <c r="Q73" s="39"/>
      <c r="R73" s="39"/>
      <c r="S73" s="39"/>
    </row>
    <row r="74" spans="1:19" s="140" customFormat="1" x14ac:dyDescent="0.2">
      <c r="A74" s="154"/>
      <c r="B74" s="194" t="s">
        <v>538</v>
      </c>
      <c r="C74" s="195" t="s">
        <v>511</v>
      </c>
      <c r="D74" s="174"/>
      <c r="E74" s="196" t="s">
        <v>195</v>
      </c>
      <c r="F74" s="174"/>
      <c r="G74" s="195" t="s">
        <v>226</v>
      </c>
      <c r="H74" s="194">
        <v>1993</v>
      </c>
      <c r="I74" s="174"/>
      <c r="J74" s="174"/>
      <c r="K74" s="174"/>
      <c r="L74" s="174"/>
      <c r="M74" s="174"/>
      <c r="N74" s="194" t="s">
        <v>146</v>
      </c>
      <c r="O74" s="199">
        <v>280000</v>
      </c>
      <c r="P74" s="198"/>
      <c r="Q74" s="39"/>
      <c r="R74" s="39"/>
      <c r="S74" s="39"/>
    </row>
    <row r="75" spans="1:19" s="140" customFormat="1" x14ac:dyDescent="0.2">
      <c r="A75" s="154"/>
      <c r="B75" s="194" t="s">
        <v>171</v>
      </c>
      <c r="C75" s="195" t="s">
        <v>507</v>
      </c>
      <c r="D75" s="174"/>
      <c r="E75" s="196" t="s">
        <v>195</v>
      </c>
      <c r="F75" s="174"/>
      <c r="G75" s="195" t="s">
        <v>226</v>
      </c>
      <c r="H75" s="194">
        <v>1993</v>
      </c>
      <c r="I75" s="174"/>
      <c r="J75" s="174"/>
      <c r="K75" s="174"/>
      <c r="L75" s="174"/>
      <c r="M75" s="174"/>
      <c r="N75" s="194" t="s">
        <v>146</v>
      </c>
      <c r="O75" s="199">
        <v>28000</v>
      </c>
      <c r="P75" s="198"/>
      <c r="Q75" s="39"/>
      <c r="R75" s="39"/>
      <c r="S75" s="39"/>
    </row>
    <row r="76" spans="1:19" s="140" customFormat="1" x14ac:dyDescent="0.2">
      <c r="A76" s="154"/>
      <c r="B76" s="194" t="s">
        <v>179</v>
      </c>
      <c r="C76" s="195" t="s">
        <v>155</v>
      </c>
      <c r="D76" s="174"/>
      <c r="E76" s="196" t="s">
        <v>195</v>
      </c>
      <c r="F76" s="174"/>
      <c r="G76" s="195" t="s">
        <v>588</v>
      </c>
      <c r="H76" s="194">
        <v>1995</v>
      </c>
      <c r="I76" s="174"/>
      <c r="J76" s="174"/>
      <c r="K76" s="174"/>
      <c r="L76" s="174"/>
      <c r="M76" s="174"/>
      <c r="N76" s="194" t="s">
        <v>146</v>
      </c>
      <c r="O76" s="199">
        <v>975000</v>
      </c>
      <c r="P76" s="198"/>
      <c r="Q76" s="39"/>
      <c r="R76" s="39"/>
      <c r="S76" s="39"/>
    </row>
    <row r="77" spans="1:19" s="140" customFormat="1" x14ac:dyDescent="0.2">
      <c r="A77" s="154"/>
      <c r="B77" s="194" t="s">
        <v>188</v>
      </c>
      <c r="C77" s="195" t="s">
        <v>163</v>
      </c>
      <c r="D77" s="174"/>
      <c r="E77" s="196" t="s">
        <v>208</v>
      </c>
      <c r="F77" s="174"/>
      <c r="G77" s="195" t="s">
        <v>224</v>
      </c>
      <c r="H77" s="194">
        <v>1996</v>
      </c>
      <c r="I77" s="174"/>
      <c r="J77" s="174"/>
      <c r="K77" s="174"/>
      <c r="L77" s="174"/>
      <c r="M77" s="174"/>
      <c r="N77" s="194" t="s">
        <v>146</v>
      </c>
      <c r="O77" s="199">
        <v>750000</v>
      </c>
      <c r="P77" s="198"/>
      <c r="Q77" s="39"/>
      <c r="R77" s="39"/>
      <c r="S77" s="39"/>
    </row>
    <row r="78" spans="1:19" s="140" customFormat="1" x14ac:dyDescent="0.2">
      <c r="A78" s="154"/>
      <c r="B78" s="194" t="s">
        <v>542</v>
      </c>
      <c r="C78" s="195" t="s">
        <v>148</v>
      </c>
      <c r="D78" s="174"/>
      <c r="E78" s="196" t="s">
        <v>195</v>
      </c>
      <c r="F78" s="174"/>
      <c r="G78" s="195" t="s">
        <v>228</v>
      </c>
      <c r="H78" s="194">
        <v>1996</v>
      </c>
      <c r="I78" s="174"/>
      <c r="J78" s="174"/>
      <c r="K78" s="174"/>
      <c r="L78" s="174"/>
      <c r="M78" s="174"/>
      <c r="N78" s="194" t="s">
        <v>146</v>
      </c>
      <c r="O78" s="199">
        <v>385000</v>
      </c>
      <c r="P78" s="198"/>
      <c r="Q78" s="39"/>
      <c r="R78" s="39"/>
      <c r="S78" s="39"/>
    </row>
    <row r="79" spans="1:19" s="140" customFormat="1" x14ac:dyDescent="0.2">
      <c r="A79" s="154"/>
      <c r="B79" s="194" t="s">
        <v>179</v>
      </c>
      <c r="C79" s="195" t="s">
        <v>512</v>
      </c>
      <c r="D79" s="174"/>
      <c r="E79" s="196" t="s">
        <v>195</v>
      </c>
      <c r="F79" s="174"/>
      <c r="G79" s="195" t="s">
        <v>226</v>
      </c>
      <c r="H79" s="194">
        <v>1996</v>
      </c>
      <c r="I79" s="174"/>
      <c r="J79" s="174"/>
      <c r="K79" s="174"/>
      <c r="L79" s="174"/>
      <c r="M79" s="174"/>
      <c r="N79" s="194" t="s">
        <v>146</v>
      </c>
      <c r="O79" s="199">
        <v>650000</v>
      </c>
      <c r="P79" s="198"/>
      <c r="Q79" s="39"/>
      <c r="R79" s="39"/>
      <c r="S79" s="39"/>
    </row>
    <row r="80" spans="1:19" s="140" customFormat="1" x14ac:dyDescent="0.2">
      <c r="A80" s="154"/>
      <c r="B80" s="194" t="s">
        <v>179</v>
      </c>
      <c r="C80" s="195" t="s">
        <v>155</v>
      </c>
      <c r="D80" s="174"/>
      <c r="E80" s="196" t="s">
        <v>195</v>
      </c>
      <c r="F80" s="174"/>
      <c r="G80" s="195" t="s">
        <v>230</v>
      </c>
      <c r="H80" s="194">
        <v>1996</v>
      </c>
      <c r="I80" s="174"/>
      <c r="J80" s="174"/>
      <c r="K80" s="174"/>
      <c r="L80" s="174"/>
      <c r="M80" s="174"/>
      <c r="N80" s="194" t="s">
        <v>146</v>
      </c>
      <c r="O80" s="199">
        <v>600000</v>
      </c>
      <c r="P80" s="198"/>
      <c r="Q80" s="39"/>
      <c r="R80" s="39"/>
      <c r="S80" s="39"/>
    </row>
    <row r="81" spans="1:19" s="140" customFormat="1" x14ac:dyDescent="0.2">
      <c r="A81" s="154"/>
      <c r="B81" s="194" t="s">
        <v>532</v>
      </c>
      <c r="C81" s="195" t="s">
        <v>499</v>
      </c>
      <c r="D81" s="174"/>
      <c r="E81" s="196" t="s">
        <v>565</v>
      </c>
      <c r="F81" s="174"/>
      <c r="G81" s="195" t="s">
        <v>222</v>
      </c>
      <c r="H81" s="194">
        <v>1997</v>
      </c>
      <c r="I81" s="174"/>
      <c r="J81" s="174"/>
      <c r="K81" s="174"/>
      <c r="L81" s="174"/>
      <c r="M81" s="174"/>
      <c r="N81" s="194" t="s">
        <v>146</v>
      </c>
      <c r="O81" s="199">
        <v>900000</v>
      </c>
      <c r="P81" s="198"/>
      <c r="Q81" s="39"/>
      <c r="R81" s="39"/>
      <c r="S81" s="39"/>
    </row>
    <row r="82" spans="1:19" s="140" customFormat="1" x14ac:dyDescent="0.2">
      <c r="A82" s="154"/>
      <c r="B82" s="194" t="s">
        <v>171</v>
      </c>
      <c r="C82" s="195" t="s">
        <v>513</v>
      </c>
      <c r="D82" s="174"/>
      <c r="E82" s="196" t="s">
        <v>218</v>
      </c>
      <c r="F82" s="174"/>
      <c r="G82" s="195" t="s">
        <v>228</v>
      </c>
      <c r="H82" s="194">
        <v>1998</v>
      </c>
      <c r="I82" s="174"/>
      <c r="J82" s="174"/>
      <c r="K82" s="174"/>
      <c r="L82" s="174"/>
      <c r="M82" s="174"/>
      <c r="N82" s="194" t="s">
        <v>146</v>
      </c>
      <c r="O82" s="199">
        <v>210000</v>
      </c>
      <c r="P82" s="198"/>
      <c r="Q82" s="39"/>
      <c r="R82" s="39"/>
      <c r="S82" s="39"/>
    </row>
    <row r="83" spans="1:19" s="140" customFormat="1" x14ac:dyDescent="0.2">
      <c r="A83" s="154"/>
      <c r="B83" s="194" t="s">
        <v>175</v>
      </c>
      <c r="C83" s="195" t="s">
        <v>514</v>
      </c>
      <c r="D83" s="174"/>
      <c r="E83" s="196" t="s">
        <v>195</v>
      </c>
      <c r="F83" s="174"/>
      <c r="G83" s="195" t="s">
        <v>226</v>
      </c>
      <c r="H83" s="194">
        <v>1998</v>
      </c>
      <c r="I83" s="174"/>
      <c r="J83" s="174"/>
      <c r="K83" s="174"/>
      <c r="L83" s="174"/>
      <c r="M83" s="174"/>
      <c r="N83" s="194" t="s">
        <v>146</v>
      </c>
      <c r="O83" s="199">
        <v>60000</v>
      </c>
      <c r="P83" s="198"/>
      <c r="Q83" s="39"/>
      <c r="R83" s="39"/>
      <c r="S83" s="39"/>
    </row>
    <row r="84" spans="1:19" s="140" customFormat="1" x14ac:dyDescent="0.2">
      <c r="A84" s="154"/>
      <c r="B84" s="194" t="s">
        <v>539</v>
      </c>
      <c r="C84" s="195" t="s">
        <v>508</v>
      </c>
      <c r="D84" s="174"/>
      <c r="E84" s="196" t="s">
        <v>195</v>
      </c>
      <c r="F84" s="174"/>
      <c r="G84" s="195" t="s">
        <v>587</v>
      </c>
      <c r="H84" s="194">
        <v>1999</v>
      </c>
      <c r="I84" s="174"/>
      <c r="J84" s="174"/>
      <c r="K84" s="174"/>
      <c r="L84" s="174"/>
      <c r="M84" s="174"/>
      <c r="N84" s="194" t="s">
        <v>146</v>
      </c>
      <c r="O84" s="199">
        <v>2100000</v>
      </c>
      <c r="P84" s="198"/>
      <c r="Q84" s="39"/>
      <c r="R84" s="39"/>
      <c r="S84" s="39"/>
    </row>
    <row r="85" spans="1:19" s="140" customFormat="1" x14ac:dyDescent="0.2">
      <c r="A85" s="154"/>
      <c r="B85" s="194" t="s">
        <v>171</v>
      </c>
      <c r="C85" s="195" t="s">
        <v>513</v>
      </c>
      <c r="D85" s="174"/>
      <c r="E85" s="196" t="s">
        <v>195</v>
      </c>
      <c r="F85" s="174"/>
      <c r="G85" s="195" t="s">
        <v>587</v>
      </c>
      <c r="H85" s="194">
        <v>1999</v>
      </c>
      <c r="I85" s="174"/>
      <c r="J85" s="174"/>
      <c r="K85" s="174"/>
      <c r="L85" s="174"/>
      <c r="M85" s="174"/>
      <c r="N85" s="194" t="s">
        <v>146</v>
      </c>
      <c r="O85" s="199">
        <v>105000</v>
      </c>
      <c r="P85" s="198"/>
      <c r="Q85" s="39"/>
      <c r="R85" s="39"/>
      <c r="S85" s="39"/>
    </row>
    <row r="86" spans="1:19" s="140" customFormat="1" x14ac:dyDescent="0.2">
      <c r="A86" s="154"/>
      <c r="B86" s="194" t="s">
        <v>543</v>
      </c>
      <c r="C86" s="195" t="s">
        <v>515</v>
      </c>
      <c r="D86" s="174"/>
      <c r="E86" s="196" t="s">
        <v>195</v>
      </c>
      <c r="F86" s="174"/>
      <c r="G86" s="195" t="s">
        <v>221</v>
      </c>
      <c r="H86" s="194">
        <v>1999</v>
      </c>
      <c r="I86" s="174"/>
      <c r="J86" s="174"/>
      <c r="K86" s="174"/>
      <c r="L86" s="174"/>
      <c r="M86" s="174"/>
      <c r="N86" s="194" t="s">
        <v>146</v>
      </c>
      <c r="O86" s="199">
        <v>770000</v>
      </c>
      <c r="P86" s="198"/>
      <c r="Q86" s="39"/>
      <c r="R86" s="39"/>
      <c r="S86" s="39"/>
    </row>
    <row r="87" spans="1:19" s="140" customFormat="1" x14ac:dyDescent="0.2">
      <c r="A87" s="154"/>
      <c r="B87" s="194" t="s">
        <v>532</v>
      </c>
      <c r="C87" s="195" t="s">
        <v>499</v>
      </c>
      <c r="D87" s="174"/>
      <c r="E87" s="196" t="s">
        <v>568</v>
      </c>
      <c r="F87" s="174"/>
      <c r="G87" s="195" t="s">
        <v>222</v>
      </c>
      <c r="H87" s="194">
        <v>2000</v>
      </c>
      <c r="I87" s="174"/>
      <c r="J87" s="174"/>
      <c r="K87" s="174"/>
      <c r="L87" s="174"/>
      <c r="M87" s="174"/>
      <c r="N87" s="194" t="s">
        <v>146</v>
      </c>
      <c r="O87" s="199">
        <v>900000</v>
      </c>
      <c r="P87" s="198"/>
      <c r="Q87" s="39"/>
      <c r="R87" s="39"/>
      <c r="S87" s="39"/>
    </row>
    <row r="88" spans="1:19" s="140" customFormat="1" x14ac:dyDescent="0.2">
      <c r="A88" s="154"/>
      <c r="B88" s="194" t="s">
        <v>171</v>
      </c>
      <c r="C88" s="195" t="s">
        <v>513</v>
      </c>
      <c r="D88" s="174"/>
      <c r="E88" s="196" t="s">
        <v>569</v>
      </c>
      <c r="F88" s="174"/>
      <c r="G88" s="195" t="s">
        <v>228</v>
      </c>
      <c r="H88" s="194">
        <v>2000</v>
      </c>
      <c r="I88" s="174"/>
      <c r="J88" s="174"/>
      <c r="K88" s="174"/>
      <c r="L88" s="174"/>
      <c r="M88" s="174"/>
      <c r="N88" s="194" t="s">
        <v>146</v>
      </c>
      <c r="O88" s="199">
        <v>100000</v>
      </c>
      <c r="P88" s="198"/>
      <c r="Q88" s="39"/>
      <c r="R88" s="39"/>
      <c r="S88" s="39"/>
    </row>
    <row r="89" spans="1:19" s="140" customFormat="1" x14ac:dyDescent="0.2">
      <c r="A89" s="154"/>
      <c r="B89" s="194" t="s">
        <v>171</v>
      </c>
      <c r="C89" s="195" t="s">
        <v>162</v>
      </c>
      <c r="D89" s="174"/>
      <c r="E89" s="196" t="s">
        <v>207</v>
      </c>
      <c r="F89" s="174"/>
      <c r="G89" s="195" t="s">
        <v>229</v>
      </c>
      <c r="H89" s="194">
        <v>2000</v>
      </c>
      <c r="I89" s="174"/>
      <c r="J89" s="174"/>
      <c r="K89" s="174"/>
      <c r="L89" s="174"/>
      <c r="M89" s="174"/>
      <c r="N89" s="194" t="s">
        <v>146</v>
      </c>
      <c r="O89" s="199">
        <v>18000</v>
      </c>
      <c r="P89" s="198"/>
      <c r="Q89" s="39"/>
      <c r="R89" s="39"/>
      <c r="S89" s="39"/>
    </row>
    <row r="90" spans="1:19" s="140" customFormat="1" x14ac:dyDescent="0.2">
      <c r="A90" s="154"/>
      <c r="B90" s="194" t="s">
        <v>188</v>
      </c>
      <c r="C90" s="195" t="s">
        <v>163</v>
      </c>
      <c r="D90" s="174"/>
      <c r="E90" s="196" t="s">
        <v>564</v>
      </c>
      <c r="F90" s="174"/>
      <c r="G90" s="195" t="s">
        <v>224</v>
      </c>
      <c r="H90" s="194">
        <v>2000</v>
      </c>
      <c r="I90" s="174"/>
      <c r="J90" s="174"/>
      <c r="K90" s="174"/>
      <c r="L90" s="174"/>
      <c r="M90" s="174"/>
      <c r="N90" s="194" t="s">
        <v>146</v>
      </c>
      <c r="O90" s="199">
        <v>360000</v>
      </c>
      <c r="P90" s="198"/>
      <c r="Q90" s="39"/>
      <c r="R90" s="39"/>
      <c r="S90" s="39"/>
    </row>
    <row r="91" spans="1:19" s="140" customFormat="1" x14ac:dyDescent="0.2">
      <c r="A91" s="154"/>
      <c r="B91" s="194" t="s">
        <v>544</v>
      </c>
      <c r="C91" s="195" t="s">
        <v>162</v>
      </c>
      <c r="D91" s="174"/>
      <c r="E91" s="196" t="s">
        <v>207</v>
      </c>
      <c r="F91" s="174"/>
      <c r="G91" s="195" t="s">
        <v>229</v>
      </c>
      <c r="H91" s="194">
        <v>2000</v>
      </c>
      <c r="I91" s="174"/>
      <c r="J91" s="174"/>
      <c r="K91" s="174"/>
      <c r="L91" s="174"/>
      <c r="M91" s="174"/>
      <c r="N91" s="194" t="s">
        <v>146</v>
      </c>
      <c r="O91" s="199">
        <v>18000</v>
      </c>
      <c r="P91" s="198"/>
      <c r="Q91" s="39"/>
      <c r="R91" s="39"/>
      <c r="S91" s="39"/>
    </row>
    <row r="92" spans="1:19" s="140" customFormat="1" x14ac:dyDescent="0.2">
      <c r="A92" s="154"/>
      <c r="B92" s="194" t="s">
        <v>544</v>
      </c>
      <c r="C92" s="195" t="s">
        <v>162</v>
      </c>
      <c r="D92" s="174"/>
      <c r="E92" s="196" t="s">
        <v>207</v>
      </c>
      <c r="F92" s="174"/>
      <c r="G92" s="195" t="s">
        <v>229</v>
      </c>
      <c r="H92" s="194">
        <v>2000</v>
      </c>
      <c r="I92" s="174"/>
      <c r="J92" s="174"/>
      <c r="K92" s="174"/>
      <c r="L92" s="174"/>
      <c r="M92" s="174"/>
      <c r="N92" s="194" t="s">
        <v>146</v>
      </c>
      <c r="O92" s="199">
        <v>42000</v>
      </c>
      <c r="P92" s="198"/>
      <c r="Q92" s="39"/>
      <c r="R92" s="39"/>
      <c r="S92" s="39"/>
    </row>
    <row r="93" spans="1:19" s="140" customFormat="1" x14ac:dyDescent="0.2">
      <c r="A93" s="154"/>
      <c r="B93" s="194" t="s">
        <v>175</v>
      </c>
      <c r="C93" s="195" t="s">
        <v>514</v>
      </c>
      <c r="D93" s="174"/>
      <c r="E93" s="196" t="s">
        <v>195</v>
      </c>
      <c r="F93" s="174"/>
      <c r="G93" s="195" t="s">
        <v>226</v>
      </c>
      <c r="H93" s="194">
        <v>2000</v>
      </c>
      <c r="I93" s="174"/>
      <c r="J93" s="174"/>
      <c r="K93" s="174"/>
      <c r="L93" s="174"/>
      <c r="M93" s="174"/>
      <c r="N93" s="194" t="s">
        <v>146</v>
      </c>
      <c r="O93" s="199">
        <v>60000</v>
      </c>
      <c r="P93" s="198"/>
      <c r="Q93" s="39"/>
      <c r="R93" s="39"/>
      <c r="S93" s="39"/>
    </row>
    <row r="94" spans="1:19" s="140" customFormat="1" x14ac:dyDescent="0.2">
      <c r="A94" s="154"/>
      <c r="B94" s="194" t="s">
        <v>535</v>
      </c>
      <c r="C94" s="195" t="s">
        <v>503</v>
      </c>
      <c r="D94" s="174"/>
      <c r="E94" s="196" t="s">
        <v>195</v>
      </c>
      <c r="F94" s="174"/>
      <c r="G94" s="195" t="s">
        <v>230</v>
      </c>
      <c r="H94" s="194">
        <v>2000</v>
      </c>
      <c r="I94" s="174"/>
      <c r="J94" s="174"/>
      <c r="K94" s="174"/>
      <c r="L94" s="174"/>
      <c r="M94" s="174"/>
      <c r="N94" s="194" t="s">
        <v>146</v>
      </c>
      <c r="O94" s="199">
        <v>1200000</v>
      </c>
      <c r="P94" s="198"/>
      <c r="Q94" s="39"/>
      <c r="R94" s="39"/>
      <c r="S94" s="39"/>
    </row>
    <row r="95" spans="1:19" s="140" customFormat="1" x14ac:dyDescent="0.2">
      <c r="A95" s="154"/>
      <c r="B95" s="194" t="s">
        <v>180</v>
      </c>
      <c r="C95" s="195" t="s">
        <v>156</v>
      </c>
      <c r="D95" s="174"/>
      <c r="E95" s="196" t="s">
        <v>195</v>
      </c>
      <c r="F95" s="174"/>
      <c r="G95" s="195" t="s">
        <v>221</v>
      </c>
      <c r="H95" s="194">
        <v>2000</v>
      </c>
      <c r="I95" s="174"/>
      <c r="J95" s="174"/>
      <c r="K95" s="174"/>
      <c r="L95" s="174"/>
      <c r="M95" s="174"/>
      <c r="N95" s="194" t="s">
        <v>146</v>
      </c>
      <c r="O95" s="199">
        <v>880000</v>
      </c>
      <c r="P95" s="198"/>
      <c r="Q95" s="39"/>
      <c r="R95" s="39"/>
      <c r="S95" s="39"/>
    </row>
    <row r="96" spans="1:19" s="140" customFormat="1" x14ac:dyDescent="0.2">
      <c r="A96" s="154"/>
      <c r="B96" s="194" t="s">
        <v>185</v>
      </c>
      <c r="C96" s="195" t="s">
        <v>154</v>
      </c>
      <c r="D96" s="174"/>
      <c r="E96" s="196" t="s">
        <v>570</v>
      </c>
      <c r="F96" s="174"/>
      <c r="G96" s="195" t="s">
        <v>224</v>
      </c>
      <c r="H96" s="194">
        <v>2000</v>
      </c>
      <c r="I96" s="174"/>
      <c r="J96" s="174"/>
      <c r="K96" s="174"/>
      <c r="L96" s="174"/>
      <c r="M96" s="174"/>
      <c r="N96" s="194" t="s">
        <v>146</v>
      </c>
      <c r="O96" s="199">
        <v>420000</v>
      </c>
      <c r="P96" s="198"/>
      <c r="Q96" s="39"/>
      <c r="R96" s="39"/>
      <c r="S96" s="39"/>
    </row>
    <row r="97" spans="1:19" s="140" customFormat="1" x14ac:dyDescent="0.2">
      <c r="A97" s="154"/>
      <c r="B97" s="194" t="s">
        <v>545</v>
      </c>
      <c r="C97" s="195" t="s">
        <v>152</v>
      </c>
      <c r="D97" s="174"/>
      <c r="E97" s="196" t="s">
        <v>195</v>
      </c>
      <c r="F97" s="174"/>
      <c r="G97" s="195" t="s">
        <v>226</v>
      </c>
      <c r="H97" s="194">
        <v>2000</v>
      </c>
      <c r="I97" s="174"/>
      <c r="J97" s="174"/>
      <c r="K97" s="174"/>
      <c r="L97" s="174"/>
      <c r="M97" s="174"/>
      <c r="N97" s="194" t="s">
        <v>146</v>
      </c>
      <c r="O97" s="199">
        <v>4165000</v>
      </c>
      <c r="P97" s="198"/>
      <c r="Q97" s="39"/>
      <c r="R97" s="39"/>
      <c r="S97" s="39"/>
    </row>
    <row r="98" spans="1:19" s="140" customFormat="1" x14ac:dyDescent="0.2">
      <c r="A98" s="154"/>
      <c r="B98" s="194" t="s">
        <v>544</v>
      </c>
      <c r="C98" s="195" t="s">
        <v>162</v>
      </c>
      <c r="D98" s="174"/>
      <c r="E98" s="196" t="s">
        <v>571</v>
      </c>
      <c r="F98" s="174"/>
      <c r="G98" s="195" t="s">
        <v>229</v>
      </c>
      <c r="H98" s="194">
        <v>2000</v>
      </c>
      <c r="I98" s="174"/>
      <c r="J98" s="174"/>
      <c r="K98" s="174"/>
      <c r="L98" s="174"/>
      <c r="M98" s="174"/>
      <c r="N98" s="194" t="s">
        <v>146</v>
      </c>
      <c r="O98" s="199">
        <v>888000</v>
      </c>
      <c r="P98" s="198"/>
      <c r="Q98" s="39"/>
      <c r="R98" s="39"/>
      <c r="S98" s="39"/>
    </row>
    <row r="99" spans="1:19" s="140" customFormat="1" x14ac:dyDescent="0.2">
      <c r="A99" s="154"/>
      <c r="B99" s="194" t="s">
        <v>546</v>
      </c>
      <c r="C99" s="195" t="s">
        <v>516</v>
      </c>
      <c r="D99" s="174"/>
      <c r="E99" s="196" t="s">
        <v>195</v>
      </c>
      <c r="F99" s="174"/>
      <c r="G99" s="195" t="s">
        <v>589</v>
      </c>
      <c r="H99" s="194">
        <v>2000</v>
      </c>
      <c r="I99" s="174"/>
      <c r="J99" s="174"/>
      <c r="K99" s="174"/>
      <c r="L99" s="174"/>
      <c r="M99" s="174"/>
      <c r="N99" s="194" t="s">
        <v>146</v>
      </c>
      <c r="O99" s="199">
        <v>162500</v>
      </c>
      <c r="P99" s="198"/>
      <c r="Q99" s="39"/>
      <c r="R99" s="39"/>
      <c r="S99" s="39"/>
    </row>
    <row r="100" spans="1:19" s="140" customFormat="1" x14ac:dyDescent="0.2">
      <c r="A100" s="154"/>
      <c r="B100" s="194" t="s">
        <v>547</v>
      </c>
      <c r="C100" s="195" t="s">
        <v>517</v>
      </c>
      <c r="D100" s="174"/>
      <c r="E100" s="196" t="s">
        <v>387</v>
      </c>
      <c r="F100" s="174"/>
      <c r="G100" s="195" t="s">
        <v>232</v>
      </c>
      <c r="H100" s="194">
        <v>2000</v>
      </c>
      <c r="I100" s="174"/>
      <c r="J100" s="174"/>
      <c r="K100" s="174"/>
      <c r="L100" s="174"/>
      <c r="M100" s="174"/>
      <c r="N100" s="194" t="s">
        <v>146</v>
      </c>
      <c r="O100" s="199">
        <v>245000</v>
      </c>
      <c r="P100" s="198"/>
      <c r="Q100" s="39"/>
      <c r="R100" s="39"/>
      <c r="S100" s="39"/>
    </row>
    <row r="101" spans="1:19" s="140" customFormat="1" x14ac:dyDescent="0.2">
      <c r="A101" s="154"/>
      <c r="B101" s="194" t="s">
        <v>548</v>
      </c>
      <c r="C101" s="195" t="s">
        <v>518</v>
      </c>
      <c r="D101" s="174"/>
      <c r="E101" s="196" t="s">
        <v>572</v>
      </c>
      <c r="F101" s="174"/>
      <c r="G101" s="195" t="s">
        <v>227</v>
      </c>
      <c r="H101" s="194">
        <v>2000</v>
      </c>
      <c r="I101" s="174"/>
      <c r="J101" s="174"/>
      <c r="K101" s="174"/>
      <c r="L101" s="174"/>
      <c r="M101" s="174"/>
      <c r="N101" s="194" t="s">
        <v>146</v>
      </c>
      <c r="O101" s="199">
        <v>182000</v>
      </c>
      <c r="P101" s="198"/>
      <c r="Q101" s="39"/>
      <c r="R101" s="39"/>
      <c r="S101" s="39"/>
    </row>
    <row r="102" spans="1:19" s="140" customFormat="1" x14ac:dyDescent="0.2">
      <c r="A102" s="154"/>
      <c r="B102" s="194" t="s">
        <v>188</v>
      </c>
      <c r="C102" s="195" t="s">
        <v>163</v>
      </c>
      <c r="D102" s="174"/>
      <c r="E102" s="196" t="s">
        <v>564</v>
      </c>
      <c r="F102" s="174"/>
      <c r="G102" s="195" t="s">
        <v>224</v>
      </c>
      <c r="H102" s="194">
        <v>2000</v>
      </c>
      <c r="I102" s="174"/>
      <c r="J102" s="174"/>
      <c r="K102" s="174"/>
      <c r="L102" s="174"/>
      <c r="M102" s="174"/>
      <c r="N102" s="194" t="s">
        <v>146</v>
      </c>
      <c r="O102" s="199">
        <v>720000</v>
      </c>
      <c r="P102" s="198"/>
      <c r="Q102" s="39"/>
      <c r="R102" s="39"/>
      <c r="S102" s="39"/>
    </row>
    <row r="103" spans="1:19" s="140" customFormat="1" x14ac:dyDescent="0.2">
      <c r="A103" s="154"/>
      <c r="B103" s="194" t="s">
        <v>180</v>
      </c>
      <c r="C103" s="195" t="s">
        <v>155</v>
      </c>
      <c r="D103" s="174"/>
      <c r="E103" s="196" t="s">
        <v>195</v>
      </c>
      <c r="F103" s="174"/>
      <c r="G103" s="195" t="s">
        <v>230</v>
      </c>
      <c r="H103" s="194">
        <v>2001</v>
      </c>
      <c r="I103" s="174"/>
      <c r="J103" s="174"/>
      <c r="K103" s="174"/>
      <c r="L103" s="174"/>
      <c r="M103" s="174"/>
      <c r="N103" s="194" t="s">
        <v>146</v>
      </c>
      <c r="O103" s="199">
        <v>600000</v>
      </c>
      <c r="P103" s="198"/>
      <c r="Q103" s="39"/>
      <c r="R103" s="39"/>
      <c r="S103" s="39"/>
    </row>
    <row r="104" spans="1:19" s="140" customFormat="1" x14ac:dyDescent="0.2">
      <c r="A104" s="205"/>
      <c r="B104" s="206" t="s">
        <v>180</v>
      </c>
      <c r="C104" s="207" t="s">
        <v>155</v>
      </c>
      <c r="D104" s="208"/>
      <c r="E104" s="209" t="s">
        <v>195</v>
      </c>
      <c r="F104" s="208"/>
      <c r="G104" s="207" t="s">
        <v>230</v>
      </c>
      <c r="H104" s="206">
        <v>2001</v>
      </c>
      <c r="I104" s="208"/>
      <c r="J104" s="208"/>
      <c r="K104" s="208"/>
      <c r="L104" s="208"/>
      <c r="M104" s="208"/>
      <c r="N104" s="206" t="s">
        <v>146</v>
      </c>
      <c r="O104" s="210">
        <v>700000</v>
      </c>
      <c r="P104" s="211"/>
      <c r="Q104" s="39"/>
      <c r="R104" s="39"/>
      <c r="S104" s="39"/>
    </row>
    <row r="105" spans="1:19" s="140" customFormat="1" x14ac:dyDescent="0.2">
      <c r="A105" s="212"/>
      <c r="B105" s="213" t="s">
        <v>539</v>
      </c>
      <c r="C105" s="214" t="s">
        <v>508</v>
      </c>
      <c r="D105" s="215"/>
      <c r="E105" s="216" t="s">
        <v>195</v>
      </c>
      <c r="F105" s="215"/>
      <c r="G105" s="214" t="s">
        <v>587</v>
      </c>
      <c r="H105" s="213">
        <v>2001</v>
      </c>
      <c r="I105" s="215"/>
      <c r="J105" s="215"/>
      <c r="K105" s="215"/>
      <c r="L105" s="215"/>
      <c r="M105" s="215"/>
      <c r="N105" s="213" t="s">
        <v>146</v>
      </c>
      <c r="O105" s="217">
        <v>2660000</v>
      </c>
      <c r="P105" s="218"/>
      <c r="Q105" s="39"/>
      <c r="R105" s="39"/>
      <c r="S105" s="39"/>
    </row>
    <row r="106" spans="1:19" s="140" customFormat="1" x14ac:dyDescent="0.2">
      <c r="A106" s="154"/>
      <c r="B106" s="194" t="s">
        <v>175</v>
      </c>
      <c r="C106" s="195" t="s">
        <v>152</v>
      </c>
      <c r="D106" s="174"/>
      <c r="E106" s="196" t="s">
        <v>195</v>
      </c>
      <c r="F106" s="174"/>
      <c r="G106" s="195" t="s">
        <v>230</v>
      </c>
      <c r="H106" s="194">
        <v>2001</v>
      </c>
      <c r="I106" s="174"/>
      <c r="J106" s="174"/>
      <c r="K106" s="174"/>
      <c r="L106" s="174"/>
      <c r="M106" s="174"/>
      <c r="N106" s="194" t="s">
        <v>146</v>
      </c>
      <c r="O106" s="199">
        <v>2550000</v>
      </c>
      <c r="P106" s="198"/>
      <c r="Q106" s="39"/>
      <c r="R106" s="39"/>
      <c r="S106" s="39"/>
    </row>
    <row r="107" spans="1:19" s="140" customFormat="1" x14ac:dyDescent="0.2">
      <c r="A107" s="154"/>
      <c r="B107" s="194" t="s">
        <v>171</v>
      </c>
      <c r="C107" s="195" t="s">
        <v>513</v>
      </c>
      <c r="D107" s="174"/>
      <c r="E107" s="196" t="s">
        <v>195</v>
      </c>
      <c r="F107" s="174"/>
      <c r="G107" s="195" t="s">
        <v>228</v>
      </c>
      <c r="H107" s="194">
        <v>2001</v>
      </c>
      <c r="I107" s="174"/>
      <c r="J107" s="174"/>
      <c r="K107" s="174"/>
      <c r="L107" s="174"/>
      <c r="M107" s="174"/>
      <c r="N107" s="194" t="s">
        <v>146</v>
      </c>
      <c r="O107" s="199">
        <v>350000</v>
      </c>
      <c r="P107" s="198"/>
      <c r="Q107" s="39"/>
      <c r="R107" s="39"/>
      <c r="S107" s="39"/>
    </row>
    <row r="108" spans="1:19" s="140" customFormat="1" x14ac:dyDescent="0.2">
      <c r="A108" s="154"/>
      <c r="B108" s="194" t="s">
        <v>171</v>
      </c>
      <c r="C108" s="195" t="s">
        <v>502</v>
      </c>
      <c r="D108" s="174"/>
      <c r="E108" s="196" t="s">
        <v>195</v>
      </c>
      <c r="F108" s="174"/>
      <c r="G108" s="195" t="s">
        <v>228</v>
      </c>
      <c r="H108" s="194">
        <v>2001</v>
      </c>
      <c r="I108" s="174"/>
      <c r="J108" s="174"/>
      <c r="K108" s="174"/>
      <c r="L108" s="174"/>
      <c r="M108" s="174"/>
      <c r="N108" s="194" t="s">
        <v>146</v>
      </c>
      <c r="O108" s="199">
        <v>300000</v>
      </c>
      <c r="P108" s="198"/>
      <c r="Q108" s="39"/>
      <c r="R108" s="39"/>
      <c r="S108" s="39"/>
    </row>
    <row r="109" spans="1:19" s="140" customFormat="1" x14ac:dyDescent="0.2">
      <c r="A109" s="154"/>
      <c r="B109" s="194" t="s">
        <v>546</v>
      </c>
      <c r="C109" s="195" t="s">
        <v>519</v>
      </c>
      <c r="D109" s="174"/>
      <c r="E109" s="196" t="s">
        <v>207</v>
      </c>
      <c r="F109" s="174"/>
      <c r="G109" s="195" t="s">
        <v>230</v>
      </c>
      <c r="H109" s="194">
        <v>2001</v>
      </c>
      <c r="I109" s="174"/>
      <c r="J109" s="174"/>
      <c r="K109" s="174"/>
      <c r="L109" s="174"/>
      <c r="M109" s="174"/>
      <c r="N109" s="194" t="s">
        <v>146</v>
      </c>
      <c r="O109" s="199">
        <v>210000</v>
      </c>
      <c r="P109" s="198"/>
      <c r="Q109" s="39"/>
      <c r="R109" s="39"/>
      <c r="S109" s="39"/>
    </row>
    <row r="110" spans="1:19" s="140" customFormat="1" x14ac:dyDescent="0.2">
      <c r="A110" s="154"/>
      <c r="B110" s="194" t="s">
        <v>171</v>
      </c>
      <c r="C110" s="195" t="s">
        <v>502</v>
      </c>
      <c r="D110" s="174"/>
      <c r="E110" s="196" t="s">
        <v>195</v>
      </c>
      <c r="F110" s="174"/>
      <c r="G110" s="195" t="s">
        <v>587</v>
      </c>
      <c r="H110" s="194">
        <v>2001</v>
      </c>
      <c r="I110" s="174"/>
      <c r="J110" s="174"/>
      <c r="K110" s="174"/>
      <c r="L110" s="174"/>
      <c r="M110" s="174"/>
      <c r="N110" s="194" t="s">
        <v>146</v>
      </c>
      <c r="O110" s="199">
        <v>420000</v>
      </c>
      <c r="P110" s="198"/>
      <c r="Q110" s="39"/>
      <c r="R110" s="39"/>
      <c r="S110" s="39"/>
    </row>
    <row r="111" spans="1:19" s="140" customFormat="1" x14ac:dyDescent="0.2">
      <c r="A111" s="154"/>
      <c r="B111" s="194" t="s">
        <v>171</v>
      </c>
      <c r="C111" s="195" t="s">
        <v>507</v>
      </c>
      <c r="D111" s="174"/>
      <c r="E111" s="196" t="s">
        <v>195</v>
      </c>
      <c r="F111" s="174"/>
      <c r="G111" s="195" t="s">
        <v>226</v>
      </c>
      <c r="H111" s="194">
        <v>2001</v>
      </c>
      <c r="I111" s="174"/>
      <c r="J111" s="174"/>
      <c r="K111" s="174"/>
      <c r="L111" s="174"/>
      <c r="M111" s="174"/>
      <c r="N111" s="194" t="s">
        <v>146</v>
      </c>
      <c r="O111" s="199">
        <v>30000</v>
      </c>
      <c r="P111" s="198"/>
      <c r="Q111" s="39"/>
      <c r="R111" s="39"/>
      <c r="S111" s="39"/>
    </row>
    <row r="112" spans="1:19" s="140" customFormat="1" x14ac:dyDescent="0.2">
      <c r="A112" s="154"/>
      <c r="B112" s="194" t="s">
        <v>548</v>
      </c>
      <c r="C112" s="195" t="s">
        <v>518</v>
      </c>
      <c r="D112" s="174"/>
      <c r="E112" s="196" t="s">
        <v>195</v>
      </c>
      <c r="F112" s="174"/>
      <c r="G112" s="195" t="s">
        <v>226</v>
      </c>
      <c r="H112" s="194">
        <v>2001</v>
      </c>
      <c r="I112" s="174"/>
      <c r="J112" s="174"/>
      <c r="K112" s="174"/>
      <c r="L112" s="174"/>
      <c r="M112" s="174"/>
      <c r="N112" s="194" t="s">
        <v>146</v>
      </c>
      <c r="O112" s="199">
        <v>78000</v>
      </c>
      <c r="P112" s="198"/>
      <c r="Q112" s="39"/>
      <c r="R112" s="39"/>
      <c r="S112" s="39"/>
    </row>
    <row r="113" spans="1:19" s="140" customFormat="1" x14ac:dyDescent="0.2">
      <c r="A113" s="154"/>
      <c r="B113" s="194" t="s">
        <v>535</v>
      </c>
      <c r="C113" s="195" t="s">
        <v>503</v>
      </c>
      <c r="D113" s="174"/>
      <c r="E113" s="196" t="s">
        <v>195</v>
      </c>
      <c r="F113" s="174"/>
      <c r="G113" s="195" t="s">
        <v>230</v>
      </c>
      <c r="H113" s="194">
        <v>2001</v>
      </c>
      <c r="I113" s="174"/>
      <c r="J113" s="174"/>
      <c r="K113" s="174"/>
      <c r="L113" s="174"/>
      <c r="M113" s="174"/>
      <c r="N113" s="194" t="s">
        <v>146</v>
      </c>
      <c r="O113" s="199">
        <v>400000</v>
      </c>
      <c r="P113" s="198"/>
      <c r="Q113" s="39"/>
      <c r="R113" s="39"/>
      <c r="S113" s="39"/>
    </row>
    <row r="114" spans="1:19" s="140" customFormat="1" x14ac:dyDescent="0.2">
      <c r="A114" s="154"/>
      <c r="B114" s="194" t="s">
        <v>171</v>
      </c>
      <c r="C114" s="195" t="s">
        <v>507</v>
      </c>
      <c r="D114" s="174"/>
      <c r="E114" s="196" t="s">
        <v>195</v>
      </c>
      <c r="F114" s="174"/>
      <c r="G114" s="195" t="s">
        <v>226</v>
      </c>
      <c r="H114" s="194">
        <v>2001</v>
      </c>
      <c r="I114" s="174"/>
      <c r="J114" s="174"/>
      <c r="K114" s="174"/>
      <c r="L114" s="174"/>
      <c r="M114" s="174"/>
      <c r="N114" s="194" t="s">
        <v>146</v>
      </c>
      <c r="O114" s="199">
        <v>120000</v>
      </c>
      <c r="P114" s="198"/>
      <c r="Q114" s="39"/>
      <c r="R114" s="39"/>
      <c r="S114" s="39"/>
    </row>
    <row r="115" spans="1:19" s="140" customFormat="1" x14ac:dyDescent="0.2">
      <c r="A115" s="154"/>
      <c r="B115" s="194" t="s">
        <v>544</v>
      </c>
      <c r="C115" s="195" t="s">
        <v>162</v>
      </c>
      <c r="D115" s="174"/>
      <c r="E115" s="196" t="s">
        <v>207</v>
      </c>
      <c r="F115" s="174"/>
      <c r="G115" s="195" t="s">
        <v>229</v>
      </c>
      <c r="H115" s="194">
        <v>2001</v>
      </c>
      <c r="I115" s="174"/>
      <c r="J115" s="174"/>
      <c r="K115" s="174"/>
      <c r="L115" s="174"/>
      <c r="M115" s="174"/>
      <c r="N115" s="194" t="s">
        <v>146</v>
      </c>
      <c r="O115" s="199">
        <v>487500</v>
      </c>
      <c r="P115" s="198"/>
      <c r="Q115" s="39"/>
      <c r="R115" s="39"/>
      <c r="S115" s="39"/>
    </row>
    <row r="116" spans="1:19" s="140" customFormat="1" x14ac:dyDescent="0.2">
      <c r="A116" s="154"/>
      <c r="B116" s="194" t="s">
        <v>180</v>
      </c>
      <c r="C116" s="195" t="s">
        <v>156</v>
      </c>
      <c r="D116" s="174"/>
      <c r="E116" s="196" t="s">
        <v>573</v>
      </c>
      <c r="F116" s="174"/>
      <c r="G116" s="195" t="s">
        <v>585</v>
      </c>
      <c r="H116" s="194">
        <v>2001</v>
      </c>
      <c r="I116" s="174"/>
      <c r="J116" s="174"/>
      <c r="K116" s="174"/>
      <c r="L116" s="174"/>
      <c r="M116" s="174"/>
      <c r="N116" s="194" t="s">
        <v>146</v>
      </c>
      <c r="O116" s="199">
        <v>770000</v>
      </c>
      <c r="P116" s="204"/>
      <c r="Q116" s="39"/>
      <c r="R116" s="39"/>
      <c r="S116" s="39"/>
    </row>
    <row r="117" spans="1:19" s="140" customFormat="1" x14ac:dyDescent="0.2">
      <c r="A117" s="154"/>
      <c r="B117" s="194" t="s">
        <v>543</v>
      </c>
      <c r="C117" s="195" t="s">
        <v>515</v>
      </c>
      <c r="D117" s="174"/>
      <c r="E117" s="196" t="s">
        <v>195</v>
      </c>
      <c r="F117" s="174"/>
      <c r="G117" s="195" t="s">
        <v>221</v>
      </c>
      <c r="H117" s="194">
        <v>2001</v>
      </c>
      <c r="I117" s="174"/>
      <c r="J117" s="174"/>
      <c r="K117" s="174"/>
      <c r="L117" s="174"/>
      <c r="M117" s="174"/>
      <c r="N117" s="194" t="s">
        <v>146</v>
      </c>
      <c r="O117" s="199">
        <v>550000</v>
      </c>
      <c r="P117" s="198"/>
      <c r="Q117" s="39"/>
      <c r="R117" s="39"/>
      <c r="S117" s="39"/>
    </row>
    <row r="118" spans="1:19" s="140" customFormat="1" x14ac:dyDescent="0.2">
      <c r="A118" s="154"/>
      <c r="B118" s="194" t="s">
        <v>171</v>
      </c>
      <c r="C118" s="195" t="s">
        <v>513</v>
      </c>
      <c r="D118" s="174"/>
      <c r="E118" s="196" t="s">
        <v>195</v>
      </c>
      <c r="F118" s="174"/>
      <c r="G118" s="195" t="s">
        <v>226</v>
      </c>
      <c r="H118" s="194">
        <v>2001</v>
      </c>
      <c r="I118" s="174"/>
      <c r="J118" s="174"/>
      <c r="K118" s="174"/>
      <c r="L118" s="174"/>
      <c r="M118" s="174"/>
      <c r="N118" s="194" t="s">
        <v>146</v>
      </c>
      <c r="O118" s="199">
        <v>135000</v>
      </c>
      <c r="P118" s="198"/>
      <c r="Q118" s="39"/>
      <c r="R118" s="39"/>
      <c r="S118" s="39"/>
    </row>
    <row r="119" spans="1:19" s="140" customFormat="1" x14ac:dyDescent="0.2">
      <c r="A119" s="154"/>
      <c r="B119" s="194" t="s">
        <v>546</v>
      </c>
      <c r="C119" s="195" t="s">
        <v>516</v>
      </c>
      <c r="D119" s="174"/>
      <c r="E119" s="196" t="s">
        <v>195</v>
      </c>
      <c r="F119" s="174"/>
      <c r="G119" s="195" t="s">
        <v>590</v>
      </c>
      <c r="H119" s="194">
        <v>2001</v>
      </c>
      <c r="I119" s="174"/>
      <c r="J119" s="174"/>
      <c r="K119" s="174"/>
      <c r="L119" s="174"/>
      <c r="M119" s="174"/>
      <c r="N119" s="194" t="s">
        <v>146</v>
      </c>
      <c r="O119" s="199">
        <v>90000</v>
      </c>
      <c r="P119" s="198"/>
      <c r="Q119" s="39"/>
      <c r="R119" s="39"/>
      <c r="S119" s="39"/>
    </row>
    <row r="120" spans="1:19" s="140" customFormat="1" x14ac:dyDescent="0.2">
      <c r="A120" s="154"/>
      <c r="B120" s="194" t="s">
        <v>549</v>
      </c>
      <c r="C120" s="195" t="s">
        <v>499</v>
      </c>
      <c r="D120" s="174"/>
      <c r="E120" s="196" t="s">
        <v>565</v>
      </c>
      <c r="F120" s="174"/>
      <c r="G120" s="195" t="s">
        <v>222</v>
      </c>
      <c r="H120" s="194">
        <v>2001</v>
      </c>
      <c r="I120" s="174"/>
      <c r="J120" s="174"/>
      <c r="K120" s="174"/>
      <c r="L120" s="174"/>
      <c r="M120" s="174"/>
      <c r="N120" s="194" t="s">
        <v>146</v>
      </c>
      <c r="O120" s="199">
        <v>1125000</v>
      </c>
      <c r="P120" s="198"/>
      <c r="Q120" s="39"/>
      <c r="R120" s="39"/>
      <c r="S120" s="39"/>
    </row>
    <row r="121" spans="1:19" s="140" customFormat="1" x14ac:dyDescent="0.2">
      <c r="A121" s="154"/>
      <c r="B121" s="194" t="s">
        <v>550</v>
      </c>
      <c r="C121" s="195" t="s">
        <v>520</v>
      </c>
      <c r="D121" s="174"/>
      <c r="E121" s="196" t="s">
        <v>574</v>
      </c>
      <c r="F121" s="174"/>
      <c r="G121" s="195" t="s">
        <v>223</v>
      </c>
      <c r="H121" s="194">
        <v>2002</v>
      </c>
      <c r="I121" s="174"/>
      <c r="J121" s="174"/>
      <c r="K121" s="174"/>
      <c r="L121" s="174"/>
      <c r="M121" s="174"/>
      <c r="N121" s="194" t="s">
        <v>146</v>
      </c>
      <c r="O121" s="199">
        <v>320000</v>
      </c>
      <c r="P121" s="198"/>
      <c r="Q121" s="39"/>
      <c r="R121" s="39"/>
      <c r="S121" s="39"/>
    </row>
    <row r="122" spans="1:19" s="140" customFormat="1" x14ac:dyDescent="0.2">
      <c r="A122" s="154"/>
      <c r="B122" s="194" t="s">
        <v>551</v>
      </c>
      <c r="C122" s="195" t="s">
        <v>521</v>
      </c>
      <c r="D122" s="174"/>
      <c r="E122" s="196" t="s">
        <v>195</v>
      </c>
      <c r="F122" s="174"/>
      <c r="G122" s="195" t="s">
        <v>590</v>
      </c>
      <c r="H122" s="194">
        <v>2002</v>
      </c>
      <c r="I122" s="174"/>
      <c r="J122" s="174"/>
      <c r="K122" s="174"/>
      <c r="L122" s="174"/>
      <c r="M122" s="174"/>
      <c r="N122" s="194" t="s">
        <v>146</v>
      </c>
      <c r="O122" s="199">
        <v>187500</v>
      </c>
      <c r="P122" s="198"/>
      <c r="Q122" s="39"/>
      <c r="R122" s="39"/>
      <c r="S122" s="39"/>
    </row>
    <row r="123" spans="1:19" s="140" customFormat="1" x14ac:dyDescent="0.2">
      <c r="A123" s="154"/>
      <c r="B123" s="194" t="s">
        <v>545</v>
      </c>
      <c r="C123" s="195" t="s">
        <v>152</v>
      </c>
      <c r="D123" s="174"/>
      <c r="E123" s="196" t="s">
        <v>195</v>
      </c>
      <c r="F123" s="174"/>
      <c r="G123" s="195" t="s">
        <v>230</v>
      </c>
      <c r="H123" s="194">
        <v>2002</v>
      </c>
      <c r="I123" s="174"/>
      <c r="J123" s="174"/>
      <c r="K123" s="174"/>
      <c r="L123" s="174"/>
      <c r="M123" s="174"/>
      <c r="N123" s="194" t="s">
        <v>146</v>
      </c>
      <c r="O123" s="199">
        <v>510000</v>
      </c>
      <c r="P123" s="198"/>
      <c r="Q123" s="39"/>
      <c r="R123" s="39"/>
      <c r="S123" s="39"/>
    </row>
    <row r="124" spans="1:19" s="140" customFormat="1" x14ac:dyDescent="0.2">
      <c r="A124" s="154"/>
      <c r="B124" s="194" t="s">
        <v>544</v>
      </c>
      <c r="C124" s="195" t="s">
        <v>162</v>
      </c>
      <c r="D124" s="174"/>
      <c r="E124" s="196" t="s">
        <v>571</v>
      </c>
      <c r="F124" s="174"/>
      <c r="G124" s="195" t="s">
        <v>229</v>
      </c>
      <c r="H124" s="194">
        <v>2002</v>
      </c>
      <c r="I124" s="174"/>
      <c r="J124" s="174"/>
      <c r="K124" s="174"/>
      <c r="L124" s="174"/>
      <c r="M124" s="174"/>
      <c r="N124" s="194" t="s">
        <v>146</v>
      </c>
      <c r="O124" s="199">
        <v>214500</v>
      </c>
      <c r="P124" s="198"/>
      <c r="Q124" s="39"/>
      <c r="R124" s="39"/>
      <c r="S124" s="39"/>
    </row>
    <row r="125" spans="1:19" s="140" customFormat="1" x14ac:dyDescent="0.2">
      <c r="A125" s="154"/>
      <c r="B125" s="194" t="s">
        <v>188</v>
      </c>
      <c r="C125" s="195" t="s">
        <v>163</v>
      </c>
      <c r="D125" s="174"/>
      <c r="E125" s="196" t="s">
        <v>567</v>
      </c>
      <c r="F125" s="174"/>
      <c r="G125" s="195" t="s">
        <v>224</v>
      </c>
      <c r="H125" s="194">
        <v>2002</v>
      </c>
      <c r="I125" s="174"/>
      <c r="J125" s="174"/>
      <c r="K125" s="174"/>
      <c r="L125" s="174"/>
      <c r="M125" s="174"/>
      <c r="N125" s="194" t="s">
        <v>146</v>
      </c>
      <c r="O125" s="199">
        <v>1300000</v>
      </c>
      <c r="P125" s="198"/>
      <c r="Q125" s="39"/>
      <c r="R125" s="39"/>
      <c r="S125" s="39"/>
    </row>
    <row r="126" spans="1:19" s="140" customFormat="1" x14ac:dyDescent="0.2">
      <c r="A126" s="154"/>
      <c r="B126" s="194" t="s">
        <v>552</v>
      </c>
      <c r="C126" s="195" t="s">
        <v>522</v>
      </c>
      <c r="D126" s="174"/>
      <c r="E126" s="196" t="s">
        <v>195</v>
      </c>
      <c r="F126" s="174"/>
      <c r="G126" s="195" t="s">
        <v>591</v>
      </c>
      <c r="H126" s="194">
        <v>2002</v>
      </c>
      <c r="I126" s="174"/>
      <c r="J126" s="174"/>
      <c r="K126" s="174"/>
      <c r="L126" s="174"/>
      <c r="M126" s="174"/>
      <c r="N126" s="194" t="s">
        <v>146</v>
      </c>
      <c r="O126" s="199">
        <v>325000</v>
      </c>
      <c r="P126" s="204"/>
      <c r="Q126" s="39"/>
      <c r="R126" s="39"/>
      <c r="S126" s="39"/>
    </row>
    <row r="127" spans="1:19" s="140" customFormat="1" x14ac:dyDescent="0.2">
      <c r="A127" s="154"/>
      <c r="B127" s="194" t="s">
        <v>532</v>
      </c>
      <c r="C127" s="195" t="s">
        <v>499</v>
      </c>
      <c r="D127" s="174"/>
      <c r="E127" s="196" t="s">
        <v>575</v>
      </c>
      <c r="F127" s="174"/>
      <c r="G127" s="195" t="s">
        <v>222</v>
      </c>
      <c r="H127" s="194">
        <v>2002</v>
      </c>
      <c r="I127" s="174"/>
      <c r="J127" s="174"/>
      <c r="K127" s="174"/>
      <c r="L127" s="174"/>
      <c r="M127" s="174"/>
      <c r="N127" s="194" t="s">
        <v>146</v>
      </c>
      <c r="O127" s="199">
        <v>750000</v>
      </c>
      <c r="P127" s="198"/>
      <c r="Q127" s="39"/>
      <c r="R127" s="39"/>
      <c r="S127" s="39"/>
    </row>
    <row r="128" spans="1:19" s="140" customFormat="1" x14ac:dyDescent="0.2">
      <c r="A128" s="154"/>
      <c r="B128" s="194" t="s">
        <v>175</v>
      </c>
      <c r="C128" s="195" t="s">
        <v>152</v>
      </c>
      <c r="D128" s="174"/>
      <c r="E128" s="196" t="s">
        <v>195</v>
      </c>
      <c r="F128" s="174"/>
      <c r="G128" s="195" t="s">
        <v>226</v>
      </c>
      <c r="H128" s="194">
        <v>2002</v>
      </c>
      <c r="I128" s="174"/>
      <c r="J128" s="174"/>
      <c r="K128" s="174"/>
      <c r="L128" s="174"/>
      <c r="M128" s="174"/>
      <c r="N128" s="194" t="s">
        <v>146</v>
      </c>
      <c r="O128" s="199">
        <v>1530000</v>
      </c>
      <c r="P128" s="198"/>
      <c r="Q128" s="39"/>
      <c r="R128" s="39"/>
      <c r="S128" s="39"/>
    </row>
    <row r="129" spans="1:19" s="140" customFormat="1" x14ac:dyDescent="0.2">
      <c r="A129" s="154"/>
      <c r="B129" s="194" t="s">
        <v>171</v>
      </c>
      <c r="C129" s="195" t="s">
        <v>513</v>
      </c>
      <c r="D129" s="174"/>
      <c r="E129" s="196" t="s">
        <v>195</v>
      </c>
      <c r="F129" s="174"/>
      <c r="G129" s="195" t="s">
        <v>592</v>
      </c>
      <c r="H129" s="194">
        <v>2002</v>
      </c>
      <c r="I129" s="174"/>
      <c r="J129" s="174"/>
      <c r="K129" s="174"/>
      <c r="L129" s="174"/>
      <c r="M129" s="174"/>
      <c r="N129" s="194" t="s">
        <v>146</v>
      </c>
      <c r="O129" s="199">
        <v>2437500</v>
      </c>
      <c r="P129" s="198"/>
      <c r="Q129" s="39"/>
      <c r="R129" s="39"/>
      <c r="S129" s="39"/>
    </row>
    <row r="130" spans="1:19" s="140" customFormat="1" x14ac:dyDescent="0.2">
      <c r="A130" s="154"/>
      <c r="B130" s="194" t="s">
        <v>541</v>
      </c>
      <c r="C130" s="195" t="s">
        <v>510</v>
      </c>
      <c r="D130" s="174"/>
      <c r="E130" s="196" t="s">
        <v>207</v>
      </c>
      <c r="F130" s="174"/>
      <c r="G130" s="195" t="s">
        <v>230</v>
      </c>
      <c r="H130" s="194">
        <v>2002</v>
      </c>
      <c r="I130" s="174"/>
      <c r="J130" s="174"/>
      <c r="K130" s="174"/>
      <c r="L130" s="174"/>
      <c r="M130" s="174"/>
      <c r="N130" s="194" t="s">
        <v>146</v>
      </c>
      <c r="O130" s="199">
        <v>105000</v>
      </c>
      <c r="P130" s="198"/>
      <c r="Q130" s="39"/>
      <c r="R130" s="39"/>
      <c r="S130" s="39"/>
    </row>
    <row r="131" spans="1:19" s="140" customFormat="1" x14ac:dyDescent="0.2">
      <c r="A131" s="154"/>
      <c r="B131" s="194" t="s">
        <v>553</v>
      </c>
      <c r="C131" s="195" t="s">
        <v>523</v>
      </c>
      <c r="D131" s="174"/>
      <c r="E131" s="196" t="s">
        <v>576</v>
      </c>
      <c r="F131" s="174"/>
      <c r="G131" s="195" t="s">
        <v>229</v>
      </c>
      <c r="H131" s="194">
        <v>2002</v>
      </c>
      <c r="I131" s="174"/>
      <c r="J131" s="174"/>
      <c r="K131" s="174"/>
      <c r="L131" s="174"/>
      <c r="M131" s="174"/>
      <c r="N131" s="194" t="s">
        <v>146</v>
      </c>
      <c r="O131" s="199">
        <v>140000</v>
      </c>
      <c r="P131" s="198"/>
      <c r="Q131" s="39"/>
      <c r="R131" s="39"/>
      <c r="S131" s="39"/>
    </row>
    <row r="132" spans="1:19" s="140" customFormat="1" x14ac:dyDescent="0.2">
      <c r="A132" s="154"/>
      <c r="B132" s="194" t="s">
        <v>175</v>
      </c>
      <c r="C132" s="195" t="s">
        <v>152</v>
      </c>
      <c r="D132" s="174"/>
      <c r="E132" s="196" t="s">
        <v>195</v>
      </c>
      <c r="F132" s="174"/>
      <c r="G132" s="195" t="s">
        <v>230</v>
      </c>
      <c r="H132" s="194">
        <v>2002</v>
      </c>
      <c r="I132" s="174"/>
      <c r="J132" s="174"/>
      <c r="K132" s="174"/>
      <c r="L132" s="174"/>
      <c r="M132" s="174"/>
      <c r="N132" s="194" t="s">
        <v>146</v>
      </c>
      <c r="O132" s="199">
        <v>552500</v>
      </c>
      <c r="P132" s="198"/>
      <c r="Q132" s="39"/>
      <c r="R132" s="39"/>
      <c r="S132" s="39"/>
    </row>
    <row r="133" spans="1:19" s="140" customFormat="1" x14ac:dyDescent="0.2">
      <c r="A133" s="154"/>
      <c r="B133" s="194" t="s">
        <v>544</v>
      </c>
      <c r="C133" s="195" t="s">
        <v>162</v>
      </c>
      <c r="D133" s="174"/>
      <c r="E133" s="196" t="s">
        <v>207</v>
      </c>
      <c r="F133" s="174"/>
      <c r="G133" s="195" t="s">
        <v>229</v>
      </c>
      <c r="H133" s="194">
        <v>2002</v>
      </c>
      <c r="I133" s="174"/>
      <c r="J133" s="174"/>
      <c r="K133" s="174"/>
      <c r="L133" s="174"/>
      <c r="M133" s="174"/>
      <c r="N133" s="194" t="s">
        <v>146</v>
      </c>
      <c r="O133" s="199">
        <v>157500</v>
      </c>
      <c r="P133" s="198"/>
      <c r="Q133" s="39"/>
      <c r="R133" s="39"/>
      <c r="S133" s="39"/>
    </row>
    <row r="134" spans="1:19" s="140" customFormat="1" x14ac:dyDescent="0.2">
      <c r="A134" s="154"/>
      <c r="B134" s="194" t="s">
        <v>554</v>
      </c>
      <c r="C134" s="195" t="s">
        <v>481</v>
      </c>
      <c r="D134" s="174"/>
      <c r="E134" s="196" t="s">
        <v>577</v>
      </c>
      <c r="F134" s="174"/>
      <c r="G134" s="195" t="s">
        <v>224</v>
      </c>
      <c r="H134" s="194">
        <v>2002</v>
      </c>
      <c r="I134" s="174"/>
      <c r="J134" s="174"/>
      <c r="K134" s="174"/>
      <c r="L134" s="174"/>
      <c r="M134" s="174"/>
      <c r="N134" s="194" t="s">
        <v>146</v>
      </c>
      <c r="O134" s="199">
        <v>122500</v>
      </c>
      <c r="P134" s="198"/>
      <c r="Q134" s="39"/>
      <c r="R134" s="39"/>
      <c r="S134" s="39"/>
    </row>
    <row r="135" spans="1:19" s="140" customFormat="1" x14ac:dyDescent="0.2">
      <c r="A135" s="154"/>
      <c r="B135" s="194" t="s">
        <v>544</v>
      </c>
      <c r="C135" s="195" t="s">
        <v>162</v>
      </c>
      <c r="D135" s="174"/>
      <c r="E135" s="196" t="s">
        <v>207</v>
      </c>
      <c r="F135" s="174"/>
      <c r="G135" s="195" t="s">
        <v>229</v>
      </c>
      <c r="H135" s="194">
        <v>2002</v>
      </c>
      <c r="I135" s="174"/>
      <c r="J135" s="174"/>
      <c r="K135" s="174"/>
      <c r="L135" s="174"/>
      <c r="M135" s="174"/>
      <c r="N135" s="194" t="s">
        <v>146</v>
      </c>
      <c r="O135" s="199">
        <v>675000</v>
      </c>
      <c r="P135" s="198"/>
      <c r="Q135" s="39"/>
      <c r="R135" s="39"/>
      <c r="S135" s="39"/>
    </row>
    <row r="136" spans="1:19" s="140" customFormat="1" x14ac:dyDescent="0.2">
      <c r="A136" s="154"/>
      <c r="B136" s="194" t="s">
        <v>555</v>
      </c>
      <c r="C136" s="195" t="s">
        <v>524</v>
      </c>
      <c r="D136" s="174"/>
      <c r="E136" s="196" t="s">
        <v>195</v>
      </c>
      <c r="F136" s="174"/>
      <c r="G136" s="195" t="s">
        <v>230</v>
      </c>
      <c r="H136" s="194">
        <v>2002</v>
      </c>
      <c r="I136" s="174"/>
      <c r="J136" s="174"/>
      <c r="K136" s="174"/>
      <c r="L136" s="174"/>
      <c r="M136" s="174"/>
      <c r="N136" s="194" t="s">
        <v>146</v>
      </c>
      <c r="O136" s="199">
        <v>70000</v>
      </c>
      <c r="P136" s="198"/>
      <c r="Q136" s="39"/>
      <c r="R136" s="39"/>
      <c r="S136" s="39"/>
    </row>
    <row r="137" spans="1:19" s="140" customFormat="1" x14ac:dyDescent="0.2">
      <c r="A137" s="154"/>
      <c r="B137" s="194" t="s">
        <v>174</v>
      </c>
      <c r="C137" s="195" t="s">
        <v>151</v>
      </c>
      <c r="D137" s="174"/>
      <c r="E137" s="196" t="s">
        <v>387</v>
      </c>
      <c r="F137" s="174"/>
      <c r="G137" s="195" t="s">
        <v>225</v>
      </c>
      <c r="H137" s="194">
        <v>2002</v>
      </c>
      <c r="I137" s="174"/>
      <c r="J137" s="174"/>
      <c r="K137" s="174"/>
      <c r="L137" s="174"/>
      <c r="M137" s="174"/>
      <c r="N137" s="194" t="s">
        <v>146</v>
      </c>
      <c r="O137" s="199">
        <v>70000</v>
      </c>
      <c r="P137" s="198"/>
      <c r="Q137" s="39"/>
      <c r="R137" s="39"/>
      <c r="S137" s="39"/>
    </row>
    <row r="138" spans="1:19" s="140" customFormat="1" x14ac:dyDescent="0.2">
      <c r="A138" s="154"/>
      <c r="B138" s="194" t="s">
        <v>532</v>
      </c>
      <c r="C138" s="195" t="s">
        <v>499</v>
      </c>
      <c r="D138" s="174"/>
      <c r="E138" s="196" t="s">
        <v>565</v>
      </c>
      <c r="F138" s="174"/>
      <c r="G138" s="195" t="s">
        <v>225</v>
      </c>
      <c r="H138" s="194">
        <v>2002</v>
      </c>
      <c r="I138" s="174"/>
      <c r="J138" s="174"/>
      <c r="K138" s="174"/>
      <c r="L138" s="174"/>
      <c r="M138" s="174"/>
      <c r="N138" s="194" t="s">
        <v>146</v>
      </c>
      <c r="O138" s="199">
        <v>1050000</v>
      </c>
      <c r="P138" s="198"/>
      <c r="Q138" s="39"/>
      <c r="R138" s="39"/>
      <c r="S138" s="39"/>
    </row>
    <row r="139" spans="1:19" s="140" customFormat="1" x14ac:dyDescent="0.2">
      <c r="A139" s="154"/>
      <c r="B139" s="194" t="s">
        <v>175</v>
      </c>
      <c r="C139" s="195" t="s">
        <v>152</v>
      </c>
      <c r="D139" s="174"/>
      <c r="E139" s="196" t="s">
        <v>195</v>
      </c>
      <c r="F139" s="174"/>
      <c r="G139" s="195" t="s">
        <v>230</v>
      </c>
      <c r="H139" s="194">
        <v>2002</v>
      </c>
      <c r="I139" s="174"/>
      <c r="J139" s="174"/>
      <c r="K139" s="174"/>
      <c r="L139" s="174"/>
      <c r="M139" s="174"/>
      <c r="N139" s="194" t="s">
        <v>146</v>
      </c>
      <c r="O139" s="199">
        <v>1190000</v>
      </c>
      <c r="P139" s="198"/>
      <c r="Q139" s="39"/>
      <c r="R139" s="39"/>
      <c r="S139" s="39"/>
    </row>
    <row r="140" spans="1:19" s="140" customFormat="1" x14ac:dyDescent="0.2">
      <c r="A140" s="154"/>
      <c r="B140" s="194" t="s">
        <v>545</v>
      </c>
      <c r="C140" s="195" t="s">
        <v>152</v>
      </c>
      <c r="D140" s="174"/>
      <c r="E140" s="196" t="s">
        <v>195</v>
      </c>
      <c r="F140" s="174"/>
      <c r="G140" s="195" t="s">
        <v>221</v>
      </c>
      <c r="H140" s="194">
        <v>2003</v>
      </c>
      <c r="I140" s="174"/>
      <c r="J140" s="174"/>
      <c r="K140" s="174"/>
      <c r="L140" s="174"/>
      <c r="M140" s="174"/>
      <c r="N140" s="194" t="s">
        <v>146</v>
      </c>
      <c r="O140" s="199">
        <v>1012500</v>
      </c>
      <c r="P140" s="198"/>
      <c r="Q140" s="39"/>
      <c r="R140" s="39"/>
      <c r="S140" s="39"/>
    </row>
    <row r="141" spans="1:19" s="140" customFormat="1" x14ac:dyDescent="0.2">
      <c r="A141" s="154"/>
      <c r="B141" s="194" t="s">
        <v>188</v>
      </c>
      <c r="C141" s="195" t="s">
        <v>163</v>
      </c>
      <c r="D141" s="174"/>
      <c r="E141" s="196" t="s">
        <v>208</v>
      </c>
      <c r="F141" s="174"/>
      <c r="G141" s="195" t="s">
        <v>224</v>
      </c>
      <c r="H141" s="194">
        <v>2003</v>
      </c>
      <c r="I141" s="174"/>
      <c r="J141" s="174"/>
      <c r="K141" s="174"/>
      <c r="L141" s="174"/>
      <c r="M141" s="174"/>
      <c r="N141" s="194" t="s">
        <v>146</v>
      </c>
      <c r="O141" s="199">
        <v>937500</v>
      </c>
      <c r="P141" s="198"/>
      <c r="Q141" s="39"/>
      <c r="R141" s="39"/>
      <c r="S141" s="39"/>
    </row>
    <row r="142" spans="1:19" s="140" customFormat="1" x14ac:dyDescent="0.2">
      <c r="A142" s="154"/>
      <c r="B142" s="194" t="s">
        <v>171</v>
      </c>
      <c r="C142" s="195" t="s">
        <v>513</v>
      </c>
      <c r="D142" s="174"/>
      <c r="E142" s="196" t="s">
        <v>218</v>
      </c>
      <c r="F142" s="174"/>
      <c r="G142" s="195" t="s">
        <v>228</v>
      </c>
      <c r="H142" s="194">
        <v>2003</v>
      </c>
      <c r="I142" s="174"/>
      <c r="J142" s="174"/>
      <c r="K142" s="174"/>
      <c r="L142" s="174"/>
      <c r="M142" s="174"/>
      <c r="N142" s="194" t="s">
        <v>146</v>
      </c>
      <c r="O142" s="199">
        <v>1225000</v>
      </c>
      <c r="P142" s="198"/>
      <c r="Q142" s="39"/>
      <c r="R142" s="39"/>
      <c r="S142" s="39"/>
    </row>
    <row r="143" spans="1:19" s="140" customFormat="1" x14ac:dyDescent="0.2">
      <c r="A143" s="154"/>
      <c r="B143" s="194" t="s">
        <v>174</v>
      </c>
      <c r="C143" s="195" t="s">
        <v>151</v>
      </c>
      <c r="D143" s="174"/>
      <c r="E143" s="196" t="s">
        <v>578</v>
      </c>
      <c r="F143" s="174"/>
      <c r="G143" s="195" t="s">
        <v>225</v>
      </c>
      <c r="H143" s="194">
        <v>2003</v>
      </c>
      <c r="I143" s="174"/>
      <c r="J143" s="174"/>
      <c r="K143" s="174"/>
      <c r="L143" s="174"/>
      <c r="M143" s="174"/>
      <c r="N143" s="194" t="s">
        <v>597</v>
      </c>
      <c r="O143" s="199">
        <v>220000</v>
      </c>
      <c r="P143" s="198"/>
      <c r="Q143" s="39"/>
      <c r="R143" s="39"/>
      <c r="S143" s="39"/>
    </row>
    <row r="144" spans="1:19" s="140" customFormat="1" x14ac:dyDescent="0.2">
      <c r="A144" s="154"/>
      <c r="B144" s="194" t="s">
        <v>535</v>
      </c>
      <c r="C144" s="195" t="s">
        <v>503</v>
      </c>
      <c r="D144" s="174"/>
      <c r="E144" s="196" t="s">
        <v>195</v>
      </c>
      <c r="F144" s="174"/>
      <c r="G144" s="195" t="s">
        <v>226</v>
      </c>
      <c r="H144" s="194">
        <v>2003</v>
      </c>
      <c r="I144" s="174"/>
      <c r="J144" s="174"/>
      <c r="K144" s="174"/>
      <c r="L144" s="174"/>
      <c r="M144" s="174"/>
      <c r="N144" s="194" t="s">
        <v>146</v>
      </c>
      <c r="O144" s="199">
        <v>280000</v>
      </c>
      <c r="P144" s="198"/>
      <c r="Q144" s="39"/>
      <c r="R144" s="39"/>
      <c r="S144" s="39"/>
    </row>
    <row r="145" spans="1:19" s="140" customFormat="1" x14ac:dyDescent="0.2">
      <c r="A145" s="154"/>
      <c r="B145" s="194" t="s">
        <v>538</v>
      </c>
      <c r="C145" s="195" t="s">
        <v>511</v>
      </c>
      <c r="D145" s="174"/>
      <c r="E145" s="196" t="s">
        <v>195</v>
      </c>
      <c r="F145" s="174"/>
      <c r="G145" s="195" t="s">
        <v>226</v>
      </c>
      <c r="H145" s="194">
        <v>2003</v>
      </c>
      <c r="I145" s="174"/>
      <c r="J145" s="174"/>
      <c r="K145" s="174"/>
      <c r="L145" s="174"/>
      <c r="M145" s="174"/>
      <c r="N145" s="194" t="s">
        <v>146</v>
      </c>
      <c r="O145" s="199">
        <v>160000</v>
      </c>
      <c r="P145" s="198"/>
      <c r="Q145" s="39"/>
      <c r="R145" s="39"/>
      <c r="S145" s="39"/>
    </row>
    <row r="146" spans="1:19" s="140" customFormat="1" x14ac:dyDescent="0.2">
      <c r="A146" s="154"/>
      <c r="B146" s="194" t="s">
        <v>535</v>
      </c>
      <c r="C146" s="195" t="s">
        <v>503</v>
      </c>
      <c r="D146" s="174"/>
      <c r="E146" s="196" t="s">
        <v>195</v>
      </c>
      <c r="F146" s="174"/>
      <c r="G146" s="195" t="s">
        <v>226</v>
      </c>
      <c r="H146" s="194">
        <v>2003</v>
      </c>
      <c r="I146" s="174"/>
      <c r="J146" s="174"/>
      <c r="K146" s="174"/>
      <c r="L146" s="174"/>
      <c r="M146" s="174"/>
      <c r="N146" s="194" t="s">
        <v>146</v>
      </c>
      <c r="O146" s="199">
        <v>280000</v>
      </c>
      <c r="P146" s="198"/>
      <c r="Q146" s="39"/>
      <c r="R146" s="39"/>
      <c r="S146" s="39"/>
    </row>
    <row r="147" spans="1:19" s="140" customFormat="1" x14ac:dyDescent="0.2">
      <c r="A147" s="154"/>
      <c r="B147" s="194" t="s">
        <v>544</v>
      </c>
      <c r="C147" s="195" t="s">
        <v>162</v>
      </c>
      <c r="D147" s="174"/>
      <c r="E147" s="196" t="s">
        <v>207</v>
      </c>
      <c r="F147" s="174"/>
      <c r="G147" s="195" t="s">
        <v>229</v>
      </c>
      <c r="H147" s="194">
        <v>2003</v>
      </c>
      <c r="I147" s="174"/>
      <c r="J147" s="174"/>
      <c r="K147" s="174"/>
      <c r="L147" s="174"/>
      <c r="M147" s="174"/>
      <c r="N147" s="194" t="s">
        <v>146</v>
      </c>
      <c r="O147" s="199">
        <v>18000</v>
      </c>
      <c r="P147" s="198"/>
      <c r="Q147" s="39"/>
      <c r="R147" s="39"/>
      <c r="S147" s="39"/>
    </row>
    <row r="148" spans="1:19" s="140" customFormat="1" x14ac:dyDescent="0.2">
      <c r="A148" s="154"/>
      <c r="B148" s="194" t="s">
        <v>535</v>
      </c>
      <c r="C148" s="195" t="s">
        <v>503</v>
      </c>
      <c r="D148" s="174"/>
      <c r="E148" s="196" t="s">
        <v>195</v>
      </c>
      <c r="F148" s="174"/>
      <c r="G148" s="195" t="s">
        <v>230</v>
      </c>
      <c r="H148" s="194">
        <v>2003</v>
      </c>
      <c r="I148" s="174"/>
      <c r="J148" s="174"/>
      <c r="K148" s="174"/>
      <c r="L148" s="174"/>
      <c r="M148" s="174"/>
      <c r="N148" s="194" t="s">
        <v>146</v>
      </c>
      <c r="O148" s="199">
        <v>560000</v>
      </c>
      <c r="P148" s="198"/>
      <c r="Q148" s="39"/>
      <c r="R148" s="39"/>
      <c r="S148" s="39"/>
    </row>
    <row r="149" spans="1:19" s="140" customFormat="1" x14ac:dyDescent="0.2">
      <c r="A149" s="154"/>
      <c r="B149" s="194" t="s">
        <v>544</v>
      </c>
      <c r="C149" s="195" t="s">
        <v>162</v>
      </c>
      <c r="D149" s="174"/>
      <c r="E149" s="196" t="s">
        <v>207</v>
      </c>
      <c r="F149" s="174"/>
      <c r="G149" s="195" t="s">
        <v>229</v>
      </c>
      <c r="H149" s="194">
        <v>2003</v>
      </c>
      <c r="I149" s="174"/>
      <c r="J149" s="174"/>
      <c r="K149" s="174"/>
      <c r="L149" s="174"/>
      <c r="M149" s="174"/>
      <c r="N149" s="194" t="s">
        <v>146</v>
      </c>
      <c r="O149" s="199">
        <v>240000</v>
      </c>
      <c r="P149" s="198"/>
      <c r="Q149" s="39"/>
      <c r="R149" s="39"/>
      <c r="S149" s="39"/>
    </row>
    <row r="150" spans="1:19" s="140" customFormat="1" x14ac:dyDescent="0.2">
      <c r="A150" s="154"/>
      <c r="B150" s="194" t="s">
        <v>552</v>
      </c>
      <c r="C150" s="195" t="s">
        <v>522</v>
      </c>
      <c r="D150" s="174"/>
      <c r="E150" s="196" t="s">
        <v>195</v>
      </c>
      <c r="F150" s="174"/>
      <c r="G150" s="195" t="s">
        <v>591</v>
      </c>
      <c r="H150" s="194">
        <v>2003</v>
      </c>
      <c r="I150" s="174"/>
      <c r="J150" s="174"/>
      <c r="K150" s="174"/>
      <c r="L150" s="174"/>
      <c r="M150" s="174"/>
      <c r="N150" s="194" t="s">
        <v>146</v>
      </c>
      <c r="O150" s="199">
        <v>175000</v>
      </c>
      <c r="P150" s="204"/>
      <c r="Q150" s="39"/>
      <c r="R150" s="39"/>
      <c r="S150" s="39"/>
    </row>
    <row r="151" spans="1:19" s="140" customFormat="1" x14ac:dyDescent="0.2">
      <c r="A151" s="154"/>
      <c r="B151" s="194" t="s">
        <v>532</v>
      </c>
      <c r="C151" s="195" t="s">
        <v>499</v>
      </c>
      <c r="D151" s="174"/>
      <c r="E151" s="196" t="s">
        <v>565</v>
      </c>
      <c r="F151" s="174"/>
      <c r="G151" s="195" t="s">
        <v>225</v>
      </c>
      <c r="H151" s="194">
        <v>2003</v>
      </c>
      <c r="I151" s="174"/>
      <c r="J151" s="174"/>
      <c r="K151" s="174"/>
      <c r="L151" s="174"/>
      <c r="M151" s="174"/>
      <c r="N151" s="194" t="s">
        <v>146</v>
      </c>
      <c r="O151" s="199">
        <v>1050000</v>
      </c>
      <c r="P151" s="198"/>
      <c r="Q151" s="39"/>
      <c r="R151" s="39"/>
      <c r="S151" s="39"/>
    </row>
    <row r="152" spans="1:19" s="140" customFormat="1" x14ac:dyDescent="0.2">
      <c r="A152" s="154"/>
      <c r="B152" s="194" t="s">
        <v>540</v>
      </c>
      <c r="C152" s="195" t="s">
        <v>509</v>
      </c>
      <c r="D152" s="174"/>
      <c r="E152" s="196" t="s">
        <v>195</v>
      </c>
      <c r="F152" s="174"/>
      <c r="G152" s="195" t="s">
        <v>226</v>
      </c>
      <c r="H152" s="194">
        <v>2003</v>
      </c>
      <c r="I152" s="174"/>
      <c r="J152" s="174"/>
      <c r="K152" s="174"/>
      <c r="L152" s="174"/>
      <c r="M152" s="174"/>
      <c r="N152" s="194" t="s">
        <v>146</v>
      </c>
      <c r="O152" s="199">
        <v>280000</v>
      </c>
      <c r="P152" s="198"/>
      <c r="Q152" s="39"/>
      <c r="R152" s="39"/>
      <c r="S152" s="39"/>
    </row>
    <row r="153" spans="1:19" s="140" customFormat="1" x14ac:dyDescent="0.2">
      <c r="A153" s="154"/>
      <c r="B153" s="194" t="s">
        <v>539</v>
      </c>
      <c r="C153" s="195" t="s">
        <v>508</v>
      </c>
      <c r="D153" s="174"/>
      <c r="E153" s="196" t="s">
        <v>195</v>
      </c>
      <c r="F153" s="174"/>
      <c r="G153" s="195" t="s">
        <v>587</v>
      </c>
      <c r="H153" s="194">
        <v>2003</v>
      </c>
      <c r="I153" s="174"/>
      <c r="J153" s="174"/>
      <c r="K153" s="174"/>
      <c r="L153" s="174"/>
      <c r="M153" s="174"/>
      <c r="N153" s="194" t="s">
        <v>146</v>
      </c>
      <c r="O153" s="199">
        <v>2450000</v>
      </c>
      <c r="P153" s="198"/>
      <c r="Q153" s="39"/>
      <c r="R153" s="39"/>
      <c r="S153" s="39"/>
    </row>
    <row r="154" spans="1:19" s="140" customFormat="1" x14ac:dyDescent="0.2">
      <c r="A154" s="154"/>
      <c r="B154" s="194" t="s">
        <v>532</v>
      </c>
      <c r="C154" s="195" t="s">
        <v>499</v>
      </c>
      <c r="D154" s="174"/>
      <c r="E154" s="196" t="s">
        <v>565</v>
      </c>
      <c r="F154" s="174"/>
      <c r="G154" s="195" t="s">
        <v>222</v>
      </c>
      <c r="H154" s="194">
        <v>2003</v>
      </c>
      <c r="I154" s="174"/>
      <c r="J154" s="174"/>
      <c r="K154" s="174"/>
      <c r="L154" s="174"/>
      <c r="M154" s="174"/>
      <c r="N154" s="194" t="s">
        <v>146</v>
      </c>
      <c r="O154" s="199">
        <v>1050000</v>
      </c>
      <c r="P154" s="198"/>
      <c r="Q154" s="39"/>
      <c r="R154" s="39"/>
      <c r="S154" s="39"/>
    </row>
    <row r="155" spans="1:19" s="140" customFormat="1" x14ac:dyDescent="0.2">
      <c r="A155" s="154"/>
      <c r="B155" s="194" t="s">
        <v>184</v>
      </c>
      <c r="C155" s="195" t="s">
        <v>525</v>
      </c>
      <c r="D155" s="174"/>
      <c r="E155" s="196" t="s">
        <v>579</v>
      </c>
      <c r="F155" s="174"/>
      <c r="G155" s="195" t="s">
        <v>231</v>
      </c>
      <c r="H155" s="194">
        <v>2003</v>
      </c>
      <c r="I155" s="174"/>
      <c r="J155" s="174"/>
      <c r="K155" s="174"/>
      <c r="L155" s="174"/>
      <c r="M155" s="174"/>
      <c r="N155" s="194" t="s">
        <v>146</v>
      </c>
      <c r="O155" s="199">
        <v>595000</v>
      </c>
      <c r="P155" s="198"/>
      <c r="Q155" s="39"/>
      <c r="R155" s="39"/>
      <c r="S155" s="39"/>
    </row>
    <row r="156" spans="1:19" s="140" customFormat="1" x14ac:dyDescent="0.2">
      <c r="A156" s="205"/>
      <c r="B156" s="206" t="s">
        <v>546</v>
      </c>
      <c r="C156" s="207" t="s">
        <v>516</v>
      </c>
      <c r="D156" s="208"/>
      <c r="E156" s="209" t="s">
        <v>195</v>
      </c>
      <c r="F156" s="208"/>
      <c r="G156" s="207" t="s">
        <v>230</v>
      </c>
      <c r="H156" s="206">
        <v>2003</v>
      </c>
      <c r="I156" s="208"/>
      <c r="J156" s="208"/>
      <c r="K156" s="208"/>
      <c r="L156" s="208"/>
      <c r="M156" s="208"/>
      <c r="N156" s="206" t="s">
        <v>146</v>
      </c>
      <c r="O156" s="210">
        <v>140000</v>
      </c>
      <c r="P156" s="211"/>
      <c r="Q156" s="39"/>
      <c r="R156" s="39"/>
      <c r="S156" s="39"/>
    </row>
    <row r="157" spans="1:19" s="140" customFormat="1" x14ac:dyDescent="0.2">
      <c r="A157" s="212"/>
      <c r="B157" s="213" t="s">
        <v>537</v>
      </c>
      <c r="C157" s="214" t="s">
        <v>505</v>
      </c>
      <c r="D157" s="215"/>
      <c r="E157" s="216" t="s">
        <v>195</v>
      </c>
      <c r="F157" s="215"/>
      <c r="G157" s="214" t="s">
        <v>230</v>
      </c>
      <c r="H157" s="213">
        <v>2003</v>
      </c>
      <c r="I157" s="215"/>
      <c r="J157" s="215"/>
      <c r="K157" s="215"/>
      <c r="L157" s="215"/>
      <c r="M157" s="215"/>
      <c r="N157" s="213" t="s">
        <v>146</v>
      </c>
      <c r="O157" s="217">
        <v>840000</v>
      </c>
      <c r="P157" s="218"/>
      <c r="Q157" s="39"/>
      <c r="R157" s="39"/>
      <c r="S157" s="39"/>
    </row>
    <row r="158" spans="1:19" s="140" customFormat="1" x14ac:dyDescent="0.2">
      <c r="A158" s="154"/>
      <c r="B158" s="194" t="s">
        <v>538</v>
      </c>
      <c r="C158" s="195" t="s">
        <v>511</v>
      </c>
      <c r="D158" s="174"/>
      <c r="E158" s="196" t="s">
        <v>195</v>
      </c>
      <c r="F158" s="174"/>
      <c r="G158" s="195" t="s">
        <v>230</v>
      </c>
      <c r="H158" s="194">
        <v>2003</v>
      </c>
      <c r="I158" s="174"/>
      <c r="J158" s="174"/>
      <c r="K158" s="174"/>
      <c r="L158" s="174"/>
      <c r="M158" s="174"/>
      <c r="N158" s="194" t="s">
        <v>146</v>
      </c>
      <c r="O158" s="199">
        <v>150000</v>
      </c>
      <c r="P158" s="198"/>
      <c r="Q158" s="39"/>
      <c r="R158" s="39"/>
      <c r="S158" s="39"/>
    </row>
    <row r="159" spans="1:19" s="140" customFormat="1" x14ac:dyDescent="0.2">
      <c r="A159" s="154"/>
      <c r="B159" s="194" t="s">
        <v>535</v>
      </c>
      <c r="C159" s="195" t="s">
        <v>503</v>
      </c>
      <c r="D159" s="174"/>
      <c r="E159" s="196" t="s">
        <v>195</v>
      </c>
      <c r="F159" s="174"/>
      <c r="G159" s="195" t="s">
        <v>230</v>
      </c>
      <c r="H159" s="194">
        <v>2003</v>
      </c>
      <c r="I159" s="174"/>
      <c r="J159" s="174"/>
      <c r="K159" s="174"/>
      <c r="L159" s="174"/>
      <c r="M159" s="174"/>
      <c r="N159" s="194" t="s">
        <v>146</v>
      </c>
      <c r="O159" s="199">
        <v>840000</v>
      </c>
      <c r="P159" s="198"/>
      <c r="Q159" s="39"/>
      <c r="R159" s="39"/>
      <c r="S159" s="39"/>
    </row>
    <row r="160" spans="1:19" s="140" customFormat="1" x14ac:dyDescent="0.2">
      <c r="A160" s="154"/>
      <c r="B160" s="194" t="s">
        <v>532</v>
      </c>
      <c r="C160" s="195" t="s">
        <v>499</v>
      </c>
      <c r="D160" s="174"/>
      <c r="E160" s="196" t="s">
        <v>575</v>
      </c>
      <c r="F160" s="174"/>
      <c r="G160" s="195" t="s">
        <v>222</v>
      </c>
      <c r="H160" s="194">
        <v>2003</v>
      </c>
      <c r="I160" s="174"/>
      <c r="J160" s="174"/>
      <c r="K160" s="174"/>
      <c r="L160" s="174"/>
      <c r="M160" s="174"/>
      <c r="N160" s="194" t="s">
        <v>146</v>
      </c>
      <c r="O160" s="199">
        <v>1050000</v>
      </c>
      <c r="P160" s="198"/>
      <c r="Q160" s="39"/>
      <c r="R160" s="39"/>
      <c r="S160" s="39"/>
    </row>
    <row r="161" spans="1:19" s="140" customFormat="1" x14ac:dyDescent="0.2">
      <c r="A161" s="154"/>
      <c r="B161" s="194" t="s">
        <v>171</v>
      </c>
      <c r="C161" s="195" t="s">
        <v>507</v>
      </c>
      <c r="D161" s="174"/>
      <c r="E161" s="196" t="s">
        <v>195</v>
      </c>
      <c r="F161" s="174"/>
      <c r="G161" s="195" t="s">
        <v>226</v>
      </c>
      <c r="H161" s="194">
        <v>2003</v>
      </c>
      <c r="I161" s="174"/>
      <c r="J161" s="174"/>
      <c r="K161" s="174"/>
      <c r="L161" s="174"/>
      <c r="M161" s="174"/>
      <c r="N161" s="194" t="s">
        <v>146</v>
      </c>
      <c r="O161" s="199">
        <v>24750</v>
      </c>
      <c r="P161" s="198"/>
      <c r="Q161" s="39"/>
      <c r="R161" s="39"/>
      <c r="S161" s="39"/>
    </row>
    <row r="162" spans="1:19" s="140" customFormat="1" x14ac:dyDescent="0.2">
      <c r="A162" s="154"/>
      <c r="B162" s="194" t="s">
        <v>175</v>
      </c>
      <c r="C162" s="195" t="s">
        <v>152</v>
      </c>
      <c r="D162" s="174"/>
      <c r="E162" s="196" t="s">
        <v>195</v>
      </c>
      <c r="F162" s="174"/>
      <c r="G162" s="195" t="s">
        <v>226</v>
      </c>
      <c r="H162" s="194">
        <v>2003</v>
      </c>
      <c r="I162" s="174"/>
      <c r="J162" s="174"/>
      <c r="K162" s="174"/>
      <c r="L162" s="174"/>
      <c r="M162" s="174"/>
      <c r="N162" s="194" t="s">
        <v>146</v>
      </c>
      <c r="O162" s="199">
        <v>1020000</v>
      </c>
      <c r="P162" s="198"/>
      <c r="Q162" s="39"/>
      <c r="R162" s="39"/>
      <c r="S162" s="39"/>
    </row>
    <row r="163" spans="1:19" s="140" customFormat="1" x14ac:dyDescent="0.2">
      <c r="A163" s="154"/>
      <c r="B163" s="194" t="s">
        <v>171</v>
      </c>
      <c r="C163" s="195" t="s">
        <v>513</v>
      </c>
      <c r="D163" s="174"/>
      <c r="E163" s="196" t="s">
        <v>195</v>
      </c>
      <c r="F163" s="174"/>
      <c r="G163" s="195" t="s">
        <v>587</v>
      </c>
      <c r="H163" s="194">
        <v>2003</v>
      </c>
      <c r="I163" s="174"/>
      <c r="J163" s="174"/>
      <c r="K163" s="174"/>
      <c r="L163" s="174"/>
      <c r="M163" s="174"/>
      <c r="N163" s="194" t="s">
        <v>146</v>
      </c>
      <c r="O163" s="199">
        <v>180000</v>
      </c>
      <c r="P163" s="198"/>
      <c r="Q163" s="39"/>
      <c r="R163" s="39"/>
      <c r="S163" s="39"/>
    </row>
    <row r="164" spans="1:19" s="140" customFormat="1" x14ac:dyDescent="0.2">
      <c r="A164" s="154"/>
      <c r="B164" s="194" t="s">
        <v>179</v>
      </c>
      <c r="C164" s="195" t="s">
        <v>155</v>
      </c>
      <c r="D164" s="174"/>
      <c r="E164" s="196" t="s">
        <v>195</v>
      </c>
      <c r="F164" s="174"/>
      <c r="G164" s="195" t="s">
        <v>585</v>
      </c>
      <c r="H164" s="194">
        <v>2003</v>
      </c>
      <c r="I164" s="174"/>
      <c r="J164" s="174"/>
      <c r="K164" s="174"/>
      <c r="L164" s="174"/>
      <c r="M164" s="174"/>
      <c r="N164" s="194" t="s">
        <v>497</v>
      </c>
      <c r="O164" s="199">
        <v>1820000</v>
      </c>
      <c r="P164" s="204"/>
      <c r="Q164" s="39"/>
      <c r="R164" s="39"/>
      <c r="S164" s="39"/>
    </row>
    <row r="165" spans="1:19" s="140" customFormat="1" x14ac:dyDescent="0.2">
      <c r="A165" s="154"/>
      <c r="B165" s="194" t="s">
        <v>535</v>
      </c>
      <c r="C165" s="195" t="s">
        <v>503</v>
      </c>
      <c r="D165" s="174"/>
      <c r="E165" s="196" t="s">
        <v>565</v>
      </c>
      <c r="F165" s="174"/>
      <c r="G165" s="195" t="s">
        <v>230</v>
      </c>
      <c r="H165" s="194">
        <v>2003</v>
      </c>
      <c r="I165" s="174"/>
      <c r="J165" s="174"/>
      <c r="K165" s="174"/>
      <c r="L165" s="174"/>
      <c r="M165" s="174"/>
      <c r="N165" s="194" t="s">
        <v>146</v>
      </c>
      <c r="O165" s="199">
        <v>560000</v>
      </c>
      <c r="P165" s="198"/>
      <c r="Q165" s="39"/>
      <c r="R165" s="39"/>
      <c r="S165" s="39"/>
    </row>
    <row r="166" spans="1:19" s="140" customFormat="1" x14ac:dyDescent="0.2">
      <c r="A166" s="154"/>
      <c r="B166" s="194" t="s">
        <v>171</v>
      </c>
      <c r="C166" s="195" t="s">
        <v>513</v>
      </c>
      <c r="D166" s="174"/>
      <c r="E166" s="196" t="s">
        <v>195</v>
      </c>
      <c r="F166" s="174"/>
      <c r="G166" s="195" t="s">
        <v>226</v>
      </c>
      <c r="H166" s="194">
        <v>2003</v>
      </c>
      <c r="I166" s="174"/>
      <c r="J166" s="174"/>
      <c r="K166" s="174"/>
      <c r="L166" s="174"/>
      <c r="M166" s="174"/>
      <c r="N166" s="194" t="s">
        <v>146</v>
      </c>
      <c r="O166" s="199">
        <v>105000</v>
      </c>
      <c r="P166" s="198"/>
      <c r="Q166" s="39"/>
      <c r="R166" s="39"/>
      <c r="S166" s="39"/>
    </row>
    <row r="167" spans="1:19" s="140" customFormat="1" x14ac:dyDescent="0.2">
      <c r="A167" s="154"/>
      <c r="B167" s="194" t="s">
        <v>544</v>
      </c>
      <c r="C167" s="195" t="s">
        <v>162</v>
      </c>
      <c r="D167" s="174"/>
      <c r="E167" s="196" t="s">
        <v>207</v>
      </c>
      <c r="F167" s="174"/>
      <c r="G167" s="195" t="s">
        <v>229</v>
      </c>
      <c r="H167" s="194">
        <v>2003</v>
      </c>
      <c r="I167" s="174"/>
      <c r="J167" s="174"/>
      <c r="K167" s="174"/>
      <c r="L167" s="174"/>
      <c r="M167" s="174"/>
      <c r="N167" s="194" t="s">
        <v>146</v>
      </c>
      <c r="O167" s="199">
        <v>210000</v>
      </c>
      <c r="P167" s="198"/>
      <c r="Q167" s="39"/>
      <c r="R167" s="39"/>
      <c r="S167" s="39"/>
    </row>
    <row r="168" spans="1:19" s="140" customFormat="1" x14ac:dyDescent="0.2">
      <c r="A168" s="154"/>
      <c r="B168" s="194" t="s">
        <v>535</v>
      </c>
      <c r="C168" s="195" t="s">
        <v>503</v>
      </c>
      <c r="D168" s="174"/>
      <c r="E168" s="196" t="s">
        <v>195</v>
      </c>
      <c r="F168" s="174"/>
      <c r="G168" s="195" t="s">
        <v>230</v>
      </c>
      <c r="H168" s="194">
        <v>2004</v>
      </c>
      <c r="I168" s="174"/>
      <c r="J168" s="174"/>
      <c r="K168" s="174"/>
      <c r="L168" s="174"/>
      <c r="M168" s="174"/>
      <c r="N168" s="194" t="s">
        <v>146</v>
      </c>
      <c r="O168" s="199">
        <v>840000</v>
      </c>
      <c r="P168" s="198"/>
      <c r="Q168" s="39"/>
      <c r="R168" s="39"/>
      <c r="S168" s="39"/>
    </row>
    <row r="169" spans="1:19" s="140" customFormat="1" x14ac:dyDescent="0.2">
      <c r="A169" s="154"/>
      <c r="B169" s="194" t="s">
        <v>544</v>
      </c>
      <c r="C169" s="195" t="s">
        <v>162</v>
      </c>
      <c r="D169" s="174"/>
      <c r="E169" s="196" t="s">
        <v>207</v>
      </c>
      <c r="F169" s="174"/>
      <c r="G169" s="195" t="s">
        <v>229</v>
      </c>
      <c r="H169" s="194">
        <v>2004</v>
      </c>
      <c r="I169" s="174"/>
      <c r="J169" s="174"/>
      <c r="K169" s="174"/>
      <c r="L169" s="174"/>
      <c r="M169" s="174"/>
      <c r="N169" s="194" t="s">
        <v>146</v>
      </c>
      <c r="O169" s="199">
        <v>742500</v>
      </c>
      <c r="P169" s="198"/>
      <c r="Q169" s="39"/>
      <c r="R169" s="39"/>
      <c r="S169" s="39"/>
    </row>
    <row r="170" spans="1:19" s="140" customFormat="1" x14ac:dyDescent="0.2">
      <c r="A170" s="154"/>
      <c r="B170" s="194" t="s">
        <v>551</v>
      </c>
      <c r="C170" s="195" t="s">
        <v>521</v>
      </c>
      <c r="D170" s="174"/>
      <c r="E170" s="196" t="s">
        <v>195</v>
      </c>
      <c r="F170" s="174"/>
      <c r="G170" s="195" t="s">
        <v>590</v>
      </c>
      <c r="H170" s="194">
        <v>2004</v>
      </c>
      <c r="I170" s="174"/>
      <c r="J170" s="174"/>
      <c r="K170" s="174"/>
      <c r="L170" s="174"/>
      <c r="M170" s="174"/>
      <c r="N170" s="194" t="s">
        <v>146</v>
      </c>
      <c r="O170" s="199">
        <v>175000</v>
      </c>
      <c r="P170" s="198"/>
      <c r="Q170" s="39"/>
      <c r="R170" s="39"/>
      <c r="S170" s="39"/>
    </row>
    <row r="171" spans="1:19" s="140" customFormat="1" x14ac:dyDescent="0.2">
      <c r="A171" s="154"/>
      <c r="B171" s="194" t="s">
        <v>556</v>
      </c>
      <c r="C171" s="195" t="s">
        <v>526</v>
      </c>
      <c r="D171" s="174"/>
      <c r="E171" s="196" t="s">
        <v>195</v>
      </c>
      <c r="F171" s="174"/>
      <c r="G171" s="195" t="s">
        <v>226</v>
      </c>
      <c r="H171" s="194">
        <v>2004</v>
      </c>
      <c r="I171" s="174"/>
      <c r="J171" s="174"/>
      <c r="K171" s="174"/>
      <c r="L171" s="174"/>
      <c r="M171" s="174"/>
      <c r="N171" s="194" t="s">
        <v>146</v>
      </c>
      <c r="O171" s="199">
        <v>175000</v>
      </c>
      <c r="P171" s="198"/>
      <c r="Q171" s="39"/>
      <c r="R171" s="39"/>
      <c r="S171" s="39"/>
    </row>
    <row r="172" spans="1:19" s="140" customFormat="1" x14ac:dyDescent="0.2">
      <c r="A172" s="154"/>
      <c r="B172" s="194" t="s">
        <v>557</v>
      </c>
      <c r="C172" s="195" t="s">
        <v>527</v>
      </c>
      <c r="D172" s="174"/>
      <c r="E172" s="196" t="s">
        <v>195</v>
      </c>
      <c r="F172" s="174"/>
      <c r="G172" s="195" t="s">
        <v>593</v>
      </c>
      <c r="H172" s="194">
        <v>2004</v>
      </c>
      <c r="I172" s="174"/>
      <c r="J172" s="174"/>
      <c r="K172" s="174"/>
      <c r="L172" s="174"/>
      <c r="M172" s="174"/>
      <c r="N172" s="194" t="s">
        <v>146</v>
      </c>
      <c r="O172" s="199">
        <v>87500</v>
      </c>
      <c r="P172" s="198"/>
      <c r="Q172" s="39"/>
      <c r="R172" s="39"/>
      <c r="S172" s="39"/>
    </row>
    <row r="173" spans="1:19" s="140" customFormat="1" x14ac:dyDescent="0.2">
      <c r="A173" s="154"/>
      <c r="B173" s="194" t="s">
        <v>179</v>
      </c>
      <c r="C173" s="195" t="s">
        <v>512</v>
      </c>
      <c r="D173" s="174"/>
      <c r="E173" s="196" t="s">
        <v>195</v>
      </c>
      <c r="F173" s="174"/>
      <c r="G173" s="195" t="s">
        <v>221</v>
      </c>
      <c r="H173" s="194">
        <v>2004</v>
      </c>
      <c r="I173" s="174"/>
      <c r="J173" s="174"/>
      <c r="K173" s="174"/>
      <c r="L173" s="174"/>
      <c r="M173" s="174"/>
      <c r="N173" s="194" t="s">
        <v>146</v>
      </c>
      <c r="O173" s="199">
        <v>1050000</v>
      </c>
      <c r="P173" s="198"/>
      <c r="Q173" s="39"/>
      <c r="R173" s="39"/>
      <c r="S173" s="39"/>
    </row>
    <row r="174" spans="1:19" s="140" customFormat="1" x14ac:dyDescent="0.2">
      <c r="A174" s="154"/>
      <c r="B174" s="194" t="s">
        <v>171</v>
      </c>
      <c r="C174" s="195" t="s">
        <v>513</v>
      </c>
      <c r="D174" s="174"/>
      <c r="E174" s="196" t="s">
        <v>195</v>
      </c>
      <c r="F174" s="174"/>
      <c r="G174" s="195" t="s">
        <v>592</v>
      </c>
      <c r="H174" s="194">
        <v>2004</v>
      </c>
      <c r="I174" s="174"/>
      <c r="J174" s="174"/>
      <c r="K174" s="174"/>
      <c r="L174" s="174"/>
      <c r="M174" s="174"/>
      <c r="N174" s="194" t="s">
        <v>146</v>
      </c>
      <c r="O174" s="199">
        <v>175000</v>
      </c>
      <c r="P174" s="198"/>
      <c r="Q174" s="39"/>
      <c r="R174" s="39"/>
      <c r="S174" s="39"/>
    </row>
    <row r="175" spans="1:19" s="140" customFormat="1" x14ac:dyDescent="0.2">
      <c r="A175" s="154"/>
      <c r="B175" s="194" t="s">
        <v>538</v>
      </c>
      <c r="C175" s="195" t="s">
        <v>511</v>
      </c>
      <c r="D175" s="174"/>
      <c r="E175" s="196" t="s">
        <v>195</v>
      </c>
      <c r="F175" s="174"/>
      <c r="G175" s="195" t="s">
        <v>226</v>
      </c>
      <c r="H175" s="194">
        <v>2004</v>
      </c>
      <c r="I175" s="174"/>
      <c r="J175" s="174"/>
      <c r="K175" s="174"/>
      <c r="L175" s="174"/>
      <c r="M175" s="174"/>
      <c r="N175" s="194" t="s">
        <v>146</v>
      </c>
      <c r="O175" s="199">
        <v>280000</v>
      </c>
      <c r="P175" s="198"/>
      <c r="Q175" s="39"/>
      <c r="R175" s="39"/>
      <c r="S175" s="39"/>
    </row>
    <row r="176" spans="1:19" s="140" customFormat="1" x14ac:dyDescent="0.2">
      <c r="A176" s="154"/>
      <c r="B176" s="194" t="s">
        <v>535</v>
      </c>
      <c r="C176" s="195" t="s">
        <v>503</v>
      </c>
      <c r="D176" s="174"/>
      <c r="E176" s="196" t="s">
        <v>195</v>
      </c>
      <c r="F176" s="174"/>
      <c r="G176" s="195" t="s">
        <v>230</v>
      </c>
      <c r="H176" s="194">
        <v>2004</v>
      </c>
      <c r="I176" s="174"/>
      <c r="J176" s="174"/>
      <c r="K176" s="174"/>
      <c r="L176" s="174"/>
      <c r="M176" s="174"/>
      <c r="N176" s="194" t="s">
        <v>146</v>
      </c>
      <c r="O176" s="199">
        <v>560000</v>
      </c>
      <c r="P176" s="198"/>
      <c r="Q176" s="39"/>
      <c r="R176" s="39"/>
      <c r="S176" s="39"/>
    </row>
    <row r="177" spans="1:19" s="140" customFormat="1" x14ac:dyDescent="0.2">
      <c r="A177" s="154"/>
      <c r="B177" s="194" t="s">
        <v>535</v>
      </c>
      <c r="C177" s="195" t="s">
        <v>503</v>
      </c>
      <c r="D177" s="174"/>
      <c r="E177" s="196" t="s">
        <v>195</v>
      </c>
      <c r="F177" s="174"/>
      <c r="G177" s="195" t="s">
        <v>230</v>
      </c>
      <c r="H177" s="194">
        <v>2004</v>
      </c>
      <c r="I177" s="174"/>
      <c r="J177" s="174"/>
      <c r="K177" s="174"/>
      <c r="L177" s="174"/>
      <c r="M177" s="174"/>
      <c r="N177" s="194" t="s">
        <v>146</v>
      </c>
      <c r="O177" s="199">
        <v>560000</v>
      </c>
      <c r="P177" s="198"/>
      <c r="Q177" s="39"/>
      <c r="R177" s="39"/>
      <c r="S177" s="39"/>
    </row>
    <row r="178" spans="1:19" s="140" customFormat="1" x14ac:dyDescent="0.2">
      <c r="A178" s="154"/>
      <c r="B178" s="194" t="s">
        <v>558</v>
      </c>
      <c r="C178" s="195" t="s">
        <v>528</v>
      </c>
      <c r="D178" s="174"/>
      <c r="E178" s="196" t="s">
        <v>580</v>
      </c>
      <c r="F178" s="174"/>
      <c r="G178" s="195" t="s">
        <v>224</v>
      </c>
      <c r="H178" s="194">
        <v>2004</v>
      </c>
      <c r="I178" s="174"/>
      <c r="J178" s="174"/>
      <c r="K178" s="174"/>
      <c r="L178" s="174"/>
      <c r="M178" s="174"/>
      <c r="N178" s="194" t="s">
        <v>146</v>
      </c>
      <c r="O178" s="199">
        <v>1050000</v>
      </c>
      <c r="P178" s="198"/>
      <c r="Q178" s="39"/>
      <c r="R178" s="39"/>
      <c r="S178" s="39"/>
    </row>
    <row r="179" spans="1:19" s="140" customFormat="1" x14ac:dyDescent="0.2">
      <c r="A179" s="154"/>
      <c r="B179" s="194" t="s">
        <v>185</v>
      </c>
      <c r="C179" s="195" t="s">
        <v>154</v>
      </c>
      <c r="D179" s="174"/>
      <c r="E179" s="196" t="s">
        <v>570</v>
      </c>
      <c r="F179" s="174"/>
      <c r="G179" s="195" t="s">
        <v>224</v>
      </c>
      <c r="H179" s="194">
        <v>2004</v>
      </c>
      <c r="I179" s="174"/>
      <c r="J179" s="174"/>
      <c r="K179" s="174"/>
      <c r="L179" s="174"/>
      <c r="M179" s="174"/>
      <c r="N179" s="194" t="s">
        <v>146</v>
      </c>
      <c r="O179" s="199">
        <v>420000</v>
      </c>
      <c r="P179" s="198"/>
      <c r="Q179" s="39"/>
      <c r="R179" s="39"/>
      <c r="S179" s="39"/>
    </row>
    <row r="180" spans="1:19" s="140" customFormat="1" x14ac:dyDescent="0.2">
      <c r="A180" s="154"/>
      <c r="B180" s="194" t="s">
        <v>187</v>
      </c>
      <c r="C180" s="195" t="s">
        <v>149</v>
      </c>
      <c r="D180" s="174"/>
      <c r="E180" s="196" t="s">
        <v>197</v>
      </c>
      <c r="F180" s="174"/>
      <c r="G180" s="195" t="s">
        <v>223</v>
      </c>
      <c r="H180" s="194">
        <v>2004</v>
      </c>
      <c r="I180" s="174"/>
      <c r="J180" s="174"/>
      <c r="K180" s="174"/>
      <c r="L180" s="174"/>
      <c r="M180" s="174"/>
      <c r="N180" s="194" t="s">
        <v>146</v>
      </c>
      <c r="O180" s="199">
        <v>301000</v>
      </c>
      <c r="P180" s="198"/>
      <c r="Q180" s="39"/>
      <c r="R180" s="39"/>
      <c r="S180" s="39"/>
    </row>
    <row r="181" spans="1:19" s="140" customFormat="1" x14ac:dyDescent="0.2">
      <c r="A181" s="154"/>
      <c r="B181" s="194" t="s">
        <v>556</v>
      </c>
      <c r="C181" s="195" t="s">
        <v>526</v>
      </c>
      <c r="D181" s="174"/>
      <c r="E181" s="196" t="s">
        <v>195</v>
      </c>
      <c r="F181" s="174"/>
      <c r="G181" s="195" t="s">
        <v>226</v>
      </c>
      <c r="H181" s="194">
        <v>2004</v>
      </c>
      <c r="I181" s="174"/>
      <c r="J181" s="174"/>
      <c r="K181" s="174"/>
      <c r="L181" s="174"/>
      <c r="M181" s="174"/>
      <c r="N181" s="194" t="s">
        <v>146</v>
      </c>
      <c r="O181" s="199">
        <v>162500</v>
      </c>
      <c r="P181" s="198"/>
      <c r="Q181" s="39"/>
      <c r="R181" s="39"/>
      <c r="S181" s="39"/>
    </row>
    <row r="182" spans="1:19" s="140" customFormat="1" x14ac:dyDescent="0.2">
      <c r="A182" s="154"/>
      <c r="B182" s="194" t="s">
        <v>175</v>
      </c>
      <c r="C182" s="195" t="s">
        <v>152</v>
      </c>
      <c r="D182" s="174"/>
      <c r="E182" s="196" t="s">
        <v>195</v>
      </c>
      <c r="F182" s="174"/>
      <c r="G182" s="195" t="s">
        <v>227</v>
      </c>
      <c r="H182" s="194">
        <v>2004</v>
      </c>
      <c r="I182" s="174"/>
      <c r="J182" s="174"/>
      <c r="K182" s="174"/>
      <c r="L182" s="174"/>
      <c r="M182" s="174"/>
      <c r="N182" s="194" t="s">
        <v>146</v>
      </c>
      <c r="O182" s="199">
        <v>595000</v>
      </c>
      <c r="P182" s="198"/>
      <c r="Q182" s="39"/>
      <c r="R182" s="39"/>
      <c r="S182" s="39"/>
    </row>
    <row r="183" spans="1:19" s="140" customFormat="1" x14ac:dyDescent="0.2">
      <c r="A183" s="154"/>
      <c r="B183" s="194" t="s">
        <v>559</v>
      </c>
      <c r="C183" s="195" t="s">
        <v>160</v>
      </c>
      <c r="D183" s="174"/>
      <c r="E183" s="196" t="s">
        <v>218</v>
      </c>
      <c r="F183" s="174"/>
      <c r="G183" s="195" t="s">
        <v>594</v>
      </c>
      <c r="H183" s="194">
        <v>2004</v>
      </c>
      <c r="I183" s="174"/>
      <c r="J183" s="174"/>
      <c r="K183" s="174"/>
      <c r="L183" s="174"/>
      <c r="M183" s="174"/>
      <c r="N183" s="194" t="s">
        <v>146</v>
      </c>
      <c r="O183" s="199">
        <v>105000</v>
      </c>
      <c r="P183" s="198"/>
      <c r="Q183" s="39"/>
      <c r="R183" s="39"/>
      <c r="S183" s="39"/>
    </row>
    <row r="184" spans="1:19" s="140" customFormat="1" x14ac:dyDescent="0.2">
      <c r="A184" s="154"/>
      <c r="B184" s="194" t="s">
        <v>539</v>
      </c>
      <c r="C184" s="195" t="s">
        <v>508</v>
      </c>
      <c r="D184" s="174"/>
      <c r="E184" s="196" t="s">
        <v>195</v>
      </c>
      <c r="F184" s="174"/>
      <c r="G184" s="195" t="s">
        <v>587</v>
      </c>
      <c r="H184" s="194">
        <v>2004</v>
      </c>
      <c r="I184" s="174"/>
      <c r="J184" s="174"/>
      <c r="K184" s="174"/>
      <c r="L184" s="174"/>
      <c r="M184" s="174"/>
      <c r="N184" s="194" t="s">
        <v>146</v>
      </c>
      <c r="O184" s="199">
        <v>2100000</v>
      </c>
      <c r="P184" s="198"/>
      <c r="Q184" s="39"/>
      <c r="R184" s="39"/>
      <c r="S184" s="39"/>
    </row>
    <row r="185" spans="1:19" s="140" customFormat="1" x14ac:dyDescent="0.2">
      <c r="A185" s="154"/>
      <c r="B185" s="194" t="s">
        <v>175</v>
      </c>
      <c r="C185" s="195" t="s">
        <v>152</v>
      </c>
      <c r="D185" s="174"/>
      <c r="E185" s="196" t="s">
        <v>195</v>
      </c>
      <c r="F185" s="174"/>
      <c r="G185" s="195" t="s">
        <v>227</v>
      </c>
      <c r="H185" s="194">
        <v>2004</v>
      </c>
      <c r="I185" s="174"/>
      <c r="J185" s="174"/>
      <c r="K185" s="174"/>
      <c r="L185" s="174"/>
      <c r="M185" s="174"/>
      <c r="N185" s="194" t="s">
        <v>146</v>
      </c>
      <c r="O185" s="199">
        <v>1105000</v>
      </c>
      <c r="P185" s="198"/>
      <c r="Q185" s="39"/>
      <c r="R185" s="39"/>
      <c r="S185" s="39"/>
    </row>
    <row r="186" spans="1:19" s="140" customFormat="1" x14ac:dyDescent="0.2">
      <c r="A186" s="154"/>
      <c r="B186" s="194" t="s">
        <v>544</v>
      </c>
      <c r="C186" s="195" t="s">
        <v>162</v>
      </c>
      <c r="D186" s="174"/>
      <c r="E186" s="196" t="s">
        <v>206</v>
      </c>
      <c r="F186" s="174"/>
      <c r="G186" s="195" t="s">
        <v>229</v>
      </c>
      <c r="H186" s="194">
        <v>2004</v>
      </c>
      <c r="I186" s="174"/>
      <c r="J186" s="174"/>
      <c r="K186" s="174"/>
      <c r="L186" s="174"/>
      <c r="M186" s="174"/>
      <c r="N186" s="194" t="s">
        <v>146</v>
      </c>
      <c r="O186" s="199">
        <v>216000</v>
      </c>
      <c r="P186" s="198"/>
      <c r="Q186" s="39"/>
      <c r="R186" s="39"/>
      <c r="S186" s="39"/>
    </row>
    <row r="187" spans="1:19" s="140" customFormat="1" x14ac:dyDescent="0.2">
      <c r="A187" s="154"/>
      <c r="B187" s="194" t="s">
        <v>544</v>
      </c>
      <c r="C187" s="195" t="s">
        <v>162</v>
      </c>
      <c r="D187" s="174"/>
      <c r="E187" s="196" t="s">
        <v>207</v>
      </c>
      <c r="F187" s="174"/>
      <c r="G187" s="195" t="s">
        <v>229</v>
      </c>
      <c r="H187" s="194">
        <v>2004</v>
      </c>
      <c r="I187" s="174"/>
      <c r="J187" s="174"/>
      <c r="K187" s="174"/>
      <c r="L187" s="174"/>
      <c r="M187" s="174"/>
      <c r="N187" s="194" t="s">
        <v>146</v>
      </c>
      <c r="O187" s="199">
        <v>42000</v>
      </c>
      <c r="P187" s="198"/>
      <c r="Q187" s="39"/>
      <c r="R187" s="39"/>
      <c r="S187" s="39"/>
    </row>
    <row r="188" spans="1:19" s="140" customFormat="1" x14ac:dyDescent="0.2">
      <c r="A188" s="154"/>
      <c r="B188" s="194" t="s">
        <v>545</v>
      </c>
      <c r="C188" s="195" t="s">
        <v>152</v>
      </c>
      <c r="D188" s="174"/>
      <c r="E188" s="196" t="s">
        <v>195</v>
      </c>
      <c r="F188" s="174"/>
      <c r="G188" s="195" t="s">
        <v>230</v>
      </c>
      <c r="H188" s="194">
        <v>2005</v>
      </c>
      <c r="I188" s="174"/>
      <c r="J188" s="174"/>
      <c r="K188" s="174"/>
      <c r="L188" s="174"/>
      <c r="M188" s="174"/>
      <c r="N188" s="194" t="s">
        <v>146</v>
      </c>
      <c r="O188" s="199">
        <v>937500</v>
      </c>
      <c r="P188" s="198"/>
      <c r="Q188" s="39"/>
      <c r="R188" s="39"/>
      <c r="S188" s="39"/>
    </row>
    <row r="189" spans="1:19" s="140" customFormat="1" x14ac:dyDescent="0.2">
      <c r="A189" s="154"/>
      <c r="B189" s="194" t="s">
        <v>175</v>
      </c>
      <c r="C189" s="195" t="s">
        <v>152</v>
      </c>
      <c r="D189" s="174"/>
      <c r="E189" s="196" t="s">
        <v>581</v>
      </c>
      <c r="F189" s="174"/>
      <c r="G189" s="195" t="s">
        <v>227</v>
      </c>
      <c r="H189" s="194">
        <v>2005</v>
      </c>
      <c r="I189" s="174"/>
      <c r="J189" s="174"/>
      <c r="K189" s="174"/>
      <c r="L189" s="174"/>
      <c r="M189" s="174"/>
      <c r="N189" s="194" t="s">
        <v>597</v>
      </c>
      <c r="O189" s="199">
        <v>300000</v>
      </c>
      <c r="P189" s="198"/>
      <c r="Q189" s="39"/>
      <c r="R189" s="39"/>
      <c r="S189" s="39"/>
    </row>
    <row r="190" spans="1:19" s="140" customFormat="1" x14ac:dyDescent="0.2">
      <c r="A190" s="154"/>
      <c r="B190" s="194" t="s">
        <v>175</v>
      </c>
      <c r="C190" s="195" t="s">
        <v>152</v>
      </c>
      <c r="D190" s="174"/>
      <c r="E190" s="196" t="s">
        <v>195</v>
      </c>
      <c r="F190" s="174"/>
      <c r="G190" s="195" t="s">
        <v>227</v>
      </c>
      <c r="H190" s="194">
        <v>2005</v>
      </c>
      <c r="I190" s="174"/>
      <c r="J190" s="174"/>
      <c r="K190" s="174"/>
      <c r="L190" s="174"/>
      <c r="M190" s="174"/>
      <c r="N190" s="194" t="s">
        <v>146</v>
      </c>
      <c r="O190" s="199">
        <v>595000</v>
      </c>
      <c r="P190" s="198"/>
      <c r="Q190" s="39"/>
      <c r="R190" s="39"/>
      <c r="S190" s="39"/>
    </row>
    <row r="191" spans="1:19" s="140" customFormat="1" x14ac:dyDescent="0.2">
      <c r="A191" s="154"/>
      <c r="B191" s="194" t="s">
        <v>188</v>
      </c>
      <c r="C191" s="195" t="s">
        <v>163</v>
      </c>
      <c r="D191" s="174"/>
      <c r="E191" s="196" t="s">
        <v>217</v>
      </c>
      <c r="F191" s="174"/>
      <c r="G191" s="195" t="s">
        <v>224</v>
      </c>
      <c r="H191" s="194">
        <v>2005</v>
      </c>
      <c r="I191" s="174"/>
      <c r="J191" s="174"/>
      <c r="K191" s="174"/>
      <c r="L191" s="174"/>
      <c r="M191" s="174"/>
      <c r="N191" s="194" t="s">
        <v>146</v>
      </c>
      <c r="O191" s="199">
        <v>1050000</v>
      </c>
      <c r="P191" s="198"/>
      <c r="Q191" s="39"/>
      <c r="R191" s="39"/>
      <c r="S191" s="39"/>
    </row>
    <row r="192" spans="1:19" s="140" customFormat="1" x14ac:dyDescent="0.2">
      <c r="A192" s="154"/>
      <c r="B192" s="194" t="s">
        <v>180</v>
      </c>
      <c r="C192" s="195" t="s">
        <v>512</v>
      </c>
      <c r="D192" s="174"/>
      <c r="E192" s="196" t="s">
        <v>195</v>
      </c>
      <c r="F192" s="174"/>
      <c r="G192" s="195" t="s">
        <v>230</v>
      </c>
      <c r="H192" s="194">
        <v>2005</v>
      </c>
      <c r="I192" s="174"/>
      <c r="J192" s="174"/>
      <c r="K192" s="174"/>
      <c r="L192" s="174"/>
      <c r="M192" s="174"/>
      <c r="N192" s="194" t="s">
        <v>146</v>
      </c>
      <c r="O192" s="199">
        <v>800000</v>
      </c>
      <c r="P192" s="198"/>
      <c r="Q192" s="39"/>
      <c r="R192" s="39"/>
      <c r="S192" s="39"/>
    </row>
    <row r="193" spans="1:19" s="140" customFormat="1" x14ac:dyDescent="0.2">
      <c r="A193" s="154"/>
      <c r="B193" s="194" t="s">
        <v>544</v>
      </c>
      <c r="C193" s="195" t="s">
        <v>162</v>
      </c>
      <c r="D193" s="174"/>
      <c r="E193" s="196" t="s">
        <v>206</v>
      </c>
      <c r="F193" s="174"/>
      <c r="G193" s="195" t="s">
        <v>229</v>
      </c>
      <c r="H193" s="194">
        <v>2005</v>
      </c>
      <c r="I193" s="174"/>
      <c r="J193" s="174"/>
      <c r="K193" s="174"/>
      <c r="L193" s="174"/>
      <c r="M193" s="174"/>
      <c r="N193" s="194" t="s">
        <v>146</v>
      </c>
      <c r="O193" s="199">
        <v>21000</v>
      </c>
      <c r="P193" s="198"/>
      <c r="Q193" s="39"/>
      <c r="R193" s="39"/>
      <c r="S193" s="39"/>
    </row>
    <row r="194" spans="1:19" s="140" customFormat="1" x14ac:dyDescent="0.2">
      <c r="A194" s="154"/>
      <c r="B194" s="194" t="s">
        <v>171</v>
      </c>
      <c r="C194" s="195" t="s">
        <v>507</v>
      </c>
      <c r="D194" s="174"/>
      <c r="E194" s="196" t="s">
        <v>195</v>
      </c>
      <c r="F194" s="174"/>
      <c r="G194" s="195" t="s">
        <v>226</v>
      </c>
      <c r="H194" s="194">
        <v>2005</v>
      </c>
      <c r="I194" s="174"/>
      <c r="J194" s="174"/>
      <c r="K194" s="174"/>
      <c r="L194" s="174"/>
      <c r="M194" s="174"/>
      <c r="N194" s="194" t="s">
        <v>146</v>
      </c>
      <c r="O194" s="199">
        <v>28000</v>
      </c>
      <c r="P194" s="198"/>
      <c r="Q194" s="39"/>
      <c r="R194" s="39"/>
      <c r="S194" s="39"/>
    </row>
    <row r="195" spans="1:19" s="140" customFormat="1" x14ac:dyDescent="0.2">
      <c r="A195" s="154"/>
      <c r="B195" s="194" t="s">
        <v>560</v>
      </c>
      <c r="C195" s="195" t="s">
        <v>529</v>
      </c>
      <c r="D195" s="174"/>
      <c r="E195" s="196" t="s">
        <v>387</v>
      </c>
      <c r="F195" s="174"/>
      <c r="G195" s="195" t="s">
        <v>229</v>
      </c>
      <c r="H195" s="194">
        <v>2005</v>
      </c>
      <c r="I195" s="174"/>
      <c r="J195" s="174"/>
      <c r="K195" s="174"/>
      <c r="L195" s="174"/>
      <c r="M195" s="174"/>
      <c r="N195" s="194" t="s">
        <v>146</v>
      </c>
      <c r="O195" s="199">
        <v>70000</v>
      </c>
      <c r="P195" s="198"/>
      <c r="Q195" s="39"/>
      <c r="R195" s="39"/>
      <c r="S195" s="39"/>
    </row>
    <row r="196" spans="1:19" s="140" customFormat="1" x14ac:dyDescent="0.2">
      <c r="A196" s="154"/>
      <c r="B196" s="194" t="s">
        <v>552</v>
      </c>
      <c r="C196" s="195" t="s">
        <v>522</v>
      </c>
      <c r="D196" s="174"/>
      <c r="E196" s="196" t="s">
        <v>195</v>
      </c>
      <c r="F196" s="174"/>
      <c r="G196" s="195" t="s">
        <v>595</v>
      </c>
      <c r="H196" s="194">
        <v>2005</v>
      </c>
      <c r="I196" s="174"/>
      <c r="J196" s="174"/>
      <c r="K196" s="174"/>
      <c r="L196" s="174"/>
      <c r="M196" s="174"/>
      <c r="N196" s="194" t="s">
        <v>146</v>
      </c>
      <c r="O196" s="199">
        <v>350000</v>
      </c>
      <c r="P196" s="198"/>
      <c r="Q196" s="39"/>
      <c r="R196" s="39"/>
      <c r="S196" s="39"/>
    </row>
    <row r="197" spans="1:19" s="140" customFormat="1" x14ac:dyDescent="0.2">
      <c r="A197" s="154"/>
      <c r="B197" s="194" t="s">
        <v>552</v>
      </c>
      <c r="C197" s="195" t="s">
        <v>522</v>
      </c>
      <c r="D197" s="174"/>
      <c r="E197" s="196" t="s">
        <v>195</v>
      </c>
      <c r="F197" s="174"/>
      <c r="G197" s="195" t="s">
        <v>595</v>
      </c>
      <c r="H197" s="194">
        <v>2005</v>
      </c>
      <c r="I197" s="174"/>
      <c r="J197" s="174"/>
      <c r="K197" s="174"/>
      <c r="L197" s="174"/>
      <c r="M197" s="174"/>
      <c r="N197" s="194" t="s">
        <v>146</v>
      </c>
      <c r="O197" s="199">
        <v>700000</v>
      </c>
      <c r="P197" s="198"/>
      <c r="Q197" s="39"/>
      <c r="R197" s="39"/>
      <c r="S197" s="39"/>
    </row>
    <row r="198" spans="1:19" s="140" customFormat="1" x14ac:dyDescent="0.2">
      <c r="A198" s="154"/>
      <c r="B198" s="194" t="s">
        <v>174</v>
      </c>
      <c r="C198" s="195" t="s">
        <v>151</v>
      </c>
      <c r="D198" s="174"/>
      <c r="E198" s="196" t="s">
        <v>387</v>
      </c>
      <c r="F198" s="174"/>
      <c r="G198" s="195" t="s">
        <v>225</v>
      </c>
      <c r="H198" s="194">
        <v>2005</v>
      </c>
      <c r="I198" s="174"/>
      <c r="J198" s="174"/>
      <c r="K198" s="174"/>
      <c r="L198" s="174"/>
      <c r="M198" s="174"/>
      <c r="N198" s="194" t="s">
        <v>146</v>
      </c>
      <c r="O198" s="199">
        <v>70000</v>
      </c>
      <c r="P198" s="198"/>
      <c r="Q198" s="39"/>
      <c r="R198" s="39"/>
      <c r="S198" s="39"/>
    </row>
    <row r="199" spans="1:19" s="140" customFormat="1" x14ac:dyDescent="0.2">
      <c r="A199" s="154"/>
      <c r="B199" s="194" t="s">
        <v>179</v>
      </c>
      <c r="C199" s="195" t="s">
        <v>512</v>
      </c>
      <c r="D199" s="174"/>
      <c r="E199" s="196" t="s">
        <v>195</v>
      </c>
      <c r="F199" s="174"/>
      <c r="G199" s="195" t="s">
        <v>230</v>
      </c>
      <c r="H199" s="194">
        <v>2005</v>
      </c>
      <c r="I199" s="174"/>
      <c r="J199" s="174"/>
      <c r="K199" s="174"/>
      <c r="L199" s="174"/>
      <c r="M199" s="174"/>
      <c r="N199" s="194" t="s">
        <v>146</v>
      </c>
      <c r="O199" s="199">
        <v>800000</v>
      </c>
      <c r="P199" s="198"/>
      <c r="Q199" s="39"/>
      <c r="R199" s="39"/>
      <c r="S199" s="39"/>
    </row>
    <row r="200" spans="1:19" s="140" customFormat="1" x14ac:dyDescent="0.2">
      <c r="A200" s="154"/>
      <c r="B200" s="194" t="s">
        <v>537</v>
      </c>
      <c r="C200" s="195" t="s">
        <v>505</v>
      </c>
      <c r="D200" s="174"/>
      <c r="E200" s="196" t="s">
        <v>195</v>
      </c>
      <c r="F200" s="174"/>
      <c r="G200" s="195" t="s">
        <v>226</v>
      </c>
      <c r="H200" s="194">
        <v>2005</v>
      </c>
      <c r="I200" s="174"/>
      <c r="J200" s="174"/>
      <c r="K200" s="174"/>
      <c r="L200" s="174"/>
      <c r="M200" s="174"/>
      <c r="N200" s="194" t="s">
        <v>146</v>
      </c>
      <c r="O200" s="199">
        <v>60000</v>
      </c>
      <c r="P200" s="198"/>
      <c r="Q200" s="39"/>
      <c r="R200" s="39"/>
      <c r="S200" s="39"/>
    </row>
    <row r="201" spans="1:19" s="140" customFormat="1" x14ac:dyDescent="0.2">
      <c r="A201" s="154"/>
      <c r="B201" s="194" t="s">
        <v>539</v>
      </c>
      <c r="C201" s="195" t="s">
        <v>508</v>
      </c>
      <c r="D201" s="174"/>
      <c r="E201" s="196" t="s">
        <v>195</v>
      </c>
      <c r="F201" s="174"/>
      <c r="G201" s="195" t="s">
        <v>587</v>
      </c>
      <c r="H201" s="194">
        <v>2005</v>
      </c>
      <c r="I201" s="174"/>
      <c r="J201" s="174"/>
      <c r="K201" s="174"/>
      <c r="L201" s="174"/>
      <c r="M201" s="174"/>
      <c r="N201" s="194" t="s">
        <v>146</v>
      </c>
      <c r="O201" s="199">
        <v>3040000</v>
      </c>
      <c r="P201" s="198"/>
      <c r="Q201" s="39"/>
      <c r="R201" s="39"/>
      <c r="S201" s="39"/>
    </row>
    <row r="202" spans="1:19" s="140" customFormat="1" x14ac:dyDescent="0.2">
      <c r="A202" s="154"/>
      <c r="B202" s="194" t="s">
        <v>185</v>
      </c>
      <c r="C202" s="195" t="s">
        <v>154</v>
      </c>
      <c r="D202" s="174"/>
      <c r="E202" s="196" t="s">
        <v>570</v>
      </c>
      <c r="F202" s="174"/>
      <c r="G202" s="195" t="s">
        <v>224</v>
      </c>
      <c r="H202" s="194">
        <v>2005</v>
      </c>
      <c r="I202" s="174"/>
      <c r="J202" s="174"/>
      <c r="K202" s="174"/>
      <c r="L202" s="174"/>
      <c r="M202" s="174"/>
      <c r="N202" s="194" t="s">
        <v>146</v>
      </c>
      <c r="O202" s="199">
        <v>1500000</v>
      </c>
      <c r="P202" s="198"/>
      <c r="Q202" s="39"/>
      <c r="R202" s="39"/>
      <c r="S202" s="39"/>
    </row>
    <row r="203" spans="1:19" s="140" customFormat="1" x14ac:dyDescent="0.2">
      <c r="A203" s="154"/>
      <c r="B203" s="194" t="s">
        <v>184</v>
      </c>
      <c r="C203" s="195" t="s">
        <v>525</v>
      </c>
      <c r="D203" s="174"/>
      <c r="E203" s="196" t="s">
        <v>202</v>
      </c>
      <c r="F203" s="174"/>
      <c r="G203" s="195" t="s">
        <v>231</v>
      </c>
      <c r="H203" s="194">
        <v>2005</v>
      </c>
      <c r="I203" s="174"/>
      <c r="J203" s="174"/>
      <c r="K203" s="174"/>
      <c r="L203" s="174"/>
      <c r="M203" s="174"/>
      <c r="N203" s="194" t="s">
        <v>146</v>
      </c>
      <c r="O203" s="199">
        <v>637500</v>
      </c>
      <c r="P203" s="198"/>
      <c r="Q203" s="39"/>
      <c r="R203" s="39"/>
      <c r="S203" s="39"/>
    </row>
    <row r="204" spans="1:19" s="140" customFormat="1" x14ac:dyDescent="0.2">
      <c r="A204" s="154"/>
      <c r="B204" s="194" t="s">
        <v>179</v>
      </c>
      <c r="C204" s="195" t="s">
        <v>512</v>
      </c>
      <c r="D204" s="174"/>
      <c r="E204" s="196" t="s">
        <v>195</v>
      </c>
      <c r="F204" s="174"/>
      <c r="G204" s="195" t="s">
        <v>233</v>
      </c>
      <c r="H204" s="194">
        <v>2005</v>
      </c>
      <c r="I204" s="174"/>
      <c r="J204" s="174"/>
      <c r="K204" s="174"/>
      <c r="L204" s="174"/>
      <c r="M204" s="174"/>
      <c r="N204" s="194" t="s">
        <v>146</v>
      </c>
      <c r="O204" s="199">
        <v>700000</v>
      </c>
      <c r="P204" s="204"/>
      <c r="Q204" s="39"/>
      <c r="R204" s="39"/>
      <c r="S204" s="39"/>
    </row>
    <row r="205" spans="1:19" s="140" customFormat="1" x14ac:dyDescent="0.2">
      <c r="A205" s="154"/>
      <c r="B205" s="194" t="s">
        <v>175</v>
      </c>
      <c r="C205" s="195" t="s">
        <v>152</v>
      </c>
      <c r="D205" s="174"/>
      <c r="E205" s="196" t="s">
        <v>195</v>
      </c>
      <c r="F205" s="174"/>
      <c r="G205" s="195" t="s">
        <v>230</v>
      </c>
      <c r="H205" s="194">
        <v>2005</v>
      </c>
      <c r="I205" s="174"/>
      <c r="J205" s="174"/>
      <c r="K205" s="174"/>
      <c r="L205" s="174"/>
      <c r="M205" s="174"/>
      <c r="N205" s="194" t="s">
        <v>146</v>
      </c>
      <c r="O205" s="199">
        <v>2975000</v>
      </c>
      <c r="P205" s="198"/>
      <c r="Q205" s="39"/>
      <c r="R205" s="39"/>
      <c r="S205" s="39"/>
    </row>
    <row r="206" spans="1:19" s="140" customFormat="1" x14ac:dyDescent="0.2">
      <c r="A206" s="154"/>
      <c r="B206" s="194" t="s">
        <v>171</v>
      </c>
      <c r="C206" s="195" t="s">
        <v>502</v>
      </c>
      <c r="D206" s="174"/>
      <c r="E206" s="196" t="s">
        <v>218</v>
      </c>
      <c r="F206" s="174"/>
      <c r="G206" s="195" t="s">
        <v>228</v>
      </c>
      <c r="H206" s="194">
        <v>2005</v>
      </c>
      <c r="I206" s="174"/>
      <c r="J206" s="174"/>
      <c r="K206" s="174"/>
      <c r="L206" s="174"/>
      <c r="M206" s="174"/>
      <c r="N206" s="194" t="s">
        <v>146</v>
      </c>
      <c r="O206" s="199">
        <v>1400000</v>
      </c>
      <c r="P206" s="198"/>
      <c r="Q206" s="39"/>
      <c r="R206" s="39"/>
      <c r="S206" s="39"/>
    </row>
    <row r="207" spans="1:19" s="140" customFormat="1" x14ac:dyDescent="0.2">
      <c r="A207" s="154"/>
      <c r="B207" s="194" t="s">
        <v>544</v>
      </c>
      <c r="C207" s="195" t="s">
        <v>162</v>
      </c>
      <c r="D207" s="174"/>
      <c r="E207" s="196" t="s">
        <v>207</v>
      </c>
      <c r="F207" s="174"/>
      <c r="G207" s="195" t="s">
        <v>229</v>
      </c>
      <c r="H207" s="194">
        <v>2005</v>
      </c>
      <c r="I207" s="174"/>
      <c r="J207" s="174"/>
      <c r="K207" s="174"/>
      <c r="L207" s="174"/>
      <c r="M207" s="174"/>
      <c r="N207" s="194" t="s">
        <v>146</v>
      </c>
      <c r="O207" s="199">
        <v>112500</v>
      </c>
      <c r="P207" s="198"/>
      <c r="Q207" s="39"/>
      <c r="R207" s="39"/>
      <c r="S207" s="39"/>
    </row>
    <row r="208" spans="1:19" s="140" customFormat="1" x14ac:dyDescent="0.2">
      <c r="A208" s="205"/>
      <c r="B208" s="206" t="s">
        <v>174</v>
      </c>
      <c r="C208" s="207" t="s">
        <v>151</v>
      </c>
      <c r="D208" s="208"/>
      <c r="E208" s="209" t="s">
        <v>578</v>
      </c>
      <c r="F208" s="208"/>
      <c r="G208" s="207" t="s">
        <v>225</v>
      </c>
      <c r="H208" s="206">
        <v>2005</v>
      </c>
      <c r="I208" s="208"/>
      <c r="J208" s="208"/>
      <c r="K208" s="208"/>
      <c r="L208" s="208"/>
      <c r="M208" s="208"/>
      <c r="N208" s="206" t="s">
        <v>146</v>
      </c>
      <c r="O208" s="210">
        <v>220000</v>
      </c>
      <c r="P208" s="211"/>
      <c r="Q208" s="39"/>
      <c r="R208" s="39"/>
      <c r="S208" s="39"/>
    </row>
    <row r="209" spans="1:19" s="140" customFormat="1" x14ac:dyDescent="0.2">
      <c r="A209" s="212"/>
      <c r="B209" s="213" t="s">
        <v>544</v>
      </c>
      <c r="C209" s="214" t="s">
        <v>162</v>
      </c>
      <c r="D209" s="215"/>
      <c r="E209" s="216" t="s">
        <v>207</v>
      </c>
      <c r="F209" s="215"/>
      <c r="G209" s="214" t="s">
        <v>229</v>
      </c>
      <c r="H209" s="213">
        <v>2005</v>
      </c>
      <c r="I209" s="215"/>
      <c r="J209" s="215"/>
      <c r="K209" s="215"/>
      <c r="L209" s="215"/>
      <c r="M209" s="215"/>
      <c r="N209" s="213" t="s">
        <v>146</v>
      </c>
      <c r="O209" s="217">
        <v>576000</v>
      </c>
      <c r="P209" s="218"/>
      <c r="Q209" s="39"/>
      <c r="R209" s="39"/>
      <c r="S209" s="39"/>
    </row>
    <row r="210" spans="1:19" s="140" customFormat="1" x14ac:dyDescent="0.2">
      <c r="A210" s="154"/>
      <c r="B210" s="194" t="s">
        <v>179</v>
      </c>
      <c r="C210" s="195" t="s">
        <v>155</v>
      </c>
      <c r="D210" s="174"/>
      <c r="E210" s="196" t="s">
        <v>195</v>
      </c>
      <c r="F210" s="174"/>
      <c r="G210" s="195" t="s">
        <v>230</v>
      </c>
      <c r="H210" s="194">
        <v>2005</v>
      </c>
      <c r="I210" s="174"/>
      <c r="J210" s="174"/>
      <c r="K210" s="174"/>
      <c r="L210" s="174"/>
      <c r="M210" s="174"/>
      <c r="N210" s="194" t="s">
        <v>146</v>
      </c>
      <c r="O210" s="199">
        <v>700000</v>
      </c>
      <c r="P210" s="198"/>
      <c r="Q210" s="39"/>
      <c r="R210" s="39"/>
      <c r="S210" s="39"/>
    </row>
    <row r="211" spans="1:19" s="140" customFormat="1" x14ac:dyDescent="0.2">
      <c r="A211" s="154"/>
      <c r="B211" s="194" t="s">
        <v>179</v>
      </c>
      <c r="C211" s="195" t="s">
        <v>155</v>
      </c>
      <c r="D211" s="174"/>
      <c r="E211" s="196" t="s">
        <v>195</v>
      </c>
      <c r="F211" s="174"/>
      <c r="G211" s="195" t="s">
        <v>230</v>
      </c>
      <c r="H211" s="194">
        <v>2005</v>
      </c>
      <c r="I211" s="174"/>
      <c r="J211" s="174"/>
      <c r="K211" s="174"/>
      <c r="L211" s="174"/>
      <c r="M211" s="174"/>
      <c r="N211" s="194" t="s">
        <v>146</v>
      </c>
      <c r="O211" s="199">
        <v>700000</v>
      </c>
      <c r="P211" s="198"/>
      <c r="Q211" s="39"/>
      <c r="R211" s="39"/>
      <c r="S211" s="39"/>
    </row>
    <row r="212" spans="1:19" s="140" customFormat="1" x14ac:dyDescent="0.2">
      <c r="A212" s="154"/>
      <c r="B212" s="194" t="s">
        <v>544</v>
      </c>
      <c r="C212" s="195" t="s">
        <v>162</v>
      </c>
      <c r="D212" s="174"/>
      <c r="E212" s="196" t="s">
        <v>207</v>
      </c>
      <c r="F212" s="174"/>
      <c r="G212" s="195" t="s">
        <v>229</v>
      </c>
      <c r="H212" s="194">
        <v>2005</v>
      </c>
      <c r="I212" s="174"/>
      <c r="J212" s="174"/>
      <c r="K212" s="174"/>
      <c r="L212" s="174"/>
      <c r="M212" s="174"/>
      <c r="N212" s="194" t="s">
        <v>146</v>
      </c>
      <c r="O212" s="199">
        <v>210000</v>
      </c>
      <c r="P212" s="198"/>
      <c r="Q212" s="39"/>
      <c r="R212" s="39"/>
      <c r="S212" s="39"/>
    </row>
    <row r="213" spans="1:19" s="140" customFormat="1" x14ac:dyDescent="0.2">
      <c r="A213" s="154"/>
      <c r="B213" s="194" t="s">
        <v>532</v>
      </c>
      <c r="C213" s="195" t="s">
        <v>499</v>
      </c>
      <c r="D213" s="174"/>
      <c r="E213" s="196" t="s">
        <v>582</v>
      </c>
      <c r="F213" s="174"/>
      <c r="G213" s="195" t="s">
        <v>222</v>
      </c>
      <c r="H213" s="194">
        <v>2005</v>
      </c>
      <c r="I213" s="174"/>
      <c r="J213" s="174"/>
      <c r="K213" s="174"/>
      <c r="L213" s="174"/>
      <c r="M213" s="174"/>
      <c r="N213" s="194" t="s">
        <v>146</v>
      </c>
      <c r="O213" s="199">
        <v>300000</v>
      </c>
      <c r="P213" s="198"/>
      <c r="Q213" s="39"/>
      <c r="R213" s="39"/>
      <c r="S213" s="39"/>
    </row>
    <row r="214" spans="1:19" s="140" customFormat="1" x14ac:dyDescent="0.2">
      <c r="A214" s="154"/>
      <c r="B214" s="194" t="s">
        <v>546</v>
      </c>
      <c r="C214" s="195" t="s">
        <v>516</v>
      </c>
      <c r="D214" s="174"/>
      <c r="E214" s="196" t="s">
        <v>195</v>
      </c>
      <c r="F214" s="174"/>
      <c r="G214" s="195" t="s">
        <v>589</v>
      </c>
      <c r="H214" s="194">
        <v>2005</v>
      </c>
      <c r="I214" s="174"/>
      <c r="J214" s="174"/>
      <c r="K214" s="174"/>
      <c r="L214" s="174"/>
      <c r="M214" s="174"/>
      <c r="N214" s="194" t="s">
        <v>146</v>
      </c>
      <c r="O214" s="199">
        <v>35000</v>
      </c>
      <c r="P214" s="198"/>
      <c r="Q214" s="39"/>
      <c r="R214" s="39"/>
      <c r="S214" s="39"/>
    </row>
    <row r="215" spans="1:19" s="140" customFormat="1" x14ac:dyDescent="0.2">
      <c r="A215" s="154"/>
      <c r="B215" s="194" t="s">
        <v>546</v>
      </c>
      <c r="C215" s="195" t="s">
        <v>516</v>
      </c>
      <c r="D215" s="174"/>
      <c r="E215" s="196" t="s">
        <v>195</v>
      </c>
      <c r="F215" s="174"/>
      <c r="G215" s="195" t="s">
        <v>589</v>
      </c>
      <c r="H215" s="194">
        <v>2005</v>
      </c>
      <c r="I215" s="174"/>
      <c r="J215" s="174"/>
      <c r="K215" s="174"/>
      <c r="L215" s="174"/>
      <c r="M215" s="174"/>
      <c r="N215" s="194" t="s">
        <v>146</v>
      </c>
      <c r="O215" s="199">
        <v>105000</v>
      </c>
      <c r="P215" s="198"/>
      <c r="Q215" s="39"/>
      <c r="R215" s="39"/>
      <c r="S215" s="39"/>
    </row>
    <row r="216" spans="1:19" s="140" customFormat="1" x14ac:dyDescent="0.2">
      <c r="A216" s="154"/>
      <c r="B216" s="194" t="s">
        <v>546</v>
      </c>
      <c r="C216" s="195" t="s">
        <v>516</v>
      </c>
      <c r="D216" s="174"/>
      <c r="E216" s="196" t="s">
        <v>195</v>
      </c>
      <c r="F216" s="174"/>
      <c r="G216" s="195" t="s">
        <v>230</v>
      </c>
      <c r="H216" s="194">
        <v>2005</v>
      </c>
      <c r="I216" s="174"/>
      <c r="J216" s="174"/>
      <c r="K216" s="174"/>
      <c r="L216" s="174"/>
      <c r="M216" s="174"/>
      <c r="N216" s="194" t="s">
        <v>146</v>
      </c>
      <c r="O216" s="199">
        <v>640000</v>
      </c>
      <c r="P216" s="198"/>
      <c r="Q216" s="39"/>
      <c r="R216" s="39"/>
      <c r="S216" s="39"/>
    </row>
    <row r="217" spans="1:19" s="140" customFormat="1" x14ac:dyDescent="0.2">
      <c r="A217" s="154"/>
      <c r="B217" s="194" t="s">
        <v>544</v>
      </c>
      <c r="C217" s="195" t="s">
        <v>162</v>
      </c>
      <c r="D217" s="174"/>
      <c r="E217" s="196" t="s">
        <v>206</v>
      </c>
      <c r="F217" s="174"/>
      <c r="G217" s="195" t="s">
        <v>229</v>
      </c>
      <c r="H217" s="194">
        <v>2005</v>
      </c>
      <c r="I217" s="174"/>
      <c r="J217" s="174"/>
      <c r="K217" s="174"/>
      <c r="L217" s="174"/>
      <c r="M217" s="174"/>
      <c r="N217" s="194" t="s">
        <v>146</v>
      </c>
      <c r="O217" s="199">
        <v>378000</v>
      </c>
      <c r="P217" s="198"/>
      <c r="Q217" s="39"/>
      <c r="R217" s="39"/>
      <c r="S217" s="39"/>
    </row>
    <row r="218" spans="1:19" s="140" customFormat="1" x14ac:dyDescent="0.2">
      <c r="A218" s="154"/>
      <c r="B218" s="194" t="s">
        <v>175</v>
      </c>
      <c r="C218" s="195" t="s">
        <v>514</v>
      </c>
      <c r="D218" s="174"/>
      <c r="E218" s="196" t="s">
        <v>195</v>
      </c>
      <c r="F218" s="174"/>
      <c r="G218" s="195" t="s">
        <v>226</v>
      </c>
      <c r="H218" s="194">
        <v>2005</v>
      </c>
      <c r="I218" s="174"/>
      <c r="J218" s="174"/>
      <c r="K218" s="174"/>
      <c r="L218" s="174"/>
      <c r="M218" s="174"/>
      <c r="N218" s="194" t="s">
        <v>146</v>
      </c>
      <c r="O218" s="199">
        <v>385000</v>
      </c>
      <c r="P218" s="198"/>
      <c r="Q218" s="39"/>
      <c r="R218" s="39"/>
      <c r="S218" s="39"/>
    </row>
    <row r="219" spans="1:19" s="140" customFormat="1" x14ac:dyDescent="0.2">
      <c r="A219" s="154"/>
      <c r="B219" s="194" t="s">
        <v>546</v>
      </c>
      <c r="C219" s="195" t="s">
        <v>516</v>
      </c>
      <c r="D219" s="174"/>
      <c r="E219" s="196" t="s">
        <v>195</v>
      </c>
      <c r="F219" s="174"/>
      <c r="G219" s="195" t="s">
        <v>590</v>
      </c>
      <c r="H219" s="194">
        <v>2005</v>
      </c>
      <c r="I219" s="174"/>
      <c r="J219" s="174"/>
      <c r="K219" s="174"/>
      <c r="L219" s="174"/>
      <c r="M219" s="174"/>
      <c r="N219" s="194" t="s">
        <v>146</v>
      </c>
      <c r="O219" s="199">
        <v>210000</v>
      </c>
      <c r="P219" s="198"/>
      <c r="Q219" s="39"/>
      <c r="R219" s="39"/>
      <c r="S219" s="39"/>
    </row>
    <row r="220" spans="1:19" s="140" customFormat="1" x14ac:dyDescent="0.2">
      <c r="A220" s="154"/>
      <c r="B220" s="194" t="s">
        <v>543</v>
      </c>
      <c r="C220" s="195" t="s">
        <v>515</v>
      </c>
      <c r="D220" s="174"/>
      <c r="E220" s="196" t="s">
        <v>195</v>
      </c>
      <c r="F220" s="174"/>
      <c r="G220" s="195" t="s">
        <v>221</v>
      </c>
      <c r="H220" s="194">
        <v>2005</v>
      </c>
      <c r="I220" s="174"/>
      <c r="J220" s="174"/>
      <c r="K220" s="174"/>
      <c r="L220" s="174"/>
      <c r="M220" s="174"/>
      <c r="N220" s="194" t="s">
        <v>146</v>
      </c>
      <c r="O220" s="199">
        <v>770000</v>
      </c>
      <c r="P220" s="198"/>
      <c r="Q220" s="39"/>
      <c r="R220" s="39"/>
      <c r="S220" s="39"/>
    </row>
    <row r="221" spans="1:19" s="140" customFormat="1" x14ac:dyDescent="0.2">
      <c r="A221" s="154"/>
      <c r="B221" s="194" t="s">
        <v>546</v>
      </c>
      <c r="C221" s="195" t="s">
        <v>516</v>
      </c>
      <c r="D221" s="174"/>
      <c r="E221" s="196" t="s">
        <v>195</v>
      </c>
      <c r="F221" s="174"/>
      <c r="G221" s="195" t="s">
        <v>590</v>
      </c>
      <c r="H221" s="194">
        <v>2005</v>
      </c>
      <c r="I221" s="174"/>
      <c r="J221" s="174"/>
      <c r="K221" s="174"/>
      <c r="L221" s="174"/>
      <c r="M221" s="174"/>
      <c r="N221" s="194" t="s">
        <v>146</v>
      </c>
      <c r="O221" s="199">
        <v>70000</v>
      </c>
      <c r="P221" s="198"/>
      <c r="Q221" s="39"/>
      <c r="R221" s="39"/>
      <c r="S221" s="39"/>
    </row>
    <row r="222" spans="1:19" s="140" customFormat="1" x14ac:dyDescent="0.2">
      <c r="A222" s="154"/>
      <c r="B222" s="194" t="s">
        <v>546</v>
      </c>
      <c r="C222" s="195" t="s">
        <v>516</v>
      </c>
      <c r="D222" s="174"/>
      <c r="E222" s="196" t="s">
        <v>195</v>
      </c>
      <c r="F222" s="174"/>
      <c r="G222" s="195" t="s">
        <v>590</v>
      </c>
      <c r="H222" s="194">
        <v>2005</v>
      </c>
      <c r="I222" s="174"/>
      <c r="J222" s="174"/>
      <c r="K222" s="174"/>
      <c r="L222" s="174"/>
      <c r="M222" s="174"/>
      <c r="N222" s="194" t="s">
        <v>146</v>
      </c>
      <c r="O222" s="199">
        <v>350000</v>
      </c>
      <c r="P222" s="198"/>
      <c r="Q222" s="39"/>
      <c r="R222" s="39"/>
      <c r="S222" s="39"/>
    </row>
    <row r="223" spans="1:19" s="140" customFormat="1" x14ac:dyDescent="0.2">
      <c r="A223" s="154"/>
      <c r="B223" s="194" t="s">
        <v>182</v>
      </c>
      <c r="C223" s="195" t="s">
        <v>158</v>
      </c>
      <c r="D223" s="174"/>
      <c r="E223" s="196" t="s">
        <v>202</v>
      </c>
      <c r="F223" s="174"/>
      <c r="G223" s="195" t="s">
        <v>223</v>
      </c>
      <c r="H223" s="194">
        <v>2006</v>
      </c>
      <c r="I223" s="174"/>
      <c r="J223" s="174"/>
      <c r="K223" s="174"/>
      <c r="L223" s="174"/>
      <c r="M223" s="174"/>
      <c r="N223" s="194" t="s">
        <v>146</v>
      </c>
      <c r="O223" s="199">
        <v>2200000</v>
      </c>
      <c r="P223" s="198" t="s">
        <v>124</v>
      </c>
      <c r="Q223" s="39"/>
      <c r="R223" s="39"/>
      <c r="S223" s="39"/>
    </row>
    <row r="224" spans="1:19" s="140" customFormat="1" x14ac:dyDescent="0.2">
      <c r="A224" s="154"/>
      <c r="B224" s="194" t="s">
        <v>542</v>
      </c>
      <c r="C224" s="195" t="s">
        <v>148</v>
      </c>
      <c r="D224" s="174"/>
      <c r="E224" s="196" t="s">
        <v>195</v>
      </c>
      <c r="F224" s="174"/>
      <c r="G224" s="195" t="s">
        <v>596</v>
      </c>
      <c r="H224" s="194">
        <v>2006</v>
      </c>
      <c r="I224" s="174"/>
      <c r="J224" s="174"/>
      <c r="K224" s="174"/>
      <c r="L224" s="174"/>
      <c r="M224" s="174"/>
      <c r="N224" s="194" t="s">
        <v>146</v>
      </c>
      <c r="O224" s="199">
        <v>560000</v>
      </c>
      <c r="P224" s="198" t="s">
        <v>124</v>
      </c>
      <c r="Q224" s="39"/>
      <c r="R224" s="39"/>
      <c r="S224" s="39"/>
    </row>
    <row r="225" spans="1:19" s="140" customFormat="1" x14ac:dyDescent="0.2">
      <c r="A225" s="154"/>
      <c r="B225" s="194" t="s">
        <v>561</v>
      </c>
      <c r="C225" s="195" t="s">
        <v>155</v>
      </c>
      <c r="D225" s="174"/>
      <c r="E225" s="196" t="s">
        <v>195</v>
      </c>
      <c r="F225" s="174"/>
      <c r="G225" s="195" t="s">
        <v>226</v>
      </c>
      <c r="H225" s="194">
        <v>2006</v>
      </c>
      <c r="I225" s="174"/>
      <c r="J225" s="174"/>
      <c r="K225" s="174"/>
      <c r="L225" s="174"/>
      <c r="M225" s="174"/>
      <c r="N225" s="194" t="s">
        <v>146</v>
      </c>
      <c r="O225" s="199">
        <v>800000</v>
      </c>
      <c r="P225" s="198" t="s">
        <v>367</v>
      </c>
      <c r="Q225" s="39"/>
      <c r="R225" s="39"/>
      <c r="S225" s="39"/>
    </row>
    <row r="226" spans="1:19" s="140" customFormat="1" x14ac:dyDescent="0.2">
      <c r="A226" s="154"/>
      <c r="B226" s="194" t="s">
        <v>174</v>
      </c>
      <c r="C226" s="195" t="s">
        <v>151</v>
      </c>
      <c r="D226" s="174"/>
      <c r="E226" s="196" t="s">
        <v>583</v>
      </c>
      <c r="F226" s="174"/>
      <c r="G226" s="195" t="s">
        <v>225</v>
      </c>
      <c r="H226" s="194">
        <v>2006</v>
      </c>
      <c r="I226" s="174"/>
      <c r="J226" s="174"/>
      <c r="K226" s="174"/>
      <c r="L226" s="174"/>
      <c r="M226" s="174"/>
      <c r="N226" s="194" t="s">
        <v>597</v>
      </c>
      <c r="O226" s="199">
        <v>187500</v>
      </c>
      <c r="P226" s="198"/>
      <c r="Q226" s="39"/>
      <c r="R226" s="39"/>
      <c r="S226" s="39"/>
    </row>
    <row r="227" spans="1:19" s="140" customFormat="1" x14ac:dyDescent="0.2">
      <c r="A227" s="154"/>
      <c r="B227" s="194" t="s">
        <v>542</v>
      </c>
      <c r="C227" s="195" t="s">
        <v>148</v>
      </c>
      <c r="D227" s="174"/>
      <c r="E227" s="196" t="s">
        <v>195</v>
      </c>
      <c r="F227" s="174"/>
      <c r="G227" s="195" t="s">
        <v>596</v>
      </c>
      <c r="H227" s="194">
        <v>2006</v>
      </c>
      <c r="I227" s="174"/>
      <c r="J227" s="174"/>
      <c r="K227" s="174"/>
      <c r="L227" s="174"/>
      <c r="M227" s="174"/>
      <c r="N227" s="194" t="s">
        <v>146</v>
      </c>
      <c r="O227" s="199">
        <v>490000</v>
      </c>
      <c r="P227" s="198" t="s">
        <v>367</v>
      </c>
      <c r="Q227" s="39"/>
      <c r="R227" s="39"/>
      <c r="S227" s="39"/>
    </row>
    <row r="228" spans="1:19" s="140" customFormat="1" x14ac:dyDescent="0.2">
      <c r="A228" s="154"/>
      <c r="B228" s="194" t="s">
        <v>545</v>
      </c>
      <c r="C228" s="195" t="s">
        <v>514</v>
      </c>
      <c r="D228" s="174"/>
      <c r="E228" s="196" t="s">
        <v>195</v>
      </c>
      <c r="F228" s="174"/>
      <c r="G228" s="195" t="s">
        <v>230</v>
      </c>
      <c r="H228" s="194">
        <v>2006</v>
      </c>
      <c r="I228" s="174"/>
      <c r="J228" s="174"/>
      <c r="K228" s="174"/>
      <c r="L228" s="174"/>
      <c r="M228" s="174"/>
      <c r="N228" s="194" t="s">
        <v>146</v>
      </c>
      <c r="O228" s="199">
        <v>375000</v>
      </c>
      <c r="P228" s="198"/>
      <c r="Q228" s="39"/>
      <c r="R228" s="39"/>
      <c r="S228" s="39"/>
    </row>
    <row r="229" spans="1:19" s="140" customFormat="1" x14ac:dyDescent="0.2">
      <c r="A229" s="154"/>
      <c r="B229" s="194" t="s">
        <v>562</v>
      </c>
      <c r="C229" s="195" t="s">
        <v>530</v>
      </c>
      <c r="D229" s="174"/>
      <c r="E229" s="196" t="s">
        <v>195</v>
      </c>
      <c r="F229" s="174"/>
      <c r="G229" s="195" t="s">
        <v>226</v>
      </c>
      <c r="H229" s="194">
        <v>2006</v>
      </c>
      <c r="I229" s="174"/>
      <c r="J229" s="174"/>
      <c r="K229" s="174"/>
      <c r="L229" s="174"/>
      <c r="M229" s="174"/>
      <c r="N229" s="194" t="s">
        <v>146</v>
      </c>
      <c r="O229" s="199">
        <v>300000</v>
      </c>
      <c r="P229" s="198"/>
      <c r="Q229" s="39"/>
      <c r="R229" s="39"/>
      <c r="S229" s="39"/>
    </row>
    <row r="230" spans="1:19" s="140" customFormat="1" x14ac:dyDescent="0.2">
      <c r="A230" s="154"/>
      <c r="B230" s="194" t="s">
        <v>532</v>
      </c>
      <c r="C230" s="195" t="s">
        <v>499</v>
      </c>
      <c r="D230" s="174"/>
      <c r="E230" s="196" t="s">
        <v>565</v>
      </c>
      <c r="F230" s="174"/>
      <c r="G230" s="195" t="s">
        <v>222</v>
      </c>
      <c r="H230" s="194">
        <v>2006</v>
      </c>
      <c r="I230" s="174"/>
      <c r="J230" s="174"/>
      <c r="K230" s="174"/>
      <c r="L230" s="174"/>
      <c r="M230" s="174"/>
      <c r="N230" s="194" t="s">
        <v>146</v>
      </c>
      <c r="O230" s="199">
        <v>1275000</v>
      </c>
      <c r="P230" s="198" t="s">
        <v>367</v>
      </c>
      <c r="Q230" s="39"/>
      <c r="R230" s="39"/>
      <c r="S230" s="39"/>
    </row>
    <row r="231" spans="1:19" s="140" customFormat="1" x14ac:dyDescent="0.2">
      <c r="A231" s="154"/>
      <c r="B231" s="194" t="s">
        <v>175</v>
      </c>
      <c r="C231" s="195" t="s">
        <v>152</v>
      </c>
      <c r="D231" s="174"/>
      <c r="E231" s="196" t="s">
        <v>195</v>
      </c>
      <c r="F231" s="174"/>
      <c r="G231" s="195" t="s">
        <v>230</v>
      </c>
      <c r="H231" s="194">
        <v>2006</v>
      </c>
      <c r="I231" s="174"/>
      <c r="J231" s="174"/>
      <c r="K231" s="174"/>
      <c r="L231" s="174"/>
      <c r="M231" s="174"/>
      <c r="N231" s="194" t="s">
        <v>146</v>
      </c>
      <c r="O231" s="199">
        <v>1000000</v>
      </c>
      <c r="P231" s="198" t="s">
        <v>124</v>
      </c>
      <c r="Q231" s="39"/>
      <c r="R231" s="39"/>
      <c r="S231" s="39"/>
    </row>
    <row r="232" spans="1:19" s="140" customFormat="1" x14ac:dyDescent="0.2">
      <c r="A232" s="154"/>
      <c r="B232" s="194" t="s">
        <v>171</v>
      </c>
      <c r="C232" s="195" t="s">
        <v>513</v>
      </c>
      <c r="D232" s="174"/>
      <c r="E232" s="196" t="s">
        <v>218</v>
      </c>
      <c r="F232" s="174"/>
      <c r="G232" s="195" t="s">
        <v>228</v>
      </c>
      <c r="H232" s="194">
        <v>2006</v>
      </c>
      <c r="I232" s="174"/>
      <c r="J232" s="174"/>
      <c r="K232" s="174"/>
      <c r="L232" s="174"/>
      <c r="M232" s="174"/>
      <c r="N232" s="194" t="s">
        <v>146</v>
      </c>
      <c r="O232" s="199">
        <v>280000</v>
      </c>
      <c r="P232" s="198" t="s">
        <v>124</v>
      </c>
      <c r="Q232" s="39"/>
      <c r="R232" s="39"/>
      <c r="S232" s="39"/>
    </row>
    <row r="233" spans="1:19" s="140" customFormat="1" x14ac:dyDescent="0.2">
      <c r="A233" s="154"/>
      <c r="B233" s="194" t="s">
        <v>532</v>
      </c>
      <c r="C233" s="195" t="s">
        <v>499</v>
      </c>
      <c r="D233" s="174"/>
      <c r="E233" s="196" t="s">
        <v>565</v>
      </c>
      <c r="F233" s="174"/>
      <c r="G233" s="195" t="s">
        <v>222</v>
      </c>
      <c r="H233" s="194">
        <v>2006</v>
      </c>
      <c r="I233" s="174"/>
      <c r="J233" s="174"/>
      <c r="K233" s="174"/>
      <c r="L233" s="174"/>
      <c r="M233" s="174"/>
      <c r="N233" s="194" t="s">
        <v>146</v>
      </c>
      <c r="O233" s="199">
        <v>1200000</v>
      </c>
      <c r="P233" s="198"/>
      <c r="Q233" s="39"/>
      <c r="R233" s="39"/>
      <c r="S233" s="39"/>
    </row>
    <row r="234" spans="1:19" s="140" customFormat="1" x14ac:dyDescent="0.2">
      <c r="A234" s="154"/>
      <c r="B234" s="194" t="s">
        <v>175</v>
      </c>
      <c r="C234" s="195" t="s">
        <v>514</v>
      </c>
      <c r="D234" s="174"/>
      <c r="E234" s="196" t="s">
        <v>195</v>
      </c>
      <c r="F234" s="174"/>
      <c r="G234" s="195" t="s">
        <v>226</v>
      </c>
      <c r="H234" s="194">
        <v>2006</v>
      </c>
      <c r="I234" s="174"/>
      <c r="J234" s="174"/>
      <c r="K234" s="174"/>
      <c r="L234" s="174"/>
      <c r="M234" s="174"/>
      <c r="N234" s="194" t="s">
        <v>146</v>
      </c>
      <c r="O234" s="199">
        <v>70000</v>
      </c>
      <c r="P234" s="198"/>
      <c r="Q234" s="39"/>
      <c r="R234" s="39"/>
      <c r="S234" s="39"/>
    </row>
    <row r="235" spans="1:19" s="140" customFormat="1" x14ac:dyDescent="0.2">
      <c r="A235" s="154"/>
      <c r="B235" s="194" t="s">
        <v>171</v>
      </c>
      <c r="C235" s="195" t="s">
        <v>164</v>
      </c>
      <c r="D235" s="174"/>
      <c r="E235" s="196" t="s">
        <v>195</v>
      </c>
      <c r="F235" s="174"/>
      <c r="G235" s="195" t="s">
        <v>226</v>
      </c>
      <c r="H235" s="194">
        <v>2006</v>
      </c>
      <c r="I235" s="174"/>
      <c r="J235" s="174"/>
      <c r="K235" s="174"/>
      <c r="L235" s="174"/>
      <c r="M235" s="174"/>
      <c r="N235" s="194" t="s">
        <v>146</v>
      </c>
      <c r="O235" s="199">
        <v>105000</v>
      </c>
      <c r="P235" s="198"/>
      <c r="Q235" s="39"/>
      <c r="R235" s="39"/>
      <c r="S235" s="39"/>
    </row>
    <row r="236" spans="1:19" s="140" customFormat="1" x14ac:dyDescent="0.2">
      <c r="A236" s="154"/>
      <c r="B236" s="194" t="s">
        <v>544</v>
      </c>
      <c r="C236" s="195" t="s">
        <v>162</v>
      </c>
      <c r="D236" s="174"/>
      <c r="E236" s="196" t="s">
        <v>206</v>
      </c>
      <c r="F236" s="174"/>
      <c r="G236" s="195" t="s">
        <v>229</v>
      </c>
      <c r="H236" s="194">
        <v>2006</v>
      </c>
      <c r="I236" s="174"/>
      <c r="J236" s="174"/>
      <c r="K236" s="174"/>
      <c r="L236" s="174"/>
      <c r="M236" s="174"/>
      <c r="N236" s="194" t="s">
        <v>146</v>
      </c>
      <c r="O236" s="199">
        <v>45000</v>
      </c>
      <c r="P236" s="198" t="s">
        <v>367</v>
      </c>
      <c r="Q236" s="39"/>
      <c r="R236" s="39"/>
      <c r="S236" s="39"/>
    </row>
    <row r="237" spans="1:19" s="140" customFormat="1" x14ac:dyDescent="0.2">
      <c r="A237" s="154"/>
      <c r="B237" s="194" t="s">
        <v>171</v>
      </c>
      <c r="C237" s="195" t="s">
        <v>164</v>
      </c>
      <c r="D237" s="174"/>
      <c r="E237" s="196" t="s">
        <v>195</v>
      </c>
      <c r="F237" s="174"/>
      <c r="G237" s="195" t="s">
        <v>226</v>
      </c>
      <c r="H237" s="194">
        <v>2006</v>
      </c>
      <c r="I237" s="174"/>
      <c r="J237" s="174"/>
      <c r="K237" s="174"/>
      <c r="L237" s="174"/>
      <c r="M237" s="174"/>
      <c r="N237" s="194" t="s">
        <v>146</v>
      </c>
      <c r="O237" s="199">
        <v>52500</v>
      </c>
      <c r="P237" s="198"/>
      <c r="Q237" s="39"/>
      <c r="R237" s="39"/>
      <c r="S237" s="39"/>
    </row>
    <row r="238" spans="1:19" s="140" customFormat="1" x14ac:dyDescent="0.2">
      <c r="A238" s="154"/>
      <c r="B238" s="194" t="s">
        <v>171</v>
      </c>
      <c r="C238" s="195" t="s">
        <v>164</v>
      </c>
      <c r="D238" s="174"/>
      <c r="E238" s="196" t="s">
        <v>195</v>
      </c>
      <c r="F238" s="174"/>
      <c r="G238" s="195" t="s">
        <v>226</v>
      </c>
      <c r="H238" s="194">
        <v>2006</v>
      </c>
      <c r="I238" s="174"/>
      <c r="J238" s="174"/>
      <c r="K238" s="174"/>
      <c r="L238" s="174"/>
      <c r="M238" s="174"/>
      <c r="N238" s="194" t="s">
        <v>146</v>
      </c>
      <c r="O238" s="199">
        <v>60000</v>
      </c>
      <c r="P238" s="198"/>
      <c r="Q238" s="39"/>
      <c r="R238" s="39"/>
      <c r="S238" s="39"/>
    </row>
    <row r="239" spans="1:19" s="140" customFormat="1" x14ac:dyDescent="0.2">
      <c r="A239" s="154"/>
      <c r="B239" s="194" t="s">
        <v>532</v>
      </c>
      <c r="C239" s="195" t="s">
        <v>499</v>
      </c>
      <c r="D239" s="174"/>
      <c r="E239" s="196" t="s">
        <v>387</v>
      </c>
      <c r="F239" s="174"/>
      <c r="G239" s="195" t="s">
        <v>225</v>
      </c>
      <c r="H239" s="194">
        <v>2006</v>
      </c>
      <c r="I239" s="174"/>
      <c r="J239" s="174"/>
      <c r="K239" s="174"/>
      <c r="L239" s="174"/>
      <c r="M239" s="174"/>
      <c r="N239" s="194" t="s">
        <v>146</v>
      </c>
      <c r="O239" s="199">
        <v>1350000</v>
      </c>
      <c r="P239" s="198"/>
      <c r="Q239" s="39"/>
      <c r="R239" s="39"/>
      <c r="S239" s="39"/>
    </row>
    <row r="240" spans="1:19" s="140" customFormat="1" x14ac:dyDescent="0.2">
      <c r="A240" s="154"/>
      <c r="B240" s="194" t="s">
        <v>563</v>
      </c>
      <c r="C240" s="195" t="s">
        <v>531</v>
      </c>
      <c r="D240" s="174"/>
      <c r="E240" s="196" t="s">
        <v>584</v>
      </c>
      <c r="F240" s="174"/>
      <c r="G240" s="195" t="s">
        <v>232</v>
      </c>
      <c r="H240" s="194">
        <v>2006</v>
      </c>
      <c r="I240" s="174"/>
      <c r="J240" s="174"/>
      <c r="K240" s="174"/>
      <c r="L240" s="174"/>
      <c r="M240" s="174"/>
      <c r="N240" s="194" t="s">
        <v>146</v>
      </c>
      <c r="O240" s="199">
        <v>700000</v>
      </c>
      <c r="P240" s="198" t="s">
        <v>367</v>
      </c>
      <c r="Q240" s="39"/>
      <c r="R240" s="39"/>
      <c r="S240" s="39"/>
    </row>
    <row r="241" spans="1:19" s="140" customFormat="1" x14ac:dyDescent="0.2">
      <c r="A241" s="154"/>
      <c r="B241" s="194" t="s">
        <v>532</v>
      </c>
      <c r="C241" s="195" t="s">
        <v>499</v>
      </c>
      <c r="D241" s="174"/>
      <c r="E241" s="196" t="s">
        <v>565</v>
      </c>
      <c r="F241" s="174"/>
      <c r="G241" s="195" t="s">
        <v>222</v>
      </c>
      <c r="H241" s="194">
        <v>2006</v>
      </c>
      <c r="I241" s="174"/>
      <c r="J241" s="174"/>
      <c r="K241" s="174"/>
      <c r="L241" s="174"/>
      <c r="M241" s="174"/>
      <c r="N241" s="194" t="s">
        <v>146</v>
      </c>
      <c r="O241" s="199">
        <v>1050000</v>
      </c>
      <c r="P241" s="198"/>
      <c r="Q241" s="39"/>
      <c r="R241" s="39"/>
      <c r="S241" s="39"/>
    </row>
    <row r="242" spans="1:19" s="140" customFormat="1" x14ac:dyDescent="0.2">
      <c r="A242" s="154"/>
      <c r="B242" s="194" t="s">
        <v>180</v>
      </c>
      <c r="C242" s="195" t="s">
        <v>156</v>
      </c>
      <c r="D242" s="174"/>
      <c r="E242" s="196" t="s">
        <v>195</v>
      </c>
      <c r="F242" s="174"/>
      <c r="G242" s="195" t="s">
        <v>230</v>
      </c>
      <c r="H242" s="194">
        <v>2006</v>
      </c>
      <c r="I242" s="174"/>
      <c r="J242" s="174"/>
      <c r="K242" s="174"/>
      <c r="L242" s="174"/>
      <c r="M242" s="174"/>
      <c r="N242" s="194" t="s">
        <v>146</v>
      </c>
      <c r="O242" s="199">
        <v>750000</v>
      </c>
      <c r="P242" s="198" t="s">
        <v>367</v>
      </c>
      <c r="Q242" s="39"/>
      <c r="R242" s="39"/>
      <c r="S242" s="39"/>
    </row>
    <row r="243" spans="1:19" s="140" customFormat="1" x14ac:dyDescent="0.2">
      <c r="A243" s="154"/>
      <c r="B243" s="194" t="s">
        <v>532</v>
      </c>
      <c r="C243" s="195" t="s">
        <v>499</v>
      </c>
      <c r="D243" s="174"/>
      <c r="E243" s="196" t="s">
        <v>565</v>
      </c>
      <c r="F243" s="174"/>
      <c r="G243" s="195" t="s">
        <v>222</v>
      </c>
      <c r="H243" s="194">
        <v>2006</v>
      </c>
      <c r="I243" s="174"/>
      <c r="J243" s="174"/>
      <c r="K243" s="174"/>
      <c r="L243" s="174"/>
      <c r="M243" s="174"/>
      <c r="N243" s="194" t="s">
        <v>146</v>
      </c>
      <c r="O243" s="199">
        <v>1350000</v>
      </c>
      <c r="P243" s="198"/>
      <c r="Q243" s="39"/>
      <c r="R243" s="39"/>
      <c r="S243" s="39"/>
    </row>
    <row r="244" spans="1:19" s="140" customFormat="1" x14ac:dyDescent="0.2">
      <c r="A244" s="154"/>
      <c r="B244" s="194" t="s">
        <v>535</v>
      </c>
      <c r="C244" s="195" t="s">
        <v>503</v>
      </c>
      <c r="D244" s="174"/>
      <c r="E244" s="196" t="s">
        <v>195</v>
      </c>
      <c r="F244" s="174"/>
      <c r="G244" s="195" t="s">
        <v>230</v>
      </c>
      <c r="H244" s="194">
        <v>2006</v>
      </c>
      <c r="I244" s="174"/>
      <c r="J244" s="174"/>
      <c r="K244" s="174"/>
      <c r="L244" s="174"/>
      <c r="M244" s="174"/>
      <c r="N244" s="194" t="s">
        <v>146</v>
      </c>
      <c r="O244" s="199">
        <v>280000</v>
      </c>
      <c r="P244" s="198"/>
      <c r="Q244" s="39"/>
      <c r="R244" s="39"/>
      <c r="S244" s="39"/>
    </row>
    <row r="245" spans="1:19" s="140" customFormat="1" x14ac:dyDescent="0.2">
      <c r="A245" s="154"/>
      <c r="B245" s="194" t="s">
        <v>532</v>
      </c>
      <c r="C245" s="195" t="s">
        <v>499</v>
      </c>
      <c r="D245" s="174"/>
      <c r="E245" s="196" t="s">
        <v>565</v>
      </c>
      <c r="F245" s="174"/>
      <c r="G245" s="195" t="s">
        <v>222</v>
      </c>
      <c r="H245" s="194">
        <v>2006</v>
      </c>
      <c r="I245" s="174"/>
      <c r="J245" s="174"/>
      <c r="K245" s="174"/>
      <c r="L245" s="174"/>
      <c r="M245" s="174"/>
      <c r="N245" s="194" t="s">
        <v>146</v>
      </c>
      <c r="O245" s="199">
        <v>300000</v>
      </c>
      <c r="P245" s="198"/>
      <c r="Q245" s="39"/>
      <c r="R245" s="39"/>
      <c r="S245" s="39"/>
    </row>
    <row r="246" spans="1:19" s="140" customFormat="1" x14ac:dyDescent="0.2">
      <c r="A246" s="154"/>
      <c r="B246" s="194" t="s">
        <v>544</v>
      </c>
      <c r="C246" s="195" t="s">
        <v>162</v>
      </c>
      <c r="D246" s="174"/>
      <c r="E246" s="196" t="s">
        <v>207</v>
      </c>
      <c r="F246" s="174"/>
      <c r="G246" s="195" t="s">
        <v>229</v>
      </c>
      <c r="H246" s="194">
        <v>2006</v>
      </c>
      <c r="I246" s="174"/>
      <c r="J246" s="174"/>
      <c r="K246" s="174"/>
      <c r="L246" s="174"/>
      <c r="M246" s="174"/>
      <c r="N246" s="194" t="s">
        <v>146</v>
      </c>
      <c r="O246" s="199">
        <v>630000</v>
      </c>
      <c r="P246" s="198"/>
      <c r="Q246" s="39"/>
      <c r="R246" s="39"/>
      <c r="S246" s="39"/>
    </row>
    <row r="247" spans="1:19" s="140" customFormat="1" x14ac:dyDescent="0.2">
      <c r="A247" s="154"/>
      <c r="B247" s="194" t="s">
        <v>180</v>
      </c>
      <c r="C247" s="195" t="s">
        <v>156</v>
      </c>
      <c r="D247" s="174"/>
      <c r="E247" s="196" t="s">
        <v>195</v>
      </c>
      <c r="F247" s="174"/>
      <c r="G247" s="195" t="s">
        <v>585</v>
      </c>
      <c r="H247" s="194">
        <v>2006</v>
      </c>
      <c r="I247" s="174"/>
      <c r="J247" s="174"/>
      <c r="K247" s="174"/>
      <c r="L247" s="174"/>
      <c r="M247" s="174"/>
      <c r="N247" s="194" t="s">
        <v>146</v>
      </c>
      <c r="O247" s="199">
        <v>770000</v>
      </c>
      <c r="P247" s="204"/>
      <c r="Q247" s="39"/>
      <c r="R247" s="39"/>
      <c r="S247" s="39"/>
    </row>
    <row r="248" spans="1:19" s="140" customFormat="1" x14ac:dyDescent="0.2">
      <c r="A248" s="154"/>
      <c r="B248" s="194" t="s">
        <v>532</v>
      </c>
      <c r="C248" s="195" t="s">
        <v>499</v>
      </c>
      <c r="D248" s="174"/>
      <c r="E248" s="196" t="s">
        <v>565</v>
      </c>
      <c r="F248" s="174"/>
      <c r="G248" s="195" t="s">
        <v>225</v>
      </c>
      <c r="H248" s="194">
        <v>2006</v>
      </c>
      <c r="I248" s="174"/>
      <c r="J248" s="174"/>
      <c r="K248" s="174"/>
      <c r="L248" s="174"/>
      <c r="M248" s="174"/>
      <c r="N248" s="194" t="s">
        <v>146</v>
      </c>
      <c r="O248" s="199">
        <v>1125000</v>
      </c>
      <c r="P248" s="198"/>
      <c r="Q248" s="39"/>
      <c r="R248" s="39"/>
      <c r="S248" s="39"/>
    </row>
    <row r="249" spans="1:19" s="140" customFormat="1" x14ac:dyDescent="0.2">
      <c r="A249" s="154"/>
      <c r="B249" s="194" t="s">
        <v>532</v>
      </c>
      <c r="C249" s="195" t="s">
        <v>499</v>
      </c>
      <c r="D249" s="174"/>
      <c r="E249" s="196" t="s">
        <v>565</v>
      </c>
      <c r="F249" s="174"/>
      <c r="G249" s="195" t="s">
        <v>222</v>
      </c>
      <c r="H249" s="194">
        <v>2006</v>
      </c>
      <c r="I249" s="174"/>
      <c r="J249" s="174"/>
      <c r="K249" s="174"/>
      <c r="L249" s="174"/>
      <c r="M249" s="174"/>
      <c r="N249" s="194" t="s">
        <v>146</v>
      </c>
      <c r="O249" s="199">
        <v>1125000</v>
      </c>
      <c r="P249" s="198"/>
      <c r="Q249" s="39"/>
      <c r="R249" s="39"/>
      <c r="S249" s="39"/>
    </row>
    <row r="250" spans="1:19" s="139" customFormat="1" ht="14" x14ac:dyDescent="0.2">
      <c r="A250" s="145"/>
      <c r="B250" s="151"/>
      <c r="C250" s="168"/>
      <c r="D250" s="160"/>
      <c r="E250" s="163"/>
      <c r="F250" s="162"/>
      <c r="G250" s="159"/>
      <c r="H250" s="164"/>
      <c r="I250" s="162"/>
      <c r="J250" s="150"/>
      <c r="K250" s="150"/>
      <c r="L250" s="150"/>
      <c r="M250" s="150"/>
      <c r="N250" s="164"/>
      <c r="O250" s="166"/>
      <c r="P250" s="157"/>
      <c r="Q250" s="50"/>
      <c r="R250" s="50"/>
      <c r="S250" s="50"/>
    </row>
    <row r="251" spans="1:19" s="140" customFormat="1" ht="30" x14ac:dyDescent="0.2">
      <c r="A251" s="154" t="s">
        <v>37</v>
      </c>
      <c r="B251" s="146" t="s">
        <v>38</v>
      </c>
      <c r="C251" s="169"/>
      <c r="D251" s="170"/>
      <c r="E251" s="171"/>
      <c r="F251" s="172"/>
      <c r="G251" s="173"/>
      <c r="H251" s="175"/>
      <c r="I251" s="172"/>
      <c r="J251" s="174"/>
      <c r="K251" s="174"/>
      <c r="L251" s="174"/>
      <c r="M251" s="174"/>
      <c r="N251" s="175"/>
      <c r="O251" s="176">
        <v>15380000</v>
      </c>
      <c r="P251" s="177"/>
      <c r="Q251" s="50"/>
      <c r="R251" s="50"/>
      <c r="S251" s="50"/>
    </row>
    <row r="252" spans="1:19" s="140" customFormat="1" x14ac:dyDescent="0.2">
      <c r="A252" s="154"/>
      <c r="B252" s="194" t="s">
        <v>484</v>
      </c>
      <c r="C252" s="195" t="s">
        <v>305</v>
      </c>
      <c r="D252" s="170"/>
      <c r="E252" s="196" t="s">
        <v>488</v>
      </c>
      <c r="F252" s="172"/>
      <c r="G252" s="195" t="s">
        <v>229</v>
      </c>
      <c r="H252" s="194">
        <v>2006</v>
      </c>
      <c r="I252" s="172"/>
      <c r="J252" s="174"/>
      <c r="K252" s="174"/>
      <c r="L252" s="174"/>
      <c r="M252" s="174"/>
      <c r="N252" s="194" t="s">
        <v>146</v>
      </c>
      <c r="O252" s="199">
        <v>210000</v>
      </c>
      <c r="P252" s="198" t="s">
        <v>124</v>
      </c>
      <c r="Q252" s="50"/>
      <c r="R252" s="50"/>
      <c r="S252" s="50"/>
    </row>
    <row r="253" spans="1:19" s="140" customFormat="1" x14ac:dyDescent="0.2">
      <c r="A253" s="154"/>
      <c r="B253" s="194" t="s">
        <v>485</v>
      </c>
      <c r="C253" s="195" t="s">
        <v>481</v>
      </c>
      <c r="D253" s="170"/>
      <c r="E253" s="196" t="s">
        <v>489</v>
      </c>
      <c r="F253" s="172"/>
      <c r="G253" s="195" t="s">
        <v>224</v>
      </c>
      <c r="H253" s="194">
        <v>2006</v>
      </c>
      <c r="I253" s="172"/>
      <c r="J253" s="174"/>
      <c r="K253" s="174"/>
      <c r="L253" s="174"/>
      <c r="M253" s="174"/>
      <c r="N253" s="194" t="s">
        <v>146</v>
      </c>
      <c r="O253" s="199">
        <v>140000</v>
      </c>
      <c r="P253" s="198" t="s">
        <v>124</v>
      </c>
      <c r="Q253" s="50"/>
      <c r="R253" s="50"/>
      <c r="S253" s="50"/>
    </row>
    <row r="254" spans="1:19" s="140" customFormat="1" x14ac:dyDescent="0.2">
      <c r="A254" s="154"/>
      <c r="B254" s="194" t="s">
        <v>486</v>
      </c>
      <c r="C254" s="195" t="s">
        <v>482</v>
      </c>
      <c r="D254" s="170"/>
      <c r="E254" s="196" t="s">
        <v>490</v>
      </c>
      <c r="F254" s="172"/>
      <c r="G254" s="195" t="s">
        <v>223</v>
      </c>
      <c r="H254" s="194">
        <v>2006</v>
      </c>
      <c r="I254" s="172"/>
      <c r="J254" s="174"/>
      <c r="K254" s="174"/>
      <c r="L254" s="174"/>
      <c r="M254" s="174"/>
      <c r="N254" s="194" t="s">
        <v>146</v>
      </c>
      <c r="O254" s="199">
        <v>2550000</v>
      </c>
      <c r="P254" s="198" t="s">
        <v>124</v>
      </c>
      <c r="Q254" s="50"/>
      <c r="R254" s="50"/>
      <c r="S254" s="50"/>
    </row>
    <row r="255" spans="1:19" s="140" customFormat="1" x14ac:dyDescent="0.2">
      <c r="A255" s="154"/>
      <c r="B255" s="194" t="s">
        <v>487</v>
      </c>
      <c r="C255" s="195" t="s">
        <v>483</v>
      </c>
      <c r="D255" s="170"/>
      <c r="E255" s="196" t="s">
        <v>387</v>
      </c>
      <c r="F255" s="172"/>
      <c r="G255" s="195" t="s">
        <v>232</v>
      </c>
      <c r="H255" s="194">
        <v>2006</v>
      </c>
      <c r="I255" s="172"/>
      <c r="J255" s="174"/>
      <c r="K255" s="174"/>
      <c r="L255" s="174"/>
      <c r="M255" s="174"/>
      <c r="N255" s="194" t="s">
        <v>146</v>
      </c>
      <c r="O255" s="199">
        <v>60000</v>
      </c>
      <c r="P255" s="198" t="s">
        <v>367</v>
      </c>
      <c r="Q255" s="50"/>
      <c r="R255" s="50"/>
      <c r="S255" s="50"/>
    </row>
    <row r="256" spans="1:19" s="140" customFormat="1" x14ac:dyDescent="0.2">
      <c r="A256" s="154"/>
      <c r="B256" s="194" t="s">
        <v>486</v>
      </c>
      <c r="C256" s="195" t="s">
        <v>482</v>
      </c>
      <c r="D256" s="170"/>
      <c r="E256" s="196" t="s">
        <v>387</v>
      </c>
      <c r="F256" s="172"/>
      <c r="G256" s="195" t="s">
        <v>493</v>
      </c>
      <c r="H256" s="194">
        <v>2006</v>
      </c>
      <c r="I256" s="172"/>
      <c r="J256" s="174"/>
      <c r="K256" s="174"/>
      <c r="L256" s="174"/>
      <c r="M256" s="174"/>
      <c r="N256" s="194" t="s">
        <v>146</v>
      </c>
      <c r="O256" s="199">
        <v>2400000</v>
      </c>
      <c r="P256" s="198" t="s">
        <v>367</v>
      </c>
      <c r="Q256" s="50"/>
      <c r="R256" s="50"/>
      <c r="S256" s="50"/>
    </row>
    <row r="257" spans="1:19" s="140" customFormat="1" x14ac:dyDescent="0.2">
      <c r="A257" s="154"/>
      <c r="B257" s="194" t="s">
        <v>486</v>
      </c>
      <c r="C257" s="195" t="s">
        <v>482</v>
      </c>
      <c r="D257" s="170"/>
      <c r="E257" s="196" t="s">
        <v>387</v>
      </c>
      <c r="F257" s="172"/>
      <c r="G257" s="195" t="s">
        <v>493</v>
      </c>
      <c r="H257" s="194">
        <v>2006</v>
      </c>
      <c r="I257" s="172"/>
      <c r="J257" s="174"/>
      <c r="K257" s="174"/>
      <c r="L257" s="174"/>
      <c r="M257" s="174"/>
      <c r="N257" s="194" t="s">
        <v>146</v>
      </c>
      <c r="O257" s="199">
        <v>2400000</v>
      </c>
      <c r="P257" s="198" t="s">
        <v>367</v>
      </c>
      <c r="Q257" s="50"/>
      <c r="R257" s="50"/>
      <c r="S257" s="50"/>
    </row>
    <row r="258" spans="1:19" s="140" customFormat="1" x14ac:dyDescent="0.2">
      <c r="A258" s="154"/>
      <c r="B258" s="194" t="s">
        <v>486</v>
      </c>
      <c r="C258" s="195" t="s">
        <v>482</v>
      </c>
      <c r="D258" s="170"/>
      <c r="E258" s="196" t="s">
        <v>387</v>
      </c>
      <c r="F258" s="172"/>
      <c r="G258" s="195" t="s">
        <v>493</v>
      </c>
      <c r="H258" s="194">
        <v>2006</v>
      </c>
      <c r="I258" s="172"/>
      <c r="J258" s="174"/>
      <c r="K258" s="174"/>
      <c r="L258" s="174"/>
      <c r="M258" s="174"/>
      <c r="N258" s="194" t="s">
        <v>146</v>
      </c>
      <c r="O258" s="199">
        <v>2400000</v>
      </c>
      <c r="P258" s="198" t="s">
        <v>367</v>
      </c>
      <c r="Q258" s="50"/>
      <c r="R258" s="50"/>
      <c r="S258" s="50"/>
    </row>
    <row r="259" spans="1:19" s="140" customFormat="1" x14ac:dyDescent="0.2">
      <c r="A259" s="205"/>
      <c r="B259" s="206" t="s">
        <v>485</v>
      </c>
      <c r="C259" s="207" t="s">
        <v>481</v>
      </c>
      <c r="D259" s="219"/>
      <c r="E259" s="209" t="s">
        <v>491</v>
      </c>
      <c r="F259" s="220"/>
      <c r="G259" s="207" t="s">
        <v>224</v>
      </c>
      <c r="H259" s="206">
        <v>2006</v>
      </c>
      <c r="I259" s="220"/>
      <c r="J259" s="208"/>
      <c r="K259" s="208"/>
      <c r="L259" s="208"/>
      <c r="M259" s="208"/>
      <c r="N259" s="206" t="s">
        <v>146</v>
      </c>
      <c r="O259" s="210">
        <v>120000</v>
      </c>
      <c r="P259" s="211" t="s">
        <v>367</v>
      </c>
      <c r="Q259" s="50"/>
      <c r="R259" s="50"/>
      <c r="S259" s="50"/>
    </row>
    <row r="260" spans="1:19" s="139" customFormat="1" x14ac:dyDescent="0.2">
      <c r="A260" s="141"/>
      <c r="B260" s="213" t="s">
        <v>486</v>
      </c>
      <c r="C260" s="214" t="s">
        <v>482</v>
      </c>
      <c r="D260" s="221"/>
      <c r="E260" s="216" t="s">
        <v>492</v>
      </c>
      <c r="F260" s="222"/>
      <c r="G260" s="214" t="s">
        <v>493</v>
      </c>
      <c r="H260" s="213">
        <v>2006</v>
      </c>
      <c r="I260" s="222"/>
      <c r="J260" s="223"/>
      <c r="K260" s="223"/>
      <c r="L260" s="223"/>
      <c r="M260" s="223"/>
      <c r="N260" s="213" t="s">
        <v>146</v>
      </c>
      <c r="O260" s="217">
        <v>5100000</v>
      </c>
      <c r="P260" s="218" t="s">
        <v>367</v>
      </c>
      <c r="Q260" s="50"/>
      <c r="R260" s="50"/>
      <c r="S260" s="50"/>
    </row>
    <row r="261" spans="1:19" s="139" customFormat="1" ht="26.25" customHeight="1" x14ac:dyDescent="0.2">
      <c r="A261" s="154" t="s">
        <v>39</v>
      </c>
      <c r="B261" s="146" t="s">
        <v>40</v>
      </c>
      <c r="C261" s="177" t="s">
        <v>241</v>
      </c>
      <c r="D261" s="160"/>
      <c r="E261" s="163"/>
      <c r="F261" s="189" t="s">
        <v>373</v>
      </c>
      <c r="G261" s="159"/>
      <c r="H261" s="164"/>
      <c r="I261" s="162"/>
      <c r="J261" s="150"/>
      <c r="K261" s="150"/>
      <c r="L261" s="150"/>
      <c r="M261" s="150"/>
      <c r="N261" s="164"/>
      <c r="O261" s="166"/>
      <c r="P261" s="157"/>
      <c r="Q261" s="50"/>
      <c r="R261" s="50"/>
      <c r="S261" s="50"/>
    </row>
    <row r="262" spans="1:19" s="139" customFormat="1" ht="14" x14ac:dyDescent="0.2">
      <c r="A262" s="145"/>
      <c r="B262" s="151"/>
      <c r="C262" s="168"/>
      <c r="D262" s="160"/>
      <c r="E262" s="163"/>
      <c r="F262" s="162"/>
      <c r="G262" s="159"/>
      <c r="H262" s="164"/>
      <c r="I262" s="162"/>
      <c r="J262" s="150"/>
      <c r="K262" s="150"/>
      <c r="L262" s="150"/>
      <c r="M262" s="150"/>
      <c r="N262" s="164"/>
      <c r="O262" s="166"/>
      <c r="P262" s="157"/>
      <c r="Q262" s="50"/>
      <c r="R262" s="50"/>
      <c r="S262" s="50"/>
    </row>
    <row r="263" spans="1:19" s="139" customFormat="1" ht="14" x14ac:dyDescent="0.2">
      <c r="A263" s="145"/>
      <c r="B263" s="151"/>
      <c r="C263" s="168"/>
      <c r="D263" s="160"/>
      <c r="E263" s="163"/>
      <c r="F263" s="162"/>
      <c r="G263" s="159"/>
      <c r="H263" s="164"/>
      <c r="I263" s="162"/>
      <c r="J263" s="150"/>
      <c r="K263" s="150"/>
      <c r="L263" s="150"/>
      <c r="M263" s="150"/>
      <c r="N263" s="164"/>
      <c r="O263" s="166"/>
      <c r="P263" s="157"/>
      <c r="Q263" s="50"/>
      <c r="R263" s="50"/>
      <c r="S263" s="50"/>
    </row>
    <row r="264" spans="1:19" s="139" customFormat="1" ht="18.75" customHeight="1" x14ac:dyDescent="0.2">
      <c r="A264" s="154" t="s">
        <v>41</v>
      </c>
      <c r="B264" s="146" t="s">
        <v>42</v>
      </c>
      <c r="C264" s="177" t="s">
        <v>241</v>
      </c>
      <c r="D264" s="160"/>
      <c r="E264" s="163"/>
      <c r="F264" s="189"/>
      <c r="G264" s="159"/>
      <c r="H264" s="164"/>
      <c r="I264" s="162"/>
      <c r="J264" s="150"/>
      <c r="K264" s="150"/>
      <c r="L264" s="150"/>
      <c r="M264" s="150"/>
      <c r="N264" s="164"/>
      <c r="O264" s="166">
        <f>O265</f>
        <v>822500</v>
      </c>
      <c r="P264" s="157"/>
      <c r="Q264" s="50"/>
      <c r="R264" s="50"/>
      <c r="S264" s="50"/>
    </row>
    <row r="265" spans="1:19" s="139" customFormat="1" x14ac:dyDescent="0.2">
      <c r="A265" s="145"/>
      <c r="B265" s="194" t="s">
        <v>495</v>
      </c>
      <c r="C265" s="195" t="s">
        <v>494</v>
      </c>
      <c r="D265" s="160"/>
      <c r="E265" s="196" t="s">
        <v>496</v>
      </c>
      <c r="F265" s="162"/>
      <c r="G265" s="195" t="s">
        <v>224</v>
      </c>
      <c r="H265" s="194">
        <v>2004</v>
      </c>
      <c r="I265" s="162"/>
      <c r="J265" s="150"/>
      <c r="K265" s="150"/>
      <c r="L265" s="150"/>
      <c r="M265" s="150"/>
      <c r="N265" s="194" t="s">
        <v>146</v>
      </c>
      <c r="O265" s="187">
        <v>822500</v>
      </c>
      <c r="P265" s="157"/>
      <c r="Q265" s="50"/>
      <c r="R265" s="50"/>
      <c r="S265" s="50"/>
    </row>
    <row r="266" spans="1:19" s="139" customFormat="1" ht="14" x14ac:dyDescent="0.2">
      <c r="A266" s="145"/>
      <c r="B266" s="151"/>
      <c r="C266" s="168"/>
      <c r="D266" s="160"/>
      <c r="E266" s="163"/>
      <c r="F266" s="162"/>
      <c r="G266" s="159"/>
      <c r="H266" s="164"/>
      <c r="I266" s="162"/>
      <c r="J266" s="150"/>
      <c r="K266" s="150"/>
      <c r="L266" s="150"/>
      <c r="M266" s="150"/>
      <c r="N266" s="164"/>
      <c r="O266" s="166"/>
      <c r="P266" s="157"/>
      <c r="Q266" s="50"/>
      <c r="R266" s="50"/>
      <c r="S266" s="50"/>
    </row>
    <row r="267" spans="1:19" s="139" customFormat="1" x14ac:dyDescent="0.2">
      <c r="A267" s="154" t="s">
        <v>43</v>
      </c>
      <c r="B267" s="146" t="s">
        <v>44</v>
      </c>
      <c r="C267" s="177" t="s">
        <v>241</v>
      </c>
      <c r="D267" s="160"/>
      <c r="E267" s="163"/>
      <c r="F267" s="189" t="s">
        <v>373</v>
      </c>
      <c r="G267" s="159"/>
      <c r="H267" s="164"/>
      <c r="I267" s="162"/>
      <c r="J267" s="150"/>
      <c r="K267" s="150"/>
      <c r="L267" s="150"/>
      <c r="M267" s="150"/>
      <c r="N267" s="164"/>
      <c r="O267" s="166"/>
      <c r="P267" s="157"/>
      <c r="Q267" s="50"/>
      <c r="R267" s="50"/>
      <c r="S267" s="50"/>
    </row>
    <row r="268" spans="1:19" s="139" customFormat="1" ht="14" x14ac:dyDescent="0.2">
      <c r="A268" s="145"/>
      <c r="B268" s="151"/>
      <c r="C268" s="168"/>
      <c r="D268" s="160"/>
      <c r="E268" s="163"/>
      <c r="F268" s="162"/>
      <c r="G268" s="159"/>
      <c r="H268" s="164"/>
      <c r="I268" s="162"/>
      <c r="J268" s="150"/>
      <c r="K268" s="150"/>
      <c r="L268" s="150"/>
      <c r="M268" s="150"/>
      <c r="N268" s="164"/>
      <c r="O268" s="166"/>
      <c r="P268" s="157"/>
      <c r="Q268" s="50"/>
      <c r="R268" s="50"/>
      <c r="S268" s="50"/>
    </row>
    <row r="269" spans="1:19" s="139" customFormat="1" ht="14" x14ac:dyDescent="0.2">
      <c r="A269" s="145"/>
      <c r="B269" s="151"/>
      <c r="C269" s="168"/>
      <c r="D269" s="160"/>
      <c r="E269" s="163"/>
      <c r="F269" s="162"/>
      <c r="G269" s="159"/>
      <c r="H269" s="164"/>
      <c r="I269" s="162"/>
      <c r="J269" s="150"/>
      <c r="K269" s="150"/>
      <c r="L269" s="150"/>
      <c r="M269" s="150"/>
      <c r="N269" s="164"/>
      <c r="O269" s="166"/>
      <c r="P269" s="157"/>
      <c r="Q269" s="50"/>
      <c r="R269" s="50"/>
      <c r="S269" s="50"/>
    </row>
    <row r="270" spans="1:19" s="139" customFormat="1" x14ac:dyDescent="0.2">
      <c r="A270" s="154" t="s">
        <v>45</v>
      </c>
      <c r="B270" s="146" t="s">
        <v>46</v>
      </c>
      <c r="C270" s="177" t="s">
        <v>241</v>
      </c>
      <c r="D270" s="160"/>
      <c r="E270" s="163"/>
      <c r="F270" s="189" t="s">
        <v>373</v>
      </c>
      <c r="G270" s="159"/>
      <c r="H270" s="164"/>
      <c r="I270" s="162"/>
      <c r="J270" s="150"/>
      <c r="K270" s="150"/>
      <c r="L270" s="150"/>
      <c r="M270" s="150"/>
      <c r="N270" s="164"/>
      <c r="O270" s="166"/>
      <c r="P270" s="157"/>
      <c r="Q270" s="50"/>
      <c r="R270" s="50"/>
      <c r="S270" s="50"/>
    </row>
    <row r="271" spans="1:19" s="139" customFormat="1" ht="14" x14ac:dyDescent="0.2">
      <c r="A271" s="145"/>
      <c r="B271" s="151"/>
      <c r="C271" s="168"/>
      <c r="D271" s="160"/>
      <c r="E271" s="163"/>
      <c r="F271" s="162"/>
      <c r="G271" s="159"/>
      <c r="H271" s="164"/>
      <c r="I271" s="162"/>
      <c r="J271" s="150"/>
      <c r="K271" s="150"/>
      <c r="L271" s="150"/>
      <c r="M271" s="150"/>
      <c r="N271" s="164"/>
      <c r="O271" s="166"/>
      <c r="P271" s="157"/>
      <c r="Q271" s="50"/>
      <c r="R271" s="50"/>
      <c r="S271" s="50"/>
    </row>
    <row r="272" spans="1:19" s="139" customFormat="1" x14ac:dyDescent="0.2">
      <c r="A272" s="178"/>
      <c r="B272" s="179"/>
      <c r="C272" s="180"/>
      <c r="D272" s="180"/>
      <c r="E272" s="180"/>
      <c r="F272" s="180"/>
      <c r="G272" s="180"/>
      <c r="H272" s="184"/>
      <c r="I272" s="180"/>
      <c r="J272" s="180"/>
      <c r="K272" s="180"/>
      <c r="L272" s="180"/>
      <c r="M272" s="180"/>
      <c r="N272" s="180"/>
      <c r="O272" s="180"/>
      <c r="P272" s="184"/>
      <c r="Q272" s="23"/>
      <c r="R272" s="23"/>
      <c r="S272" s="23"/>
    </row>
    <row r="275" spans="2:19" x14ac:dyDescent="0.2">
      <c r="B275" s="616" t="s">
        <v>144</v>
      </c>
      <c r="C275" s="616"/>
      <c r="D275" s="616"/>
      <c r="E275" s="616"/>
      <c r="F275" s="616"/>
      <c r="G275" s="616"/>
      <c r="M275" s="615" t="s">
        <v>598</v>
      </c>
      <c r="N275" s="615"/>
      <c r="O275" s="615"/>
      <c r="P275" s="615"/>
      <c r="Q275" s="615"/>
      <c r="R275" s="224"/>
      <c r="S275" s="224"/>
    </row>
    <row r="276" spans="2:19" x14ac:dyDescent="0.2">
      <c r="B276" s="615" t="s">
        <v>375</v>
      </c>
      <c r="C276" s="616"/>
      <c r="D276" s="616"/>
      <c r="E276" s="616"/>
      <c r="F276" s="616"/>
      <c r="G276" s="616"/>
      <c r="M276"/>
      <c r="N276"/>
      <c r="O276" s="192"/>
      <c r="P276" s="193"/>
      <c r="Q276" s="193"/>
    </row>
    <row r="277" spans="2:19" x14ac:dyDescent="0.2">
      <c r="B277" s="616" t="s">
        <v>145</v>
      </c>
      <c r="C277" s="616"/>
      <c r="D277" s="616"/>
      <c r="E277" s="616"/>
      <c r="F277" s="616"/>
      <c r="G277" s="616"/>
      <c r="M277" s="616" t="s">
        <v>143</v>
      </c>
      <c r="N277" s="616"/>
      <c r="O277" s="616"/>
      <c r="P277" s="616"/>
      <c r="Q277" s="616"/>
      <c r="R277" s="616"/>
      <c r="S277" s="616"/>
    </row>
    <row r="278" spans="2:19" x14ac:dyDescent="0.2">
      <c r="B278" s="616"/>
      <c r="C278" s="616"/>
      <c r="D278" s="616"/>
      <c r="E278" s="616"/>
      <c r="F278" s="616"/>
      <c r="G278" s="616"/>
      <c r="M278"/>
      <c r="N278"/>
      <c r="O278" s="190"/>
      <c r="P278" s="191"/>
      <c r="Q278" s="191"/>
    </row>
    <row r="279" spans="2:19" x14ac:dyDescent="0.2">
      <c r="B279" s="616"/>
      <c r="C279" s="616"/>
      <c r="D279" s="616"/>
      <c r="E279" s="616"/>
      <c r="F279" s="616"/>
      <c r="G279" s="616"/>
      <c r="M279"/>
      <c r="N279"/>
      <c r="O279" s="190"/>
      <c r="P279" s="191"/>
      <c r="Q279" s="191"/>
    </row>
    <row r="280" spans="2:19" x14ac:dyDescent="0.2">
      <c r="B280" s="190"/>
      <c r="C280" s="190"/>
      <c r="D280" s="190"/>
      <c r="E280" s="190"/>
      <c r="F280" s="190"/>
      <c r="G280" s="190"/>
      <c r="M280"/>
      <c r="N280"/>
      <c r="O280" s="190"/>
      <c r="P280" s="191"/>
      <c r="Q280" s="191"/>
    </row>
    <row r="281" spans="2:19" x14ac:dyDescent="0.2">
      <c r="B281" s="190"/>
      <c r="C281" s="190"/>
      <c r="D281" s="190"/>
      <c r="E281" s="190"/>
      <c r="F281" s="190"/>
      <c r="G281" s="190"/>
      <c r="M281"/>
      <c r="N281"/>
      <c r="O281" s="190"/>
      <c r="P281" s="191"/>
      <c r="Q281" s="191"/>
    </row>
    <row r="282" spans="2:19" x14ac:dyDescent="0.2">
      <c r="B282" s="190"/>
      <c r="C282" s="190"/>
      <c r="D282" s="190"/>
      <c r="E282" s="190"/>
      <c r="F282" s="190"/>
      <c r="G282" s="190"/>
      <c r="M282"/>
      <c r="N282"/>
      <c r="O282" s="190"/>
      <c r="P282" s="191"/>
      <c r="Q282" s="191"/>
    </row>
    <row r="283" spans="2:19" x14ac:dyDescent="0.2">
      <c r="B283" s="517" t="s">
        <v>379</v>
      </c>
      <c r="C283" s="517"/>
      <c r="D283" s="517"/>
      <c r="E283" s="517"/>
      <c r="F283" s="517"/>
      <c r="G283" s="517"/>
      <c r="M283" s="614" t="s">
        <v>376</v>
      </c>
      <c r="N283" s="614"/>
      <c r="O283" s="614"/>
      <c r="P283" s="614"/>
      <c r="Q283" s="614"/>
      <c r="R283" s="614"/>
      <c r="S283" s="614"/>
    </row>
    <row r="284" spans="2:19" x14ac:dyDescent="0.2">
      <c r="B284" s="615" t="s">
        <v>378</v>
      </c>
      <c r="C284" s="616"/>
      <c r="D284" s="616"/>
      <c r="E284" s="616"/>
      <c r="F284" s="616"/>
      <c r="G284" s="616"/>
      <c r="M284" s="615" t="s">
        <v>377</v>
      </c>
      <c r="N284" s="616"/>
      <c r="O284" s="616"/>
      <c r="P284" s="616"/>
      <c r="Q284" s="616"/>
      <c r="R284" s="616"/>
      <c r="S284" s="616"/>
    </row>
    <row r="285" spans="2:19" x14ac:dyDescent="0.2">
      <c r="B285" s="568"/>
      <c r="C285" s="568"/>
      <c r="D285" s="568"/>
      <c r="O285" s="130"/>
      <c r="P285" s="131"/>
      <c r="Q285" s="131"/>
      <c r="R285" s="131"/>
      <c r="S285" s="131"/>
    </row>
    <row r="286" spans="2:19" x14ac:dyDescent="0.2">
      <c r="B286" s="628"/>
      <c r="C286" s="628"/>
      <c r="D286" s="628"/>
      <c r="O286" s="129"/>
      <c r="P286" s="132"/>
      <c r="Q286" s="132"/>
      <c r="R286" s="132"/>
      <c r="S286" s="132"/>
    </row>
  </sheetData>
  <autoFilter ref="B13:O40" xr:uid="{00000000-0009-0000-0000-000009000000}">
    <filterColumn colId="3">
      <filters>
        <filter val="HONDA / MCB"/>
        <filter val="HONDA / MCB 100"/>
        <filter val="HONDA / MCB 97"/>
      </filters>
    </filterColumn>
    <filterColumn colId="6">
      <filters>
        <filter val="2003"/>
      </filters>
    </filterColumn>
  </autoFilter>
  <mergeCells count="36">
    <mergeCell ref="B285:D285"/>
    <mergeCell ref="B286:D286"/>
    <mergeCell ref="A1:S1"/>
    <mergeCell ref="A2:S2"/>
    <mergeCell ref="A3:S3"/>
    <mergeCell ref="M6:M7"/>
    <mergeCell ref="N5:N7"/>
    <mergeCell ref="F5:F7"/>
    <mergeCell ref="G5:G7"/>
    <mergeCell ref="I5:M5"/>
    <mergeCell ref="Q6:Q7"/>
    <mergeCell ref="R6:S6"/>
    <mergeCell ref="P5:P7"/>
    <mergeCell ref="Q5:S5"/>
    <mergeCell ref="O5:O7"/>
    <mergeCell ref="I6:I7"/>
    <mergeCell ref="J6:J7"/>
    <mergeCell ref="K6:K7"/>
    <mergeCell ref="L6:L7"/>
    <mergeCell ref="A5:A7"/>
    <mergeCell ref="H5:H7"/>
    <mergeCell ref="E5:E7"/>
    <mergeCell ref="D5:D7"/>
    <mergeCell ref="C5:C7"/>
    <mergeCell ref="B5:B7"/>
    <mergeCell ref="M283:S283"/>
    <mergeCell ref="M284:S284"/>
    <mergeCell ref="B275:G275"/>
    <mergeCell ref="B276:G276"/>
    <mergeCell ref="B277:G277"/>
    <mergeCell ref="B278:G278"/>
    <mergeCell ref="B279:G279"/>
    <mergeCell ref="M277:S277"/>
    <mergeCell ref="B283:G283"/>
    <mergeCell ref="B284:G284"/>
    <mergeCell ref="M275:Q275"/>
  </mergeCells>
  <printOptions horizontalCentered="1"/>
  <pageMargins left="1.32" right="0.27" top="0.70866141699999996" bottom="0.74803149606299202" header="0.31496062992126" footer="0.31496062992126"/>
  <pageSetup paperSize="5" scale="60" orientation="landscape"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F75"/>
  <sheetViews>
    <sheetView workbookViewId="0">
      <selection activeCell="E16" sqref="E16"/>
    </sheetView>
  </sheetViews>
  <sheetFormatPr baseColWidth="10" defaultColWidth="9.1640625" defaultRowHeight="15" x14ac:dyDescent="0.2"/>
  <cols>
    <col min="1" max="1" width="9.1640625" style="383"/>
    <col min="2" max="2" width="5.33203125" style="380" customWidth="1"/>
    <col min="3" max="3" width="10" style="380" bestFit="1" customWidth="1"/>
    <col min="4" max="4" width="11" style="380" customWidth="1"/>
    <col min="5" max="5" width="64.1640625" style="383" bestFit="1" customWidth="1"/>
    <col min="6" max="6" width="13.6640625" style="380" bestFit="1" customWidth="1"/>
    <col min="7" max="8" width="9.1640625" style="383"/>
    <col min="9" max="9" width="33.5" style="383" customWidth="1"/>
    <col min="10" max="16384" width="9.1640625" style="383"/>
  </cols>
  <sheetData>
    <row r="4" spans="2:6" s="376" customFormat="1" x14ac:dyDescent="0.2">
      <c r="B4" s="376" t="s">
        <v>725</v>
      </c>
      <c r="C4" s="376" t="s">
        <v>726</v>
      </c>
      <c r="E4" s="376" t="s">
        <v>727</v>
      </c>
      <c r="F4" s="376" t="s">
        <v>728</v>
      </c>
    </row>
    <row r="5" spans="2:6" s="379" customFormat="1" x14ac:dyDescent="0.2">
      <c r="B5" s="377" t="s">
        <v>729</v>
      </c>
      <c r="C5" s="377"/>
      <c r="D5" s="377"/>
      <c r="E5" s="378" t="s">
        <v>730</v>
      </c>
      <c r="F5" s="377"/>
    </row>
    <row r="6" spans="2:6" x14ac:dyDescent="0.2">
      <c r="B6" s="380">
        <v>1</v>
      </c>
      <c r="C6" s="381" t="s">
        <v>731</v>
      </c>
      <c r="D6" s="382" t="str">
        <f t="shared" ref="D6:D69" si="0">MID(C6,2,7)</f>
        <v>2.02.01</v>
      </c>
      <c r="E6" s="383" t="s">
        <v>732</v>
      </c>
      <c r="F6" s="380">
        <v>10</v>
      </c>
    </row>
    <row r="7" spans="2:6" x14ac:dyDescent="0.2">
      <c r="B7" s="380">
        <v>2</v>
      </c>
      <c r="C7" s="380" t="s">
        <v>733</v>
      </c>
      <c r="D7" s="382" t="str">
        <f t="shared" si="0"/>
        <v>2.02.02</v>
      </c>
      <c r="E7" s="383" t="s">
        <v>734</v>
      </c>
      <c r="F7" s="380">
        <v>8</v>
      </c>
    </row>
    <row r="8" spans="2:6" x14ac:dyDescent="0.2">
      <c r="B8" s="380">
        <v>3</v>
      </c>
      <c r="C8" s="380" t="s">
        <v>735</v>
      </c>
      <c r="D8" s="382" t="str">
        <f t="shared" si="0"/>
        <v>2.02.03</v>
      </c>
      <c r="E8" s="383" t="s">
        <v>736</v>
      </c>
      <c r="F8" s="380">
        <v>7</v>
      </c>
    </row>
    <row r="9" spans="2:6" x14ac:dyDescent="0.2">
      <c r="B9" s="380">
        <v>4</v>
      </c>
      <c r="C9" s="380" t="s">
        <v>737</v>
      </c>
      <c r="D9" s="382" t="str">
        <f t="shared" si="0"/>
        <v>2.03.01</v>
      </c>
      <c r="E9" s="383" t="s">
        <v>738</v>
      </c>
      <c r="F9" s="380">
        <v>7</v>
      </c>
    </row>
    <row r="10" spans="2:6" x14ac:dyDescent="0.2">
      <c r="B10" s="380">
        <v>5</v>
      </c>
      <c r="C10" s="380" t="s">
        <v>739</v>
      </c>
      <c r="D10" s="382" t="str">
        <f t="shared" si="0"/>
        <v>2.03.02</v>
      </c>
      <c r="E10" s="383" t="s">
        <v>740</v>
      </c>
      <c r="F10" s="380">
        <v>2</v>
      </c>
    </row>
    <row r="11" spans="2:6" x14ac:dyDescent="0.2">
      <c r="B11" s="380">
        <v>6</v>
      </c>
      <c r="C11" s="380" t="s">
        <v>741</v>
      </c>
      <c r="D11" s="382" t="str">
        <f t="shared" si="0"/>
        <v>2.03.03</v>
      </c>
      <c r="E11" s="383" t="s">
        <v>742</v>
      </c>
      <c r="F11" s="380">
        <v>10</v>
      </c>
    </row>
    <row r="12" spans="2:6" x14ac:dyDescent="0.2">
      <c r="B12" s="380">
        <v>7</v>
      </c>
      <c r="C12" s="380" t="s">
        <v>743</v>
      </c>
      <c r="D12" s="382" t="str">
        <f t="shared" si="0"/>
        <v>2.03.04</v>
      </c>
      <c r="E12" s="383" t="s">
        <v>744</v>
      </c>
      <c r="F12" s="380">
        <v>3</v>
      </c>
    </row>
    <row r="13" spans="2:6" x14ac:dyDescent="0.2">
      <c r="B13" s="380">
        <v>8</v>
      </c>
      <c r="C13" s="380" t="s">
        <v>745</v>
      </c>
      <c r="D13" s="382" t="str">
        <f t="shared" si="0"/>
        <v>2.03.05</v>
      </c>
      <c r="E13" s="383" t="s">
        <v>746</v>
      </c>
      <c r="F13" s="380">
        <v>20</v>
      </c>
    </row>
    <row r="14" spans="2:6" x14ac:dyDescent="0.2">
      <c r="B14" s="380">
        <v>9</v>
      </c>
      <c r="C14" s="380" t="s">
        <v>747</v>
      </c>
      <c r="D14" s="382" t="str">
        <f t="shared" si="0"/>
        <v>2.04.01</v>
      </c>
      <c r="E14" s="383" t="s">
        <v>748</v>
      </c>
      <c r="F14" s="380">
        <v>10</v>
      </c>
    </row>
    <row r="15" spans="2:6" x14ac:dyDescent="0.2">
      <c r="B15" s="380">
        <v>10</v>
      </c>
      <c r="C15" s="380" t="s">
        <v>749</v>
      </c>
      <c r="D15" s="382" t="str">
        <f t="shared" si="0"/>
        <v>2.04.02</v>
      </c>
      <c r="E15" s="383" t="s">
        <v>750</v>
      </c>
      <c r="F15" s="380">
        <v>5</v>
      </c>
    </row>
    <row r="16" spans="2:6" x14ac:dyDescent="0.2">
      <c r="B16" s="380">
        <v>11</v>
      </c>
      <c r="C16" s="380" t="s">
        <v>751</v>
      </c>
      <c r="D16" s="382" t="str">
        <f t="shared" si="0"/>
        <v>2.04.03</v>
      </c>
      <c r="E16" s="383" t="s">
        <v>752</v>
      </c>
      <c r="F16" s="380">
        <v>5</v>
      </c>
    </row>
    <row r="17" spans="2:6" x14ac:dyDescent="0.2">
      <c r="B17" s="380">
        <v>12</v>
      </c>
      <c r="C17" s="380" t="s">
        <v>753</v>
      </c>
      <c r="D17" s="382" t="str">
        <f t="shared" si="0"/>
        <v>2.05.01</v>
      </c>
      <c r="E17" s="383" t="s">
        <v>754</v>
      </c>
      <c r="F17" s="380">
        <v>4</v>
      </c>
    </row>
    <row r="18" spans="2:6" x14ac:dyDescent="0.2">
      <c r="B18" s="380">
        <v>13</v>
      </c>
      <c r="C18" s="380" t="s">
        <v>755</v>
      </c>
      <c r="D18" s="382" t="str">
        <f t="shared" si="0"/>
        <v>2.05.02</v>
      </c>
      <c r="E18" s="383" t="s">
        <v>756</v>
      </c>
      <c r="F18" s="380">
        <v>4</v>
      </c>
    </row>
    <row r="19" spans="2:6" x14ac:dyDescent="0.2">
      <c r="B19" s="380">
        <v>14</v>
      </c>
      <c r="C19" s="380" t="s">
        <v>757</v>
      </c>
      <c r="D19" s="382" t="str">
        <f t="shared" si="0"/>
        <v>2.06.01</v>
      </c>
      <c r="E19" s="383" t="s">
        <v>758</v>
      </c>
      <c r="F19" s="380">
        <v>5</v>
      </c>
    </row>
    <row r="20" spans="2:6" x14ac:dyDescent="0.2">
      <c r="B20" s="380">
        <v>15</v>
      </c>
      <c r="C20" s="384" t="s">
        <v>759</v>
      </c>
      <c r="D20" s="382" t="str">
        <f t="shared" si="0"/>
        <v>2.06.02</v>
      </c>
      <c r="E20" s="383" t="s">
        <v>760</v>
      </c>
      <c r="F20" s="380">
        <v>5</v>
      </c>
    </row>
    <row r="21" spans="2:6" x14ac:dyDescent="0.2">
      <c r="B21" s="380">
        <v>16</v>
      </c>
      <c r="C21" s="380" t="s">
        <v>761</v>
      </c>
      <c r="D21" s="382" t="str">
        <f t="shared" si="0"/>
        <v>2.06.03</v>
      </c>
      <c r="E21" s="383" t="s">
        <v>762</v>
      </c>
      <c r="F21" s="380">
        <v>4</v>
      </c>
    </row>
    <row r="22" spans="2:6" x14ac:dyDescent="0.2">
      <c r="B22" s="380">
        <v>17</v>
      </c>
      <c r="C22" s="384" t="s">
        <v>763</v>
      </c>
      <c r="D22" s="382" t="str">
        <f t="shared" si="0"/>
        <v>2.06.04</v>
      </c>
      <c r="E22" s="383" t="s">
        <v>764</v>
      </c>
      <c r="F22" s="380">
        <v>5</v>
      </c>
    </row>
    <row r="23" spans="2:6" x14ac:dyDescent="0.2">
      <c r="B23" s="380">
        <v>18</v>
      </c>
      <c r="C23" s="380" t="s">
        <v>765</v>
      </c>
      <c r="D23" s="382" t="str">
        <f t="shared" si="0"/>
        <v>2.07.01</v>
      </c>
      <c r="E23" s="383" t="s">
        <v>766</v>
      </c>
      <c r="F23" s="380">
        <v>5</v>
      </c>
    </row>
    <row r="24" spans="2:6" x14ac:dyDescent="0.2">
      <c r="B24" s="380">
        <v>19</v>
      </c>
      <c r="C24" s="380" t="s">
        <v>767</v>
      </c>
      <c r="D24" s="382" t="str">
        <f t="shared" si="0"/>
        <v>2.07.02</v>
      </c>
      <c r="E24" s="383" t="s">
        <v>768</v>
      </c>
      <c r="F24" s="380">
        <v>5</v>
      </c>
    </row>
    <row r="25" spans="2:6" x14ac:dyDescent="0.2">
      <c r="B25" s="380">
        <v>20</v>
      </c>
      <c r="C25" s="380" t="s">
        <v>769</v>
      </c>
      <c r="D25" s="382" t="str">
        <f t="shared" si="0"/>
        <v>2.07.03</v>
      </c>
      <c r="E25" s="383" t="s">
        <v>770</v>
      </c>
      <c r="F25" s="380">
        <v>10</v>
      </c>
    </row>
    <row r="26" spans="2:6" x14ac:dyDescent="0.2">
      <c r="B26" s="380">
        <v>21</v>
      </c>
      <c r="C26" s="380" t="s">
        <v>771</v>
      </c>
      <c r="D26" s="382" t="str">
        <f t="shared" si="0"/>
        <v>2.08.01</v>
      </c>
      <c r="E26" s="383" t="s">
        <v>772</v>
      </c>
      <c r="F26" s="380">
        <v>5</v>
      </c>
    </row>
    <row r="27" spans="2:6" x14ac:dyDescent="0.2">
      <c r="B27" s="380">
        <v>22</v>
      </c>
      <c r="C27" s="380" t="s">
        <v>773</v>
      </c>
      <c r="D27" s="382" t="str">
        <f t="shared" si="0"/>
        <v>2.08.02</v>
      </c>
      <c r="E27" s="383" t="s">
        <v>774</v>
      </c>
      <c r="F27" s="380">
        <v>5</v>
      </c>
    </row>
    <row r="28" spans="2:6" x14ac:dyDescent="0.2">
      <c r="B28" s="380">
        <v>23</v>
      </c>
      <c r="C28" s="380" t="s">
        <v>775</v>
      </c>
      <c r="D28" s="382" t="str">
        <f t="shared" si="0"/>
        <v>2.09.01</v>
      </c>
      <c r="E28" s="383" t="s">
        <v>776</v>
      </c>
      <c r="F28" s="380">
        <v>8</v>
      </c>
    </row>
    <row r="29" spans="2:6" x14ac:dyDescent="0.2">
      <c r="B29" s="380">
        <v>24</v>
      </c>
      <c r="C29" s="380" t="s">
        <v>777</v>
      </c>
      <c r="D29" s="382" t="str">
        <f t="shared" si="0"/>
        <v>2.09.02</v>
      </c>
      <c r="E29" s="383" t="s">
        <v>778</v>
      </c>
      <c r="F29" s="380">
        <v>10</v>
      </c>
    </row>
    <row r="30" spans="2:6" x14ac:dyDescent="0.2">
      <c r="B30" s="380">
        <v>25</v>
      </c>
      <c r="C30" s="380" t="s">
        <v>779</v>
      </c>
      <c r="D30" s="382" t="str">
        <f t="shared" si="0"/>
        <v>2.09.03</v>
      </c>
      <c r="E30" s="383" t="s">
        <v>780</v>
      </c>
      <c r="F30" s="380">
        <v>15</v>
      </c>
    </row>
    <row r="31" spans="2:6" x14ac:dyDescent="0.2">
      <c r="B31" s="380">
        <v>26</v>
      </c>
      <c r="C31" s="380" t="s">
        <v>781</v>
      </c>
      <c r="D31" s="382" t="str">
        <f t="shared" si="0"/>
        <v>2.09.04</v>
      </c>
      <c r="E31" s="383" t="s">
        <v>782</v>
      </c>
      <c r="F31" s="380">
        <v>15</v>
      </c>
    </row>
    <row r="32" spans="2:6" x14ac:dyDescent="0.2">
      <c r="B32" s="380">
        <v>27</v>
      </c>
      <c r="C32" s="380" t="s">
        <v>783</v>
      </c>
      <c r="D32" s="382" t="str">
        <f t="shared" si="0"/>
        <v>2.09.05</v>
      </c>
      <c r="E32" s="383" t="s">
        <v>784</v>
      </c>
      <c r="F32" s="380">
        <v>10</v>
      </c>
    </row>
    <row r="33" spans="2:6" x14ac:dyDescent="0.2">
      <c r="B33" s="380">
        <v>28</v>
      </c>
      <c r="C33" s="380" t="s">
        <v>785</v>
      </c>
      <c r="D33" s="382" t="str">
        <f t="shared" si="0"/>
        <v>2.09.06</v>
      </c>
      <c r="E33" s="383" t="s">
        <v>786</v>
      </c>
      <c r="F33" s="380">
        <v>10</v>
      </c>
    </row>
    <row r="34" spans="2:6" x14ac:dyDescent="0.2">
      <c r="B34" s="380">
        <v>29</v>
      </c>
      <c r="C34" s="380" t="s">
        <v>787</v>
      </c>
      <c r="D34" s="382" t="str">
        <f t="shared" si="0"/>
        <v>2.09.07</v>
      </c>
      <c r="E34" s="383" t="s">
        <v>788</v>
      </c>
      <c r="F34" s="380">
        <v>7</v>
      </c>
    </row>
    <row r="35" spans="2:6" x14ac:dyDescent="0.2">
      <c r="B35" s="380">
        <v>30</v>
      </c>
      <c r="C35" s="380" t="s">
        <v>789</v>
      </c>
      <c r="D35" s="382" t="str">
        <f t="shared" si="0"/>
        <v>2.09.08</v>
      </c>
      <c r="E35" s="383" t="s">
        <v>790</v>
      </c>
      <c r="F35" s="380">
        <v>15</v>
      </c>
    </row>
    <row r="36" spans="2:6" x14ac:dyDescent="0.2">
      <c r="B36" s="380">
        <v>31</v>
      </c>
      <c r="C36" s="380" t="s">
        <v>791</v>
      </c>
      <c r="D36" s="382" t="str">
        <f t="shared" si="0"/>
        <v>2.10.01</v>
      </c>
      <c r="E36" s="383" t="s">
        <v>792</v>
      </c>
      <c r="F36" s="380">
        <v>10</v>
      </c>
    </row>
    <row r="37" spans="2:6" x14ac:dyDescent="0.2">
      <c r="B37" s="380">
        <v>32</v>
      </c>
      <c r="C37" s="380" t="s">
        <v>793</v>
      </c>
      <c r="D37" s="382" t="str">
        <f t="shared" si="0"/>
        <v>2.10.02</v>
      </c>
      <c r="E37" s="383" t="s">
        <v>794</v>
      </c>
      <c r="F37" s="380">
        <v>3</v>
      </c>
    </row>
    <row r="38" spans="2:6" x14ac:dyDescent="0.2">
      <c r="B38" s="380">
        <v>33</v>
      </c>
      <c r="C38" s="380" t="s">
        <v>795</v>
      </c>
      <c r="D38" s="382" t="str">
        <f t="shared" si="0"/>
        <v>2.10.03</v>
      </c>
      <c r="E38" s="383" t="s">
        <v>796</v>
      </c>
    </row>
    <row r="39" spans="2:6" x14ac:dyDescent="0.2">
      <c r="B39" s="380">
        <v>34</v>
      </c>
      <c r="C39" s="380" t="s">
        <v>797</v>
      </c>
      <c r="D39" s="382" t="str">
        <f t="shared" si="0"/>
        <v>2.10.04</v>
      </c>
      <c r="E39" s="383" t="s">
        <v>798</v>
      </c>
      <c r="F39" s="380">
        <v>5</v>
      </c>
    </row>
    <row r="40" spans="2:6" s="379" customFormat="1" x14ac:dyDescent="0.2">
      <c r="B40" s="377" t="s">
        <v>799</v>
      </c>
      <c r="C40" s="377"/>
      <c r="D40" s="382" t="str">
        <f t="shared" si="0"/>
        <v/>
      </c>
      <c r="E40" s="378" t="s">
        <v>800</v>
      </c>
      <c r="F40" s="377"/>
    </row>
    <row r="41" spans="2:6" x14ac:dyDescent="0.2">
      <c r="B41" s="380">
        <v>1</v>
      </c>
      <c r="C41" s="380" t="s">
        <v>801</v>
      </c>
      <c r="D41" s="382" t="str">
        <f t="shared" si="0"/>
        <v>3.11.01</v>
      </c>
      <c r="E41" s="383" t="s">
        <v>802</v>
      </c>
      <c r="F41" s="380">
        <v>50</v>
      </c>
    </row>
    <row r="42" spans="2:6" x14ac:dyDescent="0.2">
      <c r="B42" s="380">
        <v>2</v>
      </c>
      <c r="C42" s="380" t="s">
        <v>803</v>
      </c>
      <c r="D42" s="382" t="str">
        <f t="shared" si="0"/>
        <v>3.11.02</v>
      </c>
      <c r="E42" s="383" t="s">
        <v>804</v>
      </c>
      <c r="F42" s="380">
        <v>50</v>
      </c>
    </row>
    <row r="43" spans="2:6" x14ac:dyDescent="0.2">
      <c r="B43" s="380">
        <v>3</v>
      </c>
      <c r="C43" s="380" t="s">
        <v>805</v>
      </c>
      <c r="D43" s="382" t="str">
        <f t="shared" si="0"/>
        <v>3.11.03</v>
      </c>
      <c r="E43" s="383" t="s">
        <v>806</v>
      </c>
      <c r="F43" s="380">
        <v>40</v>
      </c>
    </row>
    <row r="44" spans="2:6" x14ac:dyDescent="0.2">
      <c r="B44" s="380">
        <v>4</v>
      </c>
      <c r="C44" s="380" t="s">
        <v>807</v>
      </c>
      <c r="D44" s="382" t="str">
        <f t="shared" si="0"/>
        <v>3.12.01</v>
      </c>
      <c r="E44" s="383" t="s">
        <v>808</v>
      </c>
      <c r="F44" s="380">
        <v>50</v>
      </c>
    </row>
    <row r="45" spans="2:6" x14ac:dyDescent="0.2">
      <c r="B45" s="380">
        <v>5</v>
      </c>
      <c r="C45" s="380" t="s">
        <v>809</v>
      </c>
      <c r="D45" s="382" t="str">
        <f t="shared" si="0"/>
        <v>3.12.05</v>
      </c>
      <c r="E45" s="383" t="s">
        <v>810</v>
      </c>
      <c r="F45" s="380">
        <v>50</v>
      </c>
    </row>
    <row r="46" spans="2:6" x14ac:dyDescent="0.2">
      <c r="B46" s="380">
        <v>6</v>
      </c>
      <c r="C46" s="380" t="s">
        <v>811</v>
      </c>
      <c r="D46" s="382" t="str">
        <f t="shared" si="0"/>
        <v>3.12.03</v>
      </c>
      <c r="E46" s="383" t="s">
        <v>812</v>
      </c>
      <c r="F46" s="380">
        <v>50</v>
      </c>
    </row>
    <row r="47" spans="2:6" x14ac:dyDescent="0.2">
      <c r="B47" s="380">
        <v>7</v>
      </c>
      <c r="C47" s="380" t="s">
        <v>813</v>
      </c>
      <c r="D47" s="382" t="str">
        <f t="shared" si="0"/>
        <v>3.12.04</v>
      </c>
      <c r="E47" s="383" t="s">
        <v>814</v>
      </c>
      <c r="F47" s="380">
        <v>50</v>
      </c>
    </row>
    <row r="48" spans="2:6" x14ac:dyDescent="0.2">
      <c r="B48" s="380">
        <v>8</v>
      </c>
      <c r="C48" s="380" t="s">
        <v>809</v>
      </c>
      <c r="D48" s="382" t="str">
        <f t="shared" si="0"/>
        <v>3.12.05</v>
      </c>
      <c r="E48" s="383" t="s">
        <v>815</v>
      </c>
      <c r="F48" s="380">
        <v>50</v>
      </c>
    </row>
    <row r="49" spans="2:6" x14ac:dyDescent="0.2">
      <c r="B49" s="380">
        <v>9</v>
      </c>
      <c r="C49" s="380" t="s">
        <v>816</v>
      </c>
      <c r="D49" s="382" t="str">
        <f t="shared" si="0"/>
        <v>3.12.06</v>
      </c>
      <c r="E49" s="383" t="s">
        <v>817</v>
      </c>
      <c r="F49" s="380">
        <v>50</v>
      </c>
    </row>
    <row r="50" spans="2:6" x14ac:dyDescent="0.2">
      <c r="B50" s="380">
        <v>10</v>
      </c>
      <c r="C50" s="380" t="s">
        <v>818</v>
      </c>
      <c r="D50" s="382" t="str">
        <f t="shared" si="0"/>
        <v>3.12.07</v>
      </c>
      <c r="E50" s="383" t="s">
        <v>819</v>
      </c>
      <c r="F50" s="380">
        <v>50</v>
      </c>
    </row>
    <row r="51" spans="2:6" x14ac:dyDescent="0.2">
      <c r="B51" s="380">
        <v>11</v>
      </c>
      <c r="C51" s="380" t="s">
        <v>820</v>
      </c>
      <c r="D51" s="382" t="str">
        <f t="shared" si="0"/>
        <v>3.12.08</v>
      </c>
      <c r="E51" s="383" t="s">
        <v>821</v>
      </c>
      <c r="F51" s="380">
        <v>50</v>
      </c>
    </row>
    <row r="52" spans="2:6" s="379" customFormat="1" x14ac:dyDescent="0.2">
      <c r="B52" s="377" t="s">
        <v>822</v>
      </c>
      <c r="C52" s="377"/>
      <c r="D52" s="382" t="str">
        <f t="shared" si="0"/>
        <v/>
      </c>
      <c r="E52" s="378" t="s">
        <v>823</v>
      </c>
      <c r="F52" s="377"/>
    </row>
    <row r="53" spans="2:6" x14ac:dyDescent="0.2">
      <c r="B53" s="380">
        <v>1</v>
      </c>
      <c r="C53" s="380" t="s">
        <v>824</v>
      </c>
      <c r="D53" s="382" t="str">
        <f t="shared" si="0"/>
        <v>4.13.01</v>
      </c>
      <c r="E53" s="383" t="s">
        <v>825</v>
      </c>
      <c r="F53" s="380">
        <v>10</v>
      </c>
    </row>
    <row r="54" spans="2:6" x14ac:dyDescent="0.2">
      <c r="B54" s="380">
        <v>2</v>
      </c>
      <c r="C54" s="380" t="s">
        <v>826</v>
      </c>
      <c r="D54" s="382" t="str">
        <f t="shared" si="0"/>
        <v>4.13.02</v>
      </c>
      <c r="E54" s="383" t="s">
        <v>827</v>
      </c>
      <c r="F54" s="380">
        <v>50</v>
      </c>
    </row>
    <row r="55" spans="2:6" x14ac:dyDescent="0.2">
      <c r="B55" s="380">
        <v>3</v>
      </c>
      <c r="C55" s="380" t="s">
        <v>828</v>
      </c>
      <c r="D55" s="382" t="str">
        <f t="shared" si="0"/>
        <v>4.14.01</v>
      </c>
      <c r="E55" s="383" t="s">
        <v>829</v>
      </c>
      <c r="F55" s="380">
        <v>50</v>
      </c>
    </row>
    <row r="56" spans="2:6" x14ac:dyDescent="0.2">
      <c r="B56" s="380">
        <v>4</v>
      </c>
      <c r="C56" s="380" t="s">
        <v>830</v>
      </c>
      <c r="D56" s="382" t="str">
        <f t="shared" si="0"/>
        <v>4.14.02</v>
      </c>
      <c r="E56" s="383" t="s">
        <v>831</v>
      </c>
      <c r="F56" s="380">
        <v>50</v>
      </c>
    </row>
    <row r="57" spans="2:6" x14ac:dyDescent="0.2">
      <c r="B57" s="380">
        <v>5</v>
      </c>
      <c r="C57" s="380" t="s">
        <v>832</v>
      </c>
      <c r="D57" s="382" t="str">
        <f t="shared" si="0"/>
        <v>4.14.03</v>
      </c>
      <c r="E57" s="383" t="s">
        <v>833</v>
      </c>
      <c r="F57" s="380">
        <v>25</v>
      </c>
    </row>
    <row r="58" spans="2:6" x14ac:dyDescent="0.2">
      <c r="B58" s="380">
        <v>6</v>
      </c>
      <c r="C58" s="380" t="s">
        <v>834</v>
      </c>
      <c r="D58" s="382" t="str">
        <f t="shared" si="0"/>
        <v>4.14.04</v>
      </c>
      <c r="E58" s="383" t="s">
        <v>835</v>
      </c>
      <c r="F58" s="380">
        <v>10</v>
      </c>
    </row>
    <row r="59" spans="2:6" x14ac:dyDescent="0.2">
      <c r="B59" s="380">
        <v>7</v>
      </c>
      <c r="C59" s="380" t="s">
        <v>836</v>
      </c>
      <c r="D59" s="382" t="str">
        <f t="shared" si="0"/>
        <v>4.14.05</v>
      </c>
      <c r="E59" s="383" t="s">
        <v>837</v>
      </c>
      <c r="F59" s="380">
        <v>30</v>
      </c>
    </row>
    <row r="60" spans="2:6" x14ac:dyDescent="0.2">
      <c r="B60" s="380">
        <v>8</v>
      </c>
      <c r="C60" s="380" t="s">
        <v>838</v>
      </c>
      <c r="D60" s="382" t="str">
        <f t="shared" si="0"/>
        <v>4.14.06</v>
      </c>
      <c r="E60" s="383" t="s">
        <v>839</v>
      </c>
      <c r="F60" s="380">
        <v>40</v>
      </c>
    </row>
    <row r="61" spans="2:6" x14ac:dyDescent="0.2">
      <c r="B61" s="380">
        <v>9</v>
      </c>
      <c r="C61" s="380" t="s">
        <v>840</v>
      </c>
      <c r="D61" s="382" t="str">
        <f t="shared" si="0"/>
        <v>4.14.07</v>
      </c>
      <c r="E61" s="383" t="s">
        <v>841</v>
      </c>
      <c r="F61" s="380">
        <v>40</v>
      </c>
    </row>
    <row r="62" spans="2:6" x14ac:dyDescent="0.2">
      <c r="B62" s="380">
        <v>10</v>
      </c>
      <c r="C62" s="380" t="s">
        <v>842</v>
      </c>
      <c r="D62" s="382" t="str">
        <f t="shared" si="0"/>
        <v>4.14.08</v>
      </c>
      <c r="E62" s="383" t="s">
        <v>843</v>
      </c>
      <c r="F62" s="380">
        <v>40</v>
      </c>
    </row>
    <row r="63" spans="2:6" x14ac:dyDescent="0.2">
      <c r="B63" s="380">
        <v>11</v>
      </c>
      <c r="C63" s="380" t="s">
        <v>844</v>
      </c>
      <c r="D63" s="382" t="str">
        <f t="shared" si="0"/>
        <v>4.15.01</v>
      </c>
      <c r="E63" s="383" t="s">
        <v>845</v>
      </c>
      <c r="F63" s="380">
        <v>30</v>
      </c>
    </row>
    <row r="64" spans="2:6" x14ac:dyDescent="0.2">
      <c r="B64" s="380">
        <v>12</v>
      </c>
      <c r="C64" s="380" t="s">
        <v>846</v>
      </c>
      <c r="D64" s="382" t="str">
        <f t="shared" si="0"/>
        <v>4.15.02</v>
      </c>
      <c r="E64" s="383" t="s">
        <v>847</v>
      </c>
      <c r="F64" s="380">
        <v>30</v>
      </c>
    </row>
    <row r="65" spans="2:6" x14ac:dyDescent="0.2">
      <c r="B65" s="380">
        <v>13</v>
      </c>
      <c r="C65" s="380" t="s">
        <v>848</v>
      </c>
      <c r="D65" s="382" t="str">
        <f t="shared" si="0"/>
        <v>4.15.03</v>
      </c>
      <c r="E65" s="383" t="s">
        <v>849</v>
      </c>
      <c r="F65" s="380">
        <v>10</v>
      </c>
    </row>
    <row r="66" spans="2:6" x14ac:dyDescent="0.2">
      <c r="B66" s="380">
        <v>14</v>
      </c>
      <c r="C66" s="380" t="s">
        <v>850</v>
      </c>
      <c r="D66" s="382" t="str">
        <f t="shared" si="0"/>
        <v>4.15.04</v>
      </c>
      <c r="E66" s="383" t="s">
        <v>851</v>
      </c>
      <c r="F66" s="380">
        <v>10</v>
      </c>
    </row>
    <row r="67" spans="2:6" x14ac:dyDescent="0.2">
      <c r="B67" s="380">
        <v>15</v>
      </c>
      <c r="C67" s="380" t="s">
        <v>852</v>
      </c>
      <c r="D67" s="382" t="str">
        <f t="shared" si="0"/>
        <v>4.15.05</v>
      </c>
      <c r="E67" s="383" t="s">
        <v>853</v>
      </c>
      <c r="F67" s="380">
        <v>40</v>
      </c>
    </row>
    <row r="68" spans="2:6" x14ac:dyDescent="0.2">
      <c r="B68" s="380">
        <v>16</v>
      </c>
      <c r="C68" s="380" t="s">
        <v>854</v>
      </c>
      <c r="D68" s="382" t="str">
        <f t="shared" si="0"/>
        <v>4.15.06</v>
      </c>
      <c r="E68" s="383" t="s">
        <v>855</v>
      </c>
      <c r="F68" s="380">
        <v>40</v>
      </c>
    </row>
    <row r="69" spans="2:6" x14ac:dyDescent="0.2">
      <c r="B69" s="380">
        <v>17</v>
      </c>
      <c r="C69" s="380" t="s">
        <v>856</v>
      </c>
      <c r="D69" s="382" t="str">
        <f t="shared" si="0"/>
        <v>4.15.07</v>
      </c>
      <c r="E69" s="383" t="s">
        <v>857</v>
      </c>
      <c r="F69" s="380">
        <v>30</v>
      </c>
    </row>
    <row r="70" spans="2:6" x14ac:dyDescent="0.2">
      <c r="B70" s="380">
        <v>18</v>
      </c>
      <c r="C70" s="380" t="s">
        <v>858</v>
      </c>
      <c r="D70" s="382" t="str">
        <f t="shared" ref="D70:D75" si="1">MID(C70,2,7)</f>
        <v>4.15.08</v>
      </c>
      <c r="E70" s="383" t="s">
        <v>859</v>
      </c>
      <c r="F70" s="380">
        <v>30</v>
      </c>
    </row>
    <row r="71" spans="2:6" x14ac:dyDescent="0.2">
      <c r="B71" s="380">
        <v>19</v>
      </c>
      <c r="C71" s="380" t="s">
        <v>860</v>
      </c>
      <c r="D71" s="382" t="str">
        <f t="shared" si="1"/>
        <v>4.15.09</v>
      </c>
      <c r="E71" s="383" t="s">
        <v>861</v>
      </c>
      <c r="F71" s="380">
        <v>20</v>
      </c>
    </row>
    <row r="72" spans="2:6" x14ac:dyDescent="0.2">
      <c r="B72" s="380">
        <v>20</v>
      </c>
      <c r="C72" s="380" t="s">
        <v>862</v>
      </c>
      <c r="D72" s="382" t="str">
        <f t="shared" si="1"/>
        <v>4.16.01</v>
      </c>
      <c r="E72" s="383" t="s">
        <v>863</v>
      </c>
      <c r="F72" s="380">
        <v>30</v>
      </c>
    </row>
    <row r="73" spans="2:6" x14ac:dyDescent="0.2">
      <c r="B73" s="380">
        <v>21</v>
      </c>
      <c r="C73" s="380" t="s">
        <v>864</v>
      </c>
      <c r="D73" s="382" t="str">
        <f t="shared" si="1"/>
        <v>4.16.02</v>
      </c>
      <c r="E73" s="383" t="s">
        <v>865</v>
      </c>
      <c r="F73" s="380">
        <v>40</v>
      </c>
    </row>
    <row r="74" spans="2:6" x14ac:dyDescent="0.2">
      <c r="B74" s="380">
        <v>22</v>
      </c>
      <c r="C74" s="380" t="s">
        <v>866</v>
      </c>
      <c r="D74" s="382" t="str">
        <f t="shared" si="1"/>
        <v>4.16.03</v>
      </c>
      <c r="E74" s="383" t="s">
        <v>867</v>
      </c>
      <c r="F74" s="380">
        <v>20</v>
      </c>
    </row>
    <row r="75" spans="2:6" x14ac:dyDescent="0.2">
      <c r="B75" s="380">
        <v>23</v>
      </c>
      <c r="C75" s="380" t="s">
        <v>868</v>
      </c>
      <c r="D75" s="382" t="str">
        <f t="shared" si="1"/>
        <v>4.16.04</v>
      </c>
      <c r="E75" s="383" t="s">
        <v>869</v>
      </c>
      <c r="F75" s="380">
        <v>30</v>
      </c>
    </row>
  </sheetData>
  <autoFilter ref="B4:F75" xr:uid="{00000000-0009-0000-0000-00000A000000}"/>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R31"/>
  <sheetViews>
    <sheetView zoomScale="70" zoomScaleNormal="70" workbookViewId="0">
      <selection activeCell="D13" sqref="D13:E13"/>
    </sheetView>
  </sheetViews>
  <sheetFormatPr baseColWidth="10" defaultColWidth="8.83203125" defaultRowHeight="15" x14ac:dyDescent="0.2"/>
  <sheetData>
    <row r="3" spans="1:18" x14ac:dyDescent="0.2">
      <c r="A3" s="640" t="s">
        <v>118</v>
      </c>
      <c r="B3" s="639" t="s">
        <v>119</v>
      </c>
      <c r="C3" s="641" t="s">
        <v>2</v>
      </c>
      <c r="D3" s="639" t="s">
        <v>9</v>
      </c>
      <c r="E3" s="639"/>
      <c r="F3" s="639" t="s">
        <v>120</v>
      </c>
      <c r="G3" s="527" t="s">
        <v>93</v>
      </c>
      <c r="H3" s="527" t="s">
        <v>121</v>
      </c>
      <c r="I3" s="639" t="s">
        <v>5</v>
      </c>
      <c r="J3" s="639"/>
      <c r="K3" s="639"/>
      <c r="L3" s="639" t="s">
        <v>13</v>
      </c>
      <c r="M3" s="638" t="s">
        <v>14</v>
      </c>
      <c r="N3" s="527" t="s">
        <v>122</v>
      </c>
      <c r="O3" s="638" t="s">
        <v>106</v>
      </c>
    </row>
    <row r="4" spans="1:18" x14ac:dyDescent="0.2">
      <c r="A4" s="640"/>
      <c r="B4" s="639"/>
      <c r="C4" s="641"/>
      <c r="D4" s="639"/>
      <c r="E4" s="639"/>
      <c r="F4" s="639"/>
      <c r="G4" s="527"/>
      <c r="H4" s="527"/>
      <c r="I4" s="639" t="s">
        <v>11</v>
      </c>
      <c r="J4" s="639" t="s">
        <v>12</v>
      </c>
      <c r="K4" s="639"/>
      <c r="L4" s="639"/>
      <c r="M4" s="638"/>
      <c r="N4" s="527"/>
      <c r="O4" s="638"/>
    </row>
    <row r="5" spans="1:18" x14ac:dyDescent="0.2">
      <c r="A5" s="640"/>
      <c r="B5" s="639"/>
      <c r="C5" s="641"/>
      <c r="D5" s="17" t="s">
        <v>3</v>
      </c>
      <c r="E5" s="17" t="s">
        <v>123</v>
      </c>
      <c r="F5" s="639"/>
      <c r="G5" s="527"/>
      <c r="H5" s="527"/>
      <c r="I5" s="639"/>
      <c r="J5" s="18" t="s">
        <v>20</v>
      </c>
      <c r="K5" s="18" t="s">
        <v>9</v>
      </c>
      <c r="L5" s="639"/>
      <c r="M5" s="638"/>
      <c r="N5" s="527"/>
      <c r="O5" s="638"/>
    </row>
    <row r="6" spans="1:18" x14ac:dyDescent="0.2">
      <c r="A6" s="640"/>
      <c r="B6" s="19">
        <v>1</v>
      </c>
      <c r="C6" s="19">
        <v>2</v>
      </c>
      <c r="D6" s="19">
        <v>3</v>
      </c>
      <c r="E6" s="19">
        <v>4</v>
      </c>
      <c r="F6" s="19">
        <v>5</v>
      </c>
      <c r="G6" s="7">
        <v>6</v>
      </c>
      <c r="H6" s="7">
        <v>7</v>
      </c>
      <c r="I6" s="19">
        <v>8</v>
      </c>
      <c r="J6" s="19">
        <v>9</v>
      </c>
      <c r="K6" s="19">
        <v>10</v>
      </c>
      <c r="L6" s="19">
        <v>11</v>
      </c>
      <c r="M6" s="7">
        <v>12</v>
      </c>
      <c r="N6" s="7">
        <v>13</v>
      </c>
      <c r="O6" s="7">
        <v>14</v>
      </c>
    </row>
    <row r="7" spans="1:18" ht="21" x14ac:dyDescent="0.2">
      <c r="A7" s="20"/>
    </row>
    <row r="8" spans="1:18" x14ac:dyDescent="0.2">
      <c r="A8" s="640" t="s">
        <v>124</v>
      </c>
      <c r="B8" s="641" t="s">
        <v>0</v>
      </c>
      <c r="C8" s="641" t="s">
        <v>3</v>
      </c>
      <c r="D8" s="641" t="s">
        <v>2</v>
      </c>
      <c r="E8" s="641" t="s">
        <v>4</v>
      </c>
      <c r="F8" s="639" t="s">
        <v>6</v>
      </c>
      <c r="G8" s="641" t="s">
        <v>7</v>
      </c>
      <c r="H8" s="641" t="s">
        <v>8</v>
      </c>
      <c r="I8" s="527" t="s">
        <v>94</v>
      </c>
      <c r="J8" s="639" t="s">
        <v>9</v>
      </c>
      <c r="K8" s="639"/>
      <c r="L8" s="639"/>
      <c r="M8" s="639"/>
      <c r="N8" s="639"/>
      <c r="O8" s="527" t="s">
        <v>10</v>
      </c>
      <c r="P8" s="638" t="s">
        <v>125</v>
      </c>
      <c r="Q8" s="638" t="s">
        <v>106</v>
      </c>
    </row>
    <row r="9" spans="1:18" x14ac:dyDescent="0.2">
      <c r="A9" s="640"/>
      <c r="B9" s="641"/>
      <c r="C9" s="641"/>
      <c r="D9" s="641"/>
      <c r="E9" s="641"/>
      <c r="F9" s="639"/>
      <c r="G9" s="641"/>
      <c r="H9" s="641"/>
      <c r="I9" s="527"/>
      <c r="J9" s="639" t="s">
        <v>15</v>
      </c>
      <c r="K9" s="639" t="s">
        <v>16</v>
      </c>
      <c r="L9" s="639" t="s">
        <v>17</v>
      </c>
      <c r="M9" s="639" t="s">
        <v>18</v>
      </c>
      <c r="N9" s="639" t="s">
        <v>19</v>
      </c>
      <c r="O9" s="527"/>
      <c r="P9" s="638"/>
      <c r="Q9" s="638"/>
    </row>
    <row r="10" spans="1:18" x14ac:dyDescent="0.2">
      <c r="A10" s="640"/>
      <c r="B10" s="641"/>
      <c r="C10" s="641"/>
      <c r="D10" s="641"/>
      <c r="E10" s="641"/>
      <c r="F10" s="639"/>
      <c r="G10" s="641"/>
      <c r="H10" s="641"/>
      <c r="I10" s="527"/>
      <c r="J10" s="639"/>
      <c r="K10" s="639"/>
      <c r="L10" s="639"/>
      <c r="M10" s="639"/>
      <c r="N10" s="639"/>
      <c r="O10" s="527"/>
      <c r="P10" s="638"/>
      <c r="Q10" s="638"/>
    </row>
    <row r="11" spans="1:18" x14ac:dyDescent="0.2">
      <c r="A11" s="640"/>
      <c r="B11" s="19">
        <v>1</v>
      </c>
      <c r="C11" s="19">
        <v>2</v>
      </c>
      <c r="D11" s="19">
        <v>3</v>
      </c>
      <c r="E11" s="19">
        <v>4</v>
      </c>
      <c r="F11" s="19">
        <v>5</v>
      </c>
      <c r="G11" s="19">
        <v>6</v>
      </c>
      <c r="H11" s="19">
        <v>7</v>
      </c>
      <c r="I11" s="7">
        <v>8</v>
      </c>
      <c r="J11" s="19">
        <v>9</v>
      </c>
      <c r="K11" s="19">
        <v>10</v>
      </c>
      <c r="L11" s="19">
        <v>11</v>
      </c>
      <c r="M11" s="19">
        <v>12</v>
      </c>
      <c r="N11" s="19">
        <v>13</v>
      </c>
      <c r="O11" s="7">
        <v>14</v>
      </c>
      <c r="P11" s="7">
        <v>15</v>
      </c>
      <c r="Q11" s="7">
        <v>16</v>
      </c>
    </row>
    <row r="12" spans="1:18" ht="21" x14ac:dyDescent="0.2">
      <c r="A12" s="20"/>
    </row>
    <row r="13" spans="1:18" x14ac:dyDescent="0.2">
      <c r="A13" s="640" t="s">
        <v>126</v>
      </c>
      <c r="B13" s="645" t="s">
        <v>0</v>
      </c>
      <c r="C13" s="641" t="s">
        <v>2</v>
      </c>
      <c r="D13" s="641" t="s">
        <v>9</v>
      </c>
      <c r="E13" s="641"/>
      <c r="F13" s="642" t="s">
        <v>127</v>
      </c>
      <c r="G13" s="641" t="s">
        <v>74</v>
      </c>
      <c r="H13" s="641"/>
      <c r="I13" s="641" t="s">
        <v>75</v>
      </c>
      <c r="J13" s="642" t="s">
        <v>95</v>
      </c>
      <c r="K13" s="650" t="s">
        <v>78</v>
      </c>
      <c r="L13" s="651"/>
      <c r="M13" s="645" t="s">
        <v>92</v>
      </c>
      <c r="N13" s="645" t="s">
        <v>5</v>
      </c>
      <c r="O13" s="645" t="s">
        <v>79</v>
      </c>
      <c r="P13" s="642" t="s">
        <v>128</v>
      </c>
      <c r="Q13" s="642" t="s">
        <v>102</v>
      </c>
      <c r="R13" s="638" t="s">
        <v>106</v>
      </c>
    </row>
    <row r="14" spans="1:18" x14ac:dyDescent="0.2">
      <c r="A14" s="640"/>
      <c r="B14" s="646"/>
      <c r="C14" s="641"/>
      <c r="D14" s="641" t="s">
        <v>3</v>
      </c>
      <c r="E14" s="641" t="s">
        <v>123</v>
      </c>
      <c r="F14" s="643"/>
      <c r="G14" s="646" t="s">
        <v>76</v>
      </c>
      <c r="H14" s="646" t="s">
        <v>77</v>
      </c>
      <c r="I14" s="641"/>
      <c r="J14" s="643"/>
      <c r="K14" s="648" t="s">
        <v>20</v>
      </c>
      <c r="L14" s="648" t="s">
        <v>9</v>
      </c>
      <c r="M14" s="646"/>
      <c r="N14" s="646"/>
      <c r="O14" s="646"/>
      <c r="P14" s="643"/>
      <c r="Q14" s="643"/>
      <c r="R14" s="638"/>
    </row>
    <row r="15" spans="1:18" x14ac:dyDescent="0.2">
      <c r="A15" s="640"/>
      <c r="B15" s="647"/>
      <c r="C15" s="641"/>
      <c r="D15" s="641"/>
      <c r="E15" s="641"/>
      <c r="F15" s="644"/>
      <c r="G15" s="647"/>
      <c r="H15" s="647"/>
      <c r="I15" s="641"/>
      <c r="J15" s="644"/>
      <c r="K15" s="649"/>
      <c r="L15" s="649"/>
      <c r="M15" s="647"/>
      <c r="N15" s="647"/>
      <c r="O15" s="647"/>
      <c r="P15" s="644"/>
      <c r="Q15" s="644"/>
      <c r="R15" s="638"/>
    </row>
    <row r="16" spans="1:18" x14ac:dyDescent="0.2">
      <c r="A16" s="640"/>
      <c r="B16" s="19">
        <v>1</v>
      </c>
      <c r="C16" s="19">
        <v>2</v>
      </c>
      <c r="D16" s="19">
        <v>3</v>
      </c>
      <c r="E16" s="19">
        <v>4</v>
      </c>
      <c r="F16" s="7">
        <v>5</v>
      </c>
      <c r="G16" s="19">
        <v>6</v>
      </c>
      <c r="H16" s="19">
        <v>7</v>
      </c>
      <c r="I16" s="19">
        <v>8</v>
      </c>
      <c r="J16" s="7">
        <v>9</v>
      </c>
      <c r="K16" s="19">
        <v>10</v>
      </c>
      <c r="L16" s="19">
        <v>11</v>
      </c>
      <c r="M16" s="19">
        <v>12</v>
      </c>
      <c r="N16" s="19">
        <v>13</v>
      </c>
      <c r="O16" s="19">
        <v>14</v>
      </c>
      <c r="P16" s="7">
        <v>15</v>
      </c>
      <c r="Q16" s="7">
        <v>16</v>
      </c>
      <c r="R16" s="7">
        <v>17</v>
      </c>
    </row>
    <row r="17" spans="1:18" ht="21" x14ac:dyDescent="0.2">
      <c r="A17" s="20"/>
    </row>
    <row r="18" spans="1:18" x14ac:dyDescent="0.2">
      <c r="A18" s="640" t="s">
        <v>129</v>
      </c>
      <c r="B18" s="645" t="s">
        <v>0</v>
      </c>
      <c r="C18" s="641" t="s">
        <v>2</v>
      </c>
      <c r="D18" s="641" t="s">
        <v>9</v>
      </c>
      <c r="E18" s="641"/>
      <c r="F18" s="645" t="s">
        <v>130</v>
      </c>
      <c r="G18" s="527" t="s">
        <v>90</v>
      </c>
      <c r="H18" s="642" t="s">
        <v>91</v>
      </c>
      <c r="I18" s="527" t="s">
        <v>92</v>
      </c>
      <c r="J18" s="642" t="s">
        <v>131</v>
      </c>
      <c r="K18" s="650" t="s">
        <v>132</v>
      </c>
      <c r="L18" s="651"/>
      <c r="M18" s="645" t="s">
        <v>5</v>
      </c>
      <c r="N18" s="645" t="s">
        <v>79</v>
      </c>
      <c r="O18" s="642" t="s">
        <v>128</v>
      </c>
      <c r="P18" s="642" t="s">
        <v>102</v>
      </c>
      <c r="Q18" s="642" t="s">
        <v>108</v>
      </c>
      <c r="R18" s="638" t="s">
        <v>106</v>
      </c>
    </row>
    <row r="19" spans="1:18" x14ac:dyDescent="0.2">
      <c r="A19" s="640"/>
      <c r="B19" s="646"/>
      <c r="C19" s="641"/>
      <c r="D19" s="641" t="s">
        <v>3</v>
      </c>
      <c r="E19" s="641" t="s">
        <v>123</v>
      </c>
      <c r="F19" s="646"/>
      <c r="G19" s="527"/>
      <c r="H19" s="643"/>
      <c r="I19" s="527"/>
      <c r="J19" s="643"/>
      <c r="K19" s="648" t="s">
        <v>20</v>
      </c>
      <c r="L19" s="648" t="s">
        <v>9</v>
      </c>
      <c r="M19" s="646"/>
      <c r="N19" s="646"/>
      <c r="O19" s="643"/>
      <c r="P19" s="643"/>
      <c r="Q19" s="643"/>
      <c r="R19" s="638"/>
    </row>
    <row r="20" spans="1:18" x14ac:dyDescent="0.2">
      <c r="A20" s="640"/>
      <c r="B20" s="647"/>
      <c r="C20" s="641"/>
      <c r="D20" s="641"/>
      <c r="E20" s="641"/>
      <c r="F20" s="647"/>
      <c r="G20" s="527"/>
      <c r="H20" s="644"/>
      <c r="I20" s="527"/>
      <c r="J20" s="644"/>
      <c r="K20" s="649"/>
      <c r="L20" s="649"/>
      <c r="M20" s="647"/>
      <c r="N20" s="647"/>
      <c r="O20" s="644"/>
      <c r="P20" s="644"/>
      <c r="Q20" s="644"/>
      <c r="R20" s="638"/>
    </row>
    <row r="21" spans="1:18" x14ac:dyDescent="0.2">
      <c r="A21" s="640"/>
      <c r="B21" s="19">
        <v>1</v>
      </c>
      <c r="C21" s="19">
        <v>2</v>
      </c>
      <c r="D21" s="19">
        <v>3</v>
      </c>
      <c r="E21" s="19">
        <v>4</v>
      </c>
      <c r="F21" s="19">
        <v>5</v>
      </c>
      <c r="G21" s="7">
        <v>6</v>
      </c>
      <c r="H21" s="7">
        <v>7</v>
      </c>
      <c r="I21" s="7">
        <v>8</v>
      </c>
      <c r="J21" s="7">
        <v>9</v>
      </c>
      <c r="K21" s="19">
        <v>10</v>
      </c>
      <c r="L21" s="19">
        <v>11</v>
      </c>
      <c r="M21" s="19">
        <v>12</v>
      </c>
      <c r="N21" s="19">
        <v>13</v>
      </c>
      <c r="O21" s="7">
        <v>14</v>
      </c>
      <c r="P21" s="7">
        <v>15</v>
      </c>
      <c r="Q21" s="7">
        <v>16</v>
      </c>
      <c r="R21" s="7">
        <v>17</v>
      </c>
    </row>
    <row r="22" spans="1:18" ht="21" x14ac:dyDescent="0.2">
      <c r="A22" s="20"/>
    </row>
    <row r="23" spans="1:18" x14ac:dyDescent="0.2">
      <c r="A23" s="640" t="s">
        <v>133</v>
      </c>
      <c r="B23" s="645" t="s">
        <v>0</v>
      </c>
      <c r="C23" s="641" t="s">
        <v>2</v>
      </c>
      <c r="D23" s="652" t="s">
        <v>9</v>
      </c>
      <c r="E23" s="653"/>
      <c r="F23" s="652" t="s">
        <v>80</v>
      </c>
      <c r="G23" s="653"/>
      <c r="H23" s="652" t="s">
        <v>81</v>
      </c>
      <c r="I23" s="654"/>
      <c r="J23" s="653"/>
      <c r="K23" s="650" t="s">
        <v>82</v>
      </c>
      <c r="L23" s="651"/>
      <c r="M23" s="642" t="s">
        <v>100</v>
      </c>
      <c r="N23" s="642" t="s">
        <v>134</v>
      </c>
      <c r="O23" s="642" t="s">
        <v>10</v>
      </c>
      <c r="P23" s="642" t="s">
        <v>102</v>
      </c>
      <c r="Q23" s="638" t="s">
        <v>106</v>
      </c>
    </row>
    <row r="24" spans="1:18" x14ac:dyDescent="0.2">
      <c r="A24" s="640"/>
      <c r="B24" s="646"/>
      <c r="C24" s="641"/>
      <c r="D24" s="641" t="s">
        <v>3</v>
      </c>
      <c r="E24" s="641" t="s">
        <v>123</v>
      </c>
      <c r="F24" s="641" t="s">
        <v>83</v>
      </c>
      <c r="G24" s="641" t="s">
        <v>84</v>
      </c>
      <c r="H24" s="641" t="s">
        <v>85</v>
      </c>
      <c r="I24" s="641" t="s">
        <v>86</v>
      </c>
      <c r="J24" s="641" t="s">
        <v>8</v>
      </c>
      <c r="K24" s="648" t="s">
        <v>87</v>
      </c>
      <c r="L24" s="648" t="s">
        <v>88</v>
      </c>
      <c r="M24" s="643"/>
      <c r="N24" s="643"/>
      <c r="O24" s="643"/>
      <c r="P24" s="643"/>
      <c r="Q24" s="638"/>
    </row>
    <row r="25" spans="1:18" x14ac:dyDescent="0.2">
      <c r="A25" s="640"/>
      <c r="B25" s="647"/>
      <c r="C25" s="641"/>
      <c r="D25" s="641"/>
      <c r="E25" s="641"/>
      <c r="F25" s="641"/>
      <c r="G25" s="641"/>
      <c r="H25" s="641"/>
      <c r="I25" s="641"/>
      <c r="J25" s="641"/>
      <c r="K25" s="649"/>
      <c r="L25" s="649"/>
      <c r="M25" s="644"/>
      <c r="N25" s="644"/>
      <c r="O25" s="644"/>
      <c r="P25" s="644"/>
      <c r="Q25" s="638"/>
    </row>
    <row r="26" spans="1:18" x14ac:dyDescent="0.2">
      <c r="A26" s="640"/>
      <c r="B26" s="19">
        <v>1</v>
      </c>
      <c r="C26" s="19">
        <v>2</v>
      </c>
      <c r="D26" s="19">
        <v>3</v>
      </c>
      <c r="E26" s="19">
        <v>4</v>
      </c>
      <c r="F26" s="19">
        <v>5</v>
      </c>
      <c r="G26" s="19">
        <v>6</v>
      </c>
      <c r="H26" s="19">
        <v>7</v>
      </c>
      <c r="I26" s="19">
        <v>8</v>
      </c>
      <c r="J26" s="19">
        <v>9</v>
      </c>
      <c r="K26" s="19">
        <v>10</v>
      </c>
      <c r="L26" s="19">
        <v>11</v>
      </c>
      <c r="M26" s="7">
        <v>12</v>
      </c>
      <c r="N26" s="7">
        <v>13</v>
      </c>
      <c r="O26" s="7">
        <v>14</v>
      </c>
      <c r="P26" s="7">
        <v>15</v>
      </c>
      <c r="Q26" s="7">
        <v>16</v>
      </c>
    </row>
    <row r="27" spans="1:18" ht="21" x14ac:dyDescent="0.2">
      <c r="A27" s="20"/>
    </row>
    <row r="28" spans="1:18" x14ac:dyDescent="0.2">
      <c r="A28" s="640" t="s">
        <v>135</v>
      </c>
      <c r="B28" s="655" t="s">
        <v>0</v>
      </c>
      <c r="C28" s="655" t="s">
        <v>2</v>
      </c>
      <c r="D28" s="655" t="s">
        <v>89</v>
      </c>
      <c r="E28" s="655" t="s">
        <v>74</v>
      </c>
      <c r="F28" s="655"/>
      <c r="G28" s="655" t="s">
        <v>92</v>
      </c>
      <c r="H28" s="656" t="s">
        <v>95</v>
      </c>
      <c r="I28" s="655" t="s">
        <v>132</v>
      </c>
      <c r="J28" s="655"/>
      <c r="K28" s="655" t="s">
        <v>117</v>
      </c>
      <c r="L28" s="655" t="s">
        <v>5</v>
      </c>
      <c r="M28" s="655" t="s">
        <v>79</v>
      </c>
      <c r="N28" s="656" t="s">
        <v>136</v>
      </c>
      <c r="O28" s="656" t="s">
        <v>137</v>
      </c>
      <c r="P28" s="657" t="s">
        <v>106</v>
      </c>
    </row>
    <row r="29" spans="1:18" x14ac:dyDescent="0.2">
      <c r="A29" s="640"/>
      <c r="B29" s="655"/>
      <c r="C29" s="655"/>
      <c r="D29" s="655"/>
      <c r="E29" s="655" t="s">
        <v>138</v>
      </c>
      <c r="F29" s="655" t="s">
        <v>77</v>
      </c>
      <c r="G29" s="655"/>
      <c r="H29" s="656"/>
      <c r="I29" s="655" t="s">
        <v>20</v>
      </c>
      <c r="J29" s="655" t="s">
        <v>9</v>
      </c>
      <c r="K29" s="655"/>
      <c r="L29" s="655"/>
      <c r="M29" s="655"/>
      <c r="N29" s="656"/>
      <c r="O29" s="656"/>
      <c r="P29" s="657"/>
    </row>
    <row r="30" spans="1:18" x14ac:dyDescent="0.2">
      <c r="A30" s="640"/>
      <c r="B30" s="655"/>
      <c r="C30" s="655"/>
      <c r="D30" s="655"/>
      <c r="E30" s="655"/>
      <c r="F30" s="655"/>
      <c r="G30" s="655"/>
      <c r="H30" s="656"/>
      <c r="I30" s="655"/>
      <c r="J30" s="655"/>
      <c r="K30" s="655"/>
      <c r="L30" s="655"/>
      <c r="M30" s="655"/>
      <c r="N30" s="656"/>
      <c r="O30" s="656"/>
      <c r="P30" s="657"/>
    </row>
    <row r="31" spans="1:18" x14ac:dyDescent="0.2">
      <c r="A31" s="640"/>
      <c r="B31" s="15">
        <v>1</v>
      </c>
      <c r="C31" s="15">
        <v>2</v>
      </c>
      <c r="D31" s="15">
        <v>3</v>
      </c>
      <c r="E31" s="15">
        <v>4</v>
      </c>
      <c r="F31" s="15">
        <v>5</v>
      </c>
      <c r="G31" s="15">
        <v>6</v>
      </c>
      <c r="H31" s="16">
        <v>7</v>
      </c>
      <c r="I31" s="15">
        <v>8</v>
      </c>
      <c r="J31" s="15">
        <v>9</v>
      </c>
      <c r="K31" s="15">
        <v>10</v>
      </c>
      <c r="L31" s="15">
        <v>11</v>
      </c>
      <c r="M31" s="15">
        <v>12</v>
      </c>
      <c r="N31" s="16">
        <v>13</v>
      </c>
      <c r="O31" s="16">
        <v>14</v>
      </c>
      <c r="P31" s="16">
        <v>15</v>
      </c>
    </row>
  </sheetData>
  <mergeCells count="112">
    <mergeCell ref="A28:A31"/>
    <mergeCell ref="B28:B30"/>
    <mergeCell ref="C28:C30"/>
    <mergeCell ref="D28:D30"/>
    <mergeCell ref="E28:F28"/>
    <mergeCell ref="N28:N30"/>
    <mergeCell ref="O28:O30"/>
    <mergeCell ref="P28:P30"/>
    <mergeCell ref="E29:E30"/>
    <mergeCell ref="F29:F30"/>
    <mergeCell ref="I29:I30"/>
    <mergeCell ref="J29:J30"/>
    <mergeCell ref="G28:G30"/>
    <mergeCell ref="H28:H30"/>
    <mergeCell ref="I28:J28"/>
    <mergeCell ref="K28:K30"/>
    <mergeCell ref="L28:L30"/>
    <mergeCell ref="M28:M30"/>
    <mergeCell ref="K23:L23"/>
    <mergeCell ref="M23:M25"/>
    <mergeCell ref="N23:N25"/>
    <mergeCell ref="O23:O25"/>
    <mergeCell ref="P23:P25"/>
    <mergeCell ref="Q23:Q25"/>
    <mergeCell ref="A23:A26"/>
    <mergeCell ref="B23:B25"/>
    <mergeCell ref="C23:C25"/>
    <mergeCell ref="D23:E23"/>
    <mergeCell ref="F23:G23"/>
    <mergeCell ref="H23:J23"/>
    <mergeCell ref="D24:D25"/>
    <mergeCell ref="E24:E25"/>
    <mergeCell ref="F24:F25"/>
    <mergeCell ref="G24:G25"/>
    <mergeCell ref="H24:H25"/>
    <mergeCell ref="I24:I25"/>
    <mergeCell ref="J24:J25"/>
    <mergeCell ref="K24:K25"/>
    <mergeCell ref="L24:L25"/>
    <mergeCell ref="O18:O20"/>
    <mergeCell ref="P18:P20"/>
    <mergeCell ref="Q18:Q20"/>
    <mergeCell ref="R18:R20"/>
    <mergeCell ref="D19:D20"/>
    <mergeCell ref="E19:E20"/>
    <mergeCell ref="K19:K20"/>
    <mergeCell ref="L19:L20"/>
    <mergeCell ref="H18:H20"/>
    <mergeCell ref="I18:I20"/>
    <mergeCell ref="J18:J20"/>
    <mergeCell ref="K18:L18"/>
    <mergeCell ref="M18:M20"/>
    <mergeCell ref="N18:N20"/>
    <mergeCell ref="A18:A21"/>
    <mergeCell ref="B18:B20"/>
    <mergeCell ref="C18:C20"/>
    <mergeCell ref="D18:E18"/>
    <mergeCell ref="F18:F20"/>
    <mergeCell ref="G18:G20"/>
    <mergeCell ref="P13:P15"/>
    <mergeCell ref="Q13:Q15"/>
    <mergeCell ref="R13:R15"/>
    <mergeCell ref="D14:D15"/>
    <mergeCell ref="E14:E15"/>
    <mergeCell ref="G14:G15"/>
    <mergeCell ref="H14:H15"/>
    <mergeCell ref="K14:K15"/>
    <mergeCell ref="L14:L15"/>
    <mergeCell ref="I13:I15"/>
    <mergeCell ref="J13:J15"/>
    <mergeCell ref="K13:L13"/>
    <mergeCell ref="M13:M15"/>
    <mergeCell ref="N13:N15"/>
    <mergeCell ref="O13:O15"/>
    <mergeCell ref="A13:A16"/>
    <mergeCell ref="B13:B15"/>
    <mergeCell ref="C13:C15"/>
    <mergeCell ref="D13:E13"/>
    <mergeCell ref="F13:F15"/>
    <mergeCell ref="G13:H13"/>
    <mergeCell ref="Q8:Q10"/>
    <mergeCell ref="J9:J10"/>
    <mergeCell ref="K9:K10"/>
    <mergeCell ref="L9:L10"/>
    <mergeCell ref="M9:M10"/>
    <mergeCell ref="N9:N10"/>
    <mergeCell ref="G8:G10"/>
    <mergeCell ref="H8:H10"/>
    <mergeCell ref="I8:I10"/>
    <mergeCell ref="J8:N8"/>
    <mergeCell ref="O8:O10"/>
    <mergeCell ref="P8:P10"/>
    <mergeCell ref="A8:A11"/>
    <mergeCell ref="B8:B10"/>
    <mergeCell ref="C8:C10"/>
    <mergeCell ref="D8:D10"/>
    <mergeCell ref="E8:E10"/>
    <mergeCell ref="F8:F10"/>
    <mergeCell ref="H3:H5"/>
    <mergeCell ref="I3:K3"/>
    <mergeCell ref="L3:L5"/>
    <mergeCell ref="M3:M5"/>
    <mergeCell ref="N3:N5"/>
    <mergeCell ref="O3:O5"/>
    <mergeCell ref="I4:I5"/>
    <mergeCell ref="J4:K4"/>
    <mergeCell ref="A3:A6"/>
    <mergeCell ref="B3:B5"/>
    <mergeCell ref="C3:C5"/>
    <mergeCell ref="D3:E4"/>
    <mergeCell ref="F3:F5"/>
    <mergeCell ref="G3:G5"/>
  </mergeCells>
  <pageMargins left="0.7" right="0.7" top="0.75" bottom="0.75" header="0.3" footer="0.3"/>
  <pageSetup orientation="landscape"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ColWidth="8.83203125" defaultRowHeight="15" x14ac:dyDescent="0.2"/>
  <sheetData/>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view="pageBreakPreview" topLeftCell="B4" zoomScale="70" zoomScaleNormal="80" zoomScaleSheetLayoutView="70" workbookViewId="0">
      <selection activeCell="A22" sqref="A22:E22"/>
    </sheetView>
  </sheetViews>
  <sheetFormatPr baseColWidth="10" defaultColWidth="8.83203125" defaultRowHeight="15" x14ac:dyDescent="0.2"/>
  <cols>
    <col min="1" max="1" width="7.5" style="32" customWidth="1"/>
    <col min="2" max="2" width="31.5" style="32" customWidth="1"/>
    <col min="3" max="3" width="17.33203125" style="32" customWidth="1"/>
    <col min="4" max="4" width="13.6640625" style="32" customWidth="1"/>
    <col min="5" max="5" width="19" style="32" customWidth="1"/>
    <col min="6" max="6" width="14.1640625" style="32" customWidth="1"/>
    <col min="7" max="8" width="11.1640625" style="32" customWidth="1"/>
    <col min="9" max="9" width="9.5" style="32" customWidth="1"/>
    <col min="10" max="10" width="11.1640625" style="32" customWidth="1"/>
    <col min="11" max="11" width="13.6640625" style="32" customWidth="1"/>
    <col min="12" max="12" width="11.5" style="32" customWidth="1"/>
    <col min="13" max="13" width="15.5" style="32" customWidth="1"/>
    <col min="14" max="14" width="15.83203125" style="32" customWidth="1"/>
    <col min="15" max="15" width="11.1640625" style="32" customWidth="1"/>
    <col min="16" max="16" width="17.6640625" style="32" customWidth="1"/>
    <col min="17" max="17" width="21.6640625" style="32" customWidth="1"/>
    <col min="18" max="18" width="12.6640625" style="32" customWidth="1"/>
    <col min="19" max="19" width="14.6640625" customWidth="1"/>
  </cols>
  <sheetData>
    <row r="1" spans="1:18" ht="25" x14ac:dyDescent="0.25">
      <c r="A1" s="549" t="s">
        <v>369</v>
      </c>
      <c r="B1" s="549"/>
      <c r="C1" s="549"/>
      <c r="D1" s="549"/>
      <c r="E1" s="549"/>
      <c r="F1" s="549"/>
      <c r="G1" s="549"/>
      <c r="H1" s="549"/>
      <c r="I1" s="549"/>
      <c r="J1" s="549"/>
      <c r="K1" s="549"/>
      <c r="L1" s="549"/>
      <c r="M1" s="549"/>
      <c r="N1" s="549"/>
      <c r="O1" s="549"/>
      <c r="P1" s="549"/>
      <c r="Q1" s="549"/>
      <c r="R1" s="549"/>
    </row>
    <row r="2" spans="1:18" ht="25" x14ac:dyDescent="0.25">
      <c r="A2" s="549" t="s">
        <v>372</v>
      </c>
      <c r="B2" s="549"/>
      <c r="C2" s="549"/>
      <c r="D2" s="549"/>
      <c r="E2" s="549"/>
      <c r="F2" s="549"/>
      <c r="G2" s="549"/>
      <c r="H2" s="549"/>
      <c r="I2" s="549"/>
      <c r="J2" s="549"/>
      <c r="K2" s="549"/>
      <c r="L2" s="549"/>
      <c r="M2" s="549"/>
      <c r="N2" s="549"/>
      <c r="O2" s="549"/>
      <c r="P2" s="549"/>
      <c r="Q2" s="549"/>
      <c r="R2" s="549"/>
    </row>
    <row r="3" spans="1:18" ht="26" x14ac:dyDescent="0.3">
      <c r="A3" s="186"/>
      <c r="B3" s="186"/>
      <c r="C3" s="186"/>
      <c r="D3" s="186"/>
      <c r="E3" s="186"/>
      <c r="F3" s="186"/>
      <c r="G3" s="186"/>
      <c r="H3" s="186"/>
      <c r="I3" s="186"/>
      <c r="J3" s="186"/>
      <c r="K3" s="186"/>
      <c r="L3" s="186"/>
      <c r="M3" s="186"/>
      <c r="N3" s="186"/>
      <c r="O3" s="186"/>
      <c r="P3" s="186"/>
      <c r="Q3" s="186"/>
      <c r="R3" s="186"/>
    </row>
    <row r="4" spans="1:18" s="227" customFormat="1" ht="26" thickBot="1" x14ac:dyDescent="0.3">
      <c r="A4" s="540" t="s">
        <v>370</v>
      </c>
      <c r="B4" s="540"/>
      <c r="C4" s="268" t="s">
        <v>600</v>
      </c>
      <c r="D4" s="292"/>
      <c r="E4" s="292"/>
      <c r="F4" s="292"/>
      <c r="G4" s="292"/>
      <c r="H4" s="292"/>
      <c r="I4" s="292"/>
      <c r="J4" s="292"/>
      <c r="K4" s="292"/>
      <c r="L4" s="292"/>
      <c r="M4" s="292"/>
      <c r="N4" s="292"/>
      <c r="O4" s="292"/>
      <c r="P4" s="292"/>
      <c r="Q4" s="292"/>
      <c r="R4" s="292"/>
    </row>
    <row r="5" spans="1:18" s="10" customFormat="1" ht="33" customHeight="1" thickTop="1" x14ac:dyDescent="0.2">
      <c r="A5" s="550" t="s">
        <v>611</v>
      </c>
      <c r="B5" s="553" t="s">
        <v>612</v>
      </c>
      <c r="C5" s="553" t="s">
        <v>623</v>
      </c>
      <c r="D5" s="553" t="s">
        <v>630</v>
      </c>
      <c r="E5" s="541" t="s">
        <v>662</v>
      </c>
      <c r="F5" s="541"/>
      <c r="G5" s="541" t="s">
        <v>663</v>
      </c>
      <c r="H5" s="541" t="s">
        <v>664</v>
      </c>
      <c r="I5" s="541" t="s">
        <v>654</v>
      </c>
      <c r="J5" s="541" t="s">
        <v>665</v>
      </c>
      <c r="K5" s="541" t="s">
        <v>653</v>
      </c>
      <c r="L5" s="541"/>
      <c r="M5" s="541" t="s">
        <v>616</v>
      </c>
      <c r="N5" s="541" t="s">
        <v>655</v>
      </c>
      <c r="O5" s="541" t="s">
        <v>618</v>
      </c>
      <c r="P5" s="541" t="s">
        <v>666</v>
      </c>
      <c r="Q5" s="541" t="s">
        <v>650</v>
      </c>
      <c r="R5" s="546" t="s">
        <v>620</v>
      </c>
    </row>
    <row r="6" spans="1:18" ht="15.75" customHeight="1" x14ac:dyDescent="0.2">
      <c r="A6" s="551"/>
      <c r="B6" s="554"/>
      <c r="C6" s="554"/>
      <c r="D6" s="554"/>
      <c r="E6" s="542" t="s">
        <v>657</v>
      </c>
      <c r="F6" s="542" t="s">
        <v>667</v>
      </c>
      <c r="G6" s="542"/>
      <c r="H6" s="542"/>
      <c r="I6" s="542"/>
      <c r="J6" s="542"/>
      <c r="K6" s="544" t="s">
        <v>625</v>
      </c>
      <c r="L6" s="544" t="s">
        <v>613</v>
      </c>
      <c r="M6" s="542"/>
      <c r="N6" s="542"/>
      <c r="O6" s="542"/>
      <c r="P6" s="542"/>
      <c r="Q6" s="542"/>
      <c r="R6" s="547"/>
    </row>
    <row r="7" spans="1:18" ht="24" customHeight="1" thickBot="1" x14ac:dyDescent="0.25">
      <c r="A7" s="552"/>
      <c r="B7" s="555"/>
      <c r="C7" s="555"/>
      <c r="D7" s="555"/>
      <c r="E7" s="543"/>
      <c r="F7" s="543"/>
      <c r="G7" s="543"/>
      <c r="H7" s="543"/>
      <c r="I7" s="543"/>
      <c r="J7" s="543"/>
      <c r="K7" s="545"/>
      <c r="L7" s="545"/>
      <c r="M7" s="543"/>
      <c r="N7" s="543"/>
      <c r="O7" s="543"/>
      <c r="P7" s="543"/>
      <c r="Q7" s="543"/>
      <c r="R7" s="54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09"/>
      <c r="B9" s="23"/>
      <c r="C9" s="23"/>
      <c r="D9" s="23"/>
      <c r="E9" s="23"/>
      <c r="F9" s="23"/>
      <c r="G9" s="23"/>
      <c r="H9" s="23"/>
      <c r="I9" s="23"/>
      <c r="J9" s="23"/>
      <c r="K9" s="23"/>
      <c r="L9" s="23"/>
      <c r="M9" s="23"/>
      <c r="N9" s="23"/>
      <c r="O9" s="23"/>
      <c r="P9" s="310"/>
      <c r="Q9" s="23"/>
      <c r="R9" s="311"/>
    </row>
    <row r="10" spans="1:18" s="299" customFormat="1" ht="33" customHeight="1" x14ac:dyDescent="0.2">
      <c r="A10" s="300" t="s">
        <v>53</v>
      </c>
      <c r="B10" s="301" t="s">
        <v>604</v>
      </c>
      <c r="C10" s="302"/>
      <c r="D10" s="284"/>
      <c r="E10" s="284"/>
      <c r="F10" s="284"/>
      <c r="G10" s="284"/>
      <c r="H10" s="284"/>
      <c r="I10" s="284"/>
      <c r="J10" s="284"/>
      <c r="K10" s="284"/>
      <c r="L10" s="284"/>
      <c r="M10" s="284"/>
      <c r="N10" s="284"/>
      <c r="O10" s="284"/>
      <c r="P10" s="316">
        <f>P18</f>
        <v>9975000</v>
      </c>
      <c r="Q10" s="284"/>
      <c r="R10" s="312"/>
    </row>
    <row r="11" spans="1:18" s="299" customFormat="1" ht="33" customHeight="1" x14ac:dyDescent="0.2">
      <c r="A11" s="300" t="s">
        <v>55</v>
      </c>
      <c r="B11" s="301" t="s">
        <v>605</v>
      </c>
      <c r="C11" s="303" t="s">
        <v>373</v>
      </c>
      <c r="D11" s="285"/>
      <c r="E11" s="285"/>
      <c r="F11" s="286"/>
      <c r="G11" s="286"/>
      <c r="H11" s="286"/>
      <c r="I11" s="286"/>
      <c r="J11" s="286"/>
      <c r="K11" s="286"/>
      <c r="L11" s="286"/>
      <c r="M11" s="284"/>
      <c r="N11" s="284"/>
      <c r="O11" s="284"/>
      <c r="P11" s="317"/>
      <c r="Q11" s="284"/>
      <c r="R11" s="312"/>
    </row>
    <row r="12" spans="1:18" s="306" customFormat="1" ht="33" customHeight="1" x14ac:dyDescent="0.2">
      <c r="A12" s="300"/>
      <c r="B12" s="304" t="s">
        <v>465</v>
      </c>
      <c r="C12" s="305"/>
      <c r="D12" s="285"/>
      <c r="E12" s="285"/>
      <c r="F12" s="286"/>
      <c r="G12" s="286"/>
      <c r="H12" s="286"/>
      <c r="I12" s="286"/>
      <c r="J12" s="286"/>
      <c r="K12" s="286"/>
      <c r="L12" s="286"/>
      <c r="M12" s="284"/>
      <c r="N12" s="284"/>
      <c r="O12" s="284"/>
      <c r="P12" s="288"/>
      <c r="Q12" s="284"/>
      <c r="R12" s="312"/>
    </row>
    <row r="13" spans="1:18" s="299" customFormat="1" ht="33" customHeight="1" x14ac:dyDescent="0.2">
      <c r="A13" s="300" t="s">
        <v>57</v>
      </c>
      <c r="B13" s="301" t="s">
        <v>606</v>
      </c>
      <c r="C13" s="303" t="s">
        <v>373</v>
      </c>
      <c r="D13" s="285"/>
      <c r="E13" s="285"/>
      <c r="F13" s="285"/>
      <c r="G13" s="285"/>
      <c r="H13" s="285"/>
      <c r="I13" s="285"/>
      <c r="J13" s="285"/>
      <c r="K13" s="284"/>
      <c r="L13" s="284"/>
      <c r="M13" s="284"/>
      <c r="N13" s="284"/>
      <c r="O13" s="284"/>
      <c r="P13" s="317"/>
      <c r="Q13" s="284"/>
      <c r="R13" s="312"/>
    </row>
    <row r="14" spans="1:18" s="299" customFormat="1" ht="33" customHeight="1" x14ac:dyDescent="0.2">
      <c r="A14" s="300"/>
      <c r="B14" s="301" t="s">
        <v>465</v>
      </c>
      <c r="C14" s="307"/>
      <c r="D14" s="284"/>
      <c r="E14" s="284"/>
      <c r="F14" s="284"/>
      <c r="G14" s="284"/>
      <c r="H14" s="284"/>
      <c r="I14" s="284"/>
      <c r="J14" s="284"/>
      <c r="K14" s="284"/>
      <c r="L14" s="284"/>
      <c r="M14" s="284"/>
      <c r="N14" s="284"/>
      <c r="O14" s="284"/>
      <c r="P14" s="288"/>
      <c r="Q14" s="284"/>
      <c r="R14" s="312"/>
    </row>
    <row r="15" spans="1:18" s="299" customFormat="1" ht="33" customHeight="1" x14ac:dyDescent="0.2">
      <c r="A15" s="300" t="s">
        <v>59</v>
      </c>
      <c r="B15" s="301" t="s">
        <v>607</v>
      </c>
      <c r="C15" s="303" t="s">
        <v>373</v>
      </c>
      <c r="D15" s="284"/>
      <c r="E15" s="284"/>
      <c r="F15" s="284"/>
      <c r="G15" s="284"/>
      <c r="H15" s="284"/>
      <c r="I15" s="284"/>
      <c r="J15" s="284"/>
      <c r="K15" s="284"/>
      <c r="L15" s="284"/>
      <c r="M15" s="284"/>
      <c r="N15" s="284"/>
      <c r="O15" s="284"/>
      <c r="P15" s="318"/>
      <c r="Q15" s="284"/>
      <c r="R15" s="312"/>
    </row>
    <row r="16" spans="1:18" s="299" customFormat="1" ht="33" customHeight="1" x14ac:dyDescent="0.2">
      <c r="A16" s="300"/>
      <c r="B16" s="308"/>
      <c r="C16" s="307"/>
      <c r="D16" s="284"/>
      <c r="E16" s="284"/>
      <c r="F16" s="284"/>
      <c r="G16" s="284"/>
      <c r="H16" s="284"/>
      <c r="I16" s="284"/>
      <c r="J16" s="284"/>
      <c r="K16" s="284"/>
      <c r="L16" s="284"/>
      <c r="M16" s="284"/>
      <c r="N16" s="284"/>
      <c r="O16" s="280"/>
      <c r="P16" s="313"/>
      <c r="Q16" s="284"/>
      <c r="R16" s="312"/>
    </row>
    <row r="17" spans="1:18" s="299" customFormat="1" ht="33" customHeight="1" x14ac:dyDescent="0.2">
      <c r="A17" s="300" t="s">
        <v>61</v>
      </c>
      <c r="B17" s="301" t="s">
        <v>608</v>
      </c>
      <c r="C17" s="303"/>
      <c r="D17" s="284"/>
      <c r="E17" s="284"/>
      <c r="F17" s="284"/>
      <c r="G17" s="284"/>
      <c r="H17" s="284"/>
      <c r="I17" s="284"/>
      <c r="J17" s="284"/>
      <c r="K17" s="284"/>
      <c r="L17" s="284"/>
      <c r="M17" s="284"/>
      <c r="N17" s="284"/>
      <c r="O17" s="284"/>
      <c r="P17" s="317">
        <f>P18</f>
        <v>9975000</v>
      </c>
      <c r="Q17" s="284"/>
      <c r="R17" s="312"/>
    </row>
    <row r="18" spans="1:18" s="227" customFormat="1" ht="38.25" customHeight="1" thickBot="1" x14ac:dyDescent="0.2">
      <c r="A18" s="344" t="s">
        <v>693</v>
      </c>
      <c r="B18" s="319" t="s">
        <v>694</v>
      </c>
      <c r="C18" s="320"/>
      <c r="D18" s="290"/>
      <c r="E18" s="290"/>
      <c r="F18" s="290"/>
      <c r="G18" s="290"/>
      <c r="H18" s="290"/>
      <c r="I18" s="290"/>
      <c r="J18" s="290"/>
      <c r="K18" s="322">
        <v>2017</v>
      </c>
      <c r="L18" s="290"/>
      <c r="M18" s="290"/>
      <c r="N18" s="290"/>
      <c r="O18" s="323" t="s">
        <v>146</v>
      </c>
      <c r="P18" s="321">
        <v>9975000</v>
      </c>
      <c r="Q18" s="314"/>
      <c r="R18" s="315"/>
    </row>
    <row r="19" spans="1:18" s="227" customFormat="1" ht="14" x14ac:dyDescent="0.15">
      <c r="A19" s="231"/>
      <c r="B19" s="231"/>
      <c r="C19" s="231"/>
      <c r="D19" s="231"/>
      <c r="E19" s="231"/>
      <c r="F19" s="231"/>
      <c r="G19" s="231"/>
      <c r="H19" s="231"/>
      <c r="I19" s="231"/>
      <c r="J19" s="231"/>
      <c r="K19" s="231"/>
      <c r="L19" s="231"/>
      <c r="M19" s="231"/>
      <c r="N19" s="231"/>
      <c r="O19" s="231"/>
      <c r="P19" s="231"/>
      <c r="Q19" s="231"/>
      <c r="R19" s="231"/>
    </row>
    <row r="20" spans="1:18" s="227" customFormat="1" ht="14" x14ac:dyDescent="0.15">
      <c r="A20" s="231"/>
      <c r="B20" s="232"/>
      <c r="C20" s="233"/>
      <c r="D20" s="233"/>
      <c r="E20" s="233"/>
      <c r="F20" s="233"/>
      <c r="G20" s="233"/>
      <c r="H20" s="232"/>
      <c r="I20" s="232"/>
      <c r="J20" s="232"/>
      <c r="K20" s="232"/>
      <c r="L20" s="232"/>
      <c r="M20" s="232"/>
      <c r="N20" s="232"/>
      <c r="O20" s="232"/>
      <c r="P20" s="232"/>
      <c r="Q20" s="232"/>
      <c r="R20" s="232"/>
    </row>
    <row r="21" spans="1:18" s="227" customFormat="1" ht="14" x14ac:dyDescent="0.15">
      <c r="A21" s="539" t="s">
        <v>601</v>
      </c>
      <c r="B21" s="539"/>
      <c r="C21" s="539"/>
      <c r="D21" s="539"/>
      <c r="E21" s="539"/>
      <c r="F21" s="250"/>
      <c r="G21" s="250"/>
      <c r="H21" s="250"/>
      <c r="I21" s="250"/>
      <c r="J21" s="250"/>
      <c r="K21" s="537" t="s">
        <v>692</v>
      </c>
      <c r="L21" s="537"/>
      <c r="M21" s="537"/>
      <c r="N21" s="537"/>
      <c r="O21" s="537"/>
      <c r="P21" s="537"/>
      <c r="Q21" s="537"/>
      <c r="R21" s="231"/>
    </row>
    <row r="22" spans="1:18" s="227" customFormat="1" ht="14" x14ac:dyDescent="0.15">
      <c r="A22" s="537" t="s">
        <v>599</v>
      </c>
      <c r="B22" s="537"/>
      <c r="C22" s="537"/>
      <c r="D22" s="537"/>
      <c r="E22" s="537"/>
      <c r="F22" s="250"/>
      <c r="G22" s="251"/>
      <c r="H22" s="251"/>
      <c r="I22" s="251"/>
      <c r="J22" s="251"/>
      <c r="K22" s="250"/>
      <c r="L22" s="251"/>
      <c r="M22" s="234"/>
      <c r="N22" s="234"/>
      <c r="O22" s="250"/>
      <c r="P22" s="250"/>
      <c r="Q22" s="250"/>
      <c r="R22" s="232"/>
    </row>
    <row r="23" spans="1:18" s="227" customFormat="1" ht="14" x14ac:dyDescent="0.15">
      <c r="A23" s="539" t="s">
        <v>145</v>
      </c>
      <c r="B23" s="539"/>
      <c r="C23" s="539"/>
      <c r="D23" s="539"/>
      <c r="E23" s="539"/>
      <c r="F23" s="250"/>
      <c r="G23" s="250"/>
      <c r="H23" s="250"/>
      <c r="I23" s="250"/>
      <c r="J23" s="250"/>
      <c r="K23" s="537" t="s">
        <v>143</v>
      </c>
      <c r="L23" s="537"/>
      <c r="M23" s="537"/>
      <c r="N23" s="537"/>
      <c r="O23" s="537"/>
      <c r="P23" s="537"/>
      <c r="Q23" s="537"/>
      <c r="R23" s="231"/>
    </row>
    <row r="24" spans="1:18" s="227" customFormat="1" ht="14" x14ac:dyDescent="0.15">
      <c r="A24" s="233"/>
      <c r="B24" s="233"/>
      <c r="C24" s="233"/>
      <c r="D24" s="233"/>
      <c r="E24" s="233"/>
      <c r="F24" s="249"/>
      <c r="G24" s="249"/>
      <c r="H24" s="253"/>
      <c r="I24" s="252"/>
      <c r="J24" s="252"/>
      <c r="K24" s="249"/>
      <c r="L24" s="248"/>
      <c r="M24" s="231"/>
      <c r="N24" s="237"/>
      <c r="O24" s="237"/>
      <c r="P24" s="235"/>
      <c r="Q24" s="235"/>
      <c r="R24" s="231"/>
    </row>
    <row r="25" spans="1:18" s="227" customFormat="1" ht="14" x14ac:dyDescent="0.15">
      <c r="A25" s="233"/>
      <c r="B25" s="233"/>
      <c r="C25" s="233"/>
      <c r="D25" s="233"/>
      <c r="E25" s="233"/>
      <c r="F25" s="249"/>
      <c r="G25" s="249"/>
      <c r="H25" s="253"/>
      <c r="I25" s="252"/>
      <c r="J25" s="252"/>
      <c r="K25" s="249"/>
      <c r="L25" s="248"/>
      <c r="M25" s="231"/>
      <c r="N25" s="237"/>
      <c r="O25" s="237"/>
      <c r="P25" s="235"/>
      <c r="Q25" s="235"/>
      <c r="R25" s="231"/>
    </row>
    <row r="26" spans="1:18" s="227" customFormat="1" ht="14" x14ac:dyDescent="0.15">
      <c r="A26" s="252"/>
      <c r="B26" s="252"/>
      <c r="C26" s="252"/>
      <c r="D26" s="252"/>
      <c r="E26" s="252"/>
      <c r="F26" s="249"/>
      <c r="G26" s="249"/>
      <c r="H26" s="253"/>
      <c r="I26" s="252"/>
      <c r="J26" s="252"/>
      <c r="K26" s="249"/>
      <c r="L26" s="248"/>
      <c r="M26" s="231"/>
      <c r="N26" s="237"/>
      <c r="O26" s="237"/>
      <c r="P26" s="235"/>
      <c r="Q26" s="235"/>
      <c r="R26" s="231"/>
    </row>
    <row r="27" spans="1:18" s="227" customFormat="1" ht="14" x14ac:dyDescent="0.15">
      <c r="A27" s="252"/>
      <c r="B27" s="252"/>
      <c r="C27" s="252"/>
      <c r="D27" s="252"/>
      <c r="E27" s="252"/>
      <c r="F27" s="249"/>
      <c r="G27" s="249"/>
      <c r="H27" s="253"/>
      <c r="I27" s="252"/>
      <c r="J27" s="252"/>
      <c r="K27" s="249"/>
      <c r="L27" s="248"/>
      <c r="M27" s="231"/>
      <c r="N27" s="237"/>
      <c r="O27" s="237"/>
      <c r="P27" s="235"/>
      <c r="Q27" s="235"/>
      <c r="R27" s="231"/>
    </row>
    <row r="28" spans="1:18" s="227" customFormat="1" ht="14" x14ac:dyDescent="0.15">
      <c r="A28" s="252"/>
      <c r="B28" s="252"/>
      <c r="C28" s="252"/>
      <c r="D28" s="252"/>
      <c r="E28" s="252"/>
      <c r="F28" s="249"/>
      <c r="G28" s="249"/>
      <c r="H28" s="253"/>
      <c r="I28" s="252"/>
      <c r="J28" s="252"/>
      <c r="K28" s="249"/>
      <c r="L28" s="248"/>
      <c r="M28" s="231"/>
      <c r="N28" s="237"/>
      <c r="O28" s="289"/>
      <c r="P28" s="289"/>
      <c r="Q28" s="289"/>
      <c r="R28" s="238"/>
    </row>
    <row r="29" spans="1:18" s="227" customFormat="1" ht="14" x14ac:dyDescent="0.15">
      <c r="A29" s="536" t="s">
        <v>602</v>
      </c>
      <c r="B29" s="536"/>
      <c r="C29" s="536"/>
      <c r="D29" s="536"/>
      <c r="E29" s="536"/>
      <c r="F29" s="289"/>
      <c r="G29" s="238"/>
      <c r="H29" s="238"/>
      <c r="I29" s="238"/>
      <c r="J29" s="238"/>
      <c r="K29" s="538" t="s">
        <v>609</v>
      </c>
      <c r="L29" s="538"/>
      <c r="M29" s="538"/>
      <c r="N29" s="538"/>
      <c r="O29" s="538"/>
      <c r="P29" s="538"/>
      <c r="Q29" s="538"/>
      <c r="R29" s="232"/>
    </row>
    <row r="30" spans="1:18" s="227" customFormat="1" ht="14" x14ac:dyDescent="0.15">
      <c r="A30" s="537" t="s">
        <v>603</v>
      </c>
      <c r="B30" s="537"/>
      <c r="C30" s="537"/>
      <c r="D30" s="537"/>
      <c r="E30" s="537"/>
      <c r="F30" s="250"/>
      <c r="G30" s="250"/>
      <c r="H30" s="250"/>
      <c r="I30" s="250"/>
      <c r="J30" s="250"/>
      <c r="K30" s="537" t="s">
        <v>610</v>
      </c>
      <c r="L30" s="537"/>
      <c r="M30" s="537"/>
      <c r="N30" s="537"/>
      <c r="O30" s="537"/>
      <c r="P30" s="537"/>
      <c r="Q30" s="537"/>
      <c r="R30" s="271"/>
    </row>
    <row r="31" spans="1:18" x14ac:dyDescent="0.2">
      <c r="B31" s="129"/>
      <c r="C31" s="129"/>
      <c r="D31" s="129"/>
      <c r="L31" s="129"/>
      <c r="M31" s="225"/>
      <c r="N31"/>
      <c r="P31" s="129"/>
      <c r="Q31" s="129"/>
      <c r="R31" s="225"/>
    </row>
    <row r="32" spans="1:18" x14ac:dyDescent="0.2">
      <c r="N32"/>
    </row>
  </sheetData>
  <mergeCells count="32">
    <mergeCell ref="L6:L7"/>
    <mergeCell ref="R5:R7"/>
    <mergeCell ref="A1:R1"/>
    <mergeCell ref="A2:R2"/>
    <mergeCell ref="A5:A7"/>
    <mergeCell ref="B5:B7"/>
    <mergeCell ref="C5:C7"/>
    <mergeCell ref="D5:D7"/>
    <mergeCell ref="O5:O7"/>
    <mergeCell ref="P5:P7"/>
    <mergeCell ref="Q5:Q7"/>
    <mergeCell ref="M5:M7"/>
    <mergeCell ref="K5:L5"/>
    <mergeCell ref="N5:N7"/>
    <mergeCell ref="K6:K7"/>
    <mergeCell ref="J5:J7"/>
    <mergeCell ref="A4:B4"/>
    <mergeCell ref="I5:I7"/>
    <mergeCell ref="E6:E7"/>
    <mergeCell ref="F6:F7"/>
    <mergeCell ref="H5:H7"/>
    <mergeCell ref="G5:G7"/>
    <mergeCell ref="E5:F5"/>
    <mergeCell ref="A29:E29"/>
    <mergeCell ref="A30:E30"/>
    <mergeCell ref="K21:Q21"/>
    <mergeCell ref="K23:Q23"/>
    <mergeCell ref="K29:Q29"/>
    <mergeCell ref="K30:Q30"/>
    <mergeCell ref="A21:E21"/>
    <mergeCell ref="A22:E22"/>
    <mergeCell ref="A23:E23"/>
  </mergeCells>
  <phoneticPr fontId="44" type="noConversion"/>
  <printOptions horizontalCentered="1"/>
  <pageMargins left="0.27559055118110237" right="0.27559055118110237" top="0.9055118110236221" bottom="0.74803149606299213" header="0.31496062992125984" footer="0.31496062992125984"/>
  <pageSetup paperSize="258" scale="60" firstPageNumber="5" orientation="landscape" useFirstPageNumber="1" horizontalDpi="4294967293" verticalDpi="4294967293" r:id="rId1"/>
  <headerFooter>
    <oddFooter>&amp;C&amp;P&amp;RKANTOR CAMAT PUCUK RANTAU</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6"/>
  <sheetViews>
    <sheetView view="pageBreakPreview" zoomScale="70" zoomScaleNormal="80" zoomScaleSheetLayoutView="70" workbookViewId="0">
      <selection activeCell="F21" sqref="F21"/>
    </sheetView>
  </sheetViews>
  <sheetFormatPr baseColWidth="10" defaultColWidth="8.83203125" defaultRowHeight="15" x14ac:dyDescent="0.2"/>
  <cols>
    <col min="1" max="1" width="7.5" style="32" customWidth="1"/>
    <col min="2" max="2" width="31.5" style="32" customWidth="1"/>
    <col min="3" max="3" width="17.33203125" style="32" customWidth="1"/>
    <col min="4" max="4" width="13.6640625" style="32" customWidth="1"/>
    <col min="5" max="5" width="19" style="32" customWidth="1"/>
    <col min="6" max="6" width="14.1640625" style="32" customWidth="1"/>
    <col min="7" max="8" width="11.1640625" style="32" customWidth="1"/>
    <col min="9" max="9" width="9.5" style="32" customWidth="1"/>
    <col min="10" max="10" width="11.1640625" style="32" customWidth="1"/>
    <col min="11" max="11" width="13.6640625" style="32" customWidth="1"/>
    <col min="12" max="12" width="11.5" style="32" customWidth="1"/>
    <col min="13" max="13" width="15.5" style="32" customWidth="1"/>
    <col min="14" max="14" width="15.83203125" style="32" customWidth="1"/>
    <col min="15" max="15" width="11.1640625" style="32" customWidth="1"/>
    <col min="16" max="16" width="17.6640625" style="32" customWidth="1"/>
    <col min="17" max="17" width="21.6640625" style="32" customWidth="1"/>
    <col min="18" max="18" width="12.6640625" style="32" customWidth="1"/>
  </cols>
  <sheetData>
    <row r="1" spans="1:18" ht="25" x14ac:dyDescent="0.25">
      <c r="A1" s="549" t="s">
        <v>369</v>
      </c>
      <c r="B1" s="549"/>
      <c r="C1" s="549"/>
      <c r="D1" s="549"/>
      <c r="E1" s="549"/>
      <c r="F1" s="549"/>
      <c r="G1" s="549"/>
      <c r="H1" s="549"/>
      <c r="I1" s="549"/>
      <c r="J1" s="549"/>
      <c r="K1" s="549"/>
      <c r="L1" s="549"/>
      <c r="M1" s="549"/>
      <c r="N1" s="549"/>
      <c r="O1" s="549"/>
      <c r="P1" s="549"/>
      <c r="Q1" s="549"/>
      <c r="R1" s="549"/>
    </row>
    <row r="2" spans="1:18" ht="25" x14ac:dyDescent="0.25">
      <c r="A2" s="549" t="s">
        <v>372</v>
      </c>
      <c r="B2" s="549"/>
      <c r="C2" s="549"/>
      <c r="D2" s="549"/>
      <c r="E2" s="549"/>
      <c r="F2" s="549"/>
      <c r="G2" s="549"/>
      <c r="H2" s="549"/>
      <c r="I2" s="549"/>
      <c r="J2" s="549"/>
      <c r="K2" s="549"/>
      <c r="L2" s="549"/>
      <c r="M2" s="549"/>
      <c r="N2" s="549"/>
      <c r="O2" s="549"/>
      <c r="P2" s="549"/>
      <c r="Q2" s="549"/>
      <c r="R2" s="549"/>
    </row>
    <row r="3" spans="1:18" ht="26" x14ac:dyDescent="0.3">
      <c r="A3" s="341"/>
      <c r="B3" s="341"/>
      <c r="C3" s="341"/>
      <c r="D3" s="341"/>
      <c r="E3" s="341"/>
      <c r="F3" s="341"/>
      <c r="G3" s="341"/>
      <c r="H3" s="341"/>
      <c r="I3" s="341"/>
      <c r="J3" s="341"/>
      <c r="K3" s="341"/>
      <c r="L3" s="341"/>
      <c r="M3" s="341"/>
      <c r="N3" s="341"/>
      <c r="O3" s="341"/>
      <c r="P3" s="341"/>
      <c r="Q3" s="341"/>
      <c r="R3" s="341"/>
    </row>
    <row r="4" spans="1:18" s="227" customFormat="1" ht="26" thickBot="1" x14ac:dyDescent="0.3">
      <c r="A4" s="540" t="s">
        <v>370</v>
      </c>
      <c r="B4" s="540"/>
      <c r="C4" s="268" t="s">
        <v>600</v>
      </c>
      <c r="D4" s="292"/>
      <c r="E4" s="292"/>
      <c r="F4" s="292"/>
      <c r="G4" s="292"/>
      <c r="H4" s="292"/>
      <c r="I4" s="292"/>
      <c r="J4" s="292"/>
      <c r="K4" s="292"/>
      <c r="L4" s="292"/>
      <c r="M4" s="292"/>
      <c r="N4" s="292"/>
      <c r="O4" s="292"/>
      <c r="P4" s="292"/>
      <c r="Q4" s="292"/>
      <c r="R4" s="292"/>
    </row>
    <row r="5" spans="1:18" s="10" customFormat="1" ht="33" customHeight="1" thickTop="1" x14ac:dyDescent="0.2">
      <c r="A5" s="550" t="s">
        <v>611</v>
      </c>
      <c r="B5" s="553" t="s">
        <v>612</v>
      </c>
      <c r="C5" s="553" t="s">
        <v>623</v>
      </c>
      <c r="D5" s="553" t="s">
        <v>630</v>
      </c>
      <c r="E5" s="541" t="s">
        <v>662</v>
      </c>
      <c r="F5" s="541"/>
      <c r="G5" s="541" t="s">
        <v>663</v>
      </c>
      <c r="H5" s="541" t="s">
        <v>664</v>
      </c>
      <c r="I5" s="541" t="s">
        <v>654</v>
      </c>
      <c r="J5" s="541" t="s">
        <v>665</v>
      </c>
      <c r="K5" s="541" t="s">
        <v>653</v>
      </c>
      <c r="L5" s="541"/>
      <c r="M5" s="541" t="s">
        <v>616</v>
      </c>
      <c r="N5" s="541" t="s">
        <v>655</v>
      </c>
      <c r="O5" s="541" t="s">
        <v>618</v>
      </c>
      <c r="P5" s="541" t="s">
        <v>666</v>
      </c>
      <c r="Q5" s="541" t="s">
        <v>650</v>
      </c>
      <c r="R5" s="546" t="s">
        <v>620</v>
      </c>
    </row>
    <row r="6" spans="1:18" ht="15.75" customHeight="1" x14ac:dyDescent="0.2">
      <c r="A6" s="551"/>
      <c r="B6" s="554"/>
      <c r="C6" s="554"/>
      <c r="D6" s="554"/>
      <c r="E6" s="542" t="s">
        <v>657</v>
      </c>
      <c r="F6" s="542" t="s">
        <v>667</v>
      </c>
      <c r="G6" s="542"/>
      <c r="H6" s="542"/>
      <c r="I6" s="542"/>
      <c r="J6" s="542"/>
      <c r="K6" s="544" t="s">
        <v>625</v>
      </c>
      <c r="L6" s="544" t="s">
        <v>613</v>
      </c>
      <c r="M6" s="542"/>
      <c r="N6" s="542"/>
      <c r="O6" s="542"/>
      <c r="P6" s="542"/>
      <c r="Q6" s="542"/>
      <c r="R6" s="547"/>
    </row>
    <row r="7" spans="1:18" ht="24" customHeight="1" thickBot="1" x14ac:dyDescent="0.25">
      <c r="A7" s="552"/>
      <c r="B7" s="555"/>
      <c r="C7" s="555"/>
      <c r="D7" s="555"/>
      <c r="E7" s="543"/>
      <c r="F7" s="543"/>
      <c r="G7" s="543"/>
      <c r="H7" s="543"/>
      <c r="I7" s="543"/>
      <c r="J7" s="543"/>
      <c r="K7" s="545"/>
      <c r="L7" s="545"/>
      <c r="M7" s="543"/>
      <c r="N7" s="543"/>
      <c r="O7" s="543"/>
      <c r="P7" s="543"/>
      <c r="Q7" s="543"/>
      <c r="R7" s="54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09"/>
      <c r="B9" s="23"/>
      <c r="C9" s="23"/>
      <c r="D9" s="23"/>
      <c r="E9" s="23"/>
      <c r="F9" s="23"/>
      <c r="G9" s="23"/>
      <c r="H9" s="23"/>
      <c r="I9" s="23"/>
      <c r="J9" s="23"/>
      <c r="K9" s="23"/>
      <c r="L9" s="23"/>
      <c r="M9" s="23"/>
      <c r="N9" s="23"/>
      <c r="O9" s="23"/>
      <c r="P9" s="310"/>
      <c r="Q9" s="23"/>
      <c r="R9" s="311"/>
    </row>
    <row r="10" spans="1:18" s="299" customFormat="1" ht="33" customHeight="1" x14ac:dyDescent="0.2">
      <c r="A10" s="300" t="s">
        <v>53</v>
      </c>
      <c r="B10" s="301" t="s">
        <v>604</v>
      </c>
      <c r="C10" s="302"/>
      <c r="D10" s="284"/>
      <c r="E10" s="284"/>
      <c r="F10" s="284"/>
      <c r="G10" s="284"/>
      <c r="H10" s="284"/>
      <c r="I10" s="284"/>
      <c r="J10" s="284"/>
      <c r="K10" s="284"/>
      <c r="L10" s="284"/>
      <c r="M10" s="284"/>
      <c r="N10" s="284"/>
      <c r="O10" s="284"/>
      <c r="P10" s="316">
        <f>P12</f>
        <v>9975000</v>
      </c>
      <c r="Q10" s="284"/>
      <c r="R10" s="312"/>
    </row>
    <row r="11" spans="1:18" s="299" customFormat="1" ht="33" customHeight="1" x14ac:dyDescent="0.2">
      <c r="A11" s="300" t="s">
        <v>61</v>
      </c>
      <c r="B11" s="301" t="s">
        <v>608</v>
      </c>
      <c r="C11" s="303"/>
      <c r="D11" s="284"/>
      <c r="E11" s="284"/>
      <c r="F11" s="284"/>
      <c r="G11" s="284"/>
      <c r="H11" s="284"/>
      <c r="I11" s="284"/>
      <c r="J11" s="284"/>
      <c r="K11" s="284"/>
      <c r="L11" s="284"/>
      <c r="M11" s="284"/>
      <c r="N11" s="284"/>
      <c r="O11" s="284"/>
      <c r="P11" s="317">
        <f>P12</f>
        <v>9975000</v>
      </c>
      <c r="Q11" s="284"/>
      <c r="R11" s="312"/>
    </row>
    <row r="12" spans="1:18" s="227" customFormat="1" ht="38.25" customHeight="1" thickBot="1" x14ac:dyDescent="0.2">
      <c r="A12" s="344" t="s">
        <v>693</v>
      </c>
      <c r="B12" s="319" t="s">
        <v>694</v>
      </c>
      <c r="C12" s="320"/>
      <c r="D12" s="290"/>
      <c r="E12" s="290"/>
      <c r="F12" s="290"/>
      <c r="G12" s="290"/>
      <c r="H12" s="290"/>
      <c r="I12" s="290"/>
      <c r="J12" s="290"/>
      <c r="K12" s="322">
        <v>2017</v>
      </c>
      <c r="L12" s="290"/>
      <c r="M12" s="290"/>
      <c r="N12" s="290"/>
      <c r="O12" s="323" t="s">
        <v>146</v>
      </c>
      <c r="P12" s="321">
        <v>9975000</v>
      </c>
      <c r="Q12" s="314"/>
      <c r="R12" s="315"/>
    </row>
    <row r="13" spans="1:18" s="227" customFormat="1" ht="14" x14ac:dyDescent="0.15">
      <c r="A13" s="231"/>
      <c r="B13" s="231"/>
      <c r="C13" s="231"/>
      <c r="D13" s="231"/>
      <c r="E13" s="231"/>
      <c r="F13" s="231"/>
      <c r="G13" s="231"/>
      <c r="H13" s="231"/>
      <c r="I13" s="231"/>
      <c r="J13" s="231"/>
      <c r="K13" s="231"/>
      <c r="L13" s="231"/>
      <c r="M13" s="231"/>
      <c r="N13" s="231"/>
      <c r="O13" s="231"/>
      <c r="P13" s="231"/>
      <c r="Q13" s="231"/>
      <c r="R13" s="231"/>
    </row>
    <row r="14" spans="1:18" s="227" customFormat="1" ht="14" x14ac:dyDescent="0.15">
      <c r="A14" s="231"/>
      <c r="B14" s="232"/>
      <c r="C14" s="233"/>
      <c r="D14" s="233"/>
      <c r="E14" s="233"/>
      <c r="F14" s="233"/>
      <c r="G14" s="233"/>
      <c r="H14" s="232"/>
      <c r="I14" s="232"/>
      <c r="J14" s="232"/>
      <c r="K14" s="232"/>
      <c r="L14" s="232"/>
      <c r="M14" s="232"/>
      <c r="N14" s="232"/>
      <c r="O14" s="232"/>
      <c r="P14" s="232"/>
      <c r="Q14" s="232"/>
      <c r="R14" s="232"/>
    </row>
    <row r="15" spans="1:18" s="227" customFormat="1" ht="14" x14ac:dyDescent="0.15">
      <c r="A15" s="539" t="s">
        <v>601</v>
      </c>
      <c r="B15" s="539"/>
      <c r="C15" s="539"/>
      <c r="D15" s="539"/>
      <c r="E15" s="539"/>
      <c r="F15" s="250"/>
      <c r="G15" s="250"/>
      <c r="H15" s="250"/>
      <c r="I15" s="250"/>
      <c r="J15" s="250"/>
      <c r="K15" s="537" t="s">
        <v>692</v>
      </c>
      <c r="L15" s="537"/>
      <c r="M15" s="537"/>
      <c r="N15" s="537"/>
      <c r="O15" s="537"/>
      <c r="P15" s="537"/>
      <c r="Q15" s="537"/>
      <c r="R15" s="231"/>
    </row>
    <row r="16" spans="1:18" s="227" customFormat="1" ht="14" x14ac:dyDescent="0.15">
      <c r="A16" s="537" t="s">
        <v>599</v>
      </c>
      <c r="B16" s="537"/>
      <c r="C16" s="537"/>
      <c r="D16" s="537"/>
      <c r="E16" s="537"/>
      <c r="F16" s="250"/>
      <c r="G16" s="342"/>
      <c r="H16" s="342"/>
      <c r="I16" s="342"/>
      <c r="J16" s="342"/>
      <c r="K16" s="250"/>
      <c r="L16" s="342"/>
      <c r="M16" s="234"/>
      <c r="N16" s="234"/>
      <c r="O16" s="250"/>
      <c r="P16" s="250"/>
      <c r="Q16" s="250"/>
      <c r="R16" s="232"/>
    </row>
    <row r="17" spans="1:18" s="227" customFormat="1" ht="14" x14ac:dyDescent="0.15">
      <c r="A17" s="539" t="s">
        <v>145</v>
      </c>
      <c r="B17" s="539"/>
      <c r="C17" s="539"/>
      <c r="D17" s="539"/>
      <c r="E17" s="539"/>
      <c r="F17" s="250"/>
      <c r="G17" s="250"/>
      <c r="H17" s="250"/>
      <c r="I17" s="250"/>
      <c r="J17" s="250"/>
      <c r="K17" s="537" t="s">
        <v>143</v>
      </c>
      <c r="L17" s="537"/>
      <c r="M17" s="537"/>
      <c r="N17" s="537"/>
      <c r="O17" s="537"/>
      <c r="P17" s="537"/>
      <c r="Q17" s="537"/>
      <c r="R17" s="231"/>
    </row>
    <row r="18" spans="1:18" s="227" customFormat="1" ht="14" x14ac:dyDescent="0.15">
      <c r="A18" s="233"/>
      <c r="B18" s="233"/>
      <c r="C18" s="233"/>
      <c r="D18" s="233"/>
      <c r="E18" s="233"/>
      <c r="F18" s="249"/>
      <c r="G18" s="249"/>
      <c r="H18" s="253"/>
      <c r="I18" s="252"/>
      <c r="J18" s="252"/>
      <c r="K18" s="249"/>
      <c r="L18" s="248"/>
      <c r="M18" s="231"/>
      <c r="N18" s="237"/>
      <c r="O18" s="237"/>
      <c r="P18" s="235"/>
      <c r="Q18" s="235"/>
      <c r="R18" s="231"/>
    </row>
    <row r="19" spans="1:18" s="227" customFormat="1" ht="14" x14ac:dyDescent="0.15">
      <c r="A19" s="233"/>
      <c r="B19" s="233"/>
      <c r="C19" s="233"/>
      <c r="D19" s="233"/>
      <c r="E19" s="233"/>
      <c r="F19" s="249"/>
      <c r="G19" s="249"/>
      <c r="H19" s="253"/>
      <c r="I19" s="252"/>
      <c r="J19" s="252"/>
      <c r="K19" s="249"/>
      <c r="L19" s="248"/>
      <c r="M19" s="231"/>
      <c r="N19" s="237"/>
      <c r="O19" s="237"/>
      <c r="P19" s="235"/>
      <c r="Q19" s="235"/>
      <c r="R19" s="231"/>
    </row>
    <row r="20" spans="1:18" s="227" customFormat="1" ht="14" x14ac:dyDescent="0.15">
      <c r="A20" s="252"/>
      <c r="B20" s="252"/>
      <c r="C20" s="252"/>
      <c r="D20" s="252"/>
      <c r="E20" s="252"/>
      <c r="F20" s="249"/>
      <c r="G20" s="249"/>
      <c r="H20" s="253"/>
      <c r="I20" s="252"/>
      <c r="J20" s="252"/>
      <c r="K20" s="249"/>
      <c r="L20" s="248"/>
      <c r="M20" s="231"/>
      <c r="N20" s="237"/>
      <c r="O20" s="237"/>
      <c r="P20" s="235"/>
      <c r="Q20" s="235"/>
      <c r="R20" s="231"/>
    </row>
    <row r="21" spans="1:18" s="227" customFormat="1" ht="14" x14ac:dyDescent="0.15">
      <c r="A21" s="252"/>
      <c r="B21" s="252"/>
      <c r="C21" s="252"/>
      <c r="D21" s="252"/>
      <c r="E21" s="252"/>
      <c r="F21" s="249"/>
      <c r="G21" s="249"/>
      <c r="H21" s="253"/>
      <c r="I21" s="252"/>
      <c r="J21" s="252"/>
      <c r="K21" s="249"/>
      <c r="L21" s="248"/>
      <c r="M21" s="231"/>
      <c r="N21" s="237"/>
      <c r="O21" s="237"/>
      <c r="P21" s="235"/>
      <c r="Q21" s="235"/>
      <c r="R21" s="231"/>
    </row>
    <row r="22" spans="1:18" s="227" customFormat="1" ht="14" x14ac:dyDescent="0.15">
      <c r="A22" s="252"/>
      <c r="B22" s="252"/>
      <c r="C22" s="252"/>
      <c r="D22" s="252"/>
      <c r="E22" s="252"/>
      <c r="F22" s="249"/>
      <c r="G22" s="249"/>
      <c r="H22" s="253"/>
      <c r="I22" s="252"/>
      <c r="J22" s="252"/>
      <c r="K22" s="249"/>
      <c r="L22" s="248"/>
      <c r="M22" s="231"/>
      <c r="N22" s="237"/>
      <c r="O22" s="289"/>
      <c r="P22" s="289"/>
      <c r="Q22" s="289"/>
      <c r="R22" s="238"/>
    </row>
    <row r="23" spans="1:18" s="227" customFormat="1" ht="14" x14ac:dyDescent="0.15">
      <c r="A23" s="536" t="s">
        <v>602</v>
      </c>
      <c r="B23" s="536"/>
      <c r="C23" s="536"/>
      <c r="D23" s="536"/>
      <c r="E23" s="536"/>
      <c r="F23" s="289"/>
      <c r="G23" s="238"/>
      <c r="H23" s="238"/>
      <c r="I23" s="238"/>
      <c r="J23" s="238"/>
      <c r="K23" s="538" t="s">
        <v>609</v>
      </c>
      <c r="L23" s="538"/>
      <c r="M23" s="538"/>
      <c r="N23" s="538"/>
      <c r="O23" s="538"/>
      <c r="P23" s="538"/>
      <c r="Q23" s="538"/>
      <c r="R23" s="232"/>
    </row>
    <row r="24" spans="1:18" s="227" customFormat="1" ht="14" x14ac:dyDescent="0.15">
      <c r="A24" s="537" t="s">
        <v>603</v>
      </c>
      <c r="B24" s="537"/>
      <c r="C24" s="537"/>
      <c r="D24" s="537"/>
      <c r="E24" s="537"/>
      <c r="F24" s="250"/>
      <c r="G24" s="250"/>
      <c r="H24" s="250"/>
      <c r="I24" s="250"/>
      <c r="J24" s="250"/>
      <c r="K24" s="537" t="s">
        <v>610</v>
      </c>
      <c r="L24" s="537"/>
      <c r="M24" s="537"/>
      <c r="N24" s="537"/>
      <c r="O24" s="537"/>
      <c r="P24" s="537"/>
      <c r="Q24" s="537"/>
      <c r="R24" s="271"/>
    </row>
    <row r="25" spans="1:18" x14ac:dyDescent="0.2">
      <c r="B25" s="129"/>
      <c r="C25" s="129"/>
      <c r="D25" s="129"/>
      <c r="L25" s="129"/>
      <c r="M25" s="343"/>
      <c r="N25"/>
      <c r="P25" s="129"/>
      <c r="Q25" s="129"/>
      <c r="R25" s="343"/>
    </row>
    <row r="26" spans="1:18" x14ac:dyDescent="0.2">
      <c r="N26"/>
    </row>
  </sheetData>
  <mergeCells count="32">
    <mergeCell ref="A24:E24"/>
    <mergeCell ref="K24:Q24"/>
    <mergeCell ref="E6:E7"/>
    <mergeCell ref="F6:F7"/>
    <mergeCell ref="K6:K7"/>
    <mergeCell ref="L6:L7"/>
    <mergeCell ref="A15:E15"/>
    <mergeCell ref="K15:Q15"/>
    <mergeCell ref="P5:P7"/>
    <mergeCell ref="Q5:Q7"/>
    <mergeCell ref="A16:E16"/>
    <mergeCell ref="A17:E17"/>
    <mergeCell ref="K17:Q17"/>
    <mergeCell ref="A23:E23"/>
    <mergeCell ref="K23:Q23"/>
    <mergeCell ref="I5:I7"/>
    <mergeCell ref="A1:R1"/>
    <mergeCell ref="A2:R2"/>
    <mergeCell ref="A4:B4"/>
    <mergeCell ref="A5:A7"/>
    <mergeCell ref="B5:B7"/>
    <mergeCell ref="C5:C7"/>
    <mergeCell ref="D5:D7"/>
    <mergeCell ref="E5:F5"/>
    <mergeCell ref="G5:G7"/>
    <mergeCell ref="H5:H7"/>
    <mergeCell ref="R5:R7"/>
    <mergeCell ref="J5:J7"/>
    <mergeCell ref="K5:L5"/>
    <mergeCell ref="M5:M7"/>
    <mergeCell ref="N5:N7"/>
    <mergeCell ref="O5:O7"/>
  </mergeCells>
  <phoneticPr fontId="44" type="noConversion"/>
  <printOptions horizontalCentered="1"/>
  <pageMargins left="0.27559055118110237" right="0.27559055118110237" top="0.9055118110236221" bottom="0.74803149606299213" header="0.31496062992125984" footer="0.31496062992125984"/>
  <pageSetup paperSize="258" scale="60" firstPageNumber="5" orientation="landscape" useFirstPageNumber="1" horizontalDpi="4294967293" verticalDpi="4294967293" r:id="rId1"/>
  <headerFooter>
    <oddFooter>&amp;C&amp;P&amp;RKANTOR CAMAT PUCUK RANTAU</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0"/>
  <sheetViews>
    <sheetView tabSelected="1" view="pageBreakPreview" zoomScale="80" zoomScaleNormal="80" zoomScaleSheetLayoutView="80" workbookViewId="0">
      <selection activeCell="G19" sqref="G19"/>
    </sheetView>
  </sheetViews>
  <sheetFormatPr baseColWidth="10" defaultColWidth="8.83203125" defaultRowHeight="15" x14ac:dyDescent="0.2"/>
  <cols>
    <col min="1" max="1" width="9.1640625" style="32" bestFit="1" customWidth="1"/>
    <col min="2" max="2" width="28" style="32" customWidth="1"/>
    <col min="3" max="3" width="19.1640625" style="32" customWidth="1"/>
    <col min="4" max="4" width="13.33203125" style="32" customWidth="1"/>
    <col min="5" max="6" width="13" style="32" customWidth="1"/>
    <col min="7" max="7" width="20.6640625" style="32" customWidth="1"/>
    <col min="8" max="8" width="11.83203125" style="32" customWidth="1"/>
    <col min="9" max="9" width="12.5" style="32" customWidth="1"/>
    <col min="10" max="10" width="15.1640625" style="32" customWidth="1"/>
    <col min="11" max="11" width="15" style="32" customWidth="1"/>
    <col min="12" max="12" width="14.5" style="32" customWidth="1"/>
    <col min="13" max="13" width="17" style="32" customWidth="1"/>
    <col min="14" max="14" width="11.5" style="32" customWidth="1"/>
    <col min="15" max="15" width="11.6640625" style="32" hidden="1" customWidth="1"/>
    <col min="16" max="16" width="12" style="32" hidden="1" customWidth="1"/>
    <col min="17" max="17" width="10.83203125" style="32" hidden="1" customWidth="1"/>
    <col min="20" max="20" width="12.33203125" bestFit="1" customWidth="1"/>
  </cols>
  <sheetData>
    <row r="1" spans="1:17" ht="25" x14ac:dyDescent="0.25">
      <c r="A1" s="549" t="s">
        <v>369</v>
      </c>
      <c r="B1" s="549"/>
      <c r="C1" s="549"/>
      <c r="D1" s="549"/>
      <c r="E1" s="549"/>
      <c r="F1" s="549"/>
      <c r="G1" s="549"/>
      <c r="H1" s="549"/>
      <c r="I1" s="549"/>
      <c r="J1" s="549"/>
      <c r="K1" s="549"/>
      <c r="L1" s="549"/>
      <c r="M1" s="549"/>
      <c r="N1" s="549"/>
      <c r="O1" s="549"/>
      <c r="P1" s="549"/>
      <c r="Q1" s="549"/>
    </row>
    <row r="2" spans="1:17" ht="25" x14ac:dyDescent="0.25">
      <c r="A2" s="549" t="s">
        <v>878</v>
      </c>
      <c r="B2" s="549"/>
      <c r="C2" s="549"/>
      <c r="D2" s="549"/>
      <c r="E2" s="549"/>
      <c r="F2" s="549"/>
      <c r="G2" s="549"/>
      <c r="H2" s="549"/>
      <c r="I2" s="549"/>
      <c r="J2" s="549"/>
      <c r="K2" s="549"/>
      <c r="L2" s="549"/>
      <c r="M2" s="549"/>
      <c r="N2" s="549"/>
      <c r="O2" s="549"/>
      <c r="P2" s="549"/>
      <c r="Q2" s="549"/>
    </row>
    <row r="3" spans="1:17" ht="26" x14ac:dyDescent="0.3">
      <c r="A3" s="576"/>
      <c r="B3" s="576"/>
      <c r="C3" s="576"/>
      <c r="D3" s="576"/>
      <c r="E3" s="576"/>
      <c r="F3" s="576"/>
      <c r="G3" s="576"/>
      <c r="H3" s="576"/>
      <c r="I3" s="576"/>
      <c r="J3" s="576"/>
      <c r="K3" s="576"/>
      <c r="L3" s="576"/>
      <c r="M3" s="576"/>
      <c r="N3" s="576"/>
      <c r="O3" s="576"/>
      <c r="P3" s="576"/>
      <c r="Q3" s="576"/>
    </row>
    <row r="4" spans="1:17" s="348" customFormat="1" ht="16" thickBot="1" x14ac:dyDescent="0.25">
      <c r="A4" s="588" t="s">
        <v>629</v>
      </c>
      <c r="B4" s="588"/>
      <c r="C4" s="588"/>
      <c r="D4" s="588"/>
      <c r="E4" s="346"/>
      <c r="F4" s="346"/>
      <c r="G4" s="346"/>
      <c r="H4" s="346"/>
      <c r="I4" s="346"/>
      <c r="J4" s="346"/>
      <c r="K4" s="346"/>
      <c r="L4" s="346"/>
      <c r="M4" s="346"/>
      <c r="N4" s="347"/>
      <c r="O4" s="347"/>
      <c r="P4" s="347"/>
      <c r="Q4" s="347"/>
    </row>
    <row r="5" spans="1:17" s="226" customFormat="1" ht="23.25" customHeight="1" thickTop="1" x14ac:dyDescent="0.15">
      <c r="A5" s="577" t="s">
        <v>611</v>
      </c>
      <c r="B5" s="565" t="s">
        <v>612</v>
      </c>
      <c r="C5" s="569" t="s">
        <v>613</v>
      </c>
      <c r="D5" s="570"/>
      <c r="E5" s="573" t="s">
        <v>614</v>
      </c>
      <c r="F5" s="565" t="s">
        <v>615</v>
      </c>
      <c r="G5" s="565" t="s">
        <v>626</v>
      </c>
      <c r="H5" s="573" t="s">
        <v>616</v>
      </c>
      <c r="I5" s="573"/>
      <c r="J5" s="573"/>
      <c r="K5" s="573" t="s">
        <v>617</v>
      </c>
      <c r="L5" s="573" t="s">
        <v>618</v>
      </c>
      <c r="M5" s="585" t="s">
        <v>619</v>
      </c>
      <c r="N5" s="580" t="s">
        <v>620</v>
      </c>
      <c r="O5" s="557" t="s">
        <v>139</v>
      </c>
      <c r="P5" s="557"/>
      <c r="Q5" s="558"/>
    </row>
    <row r="6" spans="1:17" s="227" customFormat="1" ht="26.25" customHeight="1" x14ac:dyDescent="0.15">
      <c r="A6" s="578"/>
      <c r="B6" s="566"/>
      <c r="C6" s="571"/>
      <c r="D6" s="572"/>
      <c r="E6" s="574"/>
      <c r="F6" s="566"/>
      <c r="G6" s="566"/>
      <c r="H6" s="566" t="s">
        <v>621</v>
      </c>
      <c r="I6" s="574" t="s">
        <v>622</v>
      </c>
      <c r="J6" s="574"/>
      <c r="K6" s="574"/>
      <c r="L6" s="574"/>
      <c r="M6" s="586"/>
      <c r="N6" s="581"/>
      <c r="O6" s="583" t="s">
        <v>140</v>
      </c>
      <c r="P6" s="559" t="s">
        <v>141</v>
      </c>
      <c r="Q6" s="560"/>
    </row>
    <row r="7" spans="1:17" s="227" customFormat="1" ht="22.5" customHeight="1" thickBot="1" x14ac:dyDescent="0.2">
      <c r="A7" s="579"/>
      <c r="B7" s="567"/>
      <c r="C7" s="349" t="s">
        <v>623</v>
      </c>
      <c r="D7" s="349" t="s">
        <v>624</v>
      </c>
      <c r="E7" s="575"/>
      <c r="F7" s="567"/>
      <c r="G7" s="567"/>
      <c r="H7" s="567"/>
      <c r="I7" s="349" t="s">
        <v>625</v>
      </c>
      <c r="J7" s="349" t="s">
        <v>613</v>
      </c>
      <c r="K7" s="575"/>
      <c r="L7" s="575"/>
      <c r="M7" s="587"/>
      <c r="N7" s="582"/>
      <c r="O7" s="584"/>
      <c r="P7" s="228" t="s">
        <v>119</v>
      </c>
      <c r="Q7" s="229" t="s">
        <v>142</v>
      </c>
    </row>
    <row r="8" spans="1:17" s="249" customFormat="1" ht="17.25" customHeight="1" thickTop="1" x14ac:dyDescent="0.15">
      <c r="A8" s="350">
        <v>1</v>
      </c>
      <c r="B8" s="351">
        <v>2</v>
      </c>
      <c r="C8" s="351">
        <v>3</v>
      </c>
      <c r="D8" s="351">
        <v>4</v>
      </c>
      <c r="E8" s="351">
        <v>5</v>
      </c>
      <c r="F8" s="351">
        <v>6</v>
      </c>
      <c r="G8" s="352">
        <v>7</v>
      </c>
      <c r="H8" s="352">
        <v>8</v>
      </c>
      <c r="I8" s="351">
        <v>9</v>
      </c>
      <c r="J8" s="351">
        <v>10</v>
      </c>
      <c r="K8" s="351">
        <v>11</v>
      </c>
      <c r="L8" s="351">
        <v>12</v>
      </c>
      <c r="M8" s="353">
        <v>13</v>
      </c>
      <c r="N8" s="354">
        <v>14</v>
      </c>
      <c r="O8" s="355">
        <v>26</v>
      </c>
      <c r="P8" s="263">
        <v>27</v>
      </c>
      <c r="Q8" s="356">
        <v>28</v>
      </c>
    </row>
    <row r="9" spans="1:17" s="227" customFormat="1" ht="23" customHeight="1" x14ac:dyDescent="0.15">
      <c r="A9" s="357"/>
      <c r="B9" s="279"/>
      <c r="C9" s="279"/>
      <c r="D9" s="279"/>
      <c r="E9" s="279"/>
      <c r="F9" s="279"/>
      <c r="G9" s="358"/>
      <c r="H9" s="358"/>
      <c r="I9" s="279"/>
      <c r="J9" s="279"/>
      <c r="K9" s="279"/>
      <c r="L9" s="279"/>
      <c r="M9" s="263"/>
      <c r="N9" s="359"/>
      <c r="O9" s="360"/>
      <c r="P9" s="230"/>
      <c r="Q9" s="361"/>
    </row>
    <row r="10" spans="1:17" s="244" customFormat="1" ht="23" customHeight="1" x14ac:dyDescent="0.2">
      <c r="A10" s="256" t="s">
        <v>22</v>
      </c>
      <c r="B10" s="241" t="s">
        <v>627</v>
      </c>
      <c r="C10" s="242"/>
      <c r="D10" s="242"/>
      <c r="E10" s="242"/>
      <c r="F10" s="242"/>
      <c r="G10" s="242"/>
      <c r="H10" s="242"/>
      <c r="I10" s="242"/>
      <c r="J10" s="242"/>
      <c r="K10" s="242"/>
      <c r="L10" s="242"/>
      <c r="M10" s="243"/>
      <c r="N10" s="257"/>
      <c r="O10" s="254"/>
      <c r="P10" s="243"/>
      <c r="Q10" s="243"/>
    </row>
    <row r="11" spans="1:17" s="246" customFormat="1" ht="23" customHeight="1" x14ac:dyDescent="0.2">
      <c r="A11" s="256" t="s">
        <v>24</v>
      </c>
      <c r="B11" s="241" t="s">
        <v>628</v>
      </c>
      <c r="C11" s="263" t="s">
        <v>241</v>
      </c>
      <c r="D11" s="242"/>
      <c r="E11" s="242"/>
      <c r="F11" s="242"/>
      <c r="G11" s="242"/>
      <c r="H11" s="242"/>
      <c r="I11" s="242"/>
      <c r="J11" s="242"/>
      <c r="K11" s="242"/>
      <c r="L11" s="242"/>
      <c r="M11" s="243"/>
      <c r="N11" s="257"/>
      <c r="O11" s="254"/>
      <c r="P11" s="243"/>
      <c r="Q11" s="243"/>
    </row>
    <row r="12" spans="1:17" s="244" customFormat="1" ht="23" customHeight="1" x14ac:dyDescent="0.2">
      <c r="A12" s="258"/>
      <c r="B12" s="245"/>
      <c r="C12" s="247"/>
      <c r="D12" s="242"/>
      <c r="E12" s="242"/>
      <c r="F12" s="242"/>
      <c r="G12" s="242"/>
      <c r="H12" s="242"/>
      <c r="I12" s="242"/>
      <c r="J12" s="242"/>
      <c r="K12" s="242"/>
      <c r="L12" s="242"/>
      <c r="M12" s="243"/>
      <c r="N12" s="257"/>
      <c r="O12" s="254"/>
      <c r="P12" s="243"/>
      <c r="Q12" s="243"/>
    </row>
    <row r="13" spans="1:17" s="244" customFormat="1" ht="23" customHeight="1" x14ac:dyDescent="0.2">
      <c r="A13" s="258"/>
      <c r="B13" s="245"/>
      <c r="C13" s="243"/>
      <c r="D13" s="243"/>
      <c r="E13" s="243"/>
      <c r="F13" s="243"/>
      <c r="G13" s="243"/>
      <c r="H13" s="243"/>
      <c r="I13" s="243"/>
      <c r="J13" s="243"/>
      <c r="K13" s="243"/>
      <c r="L13" s="243"/>
      <c r="M13" s="243"/>
      <c r="N13" s="257"/>
      <c r="O13" s="254"/>
      <c r="P13" s="243"/>
      <c r="Q13" s="243"/>
    </row>
    <row r="14" spans="1:17" s="244" customFormat="1" ht="23" customHeight="1" x14ac:dyDescent="0.2">
      <c r="A14" s="258"/>
      <c r="B14" s="245"/>
      <c r="C14" s="243"/>
      <c r="D14" s="243"/>
      <c r="E14" s="243"/>
      <c r="F14" s="243"/>
      <c r="G14" s="243"/>
      <c r="H14" s="243"/>
      <c r="I14" s="243"/>
      <c r="J14" s="243"/>
      <c r="K14" s="243"/>
      <c r="L14" s="243"/>
      <c r="M14" s="243"/>
      <c r="N14" s="257"/>
      <c r="O14" s="255"/>
      <c r="P14" s="230"/>
      <c r="Q14" s="230"/>
    </row>
    <row r="15" spans="1:17" s="244" customFormat="1" ht="23" customHeight="1" thickBot="1" x14ac:dyDescent="0.25">
      <c r="A15" s="259"/>
      <c r="B15" s="260"/>
      <c r="C15" s="261"/>
      <c r="D15" s="261"/>
      <c r="E15" s="261"/>
      <c r="F15" s="261"/>
      <c r="G15" s="261"/>
      <c r="H15" s="261"/>
      <c r="I15" s="261"/>
      <c r="J15" s="261"/>
      <c r="K15" s="261"/>
      <c r="L15" s="261"/>
      <c r="M15" s="261"/>
      <c r="N15" s="262"/>
      <c r="O15" s="254"/>
      <c r="P15" s="243"/>
      <c r="Q15" s="243"/>
    </row>
    <row r="16" spans="1:17" s="227" customFormat="1" ht="14" x14ac:dyDescent="0.15">
      <c r="A16" s="231"/>
      <c r="B16" s="231"/>
      <c r="C16" s="231"/>
      <c r="D16" s="231"/>
      <c r="E16" s="231"/>
      <c r="F16" s="231"/>
      <c r="G16" s="231"/>
      <c r="H16" s="231"/>
      <c r="I16" s="231"/>
      <c r="J16" s="231"/>
      <c r="K16" s="231"/>
      <c r="L16" s="231"/>
      <c r="M16" s="231"/>
      <c r="N16" s="231"/>
      <c r="O16" s="231"/>
      <c r="P16" s="231"/>
      <c r="Q16" s="231"/>
    </row>
    <row r="17" spans="1:18" s="227" customFormat="1" ht="14" x14ac:dyDescent="0.15">
      <c r="A17" s="231"/>
      <c r="B17" s="232"/>
      <c r="C17" s="232"/>
      <c r="D17" s="232"/>
      <c r="E17" s="232"/>
      <c r="F17" s="232"/>
      <c r="G17" s="232"/>
      <c r="H17" s="233"/>
      <c r="I17" s="233"/>
      <c r="J17" s="233"/>
      <c r="K17" s="232"/>
      <c r="L17" s="232"/>
      <c r="M17" s="232"/>
      <c r="N17" s="232"/>
      <c r="O17" s="232"/>
      <c r="P17" s="232"/>
      <c r="Q17" s="232"/>
      <c r="R17" s="232"/>
    </row>
    <row r="18" spans="1:18" s="366" customFormat="1" ht="20" customHeight="1" x14ac:dyDescent="0.2">
      <c r="A18" s="365"/>
      <c r="B18" s="561" t="s">
        <v>144</v>
      </c>
      <c r="C18" s="561"/>
      <c r="D18" s="561"/>
      <c r="E18" s="561"/>
      <c r="F18" s="561"/>
      <c r="G18" s="562" t="s">
        <v>879</v>
      </c>
      <c r="H18" s="562"/>
      <c r="I18" s="562"/>
      <c r="J18" s="562"/>
      <c r="K18" s="562"/>
      <c r="L18" s="562"/>
      <c r="M18" s="562"/>
      <c r="O18" s="367"/>
      <c r="P18" s="367"/>
      <c r="Q18" s="365"/>
      <c r="R18" s="365"/>
    </row>
    <row r="19" spans="1:18" s="366" customFormat="1" ht="20" customHeight="1" x14ac:dyDescent="0.2">
      <c r="A19" s="365"/>
      <c r="B19" s="562" t="s">
        <v>599</v>
      </c>
      <c r="C19" s="562"/>
      <c r="D19" s="562"/>
      <c r="E19" s="562"/>
      <c r="F19" s="562"/>
      <c r="G19" s="368"/>
      <c r="H19" s="369"/>
      <c r="I19" s="369"/>
      <c r="J19" s="369"/>
      <c r="K19" s="369"/>
      <c r="L19" s="369"/>
      <c r="M19" s="369"/>
      <c r="N19" s="368"/>
      <c r="O19" s="368"/>
      <c r="P19" s="368"/>
      <c r="Q19" s="368"/>
      <c r="R19" s="368"/>
    </row>
    <row r="20" spans="1:18" s="366" customFormat="1" ht="20" customHeight="1" x14ac:dyDescent="0.2">
      <c r="A20" s="365"/>
      <c r="B20" s="561" t="s">
        <v>874</v>
      </c>
      <c r="C20" s="561"/>
      <c r="D20" s="561"/>
      <c r="E20" s="561"/>
      <c r="F20" s="561"/>
      <c r="G20" s="562" t="s">
        <v>873</v>
      </c>
      <c r="H20" s="562"/>
      <c r="I20" s="562"/>
      <c r="J20" s="562"/>
      <c r="K20" s="562"/>
      <c r="L20" s="562"/>
      <c r="M20" s="562"/>
      <c r="O20" s="370"/>
      <c r="P20" s="370"/>
      <c r="Q20" s="365"/>
      <c r="R20" s="365"/>
    </row>
    <row r="21" spans="1:18" s="366" customFormat="1" ht="20" customHeight="1" x14ac:dyDescent="0.2">
      <c r="A21" s="365"/>
      <c r="B21" s="370"/>
      <c r="C21" s="370"/>
      <c r="D21" s="370"/>
      <c r="E21" s="370"/>
      <c r="F21" s="370"/>
      <c r="I21" s="368"/>
      <c r="J21" s="370"/>
      <c r="K21" s="370"/>
      <c r="L21" s="365"/>
      <c r="M21" s="365"/>
      <c r="O21" s="370"/>
      <c r="P21" s="370"/>
      <c r="Q21" s="365"/>
      <c r="R21" s="365"/>
    </row>
    <row r="22" spans="1:18" s="366" customFormat="1" ht="20" customHeight="1" x14ac:dyDescent="0.2">
      <c r="A22" s="365"/>
      <c r="B22" s="370"/>
      <c r="C22" s="370"/>
      <c r="D22" s="370"/>
      <c r="E22" s="370"/>
      <c r="F22" s="370"/>
      <c r="I22" s="368"/>
      <c r="J22" s="370"/>
      <c r="K22" s="370"/>
      <c r="L22" s="365"/>
      <c r="M22" s="365"/>
      <c r="O22" s="370"/>
      <c r="P22" s="370"/>
      <c r="Q22" s="365"/>
      <c r="R22" s="365"/>
    </row>
    <row r="23" spans="1:18" s="366" customFormat="1" ht="20" customHeight="1" x14ac:dyDescent="0.2">
      <c r="A23" s="365"/>
      <c r="B23" s="370"/>
      <c r="C23" s="370"/>
      <c r="D23" s="370"/>
      <c r="E23" s="370"/>
      <c r="F23" s="370"/>
      <c r="I23" s="368"/>
      <c r="J23" s="370"/>
      <c r="K23" s="370"/>
      <c r="L23" s="365"/>
      <c r="M23" s="365"/>
      <c r="O23" s="370"/>
      <c r="P23" s="370"/>
      <c r="Q23" s="365"/>
      <c r="R23" s="365"/>
    </row>
    <row r="24" spans="1:18" s="366" customFormat="1" ht="20" customHeight="1" x14ac:dyDescent="0.2">
      <c r="A24" s="365"/>
      <c r="B24" s="370"/>
      <c r="C24" s="370"/>
      <c r="D24" s="370"/>
      <c r="E24" s="370"/>
      <c r="F24" s="370"/>
      <c r="I24" s="368"/>
      <c r="J24" s="370"/>
      <c r="K24" s="370"/>
      <c r="L24" s="365"/>
      <c r="M24" s="365"/>
      <c r="N24" s="371"/>
      <c r="O24" s="371"/>
      <c r="P24" s="371"/>
      <c r="Q24" s="371"/>
      <c r="R24" s="371"/>
    </row>
    <row r="25" spans="1:18" s="366" customFormat="1" ht="20" customHeight="1" x14ac:dyDescent="0.2">
      <c r="A25" s="365"/>
      <c r="B25" s="563" t="s">
        <v>870</v>
      </c>
      <c r="C25" s="563"/>
      <c r="D25" s="563"/>
      <c r="E25" s="563"/>
      <c r="F25" s="563"/>
      <c r="G25" s="564" t="s">
        <v>609</v>
      </c>
      <c r="H25" s="563"/>
      <c r="I25" s="563"/>
      <c r="J25" s="563"/>
      <c r="K25" s="563"/>
      <c r="L25" s="563"/>
      <c r="M25" s="563"/>
      <c r="N25" s="368"/>
      <c r="O25" s="368"/>
      <c r="P25" s="368"/>
      <c r="Q25" s="368"/>
      <c r="R25" s="368"/>
    </row>
    <row r="26" spans="1:18" s="366" customFormat="1" ht="20" customHeight="1" x14ac:dyDescent="0.2">
      <c r="A26" s="365"/>
      <c r="B26" s="562" t="s">
        <v>871</v>
      </c>
      <c r="C26" s="562"/>
      <c r="D26" s="562"/>
      <c r="E26" s="562"/>
      <c r="F26" s="562"/>
      <c r="G26" s="562" t="s">
        <v>610</v>
      </c>
      <c r="H26" s="562"/>
      <c r="I26" s="562"/>
      <c r="J26" s="562"/>
      <c r="K26" s="562"/>
      <c r="L26" s="562"/>
      <c r="M26" s="562"/>
      <c r="N26" s="365"/>
      <c r="O26" s="372"/>
      <c r="P26" s="372"/>
      <c r="Q26" s="372"/>
    </row>
    <row r="27" spans="1:18" s="362" customFormat="1" x14ac:dyDescent="0.2">
      <c r="A27" s="347"/>
      <c r="B27" s="568"/>
      <c r="C27" s="568"/>
      <c r="D27" s="345"/>
      <c r="E27" s="345"/>
      <c r="F27" s="347"/>
      <c r="G27" s="347"/>
      <c r="H27" s="347"/>
      <c r="I27" s="347"/>
      <c r="J27" s="347"/>
      <c r="K27" s="130"/>
      <c r="L27" s="345"/>
      <c r="N27" s="347"/>
      <c r="O27" s="363"/>
      <c r="P27" s="363"/>
      <c r="Q27" s="363"/>
    </row>
    <row r="28" spans="1:18" s="362" customFormat="1" x14ac:dyDescent="0.2">
      <c r="A28" s="347"/>
      <c r="B28" s="556"/>
      <c r="C28" s="556"/>
      <c r="D28" s="347"/>
      <c r="E28" s="347"/>
      <c r="F28" s="347"/>
      <c r="G28" s="347"/>
      <c r="H28" s="347"/>
      <c r="I28" s="347"/>
      <c r="J28" s="347"/>
      <c r="K28" s="363"/>
      <c r="L28" s="364"/>
      <c r="N28" s="347"/>
      <c r="O28" s="347"/>
      <c r="P28" s="347"/>
      <c r="Q28" s="347"/>
    </row>
    <row r="29" spans="1:18" s="362" customFormat="1" x14ac:dyDescent="0.2">
      <c r="A29" s="347"/>
      <c r="B29" s="347"/>
      <c r="C29" s="347"/>
      <c r="D29" s="347"/>
      <c r="E29" s="347"/>
      <c r="F29" s="347"/>
      <c r="G29" s="347"/>
      <c r="H29" s="347"/>
      <c r="I29" s="347"/>
      <c r="J29" s="347"/>
      <c r="K29" s="347"/>
      <c r="L29" s="347"/>
      <c r="N29" s="347"/>
      <c r="O29" s="347"/>
      <c r="P29" s="347"/>
      <c r="Q29" s="347"/>
    </row>
    <row r="30" spans="1:18" s="362" customFormat="1" x14ac:dyDescent="0.2">
      <c r="A30" s="347"/>
      <c r="B30" s="347"/>
      <c r="C30" s="347"/>
      <c r="D30" s="347"/>
      <c r="E30" s="347"/>
      <c r="F30" s="347"/>
      <c r="G30" s="347"/>
      <c r="H30" s="347"/>
      <c r="I30" s="347"/>
      <c r="J30" s="347"/>
      <c r="K30" s="347"/>
      <c r="L30" s="347"/>
      <c r="M30" s="347"/>
      <c r="N30" s="347"/>
      <c r="O30" s="347"/>
      <c r="P30" s="347"/>
      <c r="Q30" s="347"/>
    </row>
  </sheetData>
  <autoFilter ref="A8:Q15" xr:uid="{00000000-0009-0000-0000-000003000000}"/>
  <mergeCells count="31">
    <mergeCell ref="A1:Q1"/>
    <mergeCell ref="A2:Q2"/>
    <mergeCell ref="A3:Q3"/>
    <mergeCell ref="A5:A7"/>
    <mergeCell ref="N5:N7"/>
    <mergeCell ref="O6:O7"/>
    <mergeCell ref="M5:M7"/>
    <mergeCell ref="G5:G7"/>
    <mergeCell ref="F5:F7"/>
    <mergeCell ref="A4:D4"/>
    <mergeCell ref="H5:J5"/>
    <mergeCell ref="K5:K7"/>
    <mergeCell ref="L5:L7"/>
    <mergeCell ref="H6:H7"/>
    <mergeCell ref="I6:J6"/>
    <mergeCell ref="B28:C28"/>
    <mergeCell ref="O5:Q5"/>
    <mergeCell ref="P6:Q6"/>
    <mergeCell ref="B18:F18"/>
    <mergeCell ref="G18:M18"/>
    <mergeCell ref="B19:F19"/>
    <mergeCell ref="B20:F20"/>
    <mergeCell ref="G20:M20"/>
    <mergeCell ref="B25:F25"/>
    <mergeCell ref="G25:M25"/>
    <mergeCell ref="B26:F26"/>
    <mergeCell ref="B5:B7"/>
    <mergeCell ref="B27:C27"/>
    <mergeCell ref="C5:D6"/>
    <mergeCell ref="G26:M26"/>
    <mergeCell ref="E5:E7"/>
  </mergeCells>
  <phoneticPr fontId="44" type="noConversion"/>
  <printOptions horizontalCentered="1"/>
  <pageMargins left="0.47685039370078741" right="0.86685039370078742" top="0.90999999999999992" bottom="0.75000000000000011" header="0.31" footer="0.31"/>
  <pageSetup paperSize="5" scale="65" orientation="landscape"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7"/>
  <sheetViews>
    <sheetView view="pageBreakPreview" topLeftCell="B23" zoomScale="80" zoomScaleNormal="70" zoomScaleSheetLayoutView="80" workbookViewId="0">
      <selection activeCell="M36" sqref="M36"/>
    </sheetView>
  </sheetViews>
  <sheetFormatPr baseColWidth="10" defaultColWidth="8.83203125" defaultRowHeight="14" x14ac:dyDescent="0.15"/>
  <cols>
    <col min="1" max="1" width="7.33203125" style="373" hidden="1" customWidth="1"/>
    <col min="2" max="2" width="8.5" style="374" customWidth="1"/>
    <col min="3" max="3" width="27.33203125" style="374" customWidth="1"/>
    <col min="4" max="4" width="23.5" style="374" customWidth="1"/>
    <col min="5" max="5" width="14" style="374" customWidth="1"/>
    <col min="6" max="6" width="20.83203125" style="374" customWidth="1"/>
    <col min="7" max="7" width="10.1640625" style="374" customWidth="1"/>
    <col min="8" max="8" width="13.6640625" style="374" customWidth="1"/>
    <col min="9" max="9" width="14.83203125" style="375" customWidth="1"/>
    <col min="10" max="10" width="11.1640625" style="374" customWidth="1"/>
    <col min="11" max="11" width="17.83203125" style="374" customWidth="1"/>
    <col min="12" max="12" width="15.1640625" style="374" customWidth="1"/>
    <col min="13" max="13" width="15.5" style="374" customWidth="1"/>
    <col min="14" max="14" width="14" style="374" customWidth="1"/>
    <col min="15" max="15" width="14.6640625" style="374" customWidth="1"/>
    <col min="16" max="16" width="20" style="374" customWidth="1"/>
    <col min="17" max="17" width="12.83203125" style="375" customWidth="1"/>
    <col min="18" max="18" width="6.5" style="374" customWidth="1"/>
    <col min="19" max="19" width="14.1640625" style="373" customWidth="1"/>
    <col min="20" max="23" width="12.5" style="373" customWidth="1"/>
    <col min="24" max="32" width="18.33203125" style="373" customWidth="1"/>
    <col min="33" max="16384" width="8.83203125" style="373"/>
  </cols>
  <sheetData>
    <row r="1" spans="1:32" s="227" customFormat="1" ht="25" x14ac:dyDescent="0.25">
      <c r="B1" s="549" t="s">
        <v>368</v>
      </c>
      <c r="C1" s="549"/>
      <c r="D1" s="549"/>
      <c r="E1" s="549"/>
      <c r="F1" s="549"/>
      <c r="G1" s="549"/>
      <c r="H1" s="549"/>
      <c r="I1" s="549"/>
      <c r="J1" s="549"/>
      <c r="K1" s="549"/>
      <c r="L1" s="549"/>
      <c r="M1" s="549"/>
      <c r="N1" s="549"/>
      <c r="O1" s="549"/>
      <c r="P1" s="549"/>
      <c r="Q1" s="549"/>
      <c r="R1" s="388"/>
    </row>
    <row r="2" spans="1:32" s="227" customFormat="1" ht="25" x14ac:dyDescent="0.25">
      <c r="B2" s="549" t="s">
        <v>371</v>
      </c>
      <c r="C2" s="549"/>
      <c r="D2" s="549"/>
      <c r="E2" s="549"/>
      <c r="F2" s="549"/>
      <c r="G2" s="549"/>
      <c r="H2" s="549"/>
      <c r="I2" s="549"/>
      <c r="J2" s="549"/>
      <c r="K2" s="549"/>
      <c r="L2" s="549"/>
      <c r="M2" s="549"/>
      <c r="N2" s="549"/>
      <c r="O2" s="549"/>
      <c r="P2" s="549"/>
      <c r="Q2" s="549"/>
      <c r="R2" s="388"/>
    </row>
    <row r="3" spans="1:32" s="227" customFormat="1" ht="25" x14ac:dyDescent="0.25">
      <c r="B3" s="549"/>
      <c r="C3" s="549"/>
      <c r="D3" s="549"/>
      <c r="E3" s="549"/>
      <c r="F3" s="549"/>
      <c r="G3" s="549"/>
      <c r="H3" s="549"/>
      <c r="I3" s="549"/>
      <c r="J3" s="549"/>
      <c r="K3" s="549"/>
      <c r="L3" s="549"/>
      <c r="M3" s="549"/>
      <c r="N3" s="549"/>
      <c r="O3" s="549"/>
      <c r="P3" s="549"/>
      <c r="Q3" s="549"/>
      <c r="R3" s="388"/>
    </row>
    <row r="4" spans="1:32" s="249" customFormat="1" ht="15" thickBot="1" x14ac:dyDescent="0.2">
      <c r="B4" s="596" t="s">
        <v>629</v>
      </c>
      <c r="C4" s="596"/>
      <c r="D4" s="596"/>
      <c r="E4" s="248"/>
      <c r="F4" s="248"/>
      <c r="G4" s="268"/>
      <c r="H4" s="248"/>
      <c r="I4" s="439"/>
      <c r="J4" s="248"/>
      <c r="K4" s="248"/>
      <c r="L4" s="248"/>
      <c r="M4" s="248"/>
      <c r="N4" s="248"/>
      <c r="O4" s="248"/>
      <c r="P4" s="440"/>
      <c r="Q4" s="439"/>
      <c r="R4" s="248"/>
    </row>
    <row r="5" spans="1:32" s="441" customFormat="1" ht="25.5" customHeight="1" x14ac:dyDescent="0.15">
      <c r="B5" s="597" t="s">
        <v>611</v>
      </c>
      <c r="C5" s="600" t="s">
        <v>623</v>
      </c>
      <c r="D5" s="602" t="s">
        <v>612</v>
      </c>
      <c r="E5" s="602" t="s">
        <v>630</v>
      </c>
      <c r="F5" s="602" t="s">
        <v>631</v>
      </c>
      <c r="G5" s="602" t="s">
        <v>632</v>
      </c>
      <c r="H5" s="602" t="s">
        <v>633</v>
      </c>
      <c r="I5" s="602" t="s">
        <v>634</v>
      </c>
      <c r="J5" s="602" t="s">
        <v>613</v>
      </c>
      <c r="K5" s="602"/>
      <c r="L5" s="602"/>
      <c r="M5" s="602"/>
      <c r="N5" s="602"/>
      <c r="O5" s="602" t="s">
        <v>635</v>
      </c>
      <c r="P5" s="602" t="s">
        <v>619</v>
      </c>
      <c r="Q5" s="604" t="s">
        <v>620</v>
      </c>
      <c r="R5" s="442"/>
      <c r="S5" s="591" t="s">
        <v>716</v>
      </c>
      <c r="T5" s="591" t="s">
        <v>717</v>
      </c>
      <c r="U5" s="591" t="s">
        <v>718</v>
      </c>
      <c r="V5" s="589" t="s">
        <v>719</v>
      </c>
      <c r="W5" s="591" t="s">
        <v>720</v>
      </c>
      <c r="X5" s="593" t="s">
        <v>721</v>
      </c>
      <c r="Y5" s="594"/>
      <c r="Z5" s="594"/>
      <c r="AA5" s="594"/>
      <c r="AB5" s="594"/>
      <c r="AC5" s="594"/>
      <c r="AD5" s="595"/>
      <c r="AE5" s="589" t="s">
        <v>722</v>
      </c>
      <c r="AF5" s="589" t="s">
        <v>723</v>
      </c>
    </row>
    <row r="6" spans="1:32" s="269" customFormat="1" ht="14.25" customHeight="1" x14ac:dyDescent="0.15">
      <c r="B6" s="598"/>
      <c r="C6" s="544"/>
      <c r="D6" s="542"/>
      <c r="E6" s="542"/>
      <c r="F6" s="542"/>
      <c r="G6" s="542"/>
      <c r="H6" s="542"/>
      <c r="I6" s="542"/>
      <c r="J6" s="544" t="s">
        <v>15</v>
      </c>
      <c r="K6" s="544" t="s">
        <v>636</v>
      </c>
      <c r="L6" s="544" t="s">
        <v>637</v>
      </c>
      <c r="M6" s="544" t="s">
        <v>638</v>
      </c>
      <c r="N6" s="544" t="s">
        <v>19</v>
      </c>
      <c r="O6" s="542"/>
      <c r="P6" s="542"/>
      <c r="Q6" s="605"/>
      <c r="R6" s="443"/>
      <c r="S6" s="592"/>
      <c r="T6" s="592"/>
      <c r="U6" s="592"/>
      <c r="V6" s="590"/>
      <c r="W6" s="592"/>
      <c r="X6" s="393" t="s">
        <v>724</v>
      </c>
      <c r="Y6" s="393">
        <v>2014</v>
      </c>
      <c r="Z6" s="393">
        <v>2015</v>
      </c>
      <c r="AA6" s="393">
        <v>2016</v>
      </c>
      <c r="AB6" s="393">
        <v>2017</v>
      </c>
      <c r="AC6" s="393">
        <v>2018</v>
      </c>
      <c r="AD6" s="393">
        <v>2019</v>
      </c>
      <c r="AE6" s="590"/>
      <c r="AF6" s="590"/>
    </row>
    <row r="7" spans="1:32" s="269" customFormat="1" ht="12.75" customHeight="1" thickBot="1" x14ac:dyDescent="0.2">
      <c r="B7" s="599"/>
      <c r="C7" s="601"/>
      <c r="D7" s="603"/>
      <c r="E7" s="603"/>
      <c r="F7" s="603"/>
      <c r="G7" s="603"/>
      <c r="H7" s="603"/>
      <c r="I7" s="603"/>
      <c r="J7" s="601"/>
      <c r="K7" s="601"/>
      <c r="L7" s="601"/>
      <c r="M7" s="601"/>
      <c r="N7" s="601"/>
      <c r="O7" s="603"/>
      <c r="P7" s="603"/>
      <c r="Q7" s="606"/>
      <c r="R7" s="444"/>
    </row>
    <row r="8" spans="1:32" s="227" customFormat="1" ht="24" customHeight="1" thickBot="1" x14ac:dyDescent="0.2">
      <c r="B8" s="512">
        <v>1</v>
      </c>
      <c r="C8" s="513">
        <v>2</v>
      </c>
      <c r="D8" s="514">
        <v>3</v>
      </c>
      <c r="E8" s="514">
        <v>4</v>
      </c>
      <c r="F8" s="514">
        <v>5</v>
      </c>
      <c r="G8" s="513">
        <v>6</v>
      </c>
      <c r="H8" s="514">
        <v>7</v>
      </c>
      <c r="I8" s="514">
        <v>8</v>
      </c>
      <c r="J8" s="514">
        <v>9</v>
      </c>
      <c r="K8" s="513">
        <v>10</v>
      </c>
      <c r="L8" s="514">
        <v>11</v>
      </c>
      <c r="M8" s="514">
        <v>12</v>
      </c>
      <c r="N8" s="513">
        <v>13</v>
      </c>
      <c r="O8" s="513">
        <v>14</v>
      </c>
      <c r="P8" s="514">
        <v>15</v>
      </c>
      <c r="Q8" s="515">
        <v>16</v>
      </c>
      <c r="R8" s="445"/>
    </row>
    <row r="9" spans="1:32" s="269" customFormat="1" ht="30" customHeight="1" thickTop="1" x14ac:dyDescent="0.15">
      <c r="B9" s="506"/>
      <c r="C9" s="507"/>
      <c r="D9" s="508"/>
      <c r="E9" s="508"/>
      <c r="F9" s="508"/>
      <c r="G9" s="508"/>
      <c r="H9" s="508"/>
      <c r="I9" s="509"/>
      <c r="J9" s="508"/>
      <c r="K9" s="508"/>
      <c r="L9" s="508"/>
      <c r="M9" s="508"/>
      <c r="N9" s="508"/>
      <c r="O9" s="508"/>
      <c r="P9" s="510"/>
      <c r="Q9" s="511"/>
      <c r="R9" s="446"/>
    </row>
    <row r="10" spans="1:32" s="416" customFormat="1" ht="39" customHeight="1" x14ac:dyDescent="0.2">
      <c r="B10" s="498" t="s">
        <v>25</v>
      </c>
      <c r="C10" s="447" t="s">
        <v>639</v>
      </c>
      <c r="D10" s="284"/>
      <c r="E10" s="284"/>
      <c r="F10" s="284"/>
      <c r="G10" s="284"/>
      <c r="H10" s="284"/>
      <c r="I10" s="448"/>
      <c r="J10" s="284"/>
      <c r="K10" s="284"/>
      <c r="L10" s="284"/>
      <c r="M10" s="284"/>
      <c r="N10" s="284"/>
      <c r="O10" s="284"/>
      <c r="P10" s="409">
        <f>P13+P17+P19+P21+P23+P25+P27+P31</f>
        <v>419281265.93452936</v>
      </c>
      <c r="Q10" s="499"/>
      <c r="R10" s="449"/>
      <c r="X10" s="450">
        <f t="shared" ref="X10:AF10" si="0">X13+X17+X19+X21+X23+X25+X27+X31</f>
        <v>71498811.907447189</v>
      </c>
      <c r="Y10" s="450">
        <f t="shared" si="0"/>
        <v>59897323.704932764</v>
      </c>
      <c r="Z10" s="450">
        <f t="shared" si="0"/>
        <v>59897323.704932764</v>
      </c>
      <c r="AA10" s="450">
        <f t="shared" si="0"/>
        <v>59897323.704932764</v>
      </c>
      <c r="AB10" s="450">
        <f t="shared" si="0"/>
        <v>59897323.704932764</v>
      </c>
      <c r="AC10" s="450">
        <f t="shared" si="0"/>
        <v>59897323.704932764</v>
      </c>
      <c r="AD10" s="450">
        <f t="shared" si="0"/>
        <v>24147917.75120917</v>
      </c>
      <c r="AE10" s="450">
        <f t="shared" si="0"/>
        <v>395133348.18332022</v>
      </c>
      <c r="AF10" s="450">
        <f t="shared" si="0"/>
        <v>24147917.75120917</v>
      </c>
    </row>
    <row r="11" spans="1:32" s="416" customFormat="1" ht="39" customHeight="1" x14ac:dyDescent="0.2">
      <c r="B11" s="498" t="s">
        <v>27</v>
      </c>
      <c r="C11" s="447" t="s">
        <v>640</v>
      </c>
      <c r="D11" s="451" t="s">
        <v>241</v>
      </c>
      <c r="E11" s="285"/>
      <c r="F11" s="452"/>
      <c r="G11" s="452"/>
      <c r="H11" s="452"/>
      <c r="I11" s="452"/>
      <c r="J11" s="452"/>
      <c r="K11" s="452"/>
      <c r="L11" s="452"/>
      <c r="M11" s="284"/>
      <c r="N11" s="284"/>
      <c r="O11" s="284"/>
      <c r="P11" s="284"/>
      <c r="Q11" s="499"/>
      <c r="R11" s="453"/>
    </row>
    <row r="12" spans="1:32" s="416" customFormat="1" ht="39" customHeight="1" x14ac:dyDescent="0.2">
      <c r="B12" s="498"/>
      <c r="C12" s="447" t="s">
        <v>465</v>
      </c>
      <c r="D12" s="284"/>
      <c r="E12" s="285"/>
      <c r="F12" s="286"/>
      <c r="G12" s="286"/>
      <c r="H12" s="286"/>
      <c r="I12" s="451"/>
      <c r="J12" s="286"/>
      <c r="K12" s="286"/>
      <c r="L12" s="286"/>
      <c r="M12" s="284"/>
      <c r="N12" s="284"/>
      <c r="O12" s="284"/>
      <c r="P12" s="454"/>
      <c r="Q12" s="499"/>
      <c r="R12" s="453"/>
    </row>
    <row r="13" spans="1:32" s="455" customFormat="1" ht="39" customHeight="1" x14ac:dyDescent="0.2">
      <c r="B13" s="498" t="s">
        <v>29</v>
      </c>
      <c r="C13" s="447" t="s">
        <v>641</v>
      </c>
      <c r="D13" s="451"/>
      <c r="E13" s="286"/>
      <c r="F13" s="452"/>
      <c r="G13" s="452"/>
      <c r="H13" s="452"/>
      <c r="I13" s="452"/>
      <c r="J13" s="452"/>
      <c r="K13" s="452"/>
      <c r="L13" s="452"/>
      <c r="M13" s="286"/>
      <c r="N13" s="286"/>
      <c r="O13" s="286"/>
      <c r="P13" s="456">
        <f>SUM(P14:P15)</f>
        <v>419281265.93452936</v>
      </c>
      <c r="Q13" s="500"/>
      <c r="R13" s="457"/>
      <c r="X13" s="458">
        <f>SUM(X14:X15)</f>
        <v>71498811.907447189</v>
      </c>
      <c r="Y13" s="458">
        <f t="shared" ref="Y13:AF13" si="1">SUM(Y14:Y15)</f>
        <v>59897323.704932764</v>
      </c>
      <c r="Z13" s="458">
        <f t="shared" si="1"/>
        <v>59897323.704932764</v>
      </c>
      <c r="AA13" s="458">
        <f t="shared" si="1"/>
        <v>59897323.704932764</v>
      </c>
      <c r="AB13" s="458">
        <f t="shared" si="1"/>
        <v>59897323.704932764</v>
      </c>
      <c r="AC13" s="458">
        <f t="shared" si="1"/>
        <v>59897323.704932764</v>
      </c>
      <c r="AD13" s="458">
        <f t="shared" si="1"/>
        <v>24147917.75120917</v>
      </c>
      <c r="AE13" s="458">
        <f t="shared" si="1"/>
        <v>395133348.18332022</v>
      </c>
      <c r="AF13" s="458">
        <f t="shared" si="1"/>
        <v>24147917.75120917</v>
      </c>
    </row>
    <row r="14" spans="1:32" s="416" customFormat="1" ht="39" customHeight="1" x14ac:dyDescent="0.2">
      <c r="A14" s="416" t="str">
        <f>LEFT(C14,11)</f>
        <v>02.03.01.02</v>
      </c>
      <c r="B14" s="501"/>
      <c r="C14" s="459" t="s">
        <v>712</v>
      </c>
      <c r="D14" s="460" t="s">
        <v>334</v>
      </c>
      <c r="E14" s="461" t="s">
        <v>695</v>
      </c>
      <c r="F14" s="462" t="s">
        <v>701</v>
      </c>
      <c r="G14" s="463">
        <v>1998</v>
      </c>
      <c r="H14" s="462" t="s">
        <v>702</v>
      </c>
      <c r="I14" s="464">
        <v>2012</v>
      </c>
      <c r="J14" s="459"/>
      <c r="K14" s="465" t="s">
        <v>703</v>
      </c>
      <c r="L14" s="459" t="s">
        <v>704</v>
      </c>
      <c r="M14" s="459" t="s">
        <v>705</v>
      </c>
      <c r="N14" s="459"/>
      <c r="O14" s="464" t="s">
        <v>146</v>
      </c>
      <c r="P14" s="317">
        <v>250245841.67606518</v>
      </c>
      <c r="Q14" s="500"/>
      <c r="R14" s="453"/>
      <c r="S14" s="415" t="str">
        <f>LEFT(C14,8)</f>
        <v>02.03.01</v>
      </c>
      <c r="T14" s="416" t="str">
        <f t="shared" ref="T14" si="2">VLOOKUP(S14,UE,3)</f>
        <v>Alat Angkutan Darat Bermotor</v>
      </c>
      <c r="U14" s="416">
        <f t="shared" ref="U14" si="3">VLOOKUP(S14,UE,4,FALSE)</f>
        <v>7</v>
      </c>
      <c r="V14" s="385">
        <f>P14/U14</f>
        <v>35749405.953723595</v>
      </c>
      <c r="W14" s="417">
        <f>IF(2013-I14+1&gt;U14,U14,IF(2013-I14+1&lt;0,0,(2013-I14+1)))</f>
        <v>2</v>
      </c>
      <c r="X14" s="418">
        <f t="shared" ref="X14" si="4">IF(W14&gt;U14,M14,V14*W14)</f>
        <v>71498811.907447189</v>
      </c>
      <c r="Y14" s="418">
        <f>IF(P14=X14,0,V14)</f>
        <v>35749405.953723595</v>
      </c>
      <c r="Z14" s="418">
        <f>IF(P14=X14+Y14,0,V14)</f>
        <v>35749405.953723595</v>
      </c>
      <c r="AA14" s="418">
        <f>IF(P14=X14+Y14+Z14,0,V14)</f>
        <v>35749405.953723595</v>
      </c>
      <c r="AB14" s="419">
        <f>IF(P14=X14+Y14+Z14+AA14,0,V14)</f>
        <v>35749405.953723595</v>
      </c>
      <c r="AC14" s="419">
        <f>IF(P14=X14+Y14+Z14+AA14+AB14,0,V14)</f>
        <v>35749405.953723595</v>
      </c>
      <c r="AD14" s="419">
        <f>IF(P14=X14+Y14+Z14+AA14+AB14+AC14,0,V14)</f>
        <v>0</v>
      </c>
      <c r="AE14" s="419">
        <f t="shared" ref="AE14" si="5">SUM(X14:AD14)</f>
        <v>250245841.67606521</v>
      </c>
      <c r="AF14" s="385">
        <f>P14-AE14</f>
        <v>0</v>
      </c>
    </row>
    <row r="15" spans="1:32" s="416" customFormat="1" ht="39" customHeight="1" x14ac:dyDescent="0.2">
      <c r="A15" s="416" t="str">
        <f>LEFT(C15,11)</f>
        <v>02.03.01.02</v>
      </c>
      <c r="B15" s="502"/>
      <c r="C15" s="462" t="s">
        <v>706</v>
      </c>
      <c r="D15" s="462" t="s">
        <v>707</v>
      </c>
      <c r="E15" s="461" t="s">
        <v>695</v>
      </c>
      <c r="F15" s="462" t="s">
        <v>708</v>
      </c>
      <c r="G15" s="463"/>
      <c r="H15" s="462" t="s">
        <v>266</v>
      </c>
      <c r="I15" s="464">
        <v>2014</v>
      </c>
      <c r="J15" s="459"/>
      <c r="K15" s="465" t="s">
        <v>709</v>
      </c>
      <c r="L15" s="459" t="s">
        <v>710</v>
      </c>
      <c r="M15" s="459" t="s">
        <v>711</v>
      </c>
      <c r="N15" s="459"/>
      <c r="O15" s="464" t="s">
        <v>146</v>
      </c>
      <c r="P15" s="317">
        <v>169035424.25846419</v>
      </c>
      <c r="Q15" s="500"/>
      <c r="R15" s="453"/>
      <c r="S15" s="415" t="str">
        <f>LEFT(C15,8)</f>
        <v>02.03.01</v>
      </c>
      <c r="T15" s="416" t="str">
        <f t="shared" ref="T15" si="6">VLOOKUP(S15,UE,3)</f>
        <v>Alat Angkutan Darat Bermotor</v>
      </c>
      <c r="U15" s="416">
        <f t="shared" ref="U15" si="7">VLOOKUP(S15,UE,4,FALSE)</f>
        <v>7</v>
      </c>
      <c r="V15" s="385">
        <f>P15/U15</f>
        <v>24147917.75120917</v>
      </c>
      <c r="W15" s="417">
        <f>IF(2013-I15+1&gt;U15,U15,IF(2013-I15+1&lt;0,0,(2013-I15+1)))</f>
        <v>0</v>
      </c>
      <c r="X15" s="418">
        <f t="shared" ref="X15" si="8">IF(W15&gt;U15,M15,V15*W15)</f>
        <v>0</v>
      </c>
      <c r="Y15" s="418">
        <f>IF(P15=X15,0,V15)</f>
        <v>24147917.75120917</v>
      </c>
      <c r="Z15" s="418">
        <f>IF(P15=X15+Y15,0,V15)</f>
        <v>24147917.75120917</v>
      </c>
      <c r="AA15" s="418">
        <f>IF(P15=X15+Y15+Z15,0,V15)</f>
        <v>24147917.75120917</v>
      </c>
      <c r="AB15" s="419">
        <f>IF(P15=X15+Y15+Z15+AA15,0,V15)</f>
        <v>24147917.75120917</v>
      </c>
      <c r="AC15" s="419">
        <f>IF(P15=X15+Y15+Z15+AA15+AB15,0,V15)</f>
        <v>24147917.75120917</v>
      </c>
      <c r="AD15" s="419">
        <f>IF(P15=X15+Y15+Z15+AA15+AB15+AC15,0,V15)</f>
        <v>24147917.75120917</v>
      </c>
      <c r="AE15" s="419">
        <f t="shared" ref="AE15" si="9">SUM(X15:AD15)</f>
        <v>144887506.50725502</v>
      </c>
      <c r="AF15" s="385">
        <f>P15-AE15</f>
        <v>24147917.75120917</v>
      </c>
    </row>
    <row r="16" spans="1:32" s="416" customFormat="1" ht="39" customHeight="1" x14ac:dyDescent="0.2">
      <c r="B16" s="501"/>
      <c r="C16" s="466"/>
      <c r="D16" s="284"/>
      <c r="E16" s="467"/>
      <c r="F16" s="284"/>
      <c r="G16" s="468"/>
      <c r="H16" s="468"/>
      <c r="I16" s="469"/>
      <c r="J16" s="470"/>
      <c r="K16" s="471"/>
      <c r="L16" s="472"/>
      <c r="M16" s="471"/>
      <c r="N16" s="471"/>
      <c r="O16" s="448"/>
      <c r="P16" s="473"/>
      <c r="Q16" s="503"/>
      <c r="R16" s="453"/>
    </row>
    <row r="17" spans="2:18" s="416" customFormat="1" ht="39" customHeight="1" x14ac:dyDescent="0.2">
      <c r="B17" s="498" t="s">
        <v>31</v>
      </c>
      <c r="C17" s="447" t="s">
        <v>642</v>
      </c>
      <c r="D17" s="451" t="s">
        <v>241</v>
      </c>
      <c r="E17" s="284"/>
      <c r="F17" s="472"/>
      <c r="G17" s="472"/>
      <c r="H17" s="472"/>
      <c r="I17" s="472"/>
      <c r="J17" s="472"/>
      <c r="K17" s="472"/>
      <c r="L17" s="472"/>
      <c r="M17" s="284"/>
      <c r="N17" s="284"/>
      <c r="O17" s="280"/>
      <c r="P17" s="474"/>
      <c r="Q17" s="499"/>
      <c r="R17" s="475"/>
    </row>
    <row r="18" spans="2:18" s="416" customFormat="1" ht="39" customHeight="1" x14ac:dyDescent="0.2">
      <c r="B18" s="498"/>
      <c r="C18" s="447" t="s">
        <v>465</v>
      </c>
      <c r="D18" s="284"/>
      <c r="E18" s="287"/>
      <c r="F18" s="476"/>
      <c r="G18" s="477"/>
      <c r="H18" s="448"/>
      <c r="I18" s="478"/>
      <c r="J18" s="284"/>
      <c r="K18" s="479"/>
      <c r="L18" s="479"/>
      <c r="M18" s="479"/>
      <c r="N18" s="284"/>
      <c r="O18" s="480"/>
      <c r="P18" s="481"/>
      <c r="Q18" s="499"/>
      <c r="R18" s="475"/>
    </row>
    <row r="19" spans="2:18" s="416" customFormat="1" ht="39" customHeight="1" x14ac:dyDescent="0.2">
      <c r="B19" s="498" t="s">
        <v>33</v>
      </c>
      <c r="C19" s="447" t="s">
        <v>643</v>
      </c>
      <c r="D19" s="451" t="s">
        <v>241</v>
      </c>
      <c r="E19" s="287"/>
      <c r="F19" s="452"/>
      <c r="G19" s="452"/>
      <c r="H19" s="452"/>
      <c r="I19" s="452"/>
      <c r="J19" s="452"/>
      <c r="K19" s="452"/>
      <c r="L19" s="452"/>
      <c r="M19" s="479"/>
      <c r="N19" s="284"/>
      <c r="O19" s="480"/>
      <c r="P19" s="482"/>
      <c r="Q19" s="499"/>
      <c r="R19" s="475"/>
    </row>
    <row r="20" spans="2:18" s="416" customFormat="1" ht="39" customHeight="1" x14ac:dyDescent="0.2">
      <c r="B20" s="498"/>
      <c r="C20" s="447" t="s">
        <v>465</v>
      </c>
      <c r="D20" s="284"/>
      <c r="E20" s="284"/>
      <c r="F20" s="284"/>
      <c r="G20" s="284"/>
      <c r="H20" s="284"/>
      <c r="I20" s="483"/>
      <c r="J20" s="284"/>
      <c r="K20" s="284"/>
      <c r="L20" s="284"/>
      <c r="M20" s="284"/>
      <c r="N20" s="284"/>
      <c r="O20" s="280"/>
      <c r="P20" s="288"/>
      <c r="Q20" s="499"/>
      <c r="R20" s="475"/>
    </row>
    <row r="21" spans="2:18" s="455" customFormat="1" ht="39" customHeight="1" x14ac:dyDescent="0.2">
      <c r="B21" s="498" t="s">
        <v>35</v>
      </c>
      <c r="C21" s="447" t="s">
        <v>644</v>
      </c>
      <c r="D21" s="451" t="s">
        <v>241</v>
      </c>
      <c r="E21" s="286"/>
      <c r="F21" s="452"/>
      <c r="G21" s="452"/>
      <c r="H21" s="452"/>
      <c r="I21" s="452"/>
      <c r="J21" s="452"/>
      <c r="K21" s="452"/>
      <c r="L21" s="452"/>
      <c r="M21" s="286"/>
      <c r="N21" s="286"/>
      <c r="O21" s="281"/>
      <c r="P21" s="484"/>
      <c r="Q21" s="500"/>
      <c r="R21" s="475"/>
    </row>
    <row r="22" spans="2:18" s="416" customFormat="1" ht="39" customHeight="1" x14ac:dyDescent="0.2">
      <c r="B22" s="498"/>
      <c r="C22" s="447" t="s">
        <v>465</v>
      </c>
      <c r="D22" s="284"/>
      <c r="E22" s="287"/>
      <c r="F22" s="479"/>
      <c r="G22" s="477"/>
      <c r="H22" s="410"/>
      <c r="I22" s="480"/>
      <c r="J22" s="477"/>
      <c r="K22" s="284"/>
      <c r="L22" s="284"/>
      <c r="M22" s="284"/>
      <c r="N22" s="284"/>
      <c r="O22" s="480"/>
      <c r="P22" s="481"/>
      <c r="Q22" s="499"/>
      <c r="R22" s="485"/>
    </row>
    <row r="23" spans="2:18" s="455" customFormat="1" ht="39" customHeight="1" x14ac:dyDescent="0.2">
      <c r="B23" s="498" t="s">
        <v>37</v>
      </c>
      <c r="C23" s="447" t="s">
        <v>645</v>
      </c>
      <c r="D23" s="451" t="s">
        <v>241</v>
      </c>
      <c r="E23" s="486"/>
      <c r="F23" s="452"/>
      <c r="G23" s="452"/>
      <c r="H23" s="452"/>
      <c r="I23" s="452"/>
      <c r="J23" s="452"/>
      <c r="K23" s="452"/>
      <c r="L23" s="452"/>
      <c r="M23" s="286"/>
      <c r="N23" s="286"/>
      <c r="O23" s="272"/>
      <c r="P23" s="482"/>
      <c r="Q23" s="500"/>
      <c r="R23" s="485"/>
    </row>
    <row r="24" spans="2:18" s="455" customFormat="1" ht="39" customHeight="1" x14ac:dyDescent="0.2">
      <c r="B24" s="498"/>
      <c r="C24" s="447"/>
      <c r="D24" s="284"/>
      <c r="E24" s="486"/>
      <c r="F24" s="452"/>
      <c r="G24" s="452"/>
      <c r="H24" s="452"/>
      <c r="I24" s="452"/>
      <c r="J24" s="452"/>
      <c r="K24" s="452"/>
      <c r="L24" s="452"/>
      <c r="M24" s="286"/>
      <c r="N24" s="286"/>
      <c r="O24" s="272"/>
      <c r="P24" s="482"/>
      <c r="Q24" s="500"/>
      <c r="R24" s="485"/>
    </row>
    <row r="25" spans="2:18" s="416" customFormat="1" ht="39" customHeight="1" x14ac:dyDescent="0.2">
      <c r="B25" s="498" t="s">
        <v>39</v>
      </c>
      <c r="C25" s="447" t="s">
        <v>646</v>
      </c>
      <c r="D25" s="451" t="s">
        <v>241</v>
      </c>
      <c r="E25" s="287"/>
      <c r="F25" s="452"/>
      <c r="G25" s="452"/>
      <c r="H25" s="452"/>
      <c r="I25" s="452"/>
      <c r="J25" s="452"/>
      <c r="K25" s="452"/>
      <c r="L25" s="452"/>
      <c r="M25" s="284"/>
      <c r="N25" s="284"/>
      <c r="O25" s="480"/>
      <c r="P25" s="481"/>
      <c r="Q25" s="499"/>
      <c r="R25" s="485"/>
    </row>
    <row r="26" spans="2:18" s="416" customFormat="1" ht="39" customHeight="1" x14ac:dyDescent="0.2">
      <c r="B26" s="498"/>
      <c r="C26" s="447" t="s">
        <v>465</v>
      </c>
      <c r="D26" s="284"/>
      <c r="E26" s="287"/>
      <c r="F26" s="479"/>
      <c r="G26" s="477"/>
      <c r="H26" s="410"/>
      <c r="I26" s="480"/>
      <c r="J26" s="477"/>
      <c r="K26" s="284"/>
      <c r="L26" s="284"/>
      <c r="M26" s="284"/>
      <c r="N26" s="284"/>
      <c r="O26" s="480"/>
      <c r="P26" s="481"/>
      <c r="Q26" s="499"/>
      <c r="R26" s="485"/>
    </row>
    <row r="27" spans="2:18" s="416" customFormat="1" ht="39" customHeight="1" x14ac:dyDescent="0.2">
      <c r="B27" s="498" t="s">
        <v>41</v>
      </c>
      <c r="C27" s="447" t="s">
        <v>647</v>
      </c>
      <c r="D27" s="451" t="s">
        <v>241</v>
      </c>
      <c r="E27" s="287"/>
      <c r="F27" s="452"/>
      <c r="G27" s="452"/>
      <c r="H27" s="452"/>
      <c r="I27" s="452"/>
      <c r="J27" s="452"/>
      <c r="K27" s="452"/>
      <c r="L27" s="452"/>
      <c r="M27" s="284"/>
      <c r="N27" s="284"/>
      <c r="O27" s="480"/>
      <c r="P27" s="481"/>
      <c r="Q27" s="499"/>
      <c r="R27" s="485"/>
    </row>
    <row r="28" spans="2:18" s="416" customFormat="1" ht="39" customHeight="1" x14ac:dyDescent="0.2">
      <c r="B28" s="498"/>
      <c r="C28" s="447" t="s">
        <v>465</v>
      </c>
      <c r="D28" s="284"/>
      <c r="E28" s="287"/>
      <c r="F28" s="479"/>
      <c r="G28" s="477"/>
      <c r="H28" s="410"/>
      <c r="I28" s="480"/>
      <c r="J28" s="477"/>
      <c r="K28" s="284"/>
      <c r="L28" s="284"/>
      <c r="M28" s="284"/>
      <c r="N28" s="284"/>
      <c r="O28" s="480"/>
      <c r="P28" s="481"/>
      <c r="Q28" s="499"/>
      <c r="R28" s="485"/>
    </row>
    <row r="29" spans="2:18" s="416" customFormat="1" ht="39" customHeight="1" x14ac:dyDescent="0.2">
      <c r="B29" s="498" t="s">
        <v>43</v>
      </c>
      <c r="C29" s="447" t="s">
        <v>648</v>
      </c>
      <c r="D29" s="451" t="s">
        <v>241</v>
      </c>
      <c r="E29" s="287"/>
      <c r="F29" s="452"/>
      <c r="G29" s="452"/>
      <c r="H29" s="452"/>
      <c r="I29" s="452"/>
      <c r="J29" s="452"/>
      <c r="K29" s="452"/>
      <c r="L29" s="452"/>
      <c r="M29" s="284"/>
      <c r="N29" s="284"/>
      <c r="O29" s="480"/>
      <c r="P29" s="481"/>
      <c r="Q29" s="499"/>
      <c r="R29" s="485"/>
    </row>
    <row r="30" spans="2:18" s="416" customFormat="1" ht="39" customHeight="1" x14ac:dyDescent="0.2">
      <c r="B30" s="498"/>
      <c r="C30" s="447" t="s">
        <v>465</v>
      </c>
      <c r="D30" s="284"/>
      <c r="E30" s="287"/>
      <c r="F30" s="479"/>
      <c r="G30" s="477"/>
      <c r="H30" s="410"/>
      <c r="I30" s="480"/>
      <c r="J30" s="477"/>
      <c r="K30" s="284"/>
      <c r="L30" s="284"/>
      <c r="M30" s="284"/>
      <c r="N30" s="284"/>
      <c r="O30" s="480"/>
      <c r="P30" s="481"/>
      <c r="Q30" s="499"/>
      <c r="R30" s="485"/>
    </row>
    <row r="31" spans="2:18" s="416" customFormat="1" ht="39" customHeight="1" x14ac:dyDescent="0.2">
      <c r="B31" s="498" t="s">
        <v>45</v>
      </c>
      <c r="C31" s="447" t="s">
        <v>649</v>
      </c>
      <c r="D31" s="451" t="s">
        <v>241</v>
      </c>
      <c r="E31" s="287"/>
      <c r="F31" s="452"/>
      <c r="G31" s="452"/>
      <c r="H31" s="452"/>
      <c r="I31" s="452"/>
      <c r="J31" s="452"/>
      <c r="K31" s="452"/>
      <c r="L31" s="452"/>
      <c r="M31" s="284"/>
      <c r="N31" s="284"/>
      <c r="O31" s="480"/>
      <c r="P31" s="481"/>
      <c r="Q31" s="499"/>
      <c r="R31" s="485"/>
    </row>
    <row r="32" spans="2:18" s="269" customFormat="1" ht="39" customHeight="1" thickBot="1" x14ac:dyDescent="0.2">
      <c r="B32" s="504"/>
      <c r="C32" s="487"/>
      <c r="D32" s="283"/>
      <c r="E32" s="283"/>
      <c r="F32" s="283"/>
      <c r="G32" s="283"/>
      <c r="H32" s="283"/>
      <c r="I32" s="488"/>
      <c r="J32" s="283"/>
      <c r="K32" s="283"/>
      <c r="L32" s="283"/>
      <c r="M32" s="283"/>
      <c r="N32" s="283"/>
      <c r="O32" s="283"/>
      <c r="P32" s="283"/>
      <c r="Q32" s="505"/>
      <c r="R32" s="446"/>
    </row>
    <row r="33" spans="2:18" s="227" customFormat="1" x14ac:dyDescent="0.15">
      <c r="B33" s="231"/>
      <c r="C33" s="231"/>
      <c r="D33" s="231"/>
      <c r="E33" s="231"/>
      <c r="F33" s="231"/>
      <c r="G33" s="231"/>
      <c r="H33" s="231"/>
      <c r="I33" s="489"/>
      <c r="J33" s="231"/>
      <c r="K33" s="231"/>
      <c r="L33" s="231"/>
      <c r="M33" s="231"/>
      <c r="N33" s="231"/>
      <c r="O33" s="231"/>
      <c r="P33" s="231"/>
      <c r="Q33" s="489"/>
      <c r="R33" s="231"/>
    </row>
    <row r="34" spans="2:18" s="244" customFormat="1" ht="15" customHeight="1" x14ac:dyDescent="0.2">
      <c r="B34" s="490"/>
      <c r="C34" s="490"/>
      <c r="D34" s="490"/>
      <c r="E34" s="490"/>
      <c r="F34" s="490"/>
      <c r="G34" s="490"/>
      <c r="H34" s="490"/>
      <c r="I34" s="491"/>
      <c r="J34" s="490"/>
      <c r="K34" s="490"/>
      <c r="L34" s="490"/>
      <c r="M34" s="490"/>
      <c r="N34" s="490"/>
      <c r="O34" s="490"/>
      <c r="P34" s="490"/>
      <c r="Q34" s="491"/>
      <c r="R34" s="490"/>
    </row>
    <row r="35" spans="2:18" s="244" customFormat="1" ht="15" customHeight="1" x14ac:dyDescent="0.2">
      <c r="B35" s="490"/>
      <c r="C35" s="561" t="s">
        <v>144</v>
      </c>
      <c r="D35" s="561"/>
      <c r="E35" s="561"/>
      <c r="F35" s="561"/>
      <c r="G35" s="561"/>
      <c r="H35" s="368"/>
      <c r="I35" s="368"/>
      <c r="J35" s="368"/>
      <c r="K35" s="368"/>
      <c r="L35" s="368"/>
      <c r="M35" s="562" t="s">
        <v>879</v>
      </c>
      <c r="N35" s="562"/>
      <c r="O35" s="562"/>
      <c r="P35" s="492"/>
      <c r="Q35" s="492"/>
      <c r="R35" s="492"/>
    </row>
    <row r="36" spans="2:18" s="244" customFormat="1" ht="15" customHeight="1" x14ac:dyDescent="0.2">
      <c r="B36" s="490"/>
      <c r="C36" s="562" t="s">
        <v>599</v>
      </c>
      <c r="D36" s="562"/>
      <c r="E36" s="562"/>
      <c r="F36" s="562"/>
      <c r="G36" s="562"/>
      <c r="H36" s="368"/>
      <c r="I36" s="390"/>
      <c r="J36" s="390"/>
      <c r="K36" s="390"/>
      <c r="L36" s="390"/>
      <c r="M36" s="368"/>
      <c r="N36" s="390"/>
      <c r="O36" s="493"/>
      <c r="P36" s="493"/>
      <c r="Q36" s="494"/>
      <c r="R36" s="490"/>
    </row>
    <row r="37" spans="2:18" s="244" customFormat="1" ht="15" customHeight="1" x14ac:dyDescent="0.2">
      <c r="B37" s="490"/>
      <c r="C37" s="561" t="s">
        <v>874</v>
      </c>
      <c r="D37" s="561"/>
      <c r="E37" s="561"/>
      <c r="F37" s="561"/>
      <c r="G37" s="561"/>
      <c r="H37" s="368"/>
      <c r="I37" s="368"/>
      <c r="J37" s="368"/>
      <c r="K37" s="368"/>
      <c r="L37" s="368"/>
      <c r="M37" s="562" t="s">
        <v>873</v>
      </c>
      <c r="N37" s="562"/>
      <c r="O37" s="562"/>
      <c r="P37" s="492"/>
      <c r="Q37" s="492"/>
      <c r="R37" s="493"/>
    </row>
    <row r="38" spans="2:18" s="244" customFormat="1" ht="15" customHeight="1" x14ac:dyDescent="0.2">
      <c r="B38" s="490"/>
      <c r="C38" s="370"/>
      <c r="D38" s="370"/>
      <c r="E38" s="370"/>
      <c r="F38" s="370"/>
      <c r="G38" s="370"/>
      <c r="H38" s="366"/>
      <c r="I38" s="366"/>
      <c r="J38" s="368"/>
      <c r="K38" s="370"/>
      <c r="L38" s="370"/>
      <c r="M38" s="366"/>
      <c r="N38" s="365"/>
      <c r="O38" s="490"/>
      <c r="P38" s="492"/>
      <c r="Q38" s="495"/>
      <c r="R38" s="490"/>
    </row>
    <row r="39" spans="2:18" s="244" customFormat="1" ht="15" customHeight="1" x14ac:dyDescent="0.2">
      <c r="B39" s="490"/>
      <c r="C39" s="370"/>
      <c r="D39" s="370"/>
      <c r="E39" s="370"/>
      <c r="F39" s="370"/>
      <c r="G39" s="370"/>
      <c r="H39" s="366"/>
      <c r="I39" s="366"/>
      <c r="J39" s="368"/>
      <c r="K39" s="370"/>
      <c r="L39" s="370"/>
      <c r="M39" s="366"/>
      <c r="N39" s="365"/>
      <c r="O39" s="490"/>
      <c r="P39" s="492"/>
      <c r="Q39" s="495"/>
      <c r="R39" s="490"/>
    </row>
    <row r="40" spans="2:18" s="244" customFormat="1" ht="15" customHeight="1" x14ac:dyDescent="0.2">
      <c r="B40" s="490"/>
      <c r="C40" s="370"/>
      <c r="D40" s="370"/>
      <c r="E40" s="370"/>
      <c r="F40" s="370"/>
      <c r="G40" s="370"/>
      <c r="H40" s="366"/>
      <c r="I40" s="366"/>
      <c r="J40" s="368"/>
      <c r="K40" s="370"/>
      <c r="L40" s="370"/>
      <c r="M40" s="366"/>
      <c r="N40" s="365"/>
      <c r="O40" s="490"/>
      <c r="P40" s="492"/>
      <c r="Q40" s="495"/>
      <c r="R40" s="490"/>
    </row>
    <row r="41" spans="2:18" s="244" customFormat="1" ht="15" customHeight="1" x14ac:dyDescent="0.2">
      <c r="B41" s="490"/>
      <c r="C41" s="370"/>
      <c r="D41" s="370"/>
      <c r="E41" s="370"/>
      <c r="F41" s="370"/>
      <c r="G41" s="370"/>
      <c r="H41" s="366"/>
      <c r="I41" s="366"/>
      <c r="J41" s="368"/>
      <c r="K41" s="370"/>
      <c r="L41" s="370"/>
      <c r="M41" s="366"/>
      <c r="N41" s="365"/>
      <c r="O41" s="490"/>
      <c r="P41" s="492"/>
      <c r="Q41" s="495"/>
      <c r="R41" s="490"/>
    </row>
    <row r="42" spans="2:18" s="244" customFormat="1" ht="15" customHeight="1" x14ac:dyDescent="0.2">
      <c r="B42" s="490"/>
      <c r="C42" s="370"/>
      <c r="D42" s="370"/>
      <c r="E42" s="370"/>
      <c r="F42" s="370"/>
      <c r="G42" s="370"/>
      <c r="H42" s="366"/>
      <c r="I42" s="366"/>
      <c r="J42" s="368"/>
      <c r="K42" s="370"/>
      <c r="L42" s="370"/>
      <c r="M42" s="366"/>
      <c r="N42" s="365"/>
      <c r="O42" s="490"/>
      <c r="P42" s="492"/>
      <c r="Q42" s="495"/>
      <c r="R42" s="490"/>
    </row>
    <row r="43" spans="2:18" s="244" customFormat="1" ht="15" customHeight="1" x14ac:dyDescent="0.2">
      <c r="B43" s="490"/>
      <c r="C43" s="563" t="s">
        <v>870</v>
      </c>
      <c r="D43" s="563"/>
      <c r="E43" s="563"/>
      <c r="F43" s="563"/>
      <c r="G43" s="563"/>
      <c r="H43" s="496"/>
      <c r="I43" s="371"/>
      <c r="J43" s="371"/>
      <c r="K43" s="371"/>
      <c r="L43" s="371"/>
      <c r="M43" s="564" t="s">
        <v>609</v>
      </c>
      <c r="N43" s="564"/>
      <c r="O43" s="564"/>
      <c r="P43" s="371"/>
      <c r="Q43" s="371"/>
      <c r="R43" s="497"/>
    </row>
    <row r="44" spans="2:18" s="244" customFormat="1" ht="15" customHeight="1" x14ac:dyDescent="0.2">
      <c r="B44" s="490"/>
      <c r="C44" s="562" t="s">
        <v>871</v>
      </c>
      <c r="D44" s="562"/>
      <c r="E44" s="562"/>
      <c r="F44" s="562"/>
      <c r="G44" s="562"/>
      <c r="H44" s="368"/>
      <c r="I44" s="368"/>
      <c r="J44" s="368"/>
      <c r="K44" s="368"/>
      <c r="L44" s="368"/>
      <c r="M44" s="562" t="s">
        <v>610</v>
      </c>
      <c r="N44" s="562"/>
      <c r="O44" s="562"/>
      <c r="P44" s="492"/>
      <c r="Q44" s="492"/>
      <c r="R44" s="493"/>
    </row>
    <row r="45" spans="2:18" s="227" customFormat="1" x14ac:dyDescent="0.15">
      <c r="B45" s="231"/>
      <c r="C45" s="240"/>
      <c r="D45" s="240"/>
      <c r="E45" s="240"/>
      <c r="F45" s="271"/>
      <c r="G45" s="271"/>
      <c r="H45" s="231"/>
      <c r="I45" s="231"/>
      <c r="J45" s="231"/>
      <c r="K45" s="231"/>
      <c r="L45" s="231"/>
      <c r="M45" s="240"/>
      <c r="N45" s="271"/>
      <c r="P45" s="240"/>
      <c r="Q45" s="271"/>
      <c r="R45" s="271"/>
    </row>
    <row r="46" spans="2:18" s="227" customFormat="1" x14ac:dyDescent="0.15">
      <c r="B46" s="231"/>
      <c r="C46" s="236"/>
      <c r="D46" s="236"/>
      <c r="E46" s="236"/>
      <c r="F46" s="231"/>
      <c r="G46" s="231"/>
      <c r="H46" s="231"/>
      <c r="I46" s="231"/>
      <c r="J46" s="231"/>
      <c r="K46" s="231"/>
      <c r="L46" s="231"/>
      <c r="M46" s="236"/>
      <c r="N46" s="435"/>
      <c r="P46" s="236"/>
      <c r="Q46" s="435"/>
      <c r="R46" s="435"/>
    </row>
    <row r="47" spans="2:18" x14ac:dyDescent="0.15">
      <c r="I47" s="374"/>
      <c r="O47" s="373"/>
    </row>
  </sheetData>
  <mergeCells count="38">
    <mergeCell ref="S5:S6"/>
    <mergeCell ref="O5:O7"/>
    <mergeCell ref="P5:P7"/>
    <mergeCell ref="Q5:Q7"/>
    <mergeCell ref="J6:J7"/>
    <mergeCell ref="K6:K7"/>
    <mergeCell ref="L6:L7"/>
    <mergeCell ref="M6:M7"/>
    <mergeCell ref="N6:N7"/>
    <mergeCell ref="B4:D4"/>
    <mergeCell ref="C35:G35"/>
    <mergeCell ref="C36:G36"/>
    <mergeCell ref="C37:G37"/>
    <mergeCell ref="B1:Q1"/>
    <mergeCell ref="B2:Q2"/>
    <mergeCell ref="B3:Q3"/>
    <mergeCell ref="B5:B7"/>
    <mergeCell ref="C5:C7"/>
    <mergeCell ref="D5:D7"/>
    <mergeCell ref="E5:E7"/>
    <mergeCell ref="F5:F7"/>
    <mergeCell ref="G5:G7"/>
    <mergeCell ref="H5:H7"/>
    <mergeCell ref="I5:I7"/>
    <mergeCell ref="J5:N5"/>
    <mergeCell ref="C43:G43"/>
    <mergeCell ref="C44:G44"/>
    <mergeCell ref="M35:O35"/>
    <mergeCell ref="M37:O37"/>
    <mergeCell ref="M43:O43"/>
    <mergeCell ref="M44:O44"/>
    <mergeCell ref="AE5:AE6"/>
    <mergeCell ref="AF5:AF6"/>
    <mergeCell ref="T5:T6"/>
    <mergeCell ref="U5:U6"/>
    <mergeCell ref="V5:V6"/>
    <mergeCell ref="W5:W6"/>
    <mergeCell ref="X5:AD5"/>
  </mergeCells>
  <phoneticPr fontId="44" type="noConversion"/>
  <printOptions horizontalCentered="1"/>
  <pageMargins left="0.23314960600000001" right="1.1131496059999999" top="0.91" bottom="0.75" header="0.31" footer="0.31"/>
  <pageSetup paperSize="5" scale="55" firstPageNumber="2" orientation="landscape" useFirstPageNumber="1"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32"/>
  <sheetViews>
    <sheetView view="pageBreakPreview" topLeftCell="B1" zoomScale="80" zoomScaleNormal="80" zoomScaleSheetLayoutView="80" workbookViewId="0">
      <selection activeCell="M21" sqref="M21"/>
    </sheetView>
  </sheetViews>
  <sheetFormatPr baseColWidth="10" defaultColWidth="8.83203125" defaultRowHeight="14" x14ac:dyDescent="0.15"/>
  <cols>
    <col min="1" max="1" width="4.83203125" style="373" hidden="1" customWidth="1"/>
    <col min="2" max="2" width="7.83203125" style="374" customWidth="1"/>
    <col min="3" max="3" width="40.83203125" style="374" customWidth="1"/>
    <col min="4" max="4" width="15.83203125" style="374" customWidth="1"/>
    <col min="5" max="5" width="11.1640625" style="374" customWidth="1"/>
    <col min="6" max="6" width="14.6640625" style="374" customWidth="1"/>
    <col min="7" max="7" width="13.5" style="374" customWidth="1"/>
    <col min="8" max="8" width="10.33203125" style="374" customWidth="1"/>
    <col min="9" max="9" width="13.33203125" style="374" customWidth="1"/>
    <col min="10" max="10" width="18" style="374" customWidth="1"/>
    <col min="11" max="11" width="11.1640625" style="374" customWidth="1"/>
    <col min="12" max="12" width="24.5" style="374" customWidth="1"/>
    <col min="13" max="13" width="9.1640625" style="374" customWidth="1"/>
    <col min="14" max="14" width="11.5" style="374" customWidth="1"/>
    <col min="15" max="15" width="13.33203125" style="374" customWidth="1"/>
    <col min="16" max="16" width="12.5" style="374" customWidth="1"/>
    <col min="17" max="17" width="20.1640625" style="374" customWidth="1"/>
    <col min="18" max="18" width="9.5" style="374" customWidth="1"/>
    <col min="19" max="19" width="8.83203125" style="373"/>
    <col min="20" max="20" width="11.5" style="373" customWidth="1"/>
    <col min="21" max="24" width="14.33203125" style="373" customWidth="1"/>
    <col min="25" max="33" width="18.5" style="373" customWidth="1"/>
    <col min="34" max="16384" width="8.83203125" style="373"/>
  </cols>
  <sheetData>
    <row r="1" spans="2:33" s="227" customFormat="1" x14ac:dyDescent="0.15">
      <c r="B1" s="231"/>
      <c r="C1" s="231"/>
      <c r="D1" s="231"/>
      <c r="E1" s="231"/>
      <c r="F1" s="231"/>
      <c r="G1" s="231"/>
      <c r="H1" s="231"/>
      <c r="I1" s="231"/>
      <c r="J1" s="231"/>
      <c r="K1" s="231"/>
      <c r="L1" s="231"/>
      <c r="M1" s="231"/>
      <c r="N1" s="231"/>
      <c r="O1" s="231"/>
      <c r="P1" s="231"/>
      <c r="Q1" s="231"/>
      <c r="R1" s="231"/>
    </row>
    <row r="2" spans="2:33" s="227" customFormat="1" ht="25" x14ac:dyDescent="0.25">
      <c r="B2" s="549" t="s">
        <v>369</v>
      </c>
      <c r="C2" s="549"/>
      <c r="D2" s="549"/>
      <c r="E2" s="549"/>
      <c r="F2" s="549"/>
      <c r="G2" s="549"/>
      <c r="H2" s="549"/>
      <c r="I2" s="549"/>
      <c r="J2" s="549"/>
      <c r="K2" s="549"/>
      <c r="L2" s="549"/>
      <c r="M2" s="549"/>
      <c r="N2" s="549"/>
      <c r="O2" s="549"/>
      <c r="P2" s="549"/>
      <c r="Q2" s="549"/>
      <c r="R2" s="549"/>
    </row>
    <row r="3" spans="2:33" s="227" customFormat="1" ht="25" x14ac:dyDescent="0.25">
      <c r="B3" s="549" t="s">
        <v>877</v>
      </c>
      <c r="C3" s="549"/>
      <c r="D3" s="549"/>
      <c r="E3" s="549"/>
      <c r="F3" s="549"/>
      <c r="G3" s="549"/>
      <c r="H3" s="549"/>
      <c r="I3" s="549"/>
      <c r="J3" s="549"/>
      <c r="K3" s="549"/>
      <c r="L3" s="549"/>
      <c r="M3" s="549"/>
      <c r="N3" s="549"/>
      <c r="O3" s="549"/>
      <c r="P3" s="549"/>
      <c r="Q3" s="549"/>
      <c r="R3" s="549"/>
    </row>
    <row r="4" spans="2:33" s="227" customFormat="1" ht="19.5" customHeight="1" x14ac:dyDescent="0.25">
      <c r="B4" s="388"/>
      <c r="C4" s="388"/>
      <c r="D4" s="388"/>
      <c r="E4" s="388"/>
      <c r="F4" s="388"/>
      <c r="G4" s="388"/>
      <c r="H4" s="388"/>
      <c r="I4" s="388"/>
      <c r="J4" s="388"/>
      <c r="K4" s="388"/>
      <c r="L4" s="388"/>
      <c r="M4" s="388"/>
      <c r="N4" s="388"/>
      <c r="O4" s="388"/>
      <c r="P4" s="388"/>
      <c r="Q4" s="388"/>
      <c r="R4" s="388"/>
    </row>
    <row r="5" spans="2:33" s="227" customFormat="1" ht="26" thickBot="1" x14ac:dyDescent="0.3">
      <c r="B5" s="291"/>
      <c r="C5" s="387" t="s">
        <v>370</v>
      </c>
      <c r="D5" s="268" t="s">
        <v>600</v>
      </c>
      <c r="E5" s="292"/>
      <c r="F5" s="292"/>
      <c r="G5" s="292"/>
      <c r="H5" s="292"/>
      <c r="I5" s="292"/>
      <c r="J5" s="292"/>
      <c r="K5" s="292"/>
      <c r="L5" s="292"/>
      <c r="M5" s="292"/>
      <c r="N5" s="292"/>
      <c r="O5" s="292"/>
      <c r="P5" s="292"/>
      <c r="Q5" s="292"/>
      <c r="R5" s="292"/>
    </row>
    <row r="6" spans="2:33" s="226" customFormat="1" ht="33" customHeight="1" thickTop="1" x14ac:dyDescent="0.15">
      <c r="B6" s="607" t="s">
        <v>611</v>
      </c>
      <c r="C6" s="553" t="s">
        <v>612</v>
      </c>
      <c r="D6" s="553" t="s">
        <v>623</v>
      </c>
      <c r="E6" s="553" t="s">
        <v>630</v>
      </c>
      <c r="F6" s="553" t="s">
        <v>650</v>
      </c>
      <c r="G6" s="553" t="s">
        <v>651</v>
      </c>
      <c r="H6" s="553"/>
      <c r="I6" s="553"/>
      <c r="J6" s="553" t="s">
        <v>652</v>
      </c>
      <c r="K6" s="553" t="s">
        <v>653</v>
      </c>
      <c r="L6" s="553"/>
      <c r="M6" s="553" t="s">
        <v>654</v>
      </c>
      <c r="N6" s="553" t="s">
        <v>616</v>
      </c>
      <c r="O6" s="553" t="s">
        <v>655</v>
      </c>
      <c r="P6" s="553" t="s">
        <v>656</v>
      </c>
      <c r="Q6" s="553" t="s">
        <v>619</v>
      </c>
      <c r="R6" s="546" t="s">
        <v>620</v>
      </c>
      <c r="T6" s="591" t="s">
        <v>716</v>
      </c>
      <c r="U6" s="591" t="s">
        <v>717</v>
      </c>
      <c r="V6" s="591" t="s">
        <v>718</v>
      </c>
      <c r="W6" s="589" t="s">
        <v>719</v>
      </c>
      <c r="X6" s="591" t="s">
        <v>720</v>
      </c>
      <c r="Y6" s="593" t="s">
        <v>721</v>
      </c>
      <c r="Z6" s="594"/>
      <c r="AA6" s="594"/>
      <c r="AB6" s="594"/>
      <c r="AC6" s="594"/>
      <c r="AD6" s="594"/>
      <c r="AE6" s="595"/>
      <c r="AF6" s="589" t="s">
        <v>722</v>
      </c>
      <c r="AG6" s="589" t="s">
        <v>723</v>
      </c>
    </row>
    <row r="7" spans="2:33" s="227" customFormat="1" ht="38.25" customHeight="1" thickBot="1" x14ac:dyDescent="0.2">
      <c r="B7" s="608"/>
      <c r="C7" s="555"/>
      <c r="D7" s="555"/>
      <c r="E7" s="555"/>
      <c r="F7" s="555"/>
      <c r="G7" s="389" t="s">
        <v>657</v>
      </c>
      <c r="H7" s="389" t="s">
        <v>690</v>
      </c>
      <c r="I7" s="389" t="s">
        <v>658</v>
      </c>
      <c r="J7" s="555"/>
      <c r="K7" s="391" t="s">
        <v>625</v>
      </c>
      <c r="L7" s="391" t="s">
        <v>613</v>
      </c>
      <c r="M7" s="555"/>
      <c r="N7" s="555"/>
      <c r="O7" s="555"/>
      <c r="P7" s="555"/>
      <c r="Q7" s="555"/>
      <c r="R7" s="548"/>
      <c r="T7" s="592"/>
      <c r="U7" s="592"/>
      <c r="V7" s="592"/>
      <c r="W7" s="590"/>
      <c r="X7" s="592"/>
      <c r="Y7" s="393" t="s">
        <v>724</v>
      </c>
      <c r="Z7" s="393">
        <v>2014</v>
      </c>
      <c r="AA7" s="393">
        <v>2015</v>
      </c>
      <c r="AB7" s="393">
        <v>2016</v>
      </c>
      <c r="AC7" s="393">
        <v>2017</v>
      </c>
      <c r="AD7" s="393">
        <v>2018</v>
      </c>
      <c r="AE7" s="393">
        <v>2019</v>
      </c>
      <c r="AF7" s="590"/>
      <c r="AG7" s="590"/>
    </row>
    <row r="8" spans="2:33" s="227" customFormat="1" ht="15" thickTop="1" x14ac:dyDescent="0.15">
      <c r="B8" s="394">
        <v>1</v>
      </c>
      <c r="C8" s="395">
        <v>2</v>
      </c>
      <c r="D8" s="395">
        <v>3</v>
      </c>
      <c r="E8" s="396">
        <v>4</v>
      </c>
      <c r="F8" s="396">
        <v>5</v>
      </c>
      <c r="G8" s="395">
        <v>6</v>
      </c>
      <c r="H8" s="395">
        <v>7</v>
      </c>
      <c r="I8" s="396">
        <v>8</v>
      </c>
      <c r="J8" s="396">
        <v>9</v>
      </c>
      <c r="K8" s="395">
        <v>10</v>
      </c>
      <c r="L8" s="395">
        <v>11</v>
      </c>
      <c r="M8" s="395">
        <v>12</v>
      </c>
      <c r="N8" s="395">
        <v>13</v>
      </c>
      <c r="O8" s="395">
        <v>14</v>
      </c>
      <c r="P8" s="396">
        <v>15</v>
      </c>
      <c r="Q8" s="395">
        <v>16</v>
      </c>
      <c r="R8" s="267">
        <v>17</v>
      </c>
    </row>
    <row r="9" spans="2:33" s="227" customFormat="1" x14ac:dyDescent="0.15">
      <c r="B9" s="397"/>
      <c r="C9" s="398"/>
      <c r="D9" s="398"/>
      <c r="E9" s="399"/>
      <c r="F9" s="399"/>
      <c r="G9" s="398"/>
      <c r="H9" s="398"/>
      <c r="I9" s="399"/>
      <c r="J9" s="399"/>
      <c r="K9" s="398"/>
      <c r="L9" s="398"/>
      <c r="M9" s="398"/>
      <c r="N9" s="398"/>
      <c r="O9" s="398"/>
      <c r="P9" s="399"/>
      <c r="Q9" s="398"/>
      <c r="R9" s="400"/>
    </row>
    <row r="10" spans="2:33" s="405" customFormat="1" ht="32" customHeight="1" x14ac:dyDescent="0.15">
      <c r="B10" s="294" t="s">
        <v>47</v>
      </c>
      <c r="C10" s="281" t="s">
        <v>659</v>
      </c>
      <c r="D10" s="401"/>
      <c r="E10" s="402"/>
      <c r="F10" s="402"/>
      <c r="G10" s="402"/>
      <c r="H10" s="402"/>
      <c r="I10" s="402"/>
      <c r="J10" s="402"/>
      <c r="K10" s="402"/>
      <c r="L10" s="402"/>
      <c r="M10" s="402"/>
      <c r="N10" s="402"/>
      <c r="O10" s="402"/>
      <c r="P10" s="402"/>
      <c r="Q10" s="403"/>
      <c r="R10" s="404"/>
      <c r="Y10" s="406">
        <f>Y11</f>
        <v>67122700</v>
      </c>
      <c r="Z10" s="406">
        <f t="shared" ref="Z10:AG10" si="0">Z11</f>
        <v>67122700</v>
      </c>
      <c r="AA10" s="406">
        <f t="shared" si="0"/>
        <v>67122700</v>
      </c>
      <c r="AB10" s="406">
        <f t="shared" si="0"/>
        <v>67122700</v>
      </c>
      <c r="AC10" s="406">
        <f t="shared" si="0"/>
        <v>67122700</v>
      </c>
      <c r="AD10" s="406">
        <f t="shared" si="0"/>
        <v>67122700</v>
      </c>
      <c r="AE10" s="406">
        <f t="shared" si="0"/>
        <v>67122700</v>
      </c>
      <c r="AF10" s="406">
        <f t="shared" si="0"/>
        <v>469858900</v>
      </c>
      <c r="AG10" s="406">
        <f t="shared" si="0"/>
        <v>2886276100</v>
      </c>
    </row>
    <row r="11" spans="2:33" s="405" customFormat="1" ht="32" customHeight="1" x14ac:dyDescent="0.15">
      <c r="B11" s="407" t="s">
        <v>49</v>
      </c>
      <c r="C11" s="281" t="s">
        <v>660</v>
      </c>
      <c r="D11" s="402"/>
      <c r="E11" s="408"/>
      <c r="F11" s="408"/>
      <c r="G11" s="408"/>
      <c r="H11" s="408"/>
      <c r="I11" s="408"/>
      <c r="J11" s="408"/>
      <c r="K11" s="402"/>
      <c r="L11" s="402"/>
      <c r="M11" s="402"/>
      <c r="N11" s="402"/>
      <c r="O11" s="402"/>
      <c r="P11" s="402"/>
      <c r="Q11" s="409">
        <f>Q12+Q13</f>
        <v>3356135000</v>
      </c>
      <c r="R11" s="404"/>
      <c r="Y11" s="406">
        <f>SUM(Y12:Y13)</f>
        <v>67122700</v>
      </c>
      <c r="Z11" s="406">
        <f t="shared" ref="Z11:AG11" si="1">SUM(Z12:Z13)</f>
        <v>67122700</v>
      </c>
      <c r="AA11" s="406">
        <f t="shared" si="1"/>
        <v>67122700</v>
      </c>
      <c r="AB11" s="406">
        <f t="shared" si="1"/>
        <v>67122700</v>
      </c>
      <c r="AC11" s="406">
        <f t="shared" si="1"/>
        <v>67122700</v>
      </c>
      <c r="AD11" s="406">
        <f t="shared" si="1"/>
        <v>67122700</v>
      </c>
      <c r="AE11" s="406">
        <f t="shared" si="1"/>
        <v>67122700</v>
      </c>
      <c r="AF11" s="406">
        <f t="shared" si="1"/>
        <v>469858900</v>
      </c>
      <c r="AG11" s="406">
        <f t="shared" si="1"/>
        <v>2886276100</v>
      </c>
    </row>
    <row r="12" spans="2:33" s="299" customFormat="1" ht="32" customHeight="1" x14ac:dyDescent="0.2">
      <c r="B12" s="410"/>
      <c r="C12" s="411" t="s">
        <v>714</v>
      </c>
      <c r="D12" s="437" t="s">
        <v>715</v>
      </c>
      <c r="E12" s="412"/>
      <c r="F12" s="437" t="s">
        <v>124</v>
      </c>
      <c r="G12" s="412" t="s">
        <v>696</v>
      </c>
      <c r="H12" s="412" t="s">
        <v>697</v>
      </c>
      <c r="I12" s="412"/>
      <c r="J12" s="412" t="s">
        <v>698</v>
      </c>
      <c r="K12" s="412">
        <v>2013</v>
      </c>
      <c r="L12" s="412" t="s">
        <v>699</v>
      </c>
      <c r="M12" s="412"/>
      <c r="N12" s="412"/>
      <c r="O12" s="412"/>
      <c r="P12" s="437" t="s">
        <v>146</v>
      </c>
      <c r="Q12" s="413">
        <v>3157722000</v>
      </c>
      <c r="R12" s="414"/>
      <c r="T12" s="415" t="str">
        <f>LEFT(D12,8)</f>
        <v>03.11.01</v>
      </c>
      <c r="U12" s="416" t="str">
        <f t="shared" ref="U12" si="2">VLOOKUP(T12,UE,3)</f>
        <v>Bangunan Gedung Tempat Kerja</v>
      </c>
      <c r="V12" s="416">
        <f t="shared" ref="V12" si="3">VLOOKUP(T12,UE,4,FALSE)</f>
        <v>50</v>
      </c>
      <c r="W12" s="385">
        <f>Q12/V12</f>
        <v>63154440</v>
      </c>
      <c r="X12" s="417">
        <f>IF(2013-K12+1&gt;V12,V12,IF(2013-K12+1&lt;0,0,(2013-K12+1)))</f>
        <v>1</v>
      </c>
      <c r="Y12" s="418">
        <f>IF(X12&gt;V12,N12,W12*X12)</f>
        <v>63154440</v>
      </c>
      <c r="Z12" s="418">
        <f>IF(Q12=Y12,0,W12)</f>
        <v>63154440</v>
      </c>
      <c r="AA12" s="418">
        <f>IF(Q12=Y12+Z12,0,W12)</f>
        <v>63154440</v>
      </c>
      <c r="AB12" s="418">
        <f>IF(Q12=Y12+Z12+AA12,0,W12)</f>
        <v>63154440</v>
      </c>
      <c r="AC12" s="419">
        <f>IF(Q12=Y12+Z12+AA12+AB12,0,W12)</f>
        <v>63154440</v>
      </c>
      <c r="AD12" s="419">
        <f>IF(Q12=Y12+Z12+AA12+AB12+AC12,0,W12)</f>
        <v>63154440</v>
      </c>
      <c r="AE12" s="419">
        <f>IF(Q12=Y12+Z12+AA12+AB12+AC12+AD12,0,W12)</f>
        <v>63154440</v>
      </c>
      <c r="AF12" s="419">
        <f t="shared" ref="AF12" si="4">SUM(Y12:AE12)</f>
        <v>442081080</v>
      </c>
      <c r="AG12" s="385">
        <f>Q12-AF12</f>
        <v>2715640920</v>
      </c>
    </row>
    <row r="13" spans="2:33" s="299" customFormat="1" ht="32" customHeight="1" x14ac:dyDescent="0.2">
      <c r="B13" s="410"/>
      <c r="C13" s="411" t="s">
        <v>713</v>
      </c>
      <c r="D13" s="437" t="s">
        <v>715</v>
      </c>
      <c r="E13" s="412"/>
      <c r="F13" s="437" t="s">
        <v>124</v>
      </c>
      <c r="G13" s="412" t="s">
        <v>696</v>
      </c>
      <c r="H13" s="412" t="s">
        <v>697</v>
      </c>
      <c r="I13" s="412"/>
      <c r="J13" s="412" t="s">
        <v>698</v>
      </c>
      <c r="K13" s="412">
        <v>2013</v>
      </c>
      <c r="L13" s="412" t="s">
        <v>700</v>
      </c>
      <c r="M13" s="412"/>
      <c r="N13" s="412"/>
      <c r="O13" s="412"/>
      <c r="P13" s="437" t="s">
        <v>146</v>
      </c>
      <c r="Q13" s="413">
        <v>198413000</v>
      </c>
      <c r="R13" s="414"/>
      <c r="T13" s="415" t="str">
        <f>LEFT(D13,8)</f>
        <v>03.11.01</v>
      </c>
      <c r="U13" s="416" t="str">
        <f t="shared" ref="U13" si="5">VLOOKUP(T13,UE,3)</f>
        <v>Bangunan Gedung Tempat Kerja</v>
      </c>
      <c r="V13" s="416">
        <f t="shared" ref="V13" si="6">VLOOKUP(T13,UE,4,FALSE)</f>
        <v>50</v>
      </c>
      <c r="W13" s="385">
        <f>Q13/V13</f>
        <v>3968260</v>
      </c>
      <c r="X13" s="417">
        <f>IF(2013-K13+1&gt;V13,V13,IF(2013-K13+1&lt;0,0,(2013-K13+1)))</f>
        <v>1</v>
      </c>
      <c r="Y13" s="418">
        <f>IF(X13&gt;V13,N13,W13*X13)</f>
        <v>3968260</v>
      </c>
      <c r="Z13" s="418">
        <f>IF(Q13=Y13,0,W13)</f>
        <v>3968260</v>
      </c>
      <c r="AA13" s="418">
        <f>IF(Q13=Y13+Z13,0,W13)</f>
        <v>3968260</v>
      </c>
      <c r="AB13" s="418">
        <f>IF(Q13=Y13+Z13+AA13,0,W13)</f>
        <v>3968260</v>
      </c>
      <c r="AC13" s="419">
        <f>IF(Q13=Y13+Z13+AA13+AB13,0,W13)</f>
        <v>3968260</v>
      </c>
      <c r="AD13" s="419">
        <f>IF(Q13=Y13+Z13+AA13+AB13+AC13,0,W13)</f>
        <v>3968260</v>
      </c>
      <c r="AE13" s="419">
        <f>IF(Q13=Y13+Z13+AA13+AB13+AC13+AD13,0,W13)</f>
        <v>3968260</v>
      </c>
      <c r="AF13" s="419">
        <f t="shared" ref="AF13" si="7">SUM(Y13:AE13)</f>
        <v>27777820</v>
      </c>
      <c r="AG13" s="385">
        <f>Q13-AF13</f>
        <v>170635180</v>
      </c>
    </row>
    <row r="14" spans="2:33" s="293" customFormat="1" ht="32" customHeight="1" x14ac:dyDescent="0.15">
      <c r="B14" s="327"/>
      <c r="C14" s="420" t="s">
        <v>465</v>
      </c>
      <c r="D14" s="421"/>
      <c r="E14" s="412"/>
      <c r="F14" s="412"/>
      <c r="G14" s="412"/>
      <c r="H14" s="412"/>
      <c r="I14" s="412"/>
      <c r="J14" s="412"/>
      <c r="K14" s="421"/>
      <c r="L14" s="421"/>
      <c r="M14" s="421"/>
      <c r="N14" s="421"/>
      <c r="O14" s="421"/>
      <c r="P14" s="438"/>
      <c r="Q14" s="421"/>
      <c r="R14" s="422"/>
    </row>
    <row r="15" spans="2:33" s="405" customFormat="1" ht="32" customHeight="1" x14ac:dyDescent="0.15">
      <c r="B15" s="294" t="s">
        <v>51</v>
      </c>
      <c r="C15" s="281" t="s">
        <v>661</v>
      </c>
      <c r="D15" s="436" t="s">
        <v>241</v>
      </c>
      <c r="E15" s="408"/>
      <c r="F15" s="408"/>
      <c r="G15" s="408"/>
      <c r="H15" s="408"/>
      <c r="I15" s="408"/>
      <c r="J15" s="408"/>
      <c r="K15" s="330"/>
      <c r="L15" s="330"/>
      <c r="M15" s="402"/>
      <c r="N15" s="402"/>
      <c r="O15" s="402"/>
      <c r="P15" s="330"/>
      <c r="Q15" s="423"/>
      <c r="R15" s="424"/>
    </row>
    <row r="16" spans="2:33" s="293" customFormat="1" ht="32" customHeight="1" x14ac:dyDescent="0.15">
      <c r="B16" s="425"/>
      <c r="C16" s="426"/>
      <c r="D16" s="427"/>
      <c r="E16" s="428"/>
      <c r="F16" s="428"/>
      <c r="G16" s="428"/>
      <c r="H16" s="428"/>
      <c r="I16" s="428"/>
      <c r="J16" s="428"/>
      <c r="K16" s="429"/>
      <c r="L16" s="429"/>
      <c r="M16" s="427"/>
      <c r="N16" s="427"/>
      <c r="O16" s="427"/>
      <c r="P16" s="429"/>
      <c r="Q16" s="430"/>
      <c r="R16" s="431"/>
    </row>
    <row r="17" spans="2:19" s="293" customFormat="1" ht="32" customHeight="1" thickBot="1" x14ac:dyDescent="0.2">
      <c r="B17" s="432"/>
      <c r="C17" s="433"/>
      <c r="D17" s="433"/>
      <c r="E17" s="433"/>
      <c r="F17" s="433"/>
      <c r="G17" s="433"/>
      <c r="H17" s="433"/>
      <c r="I17" s="433"/>
      <c r="J17" s="433"/>
      <c r="K17" s="433"/>
      <c r="L17" s="433"/>
      <c r="M17" s="433"/>
      <c r="N17" s="433"/>
      <c r="O17" s="433"/>
      <c r="P17" s="433"/>
      <c r="Q17" s="433"/>
      <c r="R17" s="434"/>
    </row>
    <row r="18" spans="2:19" s="227" customFormat="1" x14ac:dyDescent="0.15">
      <c r="B18" s="231"/>
      <c r="C18" s="231"/>
      <c r="D18" s="231"/>
      <c r="E18" s="231"/>
      <c r="F18" s="231"/>
      <c r="G18" s="231"/>
      <c r="H18" s="231"/>
      <c r="I18" s="231"/>
      <c r="J18" s="231"/>
      <c r="K18" s="231"/>
      <c r="L18" s="231"/>
      <c r="M18" s="231"/>
      <c r="N18" s="231"/>
      <c r="O18" s="231"/>
      <c r="P18" s="231"/>
      <c r="Q18" s="231"/>
      <c r="R18" s="231"/>
    </row>
    <row r="19" spans="2:19" s="227" customFormat="1" x14ac:dyDescent="0.15">
      <c r="B19" s="231"/>
      <c r="C19" s="231"/>
      <c r="D19" s="231"/>
      <c r="E19" s="231"/>
      <c r="F19" s="231"/>
      <c r="G19" s="231"/>
      <c r="H19" s="231"/>
      <c r="I19" s="231"/>
      <c r="J19" s="231"/>
      <c r="K19" s="231"/>
      <c r="L19" s="231"/>
      <c r="M19" s="231"/>
      <c r="N19" s="231"/>
      <c r="O19" s="231"/>
      <c r="P19" s="231"/>
      <c r="Q19" s="231"/>
      <c r="R19" s="231"/>
    </row>
    <row r="20" spans="2:19" s="227" customFormat="1" x14ac:dyDescent="0.15">
      <c r="B20" s="231"/>
      <c r="C20" s="539" t="s">
        <v>144</v>
      </c>
      <c r="D20" s="539"/>
      <c r="E20" s="539"/>
      <c r="F20" s="539"/>
      <c r="G20" s="539"/>
      <c r="H20" s="250"/>
      <c r="I20" s="250"/>
      <c r="J20" s="250"/>
      <c r="K20" s="250"/>
      <c r="L20" s="250"/>
      <c r="M20" s="537" t="s">
        <v>879</v>
      </c>
      <c r="N20" s="537"/>
      <c r="O20" s="537"/>
      <c r="P20" s="232"/>
      <c r="Q20" s="232"/>
      <c r="R20" s="232"/>
      <c r="S20" s="232"/>
    </row>
    <row r="21" spans="2:19" s="227" customFormat="1" x14ac:dyDescent="0.15">
      <c r="B21" s="231"/>
      <c r="C21" s="537" t="s">
        <v>599</v>
      </c>
      <c r="D21" s="537"/>
      <c r="E21" s="537"/>
      <c r="F21" s="537"/>
      <c r="G21" s="537"/>
      <c r="H21" s="250"/>
      <c r="I21" s="386"/>
      <c r="J21" s="386"/>
      <c r="K21" s="386"/>
      <c r="L21" s="386"/>
      <c r="M21" s="250"/>
      <c r="N21" s="386"/>
      <c r="O21" s="234"/>
      <c r="P21" s="234"/>
      <c r="Q21" s="435"/>
      <c r="R21" s="231"/>
      <c r="S21" s="231"/>
    </row>
    <row r="22" spans="2:19" s="227" customFormat="1" x14ac:dyDescent="0.15">
      <c r="B22" s="231"/>
      <c r="C22" s="539" t="s">
        <v>874</v>
      </c>
      <c r="D22" s="539"/>
      <c r="E22" s="539"/>
      <c r="F22" s="539"/>
      <c r="G22" s="539"/>
      <c r="H22" s="250"/>
      <c r="I22" s="250"/>
      <c r="J22" s="250"/>
      <c r="K22" s="250"/>
      <c r="L22" s="250"/>
      <c r="M22" s="537" t="s">
        <v>873</v>
      </c>
      <c r="N22" s="537"/>
      <c r="O22" s="537"/>
      <c r="P22" s="232"/>
      <c r="Q22" s="232"/>
      <c r="R22" s="232"/>
      <c r="S22" s="232"/>
    </row>
    <row r="23" spans="2:19" s="227" customFormat="1" x14ac:dyDescent="0.15">
      <c r="B23" s="231"/>
      <c r="C23" s="233"/>
      <c r="D23" s="233"/>
      <c r="E23" s="233"/>
      <c r="F23" s="233"/>
      <c r="G23" s="233"/>
      <c r="H23" s="249"/>
      <c r="I23" s="249"/>
      <c r="J23" s="253"/>
      <c r="K23" s="252"/>
      <c r="L23" s="252"/>
      <c r="M23" s="249"/>
      <c r="N23" s="248"/>
      <c r="O23" s="231"/>
      <c r="P23" s="237"/>
      <c r="Q23" s="235"/>
      <c r="R23" s="231"/>
      <c r="S23" s="231"/>
    </row>
    <row r="24" spans="2:19" s="227" customFormat="1" x14ac:dyDescent="0.15">
      <c r="B24" s="231"/>
      <c r="C24" s="233"/>
      <c r="D24" s="233"/>
      <c r="E24" s="233"/>
      <c r="F24" s="233"/>
      <c r="G24" s="233"/>
      <c r="H24" s="249"/>
      <c r="I24" s="249"/>
      <c r="J24" s="253"/>
      <c r="K24" s="252"/>
      <c r="L24" s="252"/>
      <c r="M24" s="249"/>
      <c r="N24" s="248"/>
      <c r="O24" s="231"/>
      <c r="P24" s="237"/>
      <c r="Q24" s="235"/>
      <c r="R24" s="231"/>
      <c r="S24" s="231"/>
    </row>
    <row r="25" spans="2:19" s="227" customFormat="1" x14ac:dyDescent="0.15">
      <c r="B25" s="231"/>
      <c r="C25" s="252"/>
      <c r="D25" s="252"/>
      <c r="E25" s="252"/>
      <c r="F25" s="252"/>
      <c r="G25" s="252"/>
      <c r="H25" s="249"/>
      <c r="I25" s="249"/>
      <c r="J25" s="253"/>
      <c r="K25" s="252"/>
      <c r="L25" s="252"/>
      <c r="M25" s="249"/>
      <c r="N25" s="248"/>
      <c r="O25" s="231"/>
      <c r="P25" s="237"/>
      <c r="Q25" s="235"/>
      <c r="R25" s="231"/>
      <c r="S25" s="231"/>
    </row>
    <row r="26" spans="2:19" s="227" customFormat="1" x14ac:dyDescent="0.15">
      <c r="B26" s="231"/>
      <c r="C26" s="252"/>
      <c r="D26" s="252"/>
      <c r="E26" s="252"/>
      <c r="F26" s="252"/>
      <c r="G26" s="252"/>
      <c r="H26" s="249"/>
      <c r="I26" s="249"/>
      <c r="J26" s="253"/>
      <c r="K26" s="252"/>
      <c r="L26" s="252"/>
      <c r="M26" s="249"/>
      <c r="N26" s="248"/>
      <c r="O26" s="231"/>
      <c r="P26" s="237"/>
      <c r="Q26" s="235"/>
      <c r="R26" s="231"/>
      <c r="S26" s="231"/>
    </row>
    <row r="27" spans="2:19" s="227" customFormat="1" x14ac:dyDescent="0.15">
      <c r="B27" s="231"/>
      <c r="C27" s="252"/>
      <c r="D27" s="252"/>
      <c r="E27" s="252"/>
      <c r="F27" s="252"/>
      <c r="G27" s="252"/>
      <c r="H27" s="249"/>
      <c r="I27" s="249"/>
      <c r="J27" s="253"/>
      <c r="K27" s="252"/>
      <c r="L27" s="252"/>
      <c r="M27" s="249"/>
      <c r="N27" s="248"/>
      <c r="O27" s="231"/>
      <c r="P27" s="237"/>
      <c r="Q27" s="235"/>
      <c r="R27" s="231"/>
      <c r="S27" s="231"/>
    </row>
    <row r="28" spans="2:19" s="227" customFormat="1" x14ac:dyDescent="0.15">
      <c r="B28" s="231"/>
      <c r="C28" s="536" t="s">
        <v>870</v>
      </c>
      <c r="D28" s="536"/>
      <c r="E28" s="536"/>
      <c r="F28" s="536"/>
      <c r="G28" s="536"/>
      <c r="H28" s="289"/>
      <c r="I28" s="238"/>
      <c r="J28" s="238"/>
      <c r="K28" s="238"/>
      <c r="L28" s="238"/>
      <c r="M28" s="538" t="s">
        <v>609</v>
      </c>
      <c r="N28" s="538"/>
      <c r="O28" s="538"/>
      <c r="P28" s="238"/>
      <c r="Q28" s="238"/>
      <c r="R28" s="238"/>
      <c r="S28" s="238"/>
    </row>
    <row r="29" spans="2:19" s="227" customFormat="1" x14ac:dyDescent="0.15">
      <c r="B29" s="231"/>
      <c r="C29" s="537" t="s">
        <v>871</v>
      </c>
      <c r="D29" s="537"/>
      <c r="E29" s="537"/>
      <c r="F29" s="537"/>
      <c r="G29" s="537"/>
      <c r="H29" s="250"/>
      <c r="I29" s="250"/>
      <c r="J29" s="250"/>
      <c r="K29" s="250"/>
      <c r="L29" s="250"/>
      <c r="M29" s="537" t="s">
        <v>610</v>
      </c>
      <c r="N29" s="537"/>
      <c r="O29" s="537"/>
      <c r="P29" s="232"/>
      <c r="Q29" s="232"/>
      <c r="R29" s="232"/>
      <c r="S29" s="232"/>
    </row>
    <row r="30" spans="2:19" s="227" customFormat="1" x14ac:dyDescent="0.15">
      <c r="B30" s="231"/>
      <c r="C30" s="240"/>
      <c r="D30" s="240"/>
      <c r="E30" s="271"/>
      <c r="F30" s="271"/>
      <c r="G30" s="231"/>
      <c r="H30" s="231"/>
      <c r="I30" s="231"/>
      <c r="J30" s="231"/>
      <c r="K30" s="231"/>
      <c r="L30" s="240"/>
      <c r="M30" s="271"/>
      <c r="O30" s="231"/>
      <c r="P30" s="231"/>
      <c r="Q30" s="240"/>
      <c r="R30" s="271"/>
    </row>
    <row r="31" spans="2:19" s="227" customFormat="1" x14ac:dyDescent="0.15">
      <c r="B31" s="231"/>
      <c r="C31" s="236"/>
      <c r="D31" s="236"/>
      <c r="E31" s="231"/>
      <c r="F31" s="231"/>
      <c r="G31" s="231"/>
      <c r="H31" s="231"/>
      <c r="I31" s="231"/>
      <c r="J31" s="231"/>
      <c r="K31" s="231"/>
      <c r="L31" s="236"/>
      <c r="M31" s="435"/>
      <c r="O31" s="231"/>
      <c r="P31" s="231"/>
      <c r="Q31" s="236"/>
      <c r="R31" s="435"/>
    </row>
    <row r="32" spans="2:19" x14ac:dyDescent="0.15">
      <c r="N32" s="373"/>
    </row>
  </sheetData>
  <mergeCells count="33">
    <mergeCell ref="B2:R2"/>
    <mergeCell ref="B3:R3"/>
    <mergeCell ref="B6:B7"/>
    <mergeCell ref="C6:C7"/>
    <mergeCell ref="D6:D7"/>
    <mergeCell ref="E6:E7"/>
    <mergeCell ref="R6:R7"/>
    <mergeCell ref="M6:M7"/>
    <mergeCell ref="P6:P7"/>
    <mergeCell ref="Q6:Q7"/>
    <mergeCell ref="G6:I6"/>
    <mergeCell ref="K6:L6"/>
    <mergeCell ref="J6:J7"/>
    <mergeCell ref="N6:N7"/>
    <mergeCell ref="O6:O7"/>
    <mergeCell ref="C29:G29"/>
    <mergeCell ref="F6:F7"/>
    <mergeCell ref="M20:O20"/>
    <mergeCell ref="M22:O22"/>
    <mergeCell ref="M28:O28"/>
    <mergeCell ref="M29:O29"/>
    <mergeCell ref="C20:G20"/>
    <mergeCell ref="C21:G21"/>
    <mergeCell ref="C22:G22"/>
    <mergeCell ref="C28:G28"/>
    <mergeCell ref="Y6:AE6"/>
    <mergeCell ref="AF6:AF7"/>
    <mergeCell ref="AG6:AG7"/>
    <mergeCell ref="T6:T7"/>
    <mergeCell ref="U6:U7"/>
    <mergeCell ref="V6:V7"/>
    <mergeCell ref="W6:W7"/>
    <mergeCell ref="X6:X7"/>
  </mergeCells>
  <phoneticPr fontId="44" type="noConversion"/>
  <printOptions horizontalCentered="1"/>
  <pageMargins left="0.22685039400000001" right="0.92370078700000002" top="0.91" bottom="0.75" header="0.31" footer="0.31"/>
  <pageSetup paperSize="5" scale="55" firstPageNumber="4" orientation="landscape" useFirstPageNumber="1"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
  <sheetViews>
    <sheetView view="pageBreakPreview" zoomScale="70" zoomScaleNormal="80" zoomScaleSheetLayoutView="70" workbookViewId="0">
      <selection activeCell="K22" sqref="K22"/>
    </sheetView>
  </sheetViews>
  <sheetFormatPr baseColWidth="10" defaultColWidth="8.83203125" defaultRowHeight="15" x14ac:dyDescent="0.2"/>
  <cols>
    <col min="1" max="1" width="7.5" style="32" customWidth="1"/>
    <col min="2" max="2" width="32.1640625" style="32" customWidth="1"/>
    <col min="3" max="3" width="15.1640625" style="32" customWidth="1"/>
    <col min="4" max="4" width="12.6640625" style="32" customWidth="1"/>
    <col min="5" max="5" width="15.5" style="32" customWidth="1"/>
    <col min="6" max="6" width="14.1640625" style="32" customWidth="1"/>
    <col min="7" max="7" width="11.1640625" style="32" customWidth="1"/>
    <col min="8" max="8" width="8.33203125" style="32" customWidth="1"/>
    <col min="9" max="9" width="9.5" style="32" customWidth="1"/>
    <col min="10" max="10" width="15.6640625" style="32" customWidth="1"/>
    <col min="11" max="11" width="11.33203125" style="32" customWidth="1"/>
    <col min="12" max="12" width="9.1640625" style="32" customWidth="1"/>
    <col min="13" max="13" width="15.1640625" style="32" customWidth="1"/>
    <col min="14" max="14" width="14.1640625" style="32" customWidth="1"/>
    <col min="15" max="15" width="14" style="32" customWidth="1"/>
    <col min="16" max="16" width="17.6640625" style="32" customWidth="1"/>
    <col min="17" max="17" width="15.1640625" style="32" customWidth="1"/>
    <col min="18" max="18" width="9.33203125" style="32" customWidth="1"/>
  </cols>
  <sheetData>
    <row r="1" spans="1:18" ht="25" x14ac:dyDescent="0.25">
      <c r="A1" s="549" t="s">
        <v>369</v>
      </c>
      <c r="B1" s="549"/>
      <c r="C1" s="549"/>
      <c r="D1" s="549"/>
      <c r="E1" s="549"/>
      <c r="F1" s="549"/>
      <c r="G1" s="549"/>
      <c r="H1" s="549"/>
      <c r="I1" s="549"/>
      <c r="J1" s="549"/>
      <c r="K1" s="549"/>
      <c r="L1" s="549"/>
      <c r="M1" s="549"/>
      <c r="N1" s="549"/>
      <c r="O1" s="549"/>
      <c r="P1" s="549"/>
      <c r="Q1" s="549"/>
      <c r="R1" s="549"/>
    </row>
    <row r="2" spans="1:18" ht="25" x14ac:dyDescent="0.25">
      <c r="A2" s="549" t="s">
        <v>372</v>
      </c>
      <c r="B2" s="549"/>
      <c r="C2" s="549"/>
      <c r="D2" s="549"/>
      <c r="E2" s="549"/>
      <c r="F2" s="549"/>
      <c r="G2" s="549"/>
      <c r="H2" s="549"/>
      <c r="I2" s="549"/>
      <c r="J2" s="549"/>
      <c r="K2" s="549"/>
      <c r="L2" s="549"/>
      <c r="M2" s="549"/>
      <c r="N2" s="549"/>
      <c r="O2" s="549"/>
      <c r="P2" s="549"/>
      <c r="Q2" s="549"/>
      <c r="R2" s="549"/>
    </row>
    <row r="3" spans="1:18" ht="26" x14ac:dyDescent="0.3">
      <c r="A3" s="341"/>
      <c r="B3" s="341"/>
      <c r="C3" s="341"/>
      <c r="D3" s="341"/>
      <c r="E3" s="341"/>
      <c r="F3" s="341"/>
      <c r="G3" s="341"/>
      <c r="H3" s="341"/>
      <c r="I3" s="341"/>
      <c r="J3" s="341"/>
      <c r="K3" s="341"/>
      <c r="L3" s="341"/>
      <c r="M3" s="341"/>
      <c r="N3" s="341"/>
      <c r="O3" s="341"/>
      <c r="P3" s="341"/>
      <c r="Q3" s="341"/>
      <c r="R3" s="341"/>
    </row>
    <row r="4" spans="1:18" s="227" customFormat="1" ht="26" thickBot="1" x14ac:dyDescent="0.3">
      <c r="A4" s="540" t="s">
        <v>370</v>
      </c>
      <c r="B4" s="540"/>
      <c r="C4" s="268" t="s">
        <v>600</v>
      </c>
      <c r="D4" s="292"/>
      <c r="E4" s="292"/>
      <c r="F4" s="292"/>
      <c r="G4" s="292"/>
      <c r="H4" s="292"/>
      <c r="I4" s="292"/>
      <c r="J4" s="292"/>
      <c r="K4" s="292"/>
      <c r="L4" s="292"/>
      <c r="M4" s="292"/>
      <c r="N4" s="292"/>
      <c r="O4" s="292"/>
      <c r="P4" s="292"/>
      <c r="Q4" s="292"/>
      <c r="R4" s="292"/>
    </row>
    <row r="5" spans="1:18" s="10" customFormat="1" ht="33" customHeight="1" thickTop="1" x14ac:dyDescent="0.2">
      <c r="A5" s="550" t="s">
        <v>611</v>
      </c>
      <c r="B5" s="553" t="s">
        <v>612</v>
      </c>
      <c r="C5" s="553" t="s">
        <v>623</v>
      </c>
      <c r="D5" s="553" t="s">
        <v>630</v>
      </c>
      <c r="E5" s="541" t="s">
        <v>662</v>
      </c>
      <c r="F5" s="541"/>
      <c r="G5" s="541" t="s">
        <v>663</v>
      </c>
      <c r="H5" s="541" t="s">
        <v>664</v>
      </c>
      <c r="I5" s="541" t="s">
        <v>654</v>
      </c>
      <c r="J5" s="541" t="s">
        <v>652</v>
      </c>
      <c r="K5" s="541" t="s">
        <v>653</v>
      </c>
      <c r="L5" s="541"/>
      <c r="M5" s="541" t="s">
        <v>616</v>
      </c>
      <c r="N5" s="541" t="s">
        <v>655</v>
      </c>
      <c r="O5" s="541" t="s">
        <v>618</v>
      </c>
      <c r="P5" s="541" t="s">
        <v>619</v>
      </c>
      <c r="Q5" s="541" t="s">
        <v>650</v>
      </c>
      <c r="R5" s="546" t="s">
        <v>620</v>
      </c>
    </row>
    <row r="6" spans="1:18" ht="15.75" customHeight="1" x14ac:dyDescent="0.2">
      <c r="A6" s="551"/>
      <c r="B6" s="554"/>
      <c r="C6" s="554"/>
      <c r="D6" s="554"/>
      <c r="E6" s="542" t="s">
        <v>657</v>
      </c>
      <c r="F6" s="542" t="s">
        <v>667</v>
      </c>
      <c r="G6" s="542"/>
      <c r="H6" s="542"/>
      <c r="I6" s="542"/>
      <c r="J6" s="542"/>
      <c r="K6" s="544" t="s">
        <v>625</v>
      </c>
      <c r="L6" s="544" t="s">
        <v>613</v>
      </c>
      <c r="M6" s="542"/>
      <c r="N6" s="542"/>
      <c r="O6" s="542"/>
      <c r="P6" s="542"/>
      <c r="Q6" s="542"/>
      <c r="R6" s="547"/>
    </row>
    <row r="7" spans="1:18" ht="24" customHeight="1" thickBot="1" x14ac:dyDescent="0.25">
      <c r="A7" s="552"/>
      <c r="B7" s="555"/>
      <c r="C7" s="555"/>
      <c r="D7" s="555"/>
      <c r="E7" s="543"/>
      <c r="F7" s="543"/>
      <c r="G7" s="543"/>
      <c r="H7" s="543"/>
      <c r="I7" s="543"/>
      <c r="J7" s="543"/>
      <c r="K7" s="545"/>
      <c r="L7" s="545"/>
      <c r="M7" s="543"/>
      <c r="N7" s="543"/>
      <c r="O7" s="543"/>
      <c r="P7" s="543"/>
      <c r="Q7" s="543"/>
      <c r="R7" s="548"/>
    </row>
    <row r="8" spans="1:18" ht="16" thickTop="1" x14ac:dyDescent="0.2">
      <c r="A8" s="264">
        <v>1</v>
      </c>
      <c r="B8" s="266">
        <v>2</v>
      </c>
      <c r="C8" s="266">
        <v>3</v>
      </c>
      <c r="D8" s="265">
        <v>4</v>
      </c>
      <c r="E8" s="265">
        <v>5</v>
      </c>
      <c r="F8" s="265">
        <v>6</v>
      </c>
      <c r="G8" s="265">
        <v>7</v>
      </c>
      <c r="H8" s="265">
        <v>8</v>
      </c>
      <c r="I8" s="265">
        <v>9</v>
      </c>
      <c r="J8" s="265">
        <v>10</v>
      </c>
      <c r="K8" s="266">
        <v>11</v>
      </c>
      <c r="L8" s="266">
        <v>12</v>
      </c>
      <c r="M8" s="266">
        <v>13</v>
      </c>
      <c r="N8" s="265">
        <v>14</v>
      </c>
      <c r="O8" s="265">
        <v>15</v>
      </c>
      <c r="P8" s="266">
        <v>16</v>
      </c>
      <c r="Q8" s="265">
        <v>17</v>
      </c>
      <c r="R8" s="267">
        <v>18</v>
      </c>
    </row>
    <row r="9" spans="1:18" ht="19.5" customHeight="1" x14ac:dyDescent="0.2">
      <c r="A9" s="309"/>
      <c r="B9" s="23"/>
      <c r="C9" s="23"/>
      <c r="D9" s="23"/>
      <c r="E9" s="23"/>
      <c r="F9" s="23"/>
      <c r="G9" s="23"/>
      <c r="H9" s="23"/>
      <c r="I9" s="23"/>
      <c r="J9" s="23"/>
      <c r="K9" s="23"/>
      <c r="L9" s="23"/>
      <c r="M9" s="23"/>
      <c r="N9" s="23"/>
      <c r="O9" s="23"/>
      <c r="P9" s="310"/>
      <c r="Q9" s="23"/>
      <c r="R9" s="311"/>
    </row>
    <row r="10" spans="1:18" s="299" customFormat="1" ht="33" customHeight="1" x14ac:dyDescent="0.2">
      <c r="A10" s="300" t="s">
        <v>53</v>
      </c>
      <c r="B10" s="301" t="s">
        <v>604</v>
      </c>
      <c r="C10" s="302"/>
      <c r="D10" s="284"/>
      <c r="E10" s="284"/>
      <c r="F10" s="284"/>
      <c r="G10" s="284"/>
      <c r="H10" s="284"/>
      <c r="I10" s="284"/>
      <c r="J10" s="284"/>
      <c r="K10" s="284"/>
      <c r="L10" s="284"/>
      <c r="M10" s="284"/>
      <c r="N10" s="284"/>
      <c r="O10" s="284"/>
      <c r="P10" s="316"/>
      <c r="Q10" s="284"/>
      <c r="R10" s="312"/>
    </row>
    <row r="11" spans="1:18" s="299" customFormat="1" ht="33" customHeight="1" x14ac:dyDescent="0.2">
      <c r="A11" s="300" t="s">
        <v>55</v>
      </c>
      <c r="B11" s="301" t="s">
        <v>605</v>
      </c>
      <c r="C11" s="303" t="s">
        <v>373</v>
      </c>
      <c r="D11" s="285"/>
      <c r="E11" s="285"/>
      <c r="F11" s="286"/>
      <c r="G11" s="286"/>
      <c r="H11" s="286"/>
      <c r="I11" s="286"/>
      <c r="J11" s="286"/>
      <c r="K11" s="286"/>
      <c r="L11" s="286"/>
      <c r="M11" s="284"/>
      <c r="N11" s="284"/>
      <c r="O11" s="284"/>
      <c r="P11" s="317"/>
      <c r="Q11" s="284"/>
      <c r="R11" s="312"/>
    </row>
    <row r="12" spans="1:18" s="306" customFormat="1" ht="33" customHeight="1" x14ac:dyDescent="0.2">
      <c r="A12" s="300"/>
      <c r="B12" s="304" t="s">
        <v>465</v>
      </c>
      <c r="C12" s="305"/>
      <c r="D12" s="285"/>
      <c r="E12" s="285"/>
      <c r="F12" s="286"/>
      <c r="G12" s="286"/>
      <c r="H12" s="286"/>
      <c r="I12" s="286"/>
      <c r="J12" s="286"/>
      <c r="K12" s="286"/>
      <c r="L12" s="286"/>
      <c r="M12" s="284"/>
      <c r="N12" s="284"/>
      <c r="O12" s="284"/>
      <c r="P12" s="288"/>
      <c r="Q12" s="284"/>
      <c r="R12" s="312"/>
    </row>
    <row r="13" spans="1:18" s="299" customFormat="1" ht="33" customHeight="1" x14ac:dyDescent="0.2">
      <c r="A13" s="300" t="s">
        <v>57</v>
      </c>
      <c r="B13" s="301" t="s">
        <v>606</v>
      </c>
      <c r="C13" s="303" t="s">
        <v>373</v>
      </c>
      <c r="D13" s="285"/>
      <c r="E13" s="285"/>
      <c r="F13" s="285"/>
      <c r="G13" s="285"/>
      <c r="H13" s="285"/>
      <c r="I13" s="285"/>
      <c r="J13" s="285"/>
      <c r="K13" s="284"/>
      <c r="L13" s="284"/>
      <c r="M13" s="284"/>
      <c r="N13" s="284"/>
      <c r="O13" s="284"/>
      <c r="P13" s="317"/>
      <c r="Q13" s="284"/>
      <c r="R13" s="312"/>
    </row>
    <row r="14" spans="1:18" s="299" customFormat="1" ht="33" customHeight="1" x14ac:dyDescent="0.2">
      <c r="A14" s="300"/>
      <c r="B14" s="301" t="s">
        <v>465</v>
      </c>
      <c r="C14" s="307"/>
      <c r="D14" s="284"/>
      <c r="E14" s="284"/>
      <c r="F14" s="284"/>
      <c r="G14" s="284"/>
      <c r="H14" s="284"/>
      <c r="I14" s="284"/>
      <c r="J14" s="284"/>
      <c r="K14" s="284"/>
      <c r="L14" s="284"/>
      <c r="M14" s="284"/>
      <c r="N14" s="284"/>
      <c r="O14" s="284"/>
      <c r="P14" s="288"/>
      <c r="Q14" s="284"/>
      <c r="R14" s="312"/>
    </row>
    <row r="15" spans="1:18" s="299" customFormat="1" ht="33" customHeight="1" x14ac:dyDescent="0.2">
      <c r="A15" s="300" t="s">
        <v>59</v>
      </c>
      <c r="B15" s="301" t="s">
        <v>607</v>
      </c>
      <c r="C15" s="303" t="s">
        <v>373</v>
      </c>
      <c r="D15" s="284"/>
      <c r="E15" s="284"/>
      <c r="F15" s="284"/>
      <c r="G15" s="284"/>
      <c r="H15" s="284"/>
      <c r="I15" s="284"/>
      <c r="J15" s="284"/>
      <c r="K15" s="284"/>
      <c r="L15" s="284"/>
      <c r="M15" s="284"/>
      <c r="N15" s="284"/>
      <c r="O15" s="284"/>
      <c r="P15" s="318"/>
      <c r="Q15" s="284"/>
      <c r="R15" s="312"/>
    </row>
    <row r="16" spans="1:18" s="299" customFormat="1" ht="33" customHeight="1" x14ac:dyDescent="0.2">
      <c r="A16" s="300"/>
      <c r="B16" s="301"/>
      <c r="C16" s="303"/>
      <c r="D16" s="284"/>
      <c r="E16" s="284"/>
      <c r="F16" s="284"/>
      <c r="G16" s="284"/>
      <c r="H16" s="284"/>
      <c r="I16" s="284"/>
      <c r="J16" s="284"/>
      <c r="K16" s="284"/>
      <c r="L16" s="284"/>
      <c r="M16" s="284"/>
      <c r="N16" s="284"/>
      <c r="O16" s="284"/>
      <c r="P16" s="318"/>
      <c r="Q16" s="284"/>
      <c r="R16" s="312"/>
    </row>
    <row r="17" spans="1:18" s="299" customFormat="1" ht="33" customHeight="1" x14ac:dyDescent="0.2">
      <c r="A17" s="392" t="s">
        <v>61</v>
      </c>
      <c r="B17" s="301" t="s">
        <v>876</v>
      </c>
      <c r="C17" s="303" t="s">
        <v>373</v>
      </c>
      <c r="D17" s="284"/>
      <c r="E17" s="284"/>
      <c r="F17" s="284"/>
      <c r="G17" s="284"/>
      <c r="H17" s="284"/>
      <c r="I17" s="284"/>
      <c r="J17" s="284"/>
      <c r="K17" s="284"/>
      <c r="L17" s="284"/>
      <c r="M17" s="284"/>
      <c r="N17" s="284"/>
      <c r="O17" s="284"/>
      <c r="P17" s="318"/>
      <c r="Q17" s="284"/>
      <c r="R17" s="312"/>
    </row>
    <row r="18" spans="1:18" s="299" customFormat="1" ht="33" customHeight="1" x14ac:dyDescent="0.2">
      <c r="A18" s="300"/>
      <c r="B18" s="308"/>
      <c r="C18" s="307"/>
      <c r="D18" s="284"/>
      <c r="E18" s="284"/>
      <c r="F18" s="284"/>
      <c r="G18" s="284"/>
      <c r="H18" s="284"/>
      <c r="I18" s="284"/>
      <c r="J18" s="284"/>
      <c r="K18" s="284"/>
      <c r="L18" s="284"/>
      <c r="M18" s="284"/>
      <c r="N18" s="284"/>
      <c r="O18" s="280"/>
      <c r="P18" s="313"/>
      <c r="Q18" s="284"/>
      <c r="R18" s="312"/>
    </row>
    <row r="19" spans="1:18" s="227" customFormat="1" ht="14" x14ac:dyDescent="0.15">
      <c r="A19" s="231"/>
      <c r="B19" s="231"/>
      <c r="C19" s="231"/>
      <c r="D19" s="231"/>
      <c r="E19" s="231"/>
      <c r="F19" s="231"/>
      <c r="G19" s="231"/>
      <c r="H19" s="231"/>
      <c r="I19" s="231"/>
      <c r="J19" s="231"/>
      <c r="K19" s="231"/>
      <c r="L19" s="231"/>
      <c r="M19" s="231"/>
      <c r="N19" s="231"/>
      <c r="O19" s="231"/>
      <c r="P19" s="231"/>
      <c r="Q19" s="231"/>
      <c r="R19" s="231"/>
    </row>
    <row r="20" spans="1:18" s="227" customFormat="1" ht="14" x14ac:dyDescent="0.15">
      <c r="A20" s="231"/>
      <c r="B20" s="232"/>
      <c r="C20" s="233"/>
      <c r="D20" s="233"/>
      <c r="E20" s="233"/>
      <c r="F20" s="233"/>
      <c r="G20" s="233"/>
      <c r="H20" s="232"/>
      <c r="I20" s="232"/>
      <c r="J20" s="232"/>
      <c r="K20" s="232"/>
      <c r="L20" s="232"/>
      <c r="M20" s="232"/>
      <c r="N20" s="232"/>
      <c r="O20" s="232"/>
      <c r="P20" s="232"/>
      <c r="Q20" s="232"/>
      <c r="R20" s="232"/>
    </row>
    <row r="21" spans="1:18" s="227" customFormat="1" ht="14" x14ac:dyDescent="0.15">
      <c r="A21" s="539" t="s">
        <v>144</v>
      </c>
      <c r="B21" s="539"/>
      <c r="C21" s="539"/>
      <c r="D21" s="539"/>
      <c r="E21" s="539"/>
      <c r="F21" s="250"/>
      <c r="G21" s="250"/>
      <c r="H21" s="250"/>
      <c r="I21" s="250"/>
      <c r="J21" s="250"/>
      <c r="K21" s="537" t="s">
        <v>879</v>
      </c>
      <c r="L21" s="537"/>
      <c r="M21" s="537"/>
      <c r="N21" s="537"/>
      <c r="O21" s="537"/>
      <c r="P21" s="537"/>
      <c r="Q21" s="537"/>
      <c r="R21" s="231"/>
    </row>
    <row r="22" spans="1:18" s="227" customFormat="1" ht="14" x14ac:dyDescent="0.15">
      <c r="A22" s="537" t="s">
        <v>599</v>
      </c>
      <c r="B22" s="537"/>
      <c r="C22" s="537"/>
      <c r="D22" s="537"/>
      <c r="E22" s="537"/>
      <c r="F22" s="250"/>
      <c r="G22" s="342"/>
      <c r="H22" s="342"/>
      <c r="I22" s="342"/>
      <c r="J22" s="342"/>
      <c r="K22" s="250"/>
      <c r="L22" s="342"/>
      <c r="M22" s="234"/>
      <c r="N22" s="234"/>
      <c r="O22" s="250"/>
      <c r="P22" s="250"/>
      <c r="Q22" s="250"/>
      <c r="R22" s="232"/>
    </row>
    <row r="23" spans="1:18" s="227" customFormat="1" ht="14" x14ac:dyDescent="0.15">
      <c r="A23" s="539" t="s">
        <v>874</v>
      </c>
      <c r="B23" s="539"/>
      <c r="C23" s="539"/>
      <c r="D23" s="539"/>
      <c r="E23" s="539"/>
      <c r="F23" s="250"/>
      <c r="G23" s="250"/>
      <c r="H23" s="250"/>
      <c r="I23" s="250"/>
      <c r="J23" s="250"/>
      <c r="K23" s="537" t="s">
        <v>873</v>
      </c>
      <c r="L23" s="537"/>
      <c r="M23" s="537"/>
      <c r="N23" s="537"/>
      <c r="O23" s="537"/>
      <c r="P23" s="537"/>
      <c r="Q23" s="537"/>
      <c r="R23" s="231"/>
    </row>
    <row r="24" spans="1:18" s="227" customFormat="1" ht="14" x14ac:dyDescent="0.15">
      <c r="A24" s="233"/>
      <c r="B24" s="233"/>
      <c r="C24" s="233"/>
      <c r="D24" s="233"/>
      <c r="E24" s="233"/>
      <c r="F24" s="249"/>
      <c r="G24" s="249"/>
      <c r="H24" s="253"/>
      <c r="I24" s="252"/>
      <c r="J24" s="252"/>
      <c r="K24" s="249"/>
      <c r="L24" s="248"/>
      <c r="M24" s="231"/>
      <c r="N24" s="237"/>
      <c r="O24" s="237"/>
      <c r="P24" s="235"/>
      <c r="Q24" s="235"/>
      <c r="R24" s="231"/>
    </row>
    <row r="25" spans="1:18" s="227" customFormat="1" ht="14" x14ac:dyDescent="0.15">
      <c r="A25" s="233"/>
      <c r="B25" s="233"/>
      <c r="C25" s="233"/>
      <c r="D25" s="233"/>
      <c r="E25" s="233"/>
      <c r="F25" s="249"/>
      <c r="G25" s="249"/>
      <c r="H25" s="253"/>
      <c r="I25" s="252"/>
      <c r="J25" s="252"/>
      <c r="K25" s="249"/>
      <c r="L25" s="248"/>
      <c r="M25" s="231"/>
      <c r="N25" s="237"/>
      <c r="O25" s="237"/>
      <c r="P25" s="235"/>
      <c r="Q25" s="235"/>
      <c r="R25" s="231"/>
    </row>
    <row r="26" spans="1:18" s="227" customFormat="1" ht="14" x14ac:dyDescent="0.15">
      <c r="A26" s="252"/>
      <c r="B26" s="252"/>
      <c r="C26" s="252"/>
      <c r="D26" s="252"/>
      <c r="E26" s="252"/>
      <c r="F26" s="249"/>
      <c r="G26" s="249"/>
      <c r="H26" s="253"/>
      <c r="I26" s="252"/>
      <c r="J26" s="252"/>
      <c r="K26" s="249"/>
      <c r="L26" s="248"/>
      <c r="M26" s="231"/>
      <c r="N26" s="237"/>
      <c r="O26" s="237"/>
      <c r="P26" s="235"/>
      <c r="Q26" s="235"/>
      <c r="R26" s="231"/>
    </row>
    <row r="27" spans="1:18" s="227" customFormat="1" ht="14" x14ac:dyDescent="0.15">
      <c r="A27" s="252"/>
      <c r="B27" s="252"/>
      <c r="C27" s="252"/>
      <c r="D27" s="252"/>
      <c r="E27" s="252"/>
      <c r="F27" s="249"/>
      <c r="G27" s="249"/>
      <c r="H27" s="253"/>
      <c r="I27" s="252"/>
      <c r="J27" s="252"/>
      <c r="K27" s="249"/>
      <c r="L27" s="248"/>
      <c r="M27" s="231"/>
      <c r="N27" s="237"/>
      <c r="O27" s="237"/>
      <c r="P27" s="235"/>
      <c r="Q27" s="235"/>
      <c r="R27" s="231"/>
    </row>
    <row r="28" spans="1:18" s="227" customFormat="1" ht="14" x14ac:dyDescent="0.15">
      <c r="A28" s="252"/>
      <c r="B28" s="252"/>
      <c r="C28" s="252"/>
      <c r="D28" s="252"/>
      <c r="E28" s="252"/>
      <c r="F28" s="249"/>
      <c r="G28" s="249"/>
      <c r="H28" s="253"/>
      <c r="I28" s="252"/>
      <c r="J28" s="252"/>
      <c r="K28" s="249"/>
      <c r="L28" s="248"/>
      <c r="M28" s="231"/>
      <c r="N28" s="237"/>
      <c r="O28" s="289"/>
      <c r="P28" s="289"/>
      <c r="Q28" s="289"/>
      <c r="R28" s="238"/>
    </row>
    <row r="29" spans="1:18" s="227" customFormat="1" ht="14" x14ac:dyDescent="0.15">
      <c r="A29" s="536" t="s">
        <v>870</v>
      </c>
      <c r="B29" s="536"/>
      <c r="C29" s="536"/>
      <c r="D29" s="536"/>
      <c r="E29" s="536"/>
      <c r="F29" s="289"/>
      <c r="G29" s="238"/>
      <c r="H29" s="238"/>
      <c r="I29" s="238"/>
      <c r="J29" s="238"/>
      <c r="K29" s="538" t="s">
        <v>609</v>
      </c>
      <c r="L29" s="538"/>
      <c r="M29" s="538"/>
      <c r="N29" s="538"/>
      <c r="O29" s="538"/>
      <c r="P29" s="538"/>
      <c r="Q29" s="538"/>
      <c r="R29" s="232"/>
    </row>
    <row r="30" spans="1:18" s="227" customFormat="1" ht="14" x14ac:dyDescent="0.15">
      <c r="A30" s="537" t="s">
        <v>871</v>
      </c>
      <c r="B30" s="537"/>
      <c r="C30" s="537"/>
      <c r="D30" s="537"/>
      <c r="E30" s="537"/>
      <c r="F30" s="250"/>
      <c r="G30" s="250"/>
      <c r="H30" s="250"/>
      <c r="I30" s="250"/>
      <c r="J30" s="250"/>
      <c r="K30" s="537" t="s">
        <v>610</v>
      </c>
      <c r="L30" s="537"/>
      <c r="M30" s="537"/>
      <c r="N30" s="537"/>
      <c r="O30" s="537"/>
      <c r="P30" s="537"/>
      <c r="Q30" s="537"/>
      <c r="R30" s="271"/>
    </row>
    <row r="31" spans="1:18" x14ac:dyDescent="0.2">
      <c r="B31" s="129"/>
      <c r="C31" s="129"/>
      <c r="D31" s="129"/>
      <c r="L31" s="129"/>
      <c r="M31" s="343"/>
      <c r="N31"/>
      <c r="P31" s="129"/>
      <c r="Q31" s="129"/>
      <c r="R31" s="343"/>
    </row>
    <row r="32" spans="1:18" x14ac:dyDescent="0.2">
      <c r="N32"/>
    </row>
  </sheetData>
  <mergeCells count="32">
    <mergeCell ref="A30:E30"/>
    <mergeCell ref="K30:Q30"/>
    <mergeCell ref="E6:E7"/>
    <mergeCell ref="F6:F7"/>
    <mergeCell ref="K6:K7"/>
    <mergeCell ref="L6:L7"/>
    <mergeCell ref="A21:E21"/>
    <mergeCell ref="K21:Q21"/>
    <mergeCell ref="P5:P7"/>
    <mergeCell ref="Q5:Q7"/>
    <mergeCell ref="A22:E22"/>
    <mergeCell ref="A23:E23"/>
    <mergeCell ref="K23:Q23"/>
    <mergeCell ref="A29:E29"/>
    <mergeCell ref="K29:Q29"/>
    <mergeCell ref="I5:I7"/>
    <mergeCell ref="A1:R1"/>
    <mergeCell ref="A2:R2"/>
    <mergeCell ref="A4:B4"/>
    <mergeCell ref="A5:A7"/>
    <mergeCell ref="B5:B7"/>
    <mergeCell ref="C5:C7"/>
    <mergeCell ref="D5:D7"/>
    <mergeCell ref="E5:F5"/>
    <mergeCell ref="G5:G7"/>
    <mergeCell ref="H5:H7"/>
    <mergeCell ref="R5:R7"/>
    <mergeCell ref="J5:J7"/>
    <mergeCell ref="K5:L5"/>
    <mergeCell ref="M5:M7"/>
    <mergeCell ref="N5:N7"/>
    <mergeCell ref="O5:O7"/>
  </mergeCells>
  <phoneticPr fontId="44" type="noConversion"/>
  <printOptions horizontalCentered="1"/>
  <pageMargins left="0.47685039370078702" right="0.67370078740157502" top="0.91" bottom="0.75" header="0.31" footer="0.31"/>
  <pageSetup paperSize="5" scale="55" firstPageNumber="5" orientation="landscape" useFirstPageNumber="1"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1"/>
  <sheetViews>
    <sheetView view="pageBreakPreview" zoomScale="80" zoomScaleNormal="80" zoomScaleSheetLayoutView="80" workbookViewId="0">
      <selection activeCell="E12" sqref="E12"/>
    </sheetView>
  </sheetViews>
  <sheetFormatPr baseColWidth="10" defaultColWidth="8.83203125" defaultRowHeight="15" x14ac:dyDescent="0.2"/>
  <cols>
    <col min="1" max="1" width="7.5" style="32" customWidth="1"/>
    <col min="2" max="2" width="31.33203125" style="32" customWidth="1"/>
    <col min="3" max="3" width="15.1640625" style="32" customWidth="1"/>
    <col min="4" max="4" width="13.5" style="32" customWidth="1"/>
    <col min="5" max="5" width="15.5" style="32" customWidth="1"/>
    <col min="6" max="6" width="12.5" style="32" customWidth="1"/>
    <col min="7" max="7" width="13.1640625" style="32" customWidth="1"/>
    <col min="8" max="8" width="12.83203125" style="32" customWidth="1"/>
    <col min="9" max="9" width="9.1640625" style="32" customWidth="1"/>
    <col min="10" max="10" width="12.6640625" style="32" customWidth="1"/>
    <col min="11" max="11" width="11" style="32" customWidth="1"/>
    <col min="12" max="12" width="11.33203125" style="32" customWidth="1"/>
    <col min="13" max="13" width="14.83203125" style="32" customWidth="1"/>
    <col min="14" max="14" width="14.5" style="32" customWidth="1"/>
    <col min="15" max="15" width="18" style="32" customWidth="1"/>
    <col min="16" max="16" width="10.1640625" style="32" customWidth="1"/>
    <col min="19" max="19" width="12.33203125" bestFit="1" customWidth="1"/>
  </cols>
  <sheetData>
    <row r="1" spans="1:16" ht="25" x14ac:dyDescent="0.25">
      <c r="A1" s="549" t="s">
        <v>369</v>
      </c>
      <c r="B1" s="549"/>
      <c r="C1" s="549"/>
      <c r="D1" s="549"/>
      <c r="E1" s="549"/>
      <c r="F1" s="549"/>
      <c r="G1" s="549"/>
      <c r="H1" s="549"/>
      <c r="I1" s="549"/>
      <c r="J1" s="549"/>
      <c r="K1" s="549"/>
      <c r="L1" s="549"/>
      <c r="M1" s="549"/>
      <c r="N1" s="549"/>
      <c r="O1" s="549"/>
      <c r="P1" s="549"/>
    </row>
    <row r="2" spans="1:16" ht="25" x14ac:dyDescent="0.25">
      <c r="A2" s="549" t="s">
        <v>875</v>
      </c>
      <c r="B2" s="549"/>
      <c r="C2" s="549"/>
      <c r="D2" s="549"/>
      <c r="E2" s="549"/>
      <c r="F2" s="549"/>
      <c r="G2" s="549"/>
      <c r="H2" s="549"/>
      <c r="I2" s="549"/>
      <c r="J2" s="549"/>
      <c r="K2" s="549"/>
      <c r="L2" s="549"/>
      <c r="M2" s="549"/>
      <c r="N2" s="549"/>
      <c r="O2" s="549"/>
      <c r="P2" s="549"/>
    </row>
    <row r="3" spans="1:16" ht="26" x14ac:dyDescent="0.3">
      <c r="A3" s="576"/>
      <c r="B3" s="576"/>
      <c r="C3" s="576"/>
      <c r="D3" s="576"/>
      <c r="E3" s="576"/>
      <c r="F3" s="576"/>
      <c r="G3" s="576"/>
      <c r="H3" s="576"/>
      <c r="I3" s="576"/>
      <c r="J3" s="576"/>
      <c r="K3" s="576"/>
      <c r="L3" s="576"/>
      <c r="M3" s="576"/>
      <c r="N3" s="576"/>
      <c r="O3" s="576"/>
      <c r="P3" s="576"/>
    </row>
    <row r="4" spans="1:16" s="227" customFormat="1" thickBot="1" x14ac:dyDescent="0.2">
      <c r="A4" s="231"/>
      <c r="B4" s="291" t="s">
        <v>370</v>
      </c>
      <c r="C4" s="268" t="s">
        <v>600</v>
      </c>
      <c r="D4" s="231"/>
      <c r="E4" s="231"/>
      <c r="F4" s="231"/>
      <c r="G4" s="231"/>
      <c r="H4" s="231"/>
      <c r="I4" s="231"/>
      <c r="J4" s="231"/>
      <c r="K4" s="231"/>
      <c r="L4" s="231"/>
      <c r="M4" s="231"/>
      <c r="N4" s="231"/>
      <c r="O4" s="231"/>
      <c r="P4" s="231"/>
    </row>
    <row r="5" spans="1:16" s="324" customFormat="1" ht="33" customHeight="1" thickTop="1" x14ac:dyDescent="0.15">
      <c r="A5" s="550" t="s">
        <v>611</v>
      </c>
      <c r="B5" s="541" t="s">
        <v>612</v>
      </c>
      <c r="C5" s="541" t="s">
        <v>623</v>
      </c>
      <c r="D5" s="541" t="s">
        <v>630</v>
      </c>
      <c r="E5" s="541" t="s">
        <v>668</v>
      </c>
      <c r="F5" s="541"/>
      <c r="G5" s="541" t="s">
        <v>669</v>
      </c>
      <c r="H5" s="541"/>
      <c r="I5" s="541"/>
      <c r="J5" s="541" t="s">
        <v>670</v>
      </c>
      <c r="K5" s="541"/>
      <c r="L5" s="609" t="s">
        <v>671</v>
      </c>
      <c r="M5" s="541" t="s">
        <v>672</v>
      </c>
      <c r="N5" s="541" t="s">
        <v>673</v>
      </c>
      <c r="O5" s="541" t="s">
        <v>619</v>
      </c>
      <c r="P5" s="546" t="s">
        <v>620</v>
      </c>
    </row>
    <row r="6" spans="1:16" s="293" customFormat="1" ht="19.5" customHeight="1" x14ac:dyDescent="0.15">
      <c r="A6" s="551"/>
      <c r="B6" s="542"/>
      <c r="C6" s="542"/>
      <c r="D6" s="542"/>
      <c r="E6" s="542" t="s">
        <v>683</v>
      </c>
      <c r="F6" s="542" t="s">
        <v>674</v>
      </c>
      <c r="G6" s="542" t="s">
        <v>675</v>
      </c>
      <c r="H6" s="542" t="s">
        <v>676</v>
      </c>
      <c r="I6" s="542" t="s">
        <v>633</v>
      </c>
      <c r="J6" s="544" t="s">
        <v>677</v>
      </c>
      <c r="K6" s="544" t="s">
        <v>678</v>
      </c>
      <c r="L6" s="610"/>
      <c r="M6" s="542"/>
      <c r="N6" s="542"/>
      <c r="O6" s="542"/>
      <c r="P6" s="547"/>
    </row>
    <row r="7" spans="1:16" s="293" customFormat="1" ht="14" thickBot="1" x14ac:dyDescent="0.2">
      <c r="A7" s="552"/>
      <c r="B7" s="543"/>
      <c r="C7" s="543"/>
      <c r="D7" s="543"/>
      <c r="E7" s="543"/>
      <c r="F7" s="543"/>
      <c r="G7" s="543"/>
      <c r="H7" s="543"/>
      <c r="I7" s="543"/>
      <c r="J7" s="545"/>
      <c r="K7" s="545"/>
      <c r="L7" s="611"/>
      <c r="M7" s="543"/>
      <c r="N7" s="543"/>
      <c r="O7" s="543"/>
      <c r="P7" s="548"/>
    </row>
    <row r="8" spans="1:16" s="293" customFormat="1" ht="14" customHeight="1" thickTop="1" x14ac:dyDescent="0.15">
      <c r="A8" s="264">
        <v>1</v>
      </c>
      <c r="B8" s="266">
        <v>2</v>
      </c>
      <c r="C8" s="266">
        <v>3</v>
      </c>
      <c r="D8" s="265">
        <v>4</v>
      </c>
      <c r="E8" s="266">
        <v>5</v>
      </c>
      <c r="F8" s="266">
        <v>6</v>
      </c>
      <c r="G8" s="265">
        <v>7</v>
      </c>
      <c r="H8" s="266">
        <v>8</v>
      </c>
      <c r="I8" s="266">
        <v>9</v>
      </c>
      <c r="J8" s="265">
        <v>10</v>
      </c>
      <c r="K8" s="266">
        <v>11</v>
      </c>
      <c r="L8" s="266">
        <v>12</v>
      </c>
      <c r="M8" s="265">
        <v>13</v>
      </c>
      <c r="N8" s="265">
        <v>14</v>
      </c>
      <c r="O8" s="266">
        <v>15</v>
      </c>
      <c r="P8" s="267">
        <v>16</v>
      </c>
    </row>
    <row r="9" spans="1:16" s="293" customFormat="1" ht="18.75" customHeight="1" x14ac:dyDescent="0.15">
      <c r="A9" s="273"/>
      <c r="B9" s="270"/>
      <c r="C9" s="270"/>
      <c r="D9" s="270"/>
      <c r="E9" s="270"/>
      <c r="F9" s="270"/>
      <c r="G9" s="270"/>
      <c r="H9" s="270"/>
      <c r="I9" s="270"/>
      <c r="J9" s="270"/>
      <c r="K9" s="270"/>
      <c r="L9" s="270"/>
      <c r="M9" s="270"/>
      <c r="N9" s="270"/>
      <c r="O9" s="275"/>
      <c r="P9" s="329"/>
    </row>
    <row r="10" spans="1:16" s="293" customFormat="1" ht="27" customHeight="1" x14ac:dyDescent="0.15">
      <c r="A10" s="294" t="s">
        <v>63</v>
      </c>
      <c r="B10" s="281" t="s">
        <v>679</v>
      </c>
      <c r="C10" s="287"/>
      <c r="D10" s="270"/>
      <c r="E10" s="270"/>
      <c r="F10" s="270"/>
      <c r="G10" s="270"/>
      <c r="H10" s="270"/>
      <c r="I10" s="270"/>
      <c r="J10" s="270"/>
      <c r="K10" s="270"/>
      <c r="L10" s="270"/>
      <c r="M10" s="270"/>
      <c r="N10" s="270"/>
      <c r="O10" s="325"/>
      <c r="P10" s="329"/>
    </row>
    <row r="11" spans="1:16" s="293" customFormat="1" ht="27" customHeight="1" x14ac:dyDescent="0.15">
      <c r="A11" s="294" t="s">
        <v>65</v>
      </c>
      <c r="B11" s="281" t="s">
        <v>680</v>
      </c>
      <c r="C11" s="272" t="s">
        <v>241</v>
      </c>
      <c r="D11" s="330"/>
      <c r="E11" s="330"/>
      <c r="F11" s="330"/>
      <c r="G11" s="330"/>
      <c r="H11" s="330"/>
      <c r="I11" s="330"/>
      <c r="J11" s="330"/>
      <c r="K11" s="270"/>
      <c r="L11" s="270"/>
      <c r="M11" s="270"/>
      <c r="N11" s="277"/>
      <c r="O11" s="277"/>
      <c r="P11" s="331"/>
    </row>
    <row r="12" spans="1:16" s="326" customFormat="1" ht="27" customHeight="1" x14ac:dyDescent="0.15">
      <c r="A12" s="295"/>
      <c r="B12" s="327" t="s">
        <v>465</v>
      </c>
      <c r="C12" s="327"/>
      <c r="D12" s="276"/>
      <c r="E12" s="270"/>
      <c r="F12" s="270"/>
      <c r="G12" s="270"/>
      <c r="H12" s="270"/>
      <c r="I12" s="270"/>
      <c r="J12" s="270"/>
      <c r="K12" s="270"/>
      <c r="L12" s="270"/>
      <c r="M12" s="270"/>
      <c r="N12" s="277"/>
      <c r="O12" s="277"/>
      <c r="P12" s="331"/>
    </row>
    <row r="13" spans="1:16" s="293" customFormat="1" ht="33" customHeight="1" x14ac:dyDescent="0.15">
      <c r="A13" s="328" t="s">
        <v>67</v>
      </c>
      <c r="B13" s="281" t="s">
        <v>681</v>
      </c>
      <c r="C13" s="272" t="s">
        <v>241</v>
      </c>
      <c r="D13" s="276"/>
      <c r="E13" s="270"/>
      <c r="F13" s="270"/>
      <c r="G13" s="270"/>
      <c r="H13" s="270"/>
      <c r="I13" s="270"/>
      <c r="J13" s="270"/>
      <c r="K13" s="270"/>
      <c r="L13" s="270"/>
      <c r="M13" s="270"/>
      <c r="N13" s="277"/>
      <c r="O13" s="278"/>
      <c r="P13" s="331"/>
    </row>
    <row r="14" spans="1:16" s="293" customFormat="1" ht="27" customHeight="1" x14ac:dyDescent="0.15">
      <c r="A14" s="295"/>
      <c r="B14" s="327" t="s">
        <v>465</v>
      </c>
      <c r="C14" s="327"/>
      <c r="D14" s="330"/>
      <c r="E14" s="330"/>
      <c r="F14" s="330"/>
      <c r="G14" s="330"/>
      <c r="H14" s="330"/>
      <c r="I14" s="330"/>
      <c r="J14" s="330"/>
      <c r="K14" s="270"/>
      <c r="L14" s="270"/>
      <c r="M14" s="270"/>
      <c r="N14" s="270"/>
      <c r="O14" s="270"/>
      <c r="P14" s="329"/>
    </row>
    <row r="15" spans="1:16" s="293" customFormat="1" ht="27" customHeight="1" x14ac:dyDescent="0.15">
      <c r="A15" s="294" t="s">
        <v>69</v>
      </c>
      <c r="B15" s="281" t="s">
        <v>682</v>
      </c>
      <c r="C15" s="272" t="s">
        <v>241</v>
      </c>
      <c r="D15" s="270"/>
      <c r="E15" s="270"/>
      <c r="F15" s="270"/>
      <c r="G15" s="270"/>
      <c r="H15" s="270"/>
      <c r="I15" s="270"/>
      <c r="J15" s="270"/>
      <c r="K15" s="270"/>
      <c r="L15" s="277"/>
      <c r="M15" s="270"/>
      <c r="N15" s="277"/>
      <c r="O15" s="274"/>
      <c r="P15" s="331"/>
    </row>
    <row r="16" spans="1:16" s="293" customFormat="1" ht="27" customHeight="1" thickBot="1" x14ac:dyDescent="0.2">
      <c r="A16" s="282"/>
      <c r="B16" s="283"/>
      <c r="C16" s="283"/>
      <c r="D16" s="283"/>
      <c r="E16" s="283"/>
      <c r="F16" s="283"/>
      <c r="G16" s="283"/>
      <c r="H16" s="283"/>
      <c r="I16" s="283"/>
      <c r="J16" s="283"/>
      <c r="K16" s="283"/>
      <c r="L16" s="283"/>
      <c r="M16" s="283"/>
      <c r="N16" s="283"/>
      <c r="O16" s="283"/>
      <c r="P16" s="332"/>
    </row>
    <row r="17" spans="1:18" s="293" customFormat="1" ht="13" x14ac:dyDescent="0.15">
      <c r="A17" s="269"/>
      <c r="B17" s="269"/>
      <c r="C17" s="269"/>
      <c r="D17" s="269"/>
      <c r="E17" s="269"/>
      <c r="F17" s="269"/>
      <c r="G17" s="269"/>
      <c r="H17" s="269"/>
      <c r="I17" s="269"/>
      <c r="J17" s="269"/>
      <c r="K17" s="269"/>
      <c r="L17" s="269"/>
      <c r="M17" s="269"/>
      <c r="N17" s="269"/>
      <c r="O17" s="269"/>
      <c r="P17" s="269"/>
    </row>
    <row r="18" spans="1:18" s="227" customFormat="1" ht="14" x14ac:dyDescent="0.15">
      <c r="A18" s="231"/>
      <c r="B18" s="231"/>
      <c r="C18" s="231"/>
      <c r="D18" s="231"/>
      <c r="E18" s="231"/>
      <c r="F18" s="231"/>
      <c r="G18" s="231"/>
      <c r="H18" s="231"/>
      <c r="I18" s="231"/>
      <c r="J18" s="231"/>
      <c r="K18" s="231"/>
      <c r="L18" s="231"/>
      <c r="M18" s="231"/>
      <c r="N18" s="231"/>
      <c r="O18" s="231"/>
      <c r="P18" s="231"/>
    </row>
    <row r="19" spans="1:18" s="227" customFormat="1" ht="14" x14ac:dyDescent="0.15">
      <c r="A19" s="539" t="s">
        <v>144</v>
      </c>
      <c r="B19" s="539"/>
      <c r="C19" s="539"/>
      <c r="D19" s="539"/>
      <c r="E19" s="539"/>
      <c r="F19" s="250"/>
      <c r="G19" s="250"/>
      <c r="H19" s="250"/>
      <c r="I19" s="250"/>
      <c r="J19" s="250"/>
      <c r="K19" s="537" t="s">
        <v>879</v>
      </c>
      <c r="L19" s="537"/>
      <c r="M19" s="537"/>
      <c r="N19" s="537"/>
      <c r="O19" s="537"/>
      <c r="P19" s="537"/>
      <c r="Q19" s="537"/>
      <c r="R19" s="232"/>
    </row>
    <row r="20" spans="1:18" s="227" customFormat="1" ht="14" x14ac:dyDescent="0.15">
      <c r="A20" s="537" t="s">
        <v>599</v>
      </c>
      <c r="B20" s="537"/>
      <c r="C20" s="537"/>
      <c r="D20" s="537"/>
      <c r="E20" s="537"/>
      <c r="F20" s="250"/>
      <c r="G20" s="251"/>
      <c r="H20" s="251"/>
      <c r="I20" s="251"/>
      <c r="J20" s="251"/>
      <c r="K20" s="250"/>
      <c r="L20" s="251"/>
      <c r="M20" s="234"/>
      <c r="N20" s="234"/>
      <c r="O20" s="250"/>
      <c r="P20" s="250"/>
      <c r="Q20" s="250"/>
      <c r="R20" s="231"/>
    </row>
    <row r="21" spans="1:18" s="227" customFormat="1" ht="14" x14ac:dyDescent="0.15">
      <c r="A21" s="539" t="s">
        <v>874</v>
      </c>
      <c r="B21" s="539"/>
      <c r="C21" s="539"/>
      <c r="D21" s="539"/>
      <c r="E21" s="539"/>
      <c r="F21" s="250"/>
      <c r="G21" s="250"/>
      <c r="H21" s="250"/>
      <c r="I21" s="250"/>
      <c r="J21" s="250"/>
      <c r="K21" s="537" t="s">
        <v>873</v>
      </c>
      <c r="L21" s="537"/>
      <c r="M21" s="537"/>
      <c r="N21" s="537"/>
      <c r="O21" s="537"/>
      <c r="P21" s="537"/>
      <c r="Q21" s="537"/>
      <c r="R21" s="232"/>
    </row>
    <row r="22" spans="1:18" s="227" customFormat="1" ht="14" x14ac:dyDescent="0.15">
      <c r="A22" s="233"/>
      <c r="B22" s="233"/>
      <c r="C22" s="233"/>
      <c r="D22" s="233"/>
      <c r="E22" s="233"/>
      <c r="F22" s="249"/>
      <c r="G22" s="249"/>
      <c r="H22" s="253"/>
      <c r="I22" s="252"/>
      <c r="J22" s="252"/>
      <c r="K22" s="249"/>
      <c r="L22" s="248"/>
      <c r="M22" s="231"/>
      <c r="N22" s="237"/>
      <c r="O22" s="237"/>
      <c r="P22" s="235"/>
      <c r="Q22" s="235"/>
      <c r="R22" s="231"/>
    </row>
    <row r="23" spans="1:18" s="227" customFormat="1" ht="14" x14ac:dyDescent="0.15">
      <c r="A23" s="233"/>
      <c r="B23" s="233"/>
      <c r="C23" s="233"/>
      <c r="D23" s="233"/>
      <c r="E23" s="233"/>
      <c r="F23" s="249"/>
      <c r="G23" s="249"/>
      <c r="H23" s="253"/>
      <c r="I23" s="252"/>
      <c r="J23" s="252"/>
      <c r="K23" s="249"/>
      <c r="L23" s="248"/>
      <c r="M23" s="231"/>
      <c r="N23" s="237"/>
      <c r="O23" s="237"/>
      <c r="P23" s="235"/>
      <c r="Q23" s="235"/>
      <c r="R23" s="231"/>
    </row>
    <row r="24" spans="1:18" s="227" customFormat="1" ht="14" x14ac:dyDescent="0.15">
      <c r="A24" s="252"/>
      <c r="B24" s="252"/>
      <c r="C24" s="252"/>
      <c r="D24" s="252"/>
      <c r="E24" s="252"/>
      <c r="F24" s="249"/>
      <c r="G24" s="249"/>
      <c r="H24" s="253"/>
      <c r="I24" s="252"/>
      <c r="J24" s="252"/>
      <c r="K24" s="249"/>
      <c r="L24" s="248"/>
      <c r="M24" s="231"/>
      <c r="N24" s="237"/>
      <c r="O24" s="237"/>
      <c r="P24" s="235"/>
      <c r="Q24" s="235"/>
      <c r="R24" s="231"/>
    </row>
    <row r="25" spans="1:18" s="227" customFormat="1" ht="14" x14ac:dyDescent="0.15">
      <c r="A25" s="252"/>
      <c r="B25" s="252"/>
      <c r="C25" s="252"/>
      <c r="D25" s="252"/>
      <c r="E25" s="252"/>
      <c r="F25" s="249"/>
      <c r="G25" s="249"/>
      <c r="H25" s="253"/>
      <c r="I25" s="252"/>
      <c r="J25" s="252"/>
      <c r="K25" s="249"/>
      <c r="L25" s="248"/>
      <c r="M25" s="231"/>
      <c r="N25" s="237"/>
      <c r="O25" s="237"/>
      <c r="P25" s="235"/>
      <c r="Q25" s="235"/>
      <c r="R25" s="231"/>
    </row>
    <row r="26" spans="1:18" s="227" customFormat="1" ht="14" x14ac:dyDescent="0.15">
      <c r="A26" s="252"/>
      <c r="B26" s="252"/>
      <c r="C26" s="252"/>
      <c r="D26" s="252"/>
      <c r="E26" s="252"/>
      <c r="F26" s="249"/>
      <c r="G26" s="249"/>
      <c r="H26" s="253"/>
      <c r="I26" s="252"/>
      <c r="J26" s="252"/>
      <c r="K26" s="249"/>
      <c r="L26" s="248"/>
      <c r="M26" s="231"/>
      <c r="N26" s="237"/>
      <c r="O26" s="289"/>
      <c r="P26" s="289"/>
      <c r="Q26" s="289"/>
      <c r="R26" s="231"/>
    </row>
    <row r="27" spans="1:18" s="227" customFormat="1" ht="14" x14ac:dyDescent="0.15">
      <c r="A27" s="536" t="s">
        <v>870</v>
      </c>
      <c r="B27" s="536"/>
      <c r="C27" s="536"/>
      <c r="D27" s="536"/>
      <c r="E27" s="536"/>
      <c r="F27" s="289"/>
      <c r="G27" s="238"/>
      <c r="H27" s="238"/>
      <c r="I27" s="238"/>
      <c r="J27" s="238"/>
      <c r="K27" s="538" t="s">
        <v>609</v>
      </c>
      <c r="L27" s="538"/>
      <c r="M27" s="538"/>
      <c r="N27" s="538"/>
      <c r="O27" s="538"/>
      <c r="P27" s="538"/>
      <c r="Q27" s="538"/>
      <c r="R27" s="239"/>
    </row>
    <row r="28" spans="1:18" s="227" customFormat="1" ht="14" x14ac:dyDescent="0.15">
      <c r="A28" s="537" t="s">
        <v>871</v>
      </c>
      <c r="B28" s="537"/>
      <c r="C28" s="537"/>
      <c r="D28" s="537"/>
      <c r="E28" s="537"/>
      <c r="F28" s="250"/>
      <c r="G28" s="250"/>
      <c r="H28" s="250"/>
      <c r="I28" s="250"/>
      <c r="J28" s="250"/>
      <c r="K28" s="537" t="s">
        <v>610</v>
      </c>
      <c r="L28" s="537"/>
      <c r="M28" s="537"/>
      <c r="N28" s="537"/>
      <c r="O28" s="537"/>
      <c r="P28" s="537"/>
      <c r="Q28" s="537"/>
      <c r="R28" s="232"/>
    </row>
    <row r="29" spans="1:18" s="227" customFormat="1" ht="14" x14ac:dyDescent="0.15">
      <c r="A29" s="231"/>
      <c r="B29" s="240"/>
      <c r="C29" s="240"/>
      <c r="D29" s="271"/>
      <c r="E29" s="271"/>
      <c r="F29" s="231"/>
      <c r="G29" s="231"/>
      <c r="H29" s="231"/>
      <c r="I29" s="231"/>
      <c r="J29" s="231"/>
      <c r="K29" s="240"/>
      <c r="L29" s="271"/>
      <c r="N29" s="231"/>
      <c r="O29" s="240"/>
      <c r="P29" s="271"/>
    </row>
    <row r="30" spans="1:18" x14ac:dyDescent="0.2">
      <c r="B30" s="129"/>
      <c r="C30" s="129"/>
      <c r="K30" s="129"/>
      <c r="L30" s="225"/>
      <c r="M30"/>
      <c r="O30" s="129"/>
      <c r="P30" s="225"/>
    </row>
    <row r="31" spans="1:18" x14ac:dyDescent="0.2">
      <c r="M31"/>
    </row>
  </sheetData>
  <mergeCells count="31">
    <mergeCell ref="A19:E19"/>
    <mergeCell ref="K19:Q19"/>
    <mergeCell ref="A20:E20"/>
    <mergeCell ref="A21:E21"/>
    <mergeCell ref="A1:P1"/>
    <mergeCell ref="A2:P2"/>
    <mergeCell ref="A3:P3"/>
    <mergeCell ref="A5:A7"/>
    <mergeCell ref="B5:B7"/>
    <mergeCell ref="C5:C7"/>
    <mergeCell ref="D5:D7"/>
    <mergeCell ref="I6:I7"/>
    <mergeCell ref="P5:P7"/>
    <mergeCell ref="N5:N7"/>
    <mergeCell ref="E5:F5"/>
    <mergeCell ref="G5:I5"/>
    <mergeCell ref="M5:M7"/>
    <mergeCell ref="O5:O7"/>
    <mergeCell ref="E6:E7"/>
    <mergeCell ref="F6:F7"/>
    <mergeCell ref="G6:G7"/>
    <mergeCell ref="H6:H7"/>
    <mergeCell ref="K6:K7"/>
    <mergeCell ref="L5:L7"/>
    <mergeCell ref="J5:K5"/>
    <mergeCell ref="J6:J7"/>
    <mergeCell ref="K21:Q21"/>
    <mergeCell ref="A27:E27"/>
    <mergeCell ref="K27:Q27"/>
    <mergeCell ref="A28:E28"/>
    <mergeCell ref="K28:Q28"/>
  </mergeCells>
  <phoneticPr fontId="44" type="noConversion"/>
  <printOptions horizontalCentered="1"/>
  <pageMargins left="0.28000000000000003" right="0.67370078740157491" top="0.90999999999999992" bottom="0.75000000000000011" header="0.31" footer="0.31"/>
  <pageSetup paperSize="5" scale="65" firstPageNumber="6" orientation="landscape" useFirstPageNumber="1" horizontalDpi="4294967293" verticalDpi="4294967293" copies="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8"/>
  <sheetViews>
    <sheetView view="pageBreakPreview" zoomScale="80" zoomScaleNormal="80" zoomScaleSheetLayoutView="80" workbookViewId="0">
      <selection activeCell="E21" sqref="E21"/>
    </sheetView>
  </sheetViews>
  <sheetFormatPr baseColWidth="10" defaultColWidth="8.83203125" defaultRowHeight="15" x14ac:dyDescent="0.2"/>
  <cols>
    <col min="1" max="1" width="6.5" style="32" bestFit="1" customWidth="1"/>
    <col min="2" max="2" width="32.33203125" style="32" customWidth="1"/>
    <col min="3" max="3" width="18.6640625" style="32" customWidth="1"/>
    <col min="4" max="4" width="15.83203125" style="32" customWidth="1"/>
    <col min="5" max="5" width="14" style="32" customWidth="1"/>
    <col min="6" max="6" width="11.83203125" style="32" customWidth="1"/>
    <col min="7" max="7" width="24.6640625" style="32" customWidth="1"/>
    <col min="8" max="9" width="11.33203125" style="32" customWidth="1"/>
    <col min="10" max="10" width="19.83203125" style="32" customWidth="1"/>
    <col min="11" max="11" width="15.6640625" customWidth="1"/>
    <col min="12" max="12" width="19.33203125" customWidth="1"/>
    <col min="13" max="13" width="14.5" customWidth="1"/>
  </cols>
  <sheetData>
    <row r="1" spans="1:17" ht="25" x14ac:dyDescent="0.25">
      <c r="A1" s="549" t="s">
        <v>369</v>
      </c>
      <c r="B1" s="549"/>
      <c r="C1" s="549"/>
      <c r="D1" s="549"/>
      <c r="E1" s="549"/>
      <c r="F1" s="549"/>
      <c r="G1" s="549"/>
      <c r="H1" s="549"/>
      <c r="I1" s="549"/>
      <c r="J1" s="549"/>
      <c r="K1" s="549"/>
      <c r="L1" s="549"/>
      <c r="M1" s="549"/>
    </row>
    <row r="2" spans="1:17" ht="25" x14ac:dyDescent="0.25">
      <c r="A2" s="549" t="s">
        <v>872</v>
      </c>
      <c r="B2" s="549"/>
      <c r="C2" s="549"/>
      <c r="D2" s="549"/>
      <c r="E2" s="549"/>
      <c r="F2" s="549"/>
      <c r="G2" s="549"/>
      <c r="H2" s="549"/>
      <c r="I2" s="549"/>
      <c r="J2" s="549"/>
      <c r="K2" s="549"/>
      <c r="L2" s="549"/>
      <c r="M2" s="549"/>
    </row>
    <row r="3" spans="1:17" ht="26" x14ac:dyDescent="0.3">
      <c r="A3" s="576"/>
      <c r="B3" s="576"/>
      <c r="C3" s="576"/>
      <c r="D3" s="576"/>
      <c r="E3" s="576"/>
      <c r="F3" s="576"/>
      <c r="G3" s="576"/>
      <c r="H3" s="576"/>
      <c r="I3" s="576"/>
      <c r="J3" s="576"/>
    </row>
    <row r="4" spans="1:17" s="227" customFormat="1" thickBot="1" x14ac:dyDescent="0.2">
      <c r="A4" s="231"/>
      <c r="B4" s="291" t="s">
        <v>370</v>
      </c>
      <c r="C4" s="268" t="s">
        <v>600</v>
      </c>
      <c r="D4" s="231"/>
      <c r="E4" s="231"/>
      <c r="F4" s="231"/>
      <c r="G4" s="231"/>
      <c r="H4" s="231"/>
      <c r="I4" s="231"/>
      <c r="J4" s="231"/>
    </row>
    <row r="5" spans="1:17" s="324" customFormat="1" ht="33" customHeight="1" thickTop="1" x14ac:dyDescent="0.15">
      <c r="A5" s="550" t="s">
        <v>611</v>
      </c>
      <c r="B5" s="541" t="s">
        <v>684</v>
      </c>
      <c r="C5" s="541" t="s">
        <v>685</v>
      </c>
      <c r="D5" s="541" t="s">
        <v>651</v>
      </c>
      <c r="E5" s="541"/>
      <c r="F5" s="609" t="s">
        <v>654</v>
      </c>
      <c r="G5" s="541" t="s">
        <v>686</v>
      </c>
      <c r="H5" s="553" t="s">
        <v>653</v>
      </c>
      <c r="I5" s="553"/>
      <c r="J5" s="553" t="s">
        <v>687</v>
      </c>
      <c r="K5" s="541" t="s">
        <v>688</v>
      </c>
      <c r="L5" s="541" t="s">
        <v>689</v>
      </c>
      <c r="M5" s="546" t="s">
        <v>620</v>
      </c>
    </row>
    <row r="6" spans="1:17" s="293" customFormat="1" ht="21" customHeight="1" x14ac:dyDescent="0.15">
      <c r="A6" s="551"/>
      <c r="B6" s="542"/>
      <c r="C6" s="542"/>
      <c r="D6" s="542" t="s">
        <v>657</v>
      </c>
      <c r="E6" s="542" t="s">
        <v>690</v>
      </c>
      <c r="F6" s="610"/>
      <c r="G6" s="542"/>
      <c r="H6" s="612" t="s">
        <v>625</v>
      </c>
      <c r="I6" s="612" t="s">
        <v>613</v>
      </c>
      <c r="J6" s="554"/>
      <c r="K6" s="542"/>
      <c r="L6" s="542"/>
      <c r="M6" s="547"/>
    </row>
    <row r="7" spans="1:17" s="293" customFormat="1" ht="14" thickBot="1" x14ac:dyDescent="0.2">
      <c r="A7" s="552"/>
      <c r="B7" s="543"/>
      <c r="C7" s="543"/>
      <c r="D7" s="543"/>
      <c r="E7" s="543"/>
      <c r="F7" s="611"/>
      <c r="G7" s="543"/>
      <c r="H7" s="613"/>
      <c r="I7" s="613"/>
      <c r="J7" s="555"/>
      <c r="K7" s="543"/>
      <c r="L7" s="543"/>
      <c r="M7" s="548"/>
    </row>
    <row r="8" spans="1:17" s="293" customFormat="1" ht="14" customHeight="1" thickTop="1" x14ac:dyDescent="0.15">
      <c r="A8" s="264">
        <v>1</v>
      </c>
      <c r="B8" s="266">
        <v>2</v>
      </c>
      <c r="C8" s="266">
        <v>3</v>
      </c>
      <c r="D8" s="266">
        <v>4</v>
      </c>
      <c r="E8" s="266">
        <v>5</v>
      </c>
      <c r="F8" s="266">
        <v>6</v>
      </c>
      <c r="G8" s="265">
        <v>7</v>
      </c>
      <c r="H8" s="265">
        <v>8</v>
      </c>
      <c r="I8" s="265">
        <v>9</v>
      </c>
      <c r="J8" s="265">
        <v>10</v>
      </c>
      <c r="K8" s="265">
        <v>11</v>
      </c>
      <c r="L8" s="266">
        <v>12</v>
      </c>
      <c r="M8" s="267">
        <v>13</v>
      </c>
    </row>
    <row r="9" spans="1:17" s="293" customFormat="1" ht="21" customHeight="1" x14ac:dyDescent="0.15">
      <c r="A9" s="273"/>
      <c r="B9" s="270"/>
      <c r="C9" s="270"/>
      <c r="D9" s="270"/>
      <c r="E9" s="270"/>
      <c r="F9" s="270"/>
      <c r="G9" s="270"/>
      <c r="H9" s="270"/>
      <c r="I9" s="270"/>
      <c r="J9" s="270"/>
      <c r="K9" s="335"/>
      <c r="L9" s="335"/>
      <c r="M9" s="336"/>
    </row>
    <row r="10" spans="1:17" s="293" customFormat="1" ht="24.75" customHeight="1" x14ac:dyDescent="0.15">
      <c r="A10" s="296" t="s">
        <v>71</v>
      </c>
      <c r="B10" s="297" t="s">
        <v>691</v>
      </c>
      <c r="C10" s="298"/>
      <c r="D10" s="337"/>
      <c r="E10" s="337"/>
      <c r="F10" s="337"/>
      <c r="G10" s="337"/>
      <c r="H10" s="337"/>
      <c r="I10" s="337"/>
      <c r="J10" s="280"/>
      <c r="K10" s="335"/>
      <c r="L10" s="335"/>
      <c r="M10" s="336"/>
    </row>
    <row r="11" spans="1:17" s="293" customFormat="1" ht="24.75" customHeight="1" x14ac:dyDescent="0.15">
      <c r="A11" s="296" t="s">
        <v>73</v>
      </c>
      <c r="B11" s="297" t="s">
        <v>691</v>
      </c>
      <c r="C11" s="334" t="s">
        <v>241</v>
      </c>
      <c r="D11" s="337"/>
      <c r="E11" s="337"/>
      <c r="F11" s="337"/>
      <c r="G11" s="337"/>
      <c r="H11" s="337"/>
      <c r="I11" s="337"/>
      <c r="J11" s="280"/>
      <c r="K11" s="335"/>
      <c r="L11" s="335"/>
      <c r="M11" s="336"/>
    </row>
    <row r="12" spans="1:17" s="293" customFormat="1" ht="24.75" customHeight="1" x14ac:dyDescent="0.15">
      <c r="A12" s="338"/>
      <c r="B12" s="333"/>
      <c r="C12" s="277"/>
      <c r="D12" s="270"/>
      <c r="E12" s="270"/>
      <c r="F12" s="270"/>
      <c r="G12" s="270"/>
      <c r="H12" s="270"/>
      <c r="I12" s="270"/>
      <c r="J12" s="280"/>
      <c r="K12" s="335"/>
      <c r="L12" s="335"/>
      <c r="M12" s="336"/>
    </row>
    <row r="13" spans="1:17" s="293" customFormat="1" ht="24.75" customHeight="1" thickBot="1" x14ac:dyDescent="0.2">
      <c r="A13" s="282"/>
      <c r="B13" s="283"/>
      <c r="C13" s="283"/>
      <c r="D13" s="283"/>
      <c r="E13" s="283"/>
      <c r="F13" s="283"/>
      <c r="G13" s="283"/>
      <c r="H13" s="283"/>
      <c r="I13" s="283"/>
      <c r="J13" s="283"/>
      <c r="K13" s="339"/>
      <c r="L13" s="339"/>
      <c r="M13" s="340"/>
    </row>
    <row r="14" spans="1:17" s="293" customFormat="1" ht="13" x14ac:dyDescent="0.15">
      <c r="A14" s="269"/>
      <c r="B14" s="269"/>
      <c r="C14" s="269"/>
      <c r="D14" s="269"/>
      <c r="E14" s="269"/>
      <c r="F14" s="269"/>
      <c r="G14" s="269"/>
      <c r="H14" s="269"/>
      <c r="I14" s="269"/>
      <c r="J14" s="269"/>
    </row>
    <row r="15" spans="1:17" s="227" customFormat="1" ht="14" x14ac:dyDescent="0.15">
      <c r="A15" s="231"/>
      <c r="B15" s="231"/>
      <c r="C15" s="231"/>
      <c r="D15" s="231"/>
      <c r="E15" s="231"/>
      <c r="F15" s="231"/>
      <c r="G15" s="231"/>
      <c r="H15" s="231"/>
      <c r="I15" s="231"/>
      <c r="J15" s="231"/>
    </row>
    <row r="16" spans="1:17" s="227" customFormat="1" ht="15" customHeight="1" x14ac:dyDescent="0.15">
      <c r="A16" s="539" t="s">
        <v>144</v>
      </c>
      <c r="B16" s="539"/>
      <c r="C16" s="539"/>
      <c r="D16" s="539"/>
      <c r="E16" s="539"/>
      <c r="F16" s="250"/>
      <c r="G16" s="250"/>
      <c r="H16" s="250"/>
      <c r="I16" s="537" t="s">
        <v>879</v>
      </c>
      <c r="J16" s="537"/>
      <c r="K16" s="537"/>
      <c r="L16" s="537"/>
      <c r="M16" s="250"/>
      <c r="N16" s="250"/>
      <c r="O16" s="250"/>
      <c r="P16" s="250"/>
      <c r="Q16" s="250"/>
    </row>
    <row r="17" spans="1:17" s="227" customFormat="1" ht="14" x14ac:dyDescent="0.15">
      <c r="A17" s="537" t="s">
        <v>599</v>
      </c>
      <c r="B17" s="537"/>
      <c r="C17" s="537"/>
      <c r="D17" s="537"/>
      <c r="E17" s="537"/>
      <c r="F17" s="250"/>
      <c r="G17" s="251"/>
      <c r="H17" s="251"/>
      <c r="I17" s="251"/>
      <c r="J17" s="251"/>
      <c r="K17" s="250"/>
      <c r="L17" s="251"/>
      <c r="M17" s="234"/>
      <c r="N17" s="234"/>
      <c r="O17" s="250"/>
      <c r="P17" s="250"/>
      <c r="Q17" s="250"/>
    </row>
    <row r="18" spans="1:17" s="227" customFormat="1" ht="15" customHeight="1" x14ac:dyDescent="0.15">
      <c r="A18" s="539" t="s">
        <v>874</v>
      </c>
      <c r="B18" s="539"/>
      <c r="C18" s="539"/>
      <c r="D18" s="539"/>
      <c r="E18" s="539"/>
      <c r="F18" s="250"/>
      <c r="G18" s="250"/>
      <c r="H18" s="250"/>
      <c r="I18" s="537" t="s">
        <v>873</v>
      </c>
      <c r="J18" s="537"/>
      <c r="K18" s="537"/>
      <c r="L18" s="537"/>
      <c r="M18" s="250"/>
      <c r="N18" s="250"/>
      <c r="O18" s="250"/>
      <c r="P18" s="250"/>
      <c r="Q18" s="250"/>
    </row>
    <row r="19" spans="1:17" s="227" customFormat="1" ht="14" x14ac:dyDescent="0.15">
      <c r="A19" s="233"/>
      <c r="B19" s="233"/>
      <c r="C19" s="233"/>
      <c r="D19" s="233"/>
      <c r="E19" s="233"/>
      <c r="F19" s="249"/>
      <c r="G19" s="249"/>
      <c r="H19" s="253"/>
      <c r="I19" s="252"/>
      <c r="J19" s="252"/>
      <c r="K19" s="249"/>
      <c r="L19" s="248"/>
      <c r="M19" s="231"/>
      <c r="N19" s="237"/>
      <c r="O19" s="237"/>
      <c r="P19" s="235"/>
      <c r="Q19" s="235"/>
    </row>
    <row r="20" spans="1:17" s="227" customFormat="1" ht="14" x14ac:dyDescent="0.15">
      <c r="A20" s="233"/>
      <c r="B20" s="233"/>
      <c r="C20" s="233"/>
      <c r="D20" s="233"/>
      <c r="E20" s="233"/>
      <c r="F20" s="249"/>
      <c r="G20" s="249"/>
      <c r="H20" s="253"/>
      <c r="I20" s="252"/>
      <c r="J20" s="252"/>
      <c r="K20" s="249"/>
      <c r="L20" s="248"/>
      <c r="M20" s="231"/>
      <c r="N20" s="237"/>
      <c r="O20" s="237"/>
      <c r="P20" s="235"/>
      <c r="Q20" s="235"/>
    </row>
    <row r="21" spans="1:17" s="227" customFormat="1" ht="14" x14ac:dyDescent="0.15">
      <c r="A21" s="252"/>
      <c r="B21" s="252"/>
      <c r="C21" s="252"/>
      <c r="D21" s="252"/>
      <c r="E21" s="252"/>
      <c r="F21" s="249"/>
      <c r="G21" s="249"/>
      <c r="H21" s="253"/>
      <c r="I21" s="252"/>
      <c r="J21" s="252"/>
      <c r="K21" s="249"/>
      <c r="L21" s="248"/>
      <c r="M21" s="231"/>
      <c r="N21" s="237"/>
      <c r="O21" s="237"/>
      <c r="P21" s="235"/>
      <c r="Q21" s="235"/>
    </row>
    <row r="22" spans="1:17" s="227" customFormat="1" ht="14" x14ac:dyDescent="0.15">
      <c r="A22" s="252"/>
      <c r="B22" s="252"/>
      <c r="C22" s="252"/>
      <c r="D22" s="252"/>
      <c r="E22" s="252"/>
      <c r="F22" s="249"/>
      <c r="G22" s="249"/>
      <c r="H22" s="253"/>
      <c r="I22" s="252"/>
      <c r="J22" s="252"/>
      <c r="K22" s="249"/>
      <c r="L22" s="248"/>
      <c r="M22" s="231"/>
      <c r="N22" s="237"/>
      <c r="O22" s="237"/>
      <c r="P22" s="235"/>
      <c r="Q22" s="235"/>
    </row>
    <row r="23" spans="1:17" s="227" customFormat="1" ht="14" x14ac:dyDescent="0.15">
      <c r="A23" s="252"/>
      <c r="B23" s="252"/>
      <c r="C23" s="252"/>
      <c r="D23" s="252"/>
      <c r="E23" s="252"/>
      <c r="F23" s="249"/>
      <c r="G23" s="249"/>
      <c r="H23" s="253"/>
      <c r="I23" s="252"/>
      <c r="J23" s="252"/>
      <c r="K23" s="249"/>
      <c r="L23" s="248"/>
      <c r="M23" s="231"/>
      <c r="N23" s="237"/>
      <c r="O23" s="289"/>
      <c r="P23" s="289"/>
      <c r="Q23" s="289"/>
    </row>
    <row r="24" spans="1:17" s="227" customFormat="1" ht="15" customHeight="1" x14ac:dyDescent="0.15">
      <c r="A24" s="536" t="s">
        <v>870</v>
      </c>
      <c r="B24" s="536"/>
      <c r="C24" s="536"/>
      <c r="D24" s="536"/>
      <c r="E24" s="536"/>
      <c r="F24" s="289"/>
      <c r="G24" s="238"/>
      <c r="H24" s="238"/>
      <c r="I24" s="538" t="s">
        <v>609</v>
      </c>
      <c r="J24" s="538"/>
      <c r="K24" s="538"/>
      <c r="L24" s="538"/>
      <c r="M24" s="289"/>
      <c r="N24" s="289"/>
      <c r="O24" s="289"/>
      <c r="P24" s="289"/>
      <c r="Q24" s="289"/>
    </row>
    <row r="25" spans="1:17" s="227" customFormat="1" ht="15" customHeight="1" x14ac:dyDescent="0.15">
      <c r="A25" s="537" t="s">
        <v>871</v>
      </c>
      <c r="B25" s="537"/>
      <c r="C25" s="537"/>
      <c r="D25" s="537"/>
      <c r="E25" s="537"/>
      <c r="F25" s="250"/>
      <c r="G25" s="250"/>
      <c r="H25" s="250"/>
      <c r="I25" s="537" t="s">
        <v>610</v>
      </c>
      <c r="J25" s="537"/>
      <c r="K25" s="537"/>
      <c r="L25" s="537"/>
      <c r="M25" s="250"/>
      <c r="N25" s="250"/>
      <c r="O25" s="250"/>
      <c r="P25" s="250"/>
      <c r="Q25" s="250"/>
    </row>
    <row r="26" spans="1:17" s="227" customFormat="1" ht="14" x14ac:dyDescent="0.15">
      <c r="A26" s="231"/>
      <c r="B26" s="240"/>
      <c r="C26" s="240"/>
      <c r="D26" s="271"/>
      <c r="E26" s="271"/>
      <c r="F26" s="231"/>
      <c r="G26" s="231"/>
      <c r="H26" s="231"/>
      <c r="I26" s="231"/>
      <c r="J26" s="231"/>
    </row>
    <row r="27" spans="1:17" s="227" customFormat="1" ht="14" x14ac:dyDescent="0.15">
      <c r="A27" s="231"/>
      <c r="B27" s="236"/>
      <c r="C27" s="236"/>
      <c r="D27" s="231"/>
      <c r="E27" s="231"/>
      <c r="F27" s="231"/>
      <c r="G27" s="231"/>
      <c r="H27" s="231"/>
      <c r="I27" s="231"/>
      <c r="J27" s="231"/>
    </row>
    <row r="28" spans="1:17" s="227" customFormat="1" ht="14" x14ac:dyDescent="0.15">
      <c r="A28" s="231"/>
      <c r="B28" s="231"/>
      <c r="C28" s="231"/>
      <c r="D28" s="231"/>
      <c r="E28" s="231"/>
      <c r="F28" s="231"/>
      <c r="G28" s="231"/>
      <c r="H28" s="231"/>
      <c r="I28" s="231"/>
      <c r="J28" s="231"/>
    </row>
  </sheetData>
  <mergeCells count="27">
    <mergeCell ref="M5:M7"/>
    <mergeCell ref="A1:M1"/>
    <mergeCell ref="A2:M2"/>
    <mergeCell ref="A3:J3"/>
    <mergeCell ref="I6:I7"/>
    <mergeCell ref="F5:F7"/>
    <mergeCell ref="G5:G7"/>
    <mergeCell ref="K5:K7"/>
    <mergeCell ref="A5:A7"/>
    <mergeCell ref="B5:B7"/>
    <mergeCell ref="C5:C7"/>
    <mergeCell ref="D5:E5"/>
    <mergeCell ref="H5:I5"/>
    <mergeCell ref="J5:J7"/>
    <mergeCell ref="D6:D7"/>
    <mergeCell ref="E6:E7"/>
    <mergeCell ref="H6:H7"/>
    <mergeCell ref="A25:E25"/>
    <mergeCell ref="I16:L16"/>
    <mergeCell ref="I18:L18"/>
    <mergeCell ref="I24:L24"/>
    <mergeCell ref="I25:L25"/>
    <mergeCell ref="A17:E17"/>
    <mergeCell ref="A18:E18"/>
    <mergeCell ref="A24:E24"/>
    <mergeCell ref="A16:E16"/>
    <mergeCell ref="L5:L7"/>
  </mergeCells>
  <phoneticPr fontId="44" type="noConversion"/>
  <printOptions horizontalCentered="1"/>
  <pageMargins left="0.28000000000000003" right="0.87055118110236218" top="0.90999999999999992" bottom="0.75000000000000011" header="0.31" footer="0.31"/>
  <pageSetup paperSize="5" scale="65" firstPageNumber="7" orientation="landscape" useFirstPageNumber="1"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MASTER</vt:lpstr>
      <vt:lpstr>MASTER KIB D</vt:lpstr>
      <vt:lpstr>KIB D EKSTRAKOMP </vt:lpstr>
      <vt:lpstr>KIB A</vt:lpstr>
      <vt:lpstr>KIB B</vt:lpstr>
      <vt:lpstr>KIB C</vt:lpstr>
      <vt:lpstr>KIB D</vt:lpstr>
      <vt:lpstr>KIB E</vt:lpstr>
      <vt:lpstr>KIB F</vt:lpstr>
      <vt:lpstr>KIB B ( + )</vt:lpstr>
      <vt:lpstr>UE</vt:lpstr>
      <vt:lpstr>Sheet2</vt:lpstr>
      <vt:lpstr>Sheet3</vt:lpstr>
      <vt:lpstr>'KIB A'!Print_Area</vt:lpstr>
      <vt:lpstr>'KIB B'!Print_Area</vt:lpstr>
      <vt:lpstr>'KIB C'!Print_Area</vt:lpstr>
      <vt:lpstr>'KIB D'!Print_Area</vt:lpstr>
      <vt:lpstr>'KIB D EKSTRAKOMP '!Print_Area</vt:lpstr>
      <vt:lpstr>'KIB E'!Print_Area</vt:lpstr>
      <vt:lpstr>'KIB F'!Print_Area</vt:lpstr>
      <vt:lpstr>'MASTER KIB D'!Print_Area</vt:lpstr>
      <vt:lpstr>'KIB B'!Print_Titles</vt:lpstr>
      <vt:lpstr>'KIB B ( + )'!Print_Titles</vt:lpstr>
      <vt:lpstr>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M</dc:creator>
  <cp:lastModifiedBy>Microsoft Office User</cp:lastModifiedBy>
  <cp:lastPrinted>2020-08-05T03:38:47Z</cp:lastPrinted>
  <dcterms:created xsi:type="dcterms:W3CDTF">2012-10-03T07:13:07Z</dcterms:created>
  <dcterms:modified xsi:type="dcterms:W3CDTF">2020-08-05T03:40:19Z</dcterms:modified>
</cp:coreProperties>
</file>