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pcha/Documents/WorkSP/AspireAppDemo/"/>
    </mc:Choice>
  </mc:AlternateContent>
  <xr:revisionPtr revIDLastSave="0" documentId="13_ncr:1_{F1CBBE06-50E8-4740-BBA3-1A0DB9BD1869}" xr6:coauthVersionLast="47" xr6:coauthVersionMax="47" xr10:uidLastSave="{00000000-0000-0000-0000-000000000000}"/>
  <bookViews>
    <workbookView xWindow="800" yWindow="500" windowWidth="35000" windowHeight="21900" tabRatio="853" xr2:uid="{00000000-000D-0000-FFFF-FFFF00000000}"/>
  </bookViews>
  <sheets>
    <sheet name="Summary" sheetId="15" r:id="rId1"/>
    <sheet name="Test Outline" sheetId="16" r:id="rId2"/>
    <sheet name="Register Suite" sheetId="43" r:id="rId3"/>
    <sheet name="Login Suite" sheetId="34" r:id="rId4"/>
    <sheet name="bug_Seller" sheetId="2" state="hidden" r:id="rId5"/>
    <sheet name="Bug_userBeecow" sheetId="4" state="hidden" r:id="rId6"/>
    <sheet name="Remove API redundance" sheetId="6" state="hidden" r:id="rId7"/>
  </sheets>
  <externalReferences>
    <externalReference r:id="rId8"/>
    <externalReference r:id="rId9"/>
  </externalReferences>
  <definedNames>
    <definedName name="_xlnm._FilterDatabase" localSheetId="3" hidden="1">'Login Suite'!$G$1:$G$461</definedName>
    <definedName name="_xlnm._FilterDatabase" localSheetId="2" hidden="1">'Register Suite'!$G$1:$G$30</definedName>
    <definedName name="_xlnm._FilterDatabase" localSheetId="1" hidden="1">'Test Outline'!$A$2:$H$39</definedName>
    <definedName name="Last_Updated" localSheetId="3">[1]Summary!#REF!</definedName>
    <definedName name="Last_Updated" localSheetId="2">[1]Summary!#REF!</definedName>
    <definedName name="Last_Updated">Summary!#REF!</definedName>
    <definedName name="Value_Closed" localSheetId="3">[2]Summary!#REF!</definedName>
    <definedName name="Value_Closed" localSheetId="2">[2]Summary!#REF!</definedName>
    <definedName name="Value_Closed">Summary!#REF!</definedName>
    <definedName name="Value_Critical">Summary!$H$16</definedName>
    <definedName name="Value_Fail" localSheetId="3">[2]Summary!$D$10</definedName>
    <definedName name="Value_Fail" localSheetId="2">[2]Summary!$D$10</definedName>
    <definedName name="Value_Fail">Summary!$D$16</definedName>
    <definedName name="Value_Fixed">Summary!$G$16</definedName>
    <definedName name="Value_Major">Summary!$I$16</definedName>
    <definedName name="Value_Minor">Summary!$J$11</definedName>
    <definedName name="Value_Not_Tested" localSheetId="3">[2]Summary!$F$10</definedName>
    <definedName name="Value_Not_Tested" localSheetId="2">[2]Summary!$F$10</definedName>
    <definedName name="Value_Not_Tested">Summary!$F$16</definedName>
    <definedName name="Value_Pass" localSheetId="3">[2]Summary!$C$10</definedName>
    <definedName name="Value_Pass" localSheetId="2">[2]Summary!$C$10</definedName>
    <definedName name="Value_Pass">Summary!$C$16</definedName>
    <definedName name="Value_Skip">Summary!$E$16</definedName>
    <definedName name="value_title">Summary!$A$19</definedName>
    <definedName name="Value_Total" localSheetId="3">[2]Summary!$B$10</definedName>
    <definedName name="Value_Total" localSheetId="2">[2]Summary!$B$10</definedName>
    <definedName name="Value_Total">Summary!$B$16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16" l="1"/>
  <c r="D29" i="16"/>
  <c r="D30" i="16"/>
  <c r="D31" i="16"/>
  <c r="D32" i="16"/>
  <c r="D33" i="16"/>
  <c r="D34" i="16"/>
  <c r="D35" i="16"/>
  <c r="D36" i="16"/>
  <c r="D37" i="16"/>
  <c r="D38" i="16"/>
  <c r="D39" i="16"/>
  <c r="D27" i="16"/>
  <c r="D26" i="16"/>
  <c r="D9" i="16"/>
  <c r="D10" i="16"/>
  <c r="D11" i="16"/>
  <c r="D12" i="16"/>
  <c r="D13" i="16"/>
  <c r="D14" i="16"/>
  <c r="D15" i="16"/>
  <c r="D16" i="16"/>
  <c r="D17" i="16"/>
  <c r="D18" i="16"/>
  <c r="D19" i="16"/>
  <c r="D20" i="16"/>
  <c r="D21" i="16"/>
  <c r="D22" i="16"/>
  <c r="D23" i="16"/>
  <c r="D24" i="16"/>
  <c r="D25" i="16"/>
  <c r="D4" i="16"/>
  <c r="D5" i="16"/>
  <c r="D6" i="16"/>
  <c r="D7" i="16"/>
  <c r="D8" i="16"/>
  <c r="D3" i="16"/>
  <c r="H28" i="16"/>
  <c r="H29" i="16"/>
  <c r="H30" i="16"/>
  <c r="H31" i="16"/>
  <c r="H32" i="16"/>
  <c r="H33" i="16"/>
  <c r="H34" i="16"/>
  <c r="H35" i="16"/>
  <c r="H36" i="16"/>
  <c r="H37" i="16"/>
  <c r="H38" i="16"/>
  <c r="H39" i="16"/>
  <c r="H27" i="16"/>
  <c r="G27" i="16"/>
  <c r="G28" i="16"/>
  <c r="G29" i="16"/>
  <c r="G30" i="16"/>
  <c r="G31" i="16"/>
  <c r="G32" i="16"/>
  <c r="G33" i="16"/>
  <c r="G34" i="16"/>
  <c r="G35" i="16"/>
  <c r="G36" i="16"/>
  <c r="G37" i="16"/>
  <c r="G38" i="16"/>
  <c r="G39" i="16"/>
  <c r="F27" i="16"/>
  <c r="G26" i="16"/>
  <c r="F28" i="16"/>
  <c r="F29" i="16"/>
  <c r="F30" i="16"/>
  <c r="F31" i="16"/>
  <c r="F32" i="16"/>
  <c r="F33" i="16"/>
  <c r="F34" i="16"/>
  <c r="F35" i="16"/>
  <c r="F36" i="16"/>
  <c r="F37" i="16"/>
  <c r="F38" i="16"/>
  <c r="F39" i="16"/>
  <c r="E28" i="16"/>
  <c r="E29" i="16"/>
  <c r="E30" i="16"/>
  <c r="E31" i="16"/>
  <c r="E32" i="16"/>
  <c r="E33" i="16"/>
  <c r="E34" i="16"/>
  <c r="E35" i="16"/>
  <c r="E36" i="16"/>
  <c r="E37" i="16"/>
  <c r="E38" i="16"/>
  <c r="E39" i="16"/>
  <c r="E27" i="16"/>
  <c r="E26" i="16"/>
  <c r="C33" i="16"/>
  <c r="C34" i="16"/>
  <c r="C35" i="16"/>
  <c r="B28" i="16"/>
  <c r="C28" i="16" s="1"/>
  <c r="B29" i="16"/>
  <c r="B30" i="16"/>
  <c r="B31" i="16"/>
  <c r="C31" i="16" s="1"/>
  <c r="B32" i="16"/>
  <c r="B33" i="16"/>
  <c r="B34" i="16"/>
  <c r="B35" i="16"/>
  <c r="B36" i="16"/>
  <c r="C36" i="16" s="1"/>
  <c r="B37" i="16"/>
  <c r="B38" i="16"/>
  <c r="B39" i="16"/>
  <c r="B27" i="16"/>
  <c r="B3" i="16"/>
  <c r="C3" i="16" s="1"/>
  <c r="B8" i="43"/>
  <c r="L4" i="43"/>
  <c r="B4" i="43" s="1"/>
  <c r="L3" i="43"/>
  <c r="B3" i="43" s="1"/>
  <c r="L2" i="43"/>
  <c r="B2" i="43" s="1"/>
  <c r="L1" i="43"/>
  <c r="B4" i="16" l="1"/>
  <c r="C32" i="16"/>
  <c r="C30" i="16"/>
  <c r="C29" i="16"/>
  <c r="C39" i="16"/>
  <c r="C38" i="16"/>
  <c r="C37" i="16"/>
  <c r="C27" i="16"/>
  <c r="G3" i="16"/>
  <c r="H3" i="16"/>
  <c r="F3" i="16"/>
  <c r="E3" i="16"/>
  <c r="B9" i="43"/>
  <c r="B5" i="16" s="1"/>
  <c r="L5" i="43"/>
  <c r="B5" i="43" s="1"/>
  <c r="B1" i="43"/>
  <c r="B8" i="34"/>
  <c r="E4" i="16" l="1"/>
  <c r="E5" i="16"/>
  <c r="H5" i="16"/>
  <c r="C4" i="16"/>
  <c r="H4" i="16"/>
  <c r="F5" i="16"/>
  <c r="G4" i="16"/>
  <c r="G5" i="16"/>
  <c r="C5" i="16"/>
  <c r="F4" i="16"/>
  <c r="B10" i="43"/>
  <c r="B6" i="16" s="1"/>
  <c r="B9" i="34"/>
  <c r="B10" i="34" s="1"/>
  <c r="H6" i="16" l="1"/>
  <c r="F6" i="16"/>
  <c r="C6" i="16"/>
  <c r="E6" i="16"/>
  <c r="G6" i="16"/>
  <c r="B11" i="43"/>
  <c r="B11" i="34"/>
  <c r="B12" i="34" s="1"/>
  <c r="B12" i="43" l="1"/>
  <c r="B8" i="16" s="1"/>
  <c r="B7" i="16"/>
  <c r="B13" i="34"/>
  <c r="B14" i="34" s="1"/>
  <c r="L4" i="34"/>
  <c r="L3" i="34"/>
  <c r="L2" i="34"/>
  <c r="L1" i="34"/>
  <c r="H7" i="16" l="1"/>
  <c r="G7" i="16"/>
  <c r="F7" i="16"/>
  <c r="C7" i="16"/>
  <c r="E7" i="16"/>
  <c r="G8" i="16"/>
  <c r="H8" i="16"/>
  <c r="C8" i="16"/>
  <c r="F8" i="16"/>
  <c r="E8" i="16"/>
  <c r="B13" i="43"/>
  <c r="B15" i="34"/>
  <c r="B16" i="34" s="1"/>
  <c r="L5" i="34"/>
  <c r="B14" i="43" l="1"/>
  <c r="B9" i="16"/>
  <c r="B17" i="34"/>
  <c r="B18" i="34" s="1"/>
  <c r="B19" i="34" s="1"/>
  <c r="C9" i="16" l="1"/>
  <c r="G9" i="16"/>
  <c r="F9" i="16"/>
  <c r="H9" i="16"/>
  <c r="E9" i="16"/>
  <c r="B15" i="43"/>
  <c r="B11" i="16" s="1"/>
  <c r="B10" i="16"/>
  <c r="B4" i="34"/>
  <c r="B3" i="34"/>
  <c r="B2" i="34"/>
  <c r="C11" i="16" l="1"/>
  <c r="G11" i="16"/>
  <c r="F11" i="16"/>
  <c r="H11" i="16"/>
  <c r="E11" i="16"/>
  <c r="B16" i="43"/>
  <c r="G10" i="16"/>
  <c r="C10" i="16"/>
  <c r="H10" i="16"/>
  <c r="F10" i="16"/>
  <c r="E10" i="16"/>
  <c r="B5" i="34"/>
  <c r="B1" i="34"/>
  <c r="B17" i="43" l="1"/>
  <c r="B12" i="16"/>
  <c r="G12" i="16" l="1"/>
  <c r="F12" i="16"/>
  <c r="E12" i="16"/>
  <c r="C12" i="16"/>
  <c r="H12" i="16"/>
  <c r="B18" i="43"/>
  <c r="B13" i="16"/>
  <c r="B19" i="43" l="1"/>
  <c r="B14" i="16"/>
  <c r="G13" i="16"/>
  <c r="C13" i="16"/>
  <c r="F13" i="16"/>
  <c r="H13" i="16"/>
  <c r="E13" i="16"/>
  <c r="C14" i="16" l="1"/>
  <c r="F14" i="16"/>
  <c r="G14" i="16"/>
  <c r="H14" i="16"/>
  <c r="E14" i="16"/>
  <c r="B20" i="43"/>
  <c r="B15" i="16"/>
  <c r="B21" i="43" l="1"/>
  <c r="B16" i="16"/>
  <c r="C15" i="16"/>
  <c r="H15" i="16"/>
  <c r="E15" i="16"/>
  <c r="F15" i="16"/>
  <c r="G15" i="16"/>
  <c r="G16" i="16" l="1"/>
  <c r="C16" i="16"/>
  <c r="F16" i="16"/>
  <c r="E16" i="16"/>
  <c r="H16" i="16"/>
  <c r="B22" i="43"/>
  <c r="B17" i="16"/>
  <c r="B18" i="16" l="1"/>
  <c r="B23" i="43"/>
  <c r="G17" i="16"/>
  <c r="E17" i="16"/>
  <c r="H17" i="16"/>
  <c r="F17" i="16"/>
  <c r="C17" i="16"/>
  <c r="B19" i="16" l="1"/>
  <c r="B24" i="43"/>
  <c r="H18" i="16"/>
  <c r="G18" i="16"/>
  <c r="C18" i="16"/>
  <c r="F18" i="16"/>
  <c r="E18" i="16"/>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41" i="4"/>
  <c r="A31" i="4"/>
  <c r="A30" i="4"/>
  <c r="A29" i="4"/>
  <c r="A28" i="4"/>
  <c r="A22" i="4"/>
  <c r="A21" i="4"/>
  <c r="A3" i="4"/>
  <c r="A176" i="2"/>
  <c r="A175" i="2"/>
  <c r="A174" i="2"/>
  <c r="A173" i="2"/>
  <c r="A172" i="2"/>
  <c r="A171" i="2"/>
  <c r="A170" i="2"/>
  <c r="A169" i="2"/>
  <c r="A168" i="2"/>
  <c r="A167" i="2"/>
  <c r="A166" i="2"/>
  <c r="A165" i="2"/>
  <c r="A164" i="2"/>
  <c r="A163" i="2"/>
  <c r="A162" i="2"/>
  <c r="A161" i="2"/>
  <c r="A160" i="2"/>
  <c r="A159" i="2"/>
  <c r="A158" i="2"/>
  <c r="A157" i="2"/>
  <c r="A156" i="2"/>
  <c r="A155" i="2"/>
  <c r="A154" i="2"/>
  <c r="A151" i="2"/>
  <c r="A150" i="2"/>
  <c r="A107" i="2"/>
  <c r="A106" i="2"/>
  <c r="A105" i="2"/>
  <c r="A2" i="2"/>
  <c r="B20" i="16" l="1"/>
  <c r="B25" i="43"/>
  <c r="G19" i="16"/>
  <c r="F19" i="16"/>
  <c r="H19" i="16"/>
  <c r="C19" i="16"/>
  <c r="E19" i="16"/>
  <c r="A4" i="4"/>
  <c r="A5" i="4" s="1"/>
  <c r="A3" i="2"/>
  <c r="B21" i="16" l="1"/>
  <c r="B26" i="43"/>
  <c r="G20" i="16"/>
  <c r="H20" i="16"/>
  <c r="F20" i="16"/>
  <c r="C20" i="16"/>
  <c r="E20" i="16"/>
  <c r="A4" i="2"/>
  <c r="A5" i="2"/>
  <c r="A6" i="4"/>
  <c r="B22" i="16" l="1"/>
  <c r="B27" i="43"/>
  <c r="C21" i="16"/>
  <c r="G21" i="16"/>
  <c r="H21" i="16"/>
  <c r="E21" i="16"/>
  <c r="F21" i="16"/>
  <c r="A6" i="2"/>
  <c r="A7" i="4"/>
  <c r="A8" i="4" s="1"/>
  <c r="B28" i="43" l="1"/>
  <c r="B23" i="16"/>
  <c r="G22" i="16"/>
  <c r="F22" i="16"/>
  <c r="H22" i="16"/>
  <c r="E22" i="16"/>
  <c r="C22" i="16"/>
  <c r="A7" i="2"/>
  <c r="A9" i="4"/>
  <c r="C23" i="16" l="1"/>
  <c r="G23" i="16"/>
  <c r="F23" i="16"/>
  <c r="E23" i="16"/>
  <c r="H23" i="16"/>
  <c r="B29" i="43"/>
  <c r="B24" i="16"/>
  <c r="A8" i="2"/>
  <c r="A9" i="2" s="1"/>
  <c r="A10" i="2" s="1"/>
  <c r="A10" i="4"/>
  <c r="B25" i="16" l="1"/>
  <c r="B30" i="43"/>
  <c r="G24" i="16"/>
  <c r="F24" i="16"/>
  <c r="C24" i="16"/>
  <c r="E24" i="16"/>
  <c r="H24" i="16"/>
  <c r="A11" i="2"/>
  <c r="A12" i="2"/>
  <c r="A11" i="4"/>
  <c r="A12" i="4" s="1"/>
  <c r="B26" i="16" l="1"/>
  <c r="H25" i="16"/>
  <c r="G25" i="16"/>
  <c r="E25" i="16"/>
  <c r="F25" i="16"/>
  <c r="C25" i="16"/>
  <c r="A13" i="4"/>
  <c r="A14" i="4"/>
  <c r="A15" i="4" s="1"/>
  <c r="A16" i="4" s="1"/>
  <c r="A17" i="4" s="1"/>
  <c r="A18" i="4" s="1"/>
  <c r="A19" i="4" s="1"/>
  <c r="A13" i="2"/>
  <c r="F26" i="16" l="1"/>
  <c r="H26" i="16"/>
  <c r="C26" i="16"/>
  <c r="A20" i="4"/>
  <c r="A23" i="4"/>
  <c r="A24" i="4" s="1"/>
  <c r="A25" i="4" s="1"/>
  <c r="A26" i="4" s="1"/>
  <c r="A27" i="4" s="1"/>
  <c r="A32" i="4" s="1"/>
  <c r="A33" i="4" s="1"/>
  <c r="A34" i="4" s="1"/>
  <c r="A35" i="4" s="1"/>
  <c r="A36" i="4" s="1"/>
  <c r="A37" i="4" s="1"/>
  <c r="A38" i="4" s="1"/>
  <c r="A39" i="4" s="1"/>
  <c r="A40" i="4" s="1"/>
  <c r="A42" i="4" s="1"/>
  <c r="A43" i="4" s="1"/>
  <c r="A44" i="4" s="1"/>
  <c r="A45" i="4" s="1"/>
  <c r="A46" i="4" s="1"/>
  <c r="A47" i="4" s="1"/>
  <c r="A48" i="4" s="1"/>
  <c r="A49" i="4" s="1"/>
  <c r="A50" i="4" s="1"/>
  <c r="A51" i="4" s="1"/>
  <c r="A14" i="2"/>
  <c r="A15" i="2" s="1"/>
  <c r="A16" i="2" s="1"/>
  <c r="A17" i="2" s="1"/>
  <c r="A18" i="2" s="1"/>
  <c r="A19" i="2" s="1"/>
  <c r="A20" i="2" s="1"/>
  <c r="A23" i="2" s="1"/>
  <c r="A24" i="2" s="1"/>
  <c r="A26" i="2" s="1"/>
  <c r="A28" i="2" s="1"/>
  <c r="A29" i="2" s="1"/>
  <c r="A30" i="2" s="1"/>
  <c r="A31" i="2" s="1"/>
  <c r="A32" i="2" s="1"/>
  <c r="A33" i="2" s="1"/>
  <c r="A34" i="2" s="1"/>
  <c r="A35" i="2" s="1"/>
  <c r="A36" i="2" l="1"/>
  <c r="A37" i="2" s="1"/>
  <c r="A38" i="2" s="1"/>
  <c r="A39" i="2" s="1"/>
  <c r="A41" i="2" s="1"/>
  <c r="A42" i="2" s="1"/>
  <c r="A43"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2" i="2" s="1"/>
  <c r="A153" i="2" s="1"/>
  <c r="B16" i="15" l="1"/>
  <c r="C16" i="15" l="1"/>
  <c r="C17" i="15" s="1"/>
  <c r="D16" i="15"/>
  <c r="D17" i="15" s="1"/>
  <c r="E16" i="15"/>
  <c r="E17" i="15" s="1"/>
  <c r="F16" i="15"/>
  <c r="F1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1" authorId="0" shapeId="0" xr:uid="{00000000-0006-0000-0500-000001000000}">
      <text>
        <r>
          <rPr>
            <sz val="10"/>
            <color rgb="FF000000"/>
            <rFont val="Arial"/>
            <family val="2"/>
          </rPr>
          <t xml:space="preserve">Y: Task này chưa cần sửa. nên[Skip] nhé. Để thống nhất design, tập trung cái quan trọng hơn. </t>
        </r>
      </text>
    </comment>
  </commentList>
</comments>
</file>

<file path=xl/sharedStrings.xml><?xml version="1.0" encoding="utf-8"?>
<sst xmlns="http://schemas.openxmlformats.org/spreadsheetml/2006/main" count="1248" uniqueCount="416">
  <si>
    <t>STT</t>
  </si>
  <si>
    <t>Description bug</t>
  </si>
  <si>
    <t>Platform</t>
  </si>
  <si>
    <t>Type bug</t>
  </si>
  <si>
    <t>Status</t>
  </si>
  <si>
    <t>Fixed by</t>
  </si>
  <si>
    <t>Reporter</t>
  </si>
  <si>
    <t>Order complete page (account: user3@yopmail.com/123456)
- Show all info at Contact name is show wrong</t>
  </si>
  <si>
    <t>Android, CA #330</t>
  </si>
  <si>
    <t>Minor</t>
  </si>
  <si>
    <t>Fixed</t>
  </si>
  <si>
    <t>N.Anh</t>
  </si>
  <si>
    <t>Long</t>
  </si>
  <si>
    <t>Hằng</t>
  </si>
  <si>
    <t>Mua thành công product vs shipping fee 18k
Sau đó mua product deal thì nó vẫn lưu lại 18k trong khi API show 0d</t>
  </si>
  <si>
    <t>Android, CA #336</t>
  </si>
  <si>
    <t>Major</t>
  </si>
  <si>
    <t>Critical</t>
  </si>
  <si>
    <t>Mobile + web login chung 1 account
Không refresh shopping cart page khi user mua hàng trên mobile</t>
  </si>
  <si>
    <t>Web CA</t>
  </si>
  <si>
    <t>Đại</t>
  </si>
  <si>
    <t>Android</t>
  </si>
  <si>
    <t>Product: Sản phẩm hết hàng mà check-out lại là: error.item.deleted</t>
  </si>
  <si>
    <t>API CA</t>
  </si>
  <si>
    <t>Huyền</t>
  </si>
  <si>
    <t>owner shop: Ko show error hủy hàng trong detail manage order and manage order của người bán hủy</t>
  </si>
  <si>
    <t>WEB Staging</t>
  </si>
  <si>
    <t>Web</t>
  </si>
  <si>
    <t>Mua hàng lần đầu bằng ATM ko dc</t>
  </si>
  <si>
    <t>IOS staging 80</t>
  </si>
  <si>
    <t>API - ko mua hàng ATM thành công (cancel ngay OTP) mà vẫn show trên shop + buyer</t>
  </si>
  <si>
    <t>API staging</t>
  </si>
  <si>
    <t>E-voucher vào detail ko show 1 list danh sách mã code (0945)</t>
  </si>
  <si>
    <t>iOS staging 83</t>
  </si>
  <si>
    <t>Sprint 31</t>
  </si>
  <si>
    <t>Improve</t>
  </si>
  <si>
    <t>Phương</t>
  </si>
  <si>
    <t>Có 1sp còn lại
- Click add to cart button 2 lần
--&gt; Show "something went wrong. Please try again" 409</t>
  </si>
  <si>
    <t>API CA 31</t>
  </si>
  <si>
    <t>Edit product --&gt; Show add to cart button và buy now là sai</t>
  </si>
  <si>
    <t>Web CA31</t>
  </si>
  <si>
    <t xml:space="preserve">- Add 2 loại variations (ví dụ màu xám và xanh)
- Click chọn màu xám và add to cart
- Click chọn màu xanh và click add to cart
--&gt; Show "something went wrong. Please try again" 409 </t>
  </si>
  <si>
    <t>- Go go shop profile (owner shop)
- Click any product to go to detail have variation
- Refresh page
--&gt; show 500 error</t>
  </si>
  <si>
    <t>A Lợi</t>
  </si>
  <si>
    <t>Android, iOS remove product của shopping cart --&gt; Go back shopping cart vẫn show sản phẩm</t>
  </si>
  <si>
    <t>API CA31</t>
  </si>
  <si>
    <t>Order history ko nên show tracking code = null</t>
  </si>
  <si>
    <t>Android CA31</t>
  </si>
  <si>
    <t>Nên show variation tại history order</t>
  </si>
  <si>
    <t>Web: Go to home page (does not login)
- Click tạo kênh bán hàng
- Login account đã có shop (shopproduct@yopmail.com/123456)
---&gt; Actual: show popup đăng kí và web đơ</t>
  </si>
  <si>
    <t>Web 9-4</t>
  </si>
  <si>
    <t>Sp có nhiều variations. 
Thêm vài variation vào cart.
Thay đổi quatity của 1 variation trong cart.
=&gt; Variation cuối cùng trong cart cũng bị thay đổi theo.</t>
  </si>
  <si>
    <t>Bảo</t>
  </si>
  <si>
    <t>Add nhiều variation của 1 sp vào cart.
CHeck out cart
Confirm page/Order complete page ko show đủ variation</t>
  </si>
  <si>
    <t>Hết session sản phẩm còn số lượng thì vẫn cho đi tiếp
Hiện tại khi confirm sẽ bị lỗi "something went wrong"</t>
  </si>
  <si>
    <t>Xóa 1 variation (hoặc edit quantity), orderService chua syn dc</t>
  </si>
  <si>
    <t>Xóa 1 item trong shopping cart --&gt; API return về trễ..ko update đúng</t>
  </si>
  <si>
    <t>- Voucher dien tu (co 3 cai), 1 shop (có 1 product), 1 shop có 2 product
- Tại 1 shop có 2 product, input ghi chú thì nhảy lên nhảy xuống</t>
  </si>
  <si>
    <t>iOS CA 398</t>
  </si>
  <si>
    <t>Skip</t>
  </si>
  <si>
    <t>Hưng</t>
  </si>
  <si>
    <t>Buy online =&gt; Back lại ở screen nhập số thẻ =&gt; Chọn COD =&gt; Shipping fee cộng thêm</t>
  </si>
  <si>
    <t>API</t>
  </si>
  <si>
    <t>Đổi tên tại check out --&gt; đến màn hình confirm tên ko dc đổi</t>
  </si>
  <si>
    <t>PROD web</t>
  </si>
  <si>
    <t>Sprint 32</t>
  </si>
  <si>
    <t>Owner shop không được quyền edit product deal ngoại trừ editor
- Phải show hết hạn, hết hàng trên detail</t>
  </si>
  <si>
    <t>COM web</t>
  </si>
  <si>
    <t>admin editor vào edit product deal --&gt; save thì ra trang 404</t>
  </si>
  <si>
    <t>API -&gt; variation 1 có 5 cái --&gt; Mà mua 10 cái vẫn được 
--&gt; nên check số lượng còn lại</t>
  </si>
  <si>
    <t>API COM</t>
  </si>
  <si>
    <t>Điều kiện: variation 1 hết hàng
- User click variation 1 --&gt; thì nên show hết hàng</t>
  </si>
  <si>
    <t>docker-compose
Giữa giỏ hàng và detail page do not match</t>
  </si>
  <si>
    <t>UI shopping cart bị bể với title name quá dài</t>
  </si>
  <si>
    <t>WEB CA</t>
  </si>
  <si>
    <t>variation chua max lenght 20 ki tu</t>
  </si>
  <si>
    <t>cases normal và business khác discount shipping fee
Câu hỏi (sẽ ưu tiên show thằng nào? giảm phí ntn?)
--&gt; A Cuong Đang giải quyết</t>
  </si>
  <si>
    <t>Không trừ shipping fee (lúc thanh toán) cho product ko co variation</t>
  </si>
  <si>
    <t>product remain 3cai
- user mua 3cai, xong van mua duoc nua</t>
  </si>
  <si>
    <t>Android ko logout duoc</t>
  </si>
  <si>
    <t>DEAL --&gt; tai man hinh delivery-info --&gt; tru shipping fee ok
đến màn hình mua thành công COD lại cộng shipping fee</t>
  </si>
  <si>
    <t>Ko nhan dc SMS khi mua deal online</t>
  </si>
  <si>
    <t>Email ko show item khi mua deal online</t>
  </si>
  <si>
    <t>Search product,  click on product =&gt; Crash App</t>
  </si>
  <si>
    <t>Android CA 371</t>
  </si>
  <si>
    <t>Back from delivery page về check out then Click back (browser) from shopping cart ko ra đc home page.</t>
  </si>
  <si>
    <t>Sprint 33</t>
  </si>
  <si>
    <t>Should check valid modelid (if any) when user check out</t>
  </si>
  <si>
    <t>/orderservices2/api/bc-orders/confirm-online/${bcId_1}/finish
--&gt; API trên sẽ được chặn khi mua bằng COD</t>
  </si>
  <si>
    <t>https://mediastep.atlassian.net/browse/BC-3458</t>
  </si>
  <si>
    <t>Luôn show hết hàng khi số lượng deal/product không đủ</t>
  </si>
  <si>
    <t>Web staging</t>
  </si>
  <si>
    <t xml:space="preserve"> Shipping free đang sai trên GHTK với price &gt; 3M (insurance)</t>
  </si>
  <si>
    <t>Address tại confirmation show ko full nếu địa chỉ quá dài</t>
  </si>
  <si>
    <t>IOS Staging</t>
  </si>
  <si>
    <t>Voucher giấy mua ATM lại thành voucher điện tử
https://mediastep.atlassian.net/browse/BC-3460</t>
  </si>
  <si>
    <t>Chỉ chặn COD &gt; 10M cho group theo Deal hoặc shop</t>
  </si>
  <si>
    <t>Mua e-voucher bằng COD --&gt; Nhận hàng..trả tiền ko show status chưa dùng hoặc dùng rồi</t>
  </si>
  <si>
    <t>Shipping plan show sai khi user edit thông tin tại confirm page
Chuyển từ ATM -&gt; COD</t>
  </si>
  <si>
    <t>Android staging</t>
  </si>
  <si>
    <t>Shipping plan show sai khi user edit thông tin tại confirm page
Chuyển từ COD -&gt; ATM</t>
  </si>
  <si>
    <t>Seller app</t>
  </si>
  <si>
    <t>Login 1 account chưa có shop trước đó --&gt; Should be logged out when user press back and confirm Logout</t>
  </si>
  <si>
    <t>Android, iOS dev</t>
  </si>
  <si>
    <t>Login shop account --&gt; Data ko load --&gt; Pull refresh mới load data lên</t>
  </si>
  <si>
    <t>Không show Free icon trên mỗi item</t>
  </si>
  <si>
    <t>Update shop profile chưa đúng
- Link page ko show
- Địa chỉ cửa hàng ko show
- Quận huyện show mã code
- Cùng địa chỉ lấy hàng thì collect thông tin địa chỉ lấy hàng lại</t>
  </si>
  <si>
    <t>Tại shop profile --&gt; camera icon tại avarta và banner nên có shadow</t>
  </si>
  <si>
    <t>About us --&gt; thiếu địa chỉ shop
Tên thành phố nên là in-country</t>
  </si>
  <si>
    <t>Create new account: Nên check error khi user tạo shop với email đã tồn tại</t>
  </si>
  <si>
    <t>Create new account: không tạo account mới được</t>
  </si>
  <si>
    <t>Login account shop via FB --&gt; App is crash</t>
  </si>
  <si>
    <t>Login via FB --&gt; Không show change password tại side menu</t>
  </si>
  <si>
    <t>Xài tiếng việt --&gt; nhưng upload cover và avarta thành công lại show english</t>
  </si>
  <si>
    <t>- Crash edit profile</t>
  </si>
  <si>
    <t>- Can't logout after post a product.</t>
  </si>
  <si>
    <t>- Bottom bar miss after post a product.</t>
  </si>
  <si>
    <t>Sidemenu: Click avarta hoặc tên shop --&gt; Không nên đưa user đến trang edit thông tin user</t>
  </si>
  <si>
    <t>Change password on another device A, =&gt; pop up log out show on device B but keep showing after log in again.</t>
  </si>
  <si>
    <t>Edit profile: Thêm mô tả =&gt; Save lại thì mất cái địa chỉ shop ở "About us"</t>
  </si>
  <si>
    <t>About-us: nên show full ten6 tỉnh và tên thành phố (hiện tại chỉ show 5 tp chính)</t>
  </si>
  <si>
    <t>Edit shop profile: Nếu thay đổi thông tin địa chỉ và danh mục --&gt; Show popup cảnh báo giống trên web</t>
  </si>
  <si>
    <t>Tạo account =&gt; Tạo page xong vào edit profile thì thông tin địa chỉ shop bị mất.</t>
  </si>
  <si>
    <t>Create new page: Default shop address should be shown user location</t>
  </si>
  <si>
    <t>Remove API redundance -&gt; Bên tab bên cạnh :D</t>
  </si>
  <si>
    <t>Android API</t>
  </si>
  <si>
    <t xml:space="preserve">[Deal/Product detail] Click pending/rejected product deal ko thấy đc content, show a empty screen </t>
  </si>
  <si>
    <t>Đặt tên shop dài xíu thì line thứ 2 bị che không đọc đc</t>
  </si>
  <si>
    <t xml:space="preserve">[edit shop profile] Thêm mô tả nên cho viết xuống hàng. </t>
  </si>
  <si>
    <t>[User app] all deal ordered are disappeared</t>
  </si>
  <si>
    <t>Android CA User</t>
  </si>
  <si>
    <t>[Management] Nên show số lượng trên từng filter như (All, To be confirm, Waiting for pickup...)</t>
  </si>
  <si>
    <t>Android CA</t>
  </si>
  <si>
    <t>[Management] Number tại filter đang show không đúng</t>
  </si>
  <si>
    <t>[Add info bank] Nên được scroll down/up khi keyboard show</t>
  </si>
  <si>
    <t>[Add info bank] Thêm tài khoản ngân hàng chưa work</t>
  </si>
  <si>
    <t>Translate ''FOR SELLER" to Vietnamese "KÊNH BÁN HÀNG" at login page</t>
  </si>
  <si>
    <t>[Create page] "Thêm địa chỉ mới" chỉ khi nào user tick chọn thì mới mở ra, default thì ẩn các field điền địa chỉ mới đi.</t>
  </si>
  <si>
    <t>[Thông tin ngân hàng] Câu đúng: "Beecow sẽ chuyển tiền tới bạn qua tài khoản ngân hàng này"</t>
  </si>
  <si>
    <t>[Seller App][order detail] Click "Chat" button =&gt; Can't create chat room</t>
  </si>
  <si>
    <t>In-progress</t>
  </si>
  <si>
    <t>[Seller App][Order detail] [Cancel status] Câu đúng: Đơn hàng hủy do người bán. Nếu đã thanh toán trực tuyến, Beecow sẽ chuyển tiền lại trong vòng 2-5 ngày làm việc.</t>
  </si>
  <si>
    <t>[Seller App] Đơn hàng (pay = ATM) hủy bởi shop ko thấy nằm trong mục "Đã hủy"</t>
  </si>
  <si>
    <t>Filter order status phải pull to refresh mới update content. Should auto update when filter</t>
  </si>
  <si>
    <t>[Seller app] Confirm order =&gt; ko input đc ghi chú</t>
  </si>
  <si>
    <t>[Waiting for pickup] Câu đúng: "Đơn hàng vận chuyển bởi [đơn vị vận chuyển]. Đang chờ nhà vận chuyển lấy hàng. "</t>
  </si>
  <si>
    <t>[Shop profile] &amp; [edit shop profile] Nếu English: Show city name is out-country
Nếu Vietname: Show city name is in-country</t>
  </si>
  <si>
    <t>[Pop up Confirm order] Những đơn hàng có trước khi seller change address thì lúc confirm vẫn show địa chỉ pickup cũ
Địa chỉ mới chỉ affect cho đơn hàng mới thôi.</t>
  </si>
  <si>
    <t>Filter order: Status đã hủy phải bao gồm tất cả các order bị hủy (buyer/seller hủy, buyer/seller từ chối giao nhận, hệ thống hủy)</t>
  </si>
  <si>
    <t>Sprint 34</t>
  </si>
  <si>
    <t>[Edit shopprofile] Edit thêm mô tả..khi xuống dòng là nó ẩn mất header cũng như footer :D</t>
  </si>
  <si>
    <t>[Edit shopprofile] Khi change categories hoặc địa chỉ lấy hàng --&gt; Lưu show popup warning --&gt; Khi user click đã hiểu thì nên auto lưu (không nên để user phải click nút lưu 1 lần nữa)</t>
  </si>
  <si>
    <t>[Edit shopprofile] tại mục thêm mô tả..nên có thêm icon edit --&gt; để user biết là có thể edit được :D</t>
  </si>
  <si>
    <t>"Có x kiện hàng trong đơn hàng" =&gt; Kiện hàng sửa thành "món" cho hợp lý nhé (web/ios show là món)</t>
  </si>
  <si>
    <t>https://mediastep.atlassian.net/browse/BC-3725
[Mobile] [Seller app] As seller role, Should be shown [General info] and [Pickup address] at about us tab of shop profile</t>
  </si>
  <si>
    <t>[Post product] Categories ko update khi user update categories tại shop profile</t>
  </si>
  <si>
    <t>[Ordered history DEAL] Giao hàng thành công --&gt; Text show thiếu tên nhà vận chuyển</t>
  </si>
  <si>
    <t>IOS CA</t>
  </si>
  <si>
    <t>Tại shop profile --&gt; location và url shop ko show</t>
  </si>
  <si>
    <r>
      <t xml:space="preserve">[Ordered history Deal] [Order history PRODUCT] Thiếu filter </t>
    </r>
    <r>
      <rPr>
        <b/>
        <sz val="10"/>
        <rFont val="Arial"/>
        <family val="2"/>
      </rPr>
      <t>Đợi lấy hàng</t>
    </r>
  </si>
  <si>
    <t>Change Vietnamese language --&gt; shop, reviews, about us... chưa change</t>
  </si>
  <si>
    <t>[Ordered history DEAL] tab filter giao hàng thành công --&gt; show "something went wrong"</t>
  </si>
  <si>
    <t>[Order detail - Shipping] Bỏ câu "Waiting for Delivery Service picking up package"</t>
  </si>
  <si>
    <t>Nên show "edit your page" thay vì show "create a page"</t>
  </si>
  <si>
    <t>[Order history] Sometimes, app is crashed
- Go to product ordered history --&gt; filter giao hàng thành công
- Go to deal ordered history --&gt; App is crash</t>
  </si>
  <si>
    <t>iOS CA</t>
  </si>
  <si>
    <t>Edit profile --&gt; Click save (chức năng này chưa work)</t>
  </si>
  <si>
    <t>[Order history PROD] Order (waiting for pickup) ko thấy hiện Mã Vận đơn</t>
  </si>
  <si>
    <t>[Delivery info Screen] app is crashed khi user input ghi chú</t>
  </si>
  <si>
    <t xml:space="preserve">[Order history ] Thêm status Waiting for pickup </t>
  </si>
  <si>
    <t>About us --&gt; tại address ko show district khi edit shop profile</t>
  </si>
  <si>
    <t>Order history - Filter deal shiped bị lỗi "Something went wrong"</t>
  </si>
  <si>
    <t>[Deal history] Deal type voucher of merchant
-&gt; Go to detail (does not show voucher_code + lack status)</t>
  </si>
  <si>
    <t>Side menu --&gt; bị lệch rating trên iPHone 6plus</t>
  </si>
  <si>
    <t xml:space="preserve">[Order success] [Voucher of merchant] 
1. Does not show voucher_code when user order DEAL type voucher of merchant
2. Voucher_code show the same
https://mediastep.atlassian.net/browse/BC-3650
</t>
  </si>
  <si>
    <t>xài tiếng việt --&gt; logout show english</t>
  </si>
  <si>
    <t>https://mediastep.atlassian.net/browse/BC-3667</t>
  </si>
  <si>
    <t>Upload product: Show popup đã tạo page mới thành công khi click upload product lần đầu</t>
  </si>
  <si>
    <t>Upload product: bị trắng màn hình khi upload product thành công</t>
  </si>
  <si>
    <t>- Remove referral field when edit page.</t>
  </si>
  <si>
    <t>- Remove button Save &amp; policy statement</t>
  </si>
  <si>
    <t>https://mediastep.atlassian.net/browse/BC-3677</t>
  </si>
  <si>
    <t>- Remove deal category when edit shop profile</t>
  </si>
  <si>
    <t>- Shop address is clean if same as pickup address</t>
  </si>
  <si>
    <t>- Create account =&gt; Create page =&gt; Swipe screen right =&gt; Log out.</t>
  </si>
  <si>
    <t>- Them 1 variation screen auto scroll up</t>
  </si>
  <si>
    <t>Home: Product deal không có show edit icon</t>
  </si>
  <si>
    <t>https://mediastep.atlassian.net/browse/BC-3549
--&gt; ticket này work chưa đúng</t>
  </si>
  <si>
    <t>https://mediastep.atlassian.net/browse/BC-3792</t>
  </si>
  <si>
    <t>Home: Product deal hết hạn hay hết hàng đều phải show hết</t>
  </si>
  <si>
    <t>Side menu: không show cửa hàng uy tín cho những shop được verified</t>
  </si>
  <si>
    <t>Lanh</t>
  </si>
  <si>
    <t>About us missing description about shop.</t>
  </si>
  <si>
    <t>https://mediastep.atlassian.net/browse/BC-3801</t>
  </si>
  <si>
    <t>Edit profile missing "About us" section (để cho seller viết giới thiệu về shop của họ)</t>
  </si>
  <si>
    <t>Side menu: Click side menu --&gt; thông tin shop bị flicker</t>
  </si>
  <si>
    <t>About-us: nên show full tên tỉnh và tên thành phố (hiện tại chỉ show 5 tp chính)</t>
  </si>
  <si>
    <t>Tab Thông tin ngân hàng ko show đúng info, (ko biết làm chưa :D)</t>
  </si>
  <si>
    <t>https://mediastep.atlassian.net/browse/BC-3797</t>
  </si>
  <si>
    <t>Should not auto scroll up when switch betteen "About us, Review..."</t>
  </si>
  <si>
    <t>Remove API redundance -&gt; bên tab bên cạnh :D</t>
  </si>
  <si>
    <t>Remove edit button on product deal (pending/rejected)</t>
  </si>
  <si>
    <t xml:space="preserve">[Product detail] Click pending/rejected product deal ko thấy đc content, show a empty screen </t>
  </si>
  <si>
    <t>https://mediastep.atlassian.net/browse/BC-3802</t>
  </si>
  <si>
    <t>[Management] Nếu mua = COD (mà bị hủy) --&gt; Thì show là Cancelled</t>
  </si>
  <si>
    <t>[Management] filter bị mất highlight khi user click sidemenu or notify or vào detail</t>
  </si>
  <si>
    <t>[Add info bank] số cmnd là optional</t>
  </si>
  <si>
    <t>[Shop profile] Filter (chờ duyệt, đã đăng, từ chối) không highlight khi được chọn
- Click filter --&gt; Show dropdown list thì nên show gray color below dropdown list</t>
  </si>
  <si>
    <t>[Order history DEAL] Filter all are empty</t>
  </si>
  <si>
    <t>[Shop profile] [Filter] Click filter nó show dropdown list, Click filter again/outside of filter section --&gt; nên đóng filter</t>
  </si>
  <si>
    <t xml:space="preserve">[Order pay = COD] buyer/seller cancel (từ chối nhận hàng/shop ko giao hàng) order đó thì status ko phải là "Hoàn tiền". Đã hủy mới đúng </t>
  </si>
  <si>
    <t>[Edit shop profile] Chỉ show warning popup khi edit categories và thông tin địa chỉ shop</t>
  </si>
  <si>
    <t>[Order history PROD/DEAL] item waiting for pickup --&gt; ko show status "Waiting for Delivery Service picking up package"</t>
  </si>
  <si>
    <t>[Delivery Method screen] Ko đc redirect user sang item detail screen khi họ touch vào item image.</t>
  </si>
  <si>
    <t>Sắp xếp lại thứ tự status trong mục filter: All =&gt; To be confirm =&gt; Waiting for pickup =&gt; Shipping =&gt; Shipped =&gt; Canceled =&gt; Refund</t>
  </si>
  <si>
    <t>https://mediastep.atlassian.net/browse/BC-3648
[Deal history] voucher_code does not show for voucher of merchant (seller input code manual)</t>
  </si>
  <si>
    <t>Webhook GHTK call status 7 - Ko lay dc hang =&gt; API tra ve "error.order.deliveryOrder.status.nextValueNotAllowed"
Should be return "Success" and update order =&gt; CANCELED - Seller reject</t>
  </si>
  <si>
    <t>Web API</t>
  </si>
  <si>
    <t>[Order success] The voucher_code does not show when user order DEAL type voucher of merchant successfully</t>
  </si>
  <si>
    <t>Deal COD: Shipping --&gt; Shipped error 500</t>
  </si>
  <si>
    <t>Filter product status (public/pending/rejected) pending &amp; rejected ko update number trong list dropdown (logout/login lại mới affect)</t>
  </si>
  <si>
    <t>Lúc switch qua lại các tab "Cửa hàng" or "Thông tin ngân hàng" thì title của tab cần show đủ</t>
  </si>
  <si>
    <t>Mua DEAL =  ATM --&gt; Show 500 error</t>
  </si>
  <si>
    <t>Lỗi 400 khi cancel đơn hàng</t>
  </si>
  <si>
    <t>Web CA, COM</t>
  </si>
  <si>
    <t>Webhook: shipping -&gt; shipped --&gt; response 500 error</t>
  </si>
  <si>
    <t>https://mediastep.atlassian.net/browse/BC-3786</t>
  </si>
  <si>
    <t>[Confirm screen] Shipping to Kim Động district, Hưng yên --&gt; Response 500
https://mediastep.atlassian.net/browse/BC-3636</t>
  </si>
  <si>
    <t>[Web] [Shipping plan] Giaohangnhanh "1 hôm nay" text should be changed to "1 ngày" text
https://mediastep.atlassian.net/browse/BC-3637</t>
  </si>
  <si>
    <t>[Deal] Mua voucher of merchant COD/ATM --&gt; response 500</t>
  </si>
  <si>
    <t>https://mediastep.atlassian.net/browse/BC-3681</t>
  </si>
  <si>
    <t>https://mediastep.atlassian.net/browse/BC-3680</t>
  </si>
  <si>
    <t>Filter Chờ xác nhận lại Show status đang giao hàng</t>
  </si>
  <si>
    <t>API Staging</t>
  </si>
  <si>
    <t>https://mediastep.atlassian.net/browse/BC-3791</t>
  </si>
  <si>
    <t>https://mediastep.atlassian.net/browse/BC-3793</t>
  </si>
  <si>
    <t>https://mediastep.atlassian.net/browse/BC-3795</t>
  </si>
  <si>
    <t>https://mediastep.atlassian.net/browse/BC-3796</t>
  </si>
  <si>
    <t>https://mediastep.atlassian.net/browse/BC-3798</t>
  </si>
  <si>
    <t>https://mediastep.atlassian.net/browse/BC-3805</t>
  </si>
  <si>
    <t>https://mediastep.atlassian.net/browse/BC-3809</t>
  </si>
  <si>
    <t>https://mediastep.atlassian.net/browse/BC-3810</t>
  </si>
  <si>
    <t>FAILED</t>
  </si>
  <si>
    <t>TOTAL TCs</t>
  </si>
  <si>
    <t>Expected</t>
  </si>
  <si>
    <t>Note</t>
  </si>
  <si>
    <t>IOS</t>
  </si>
  <si>
    <t>For seller Screen (màn hình giao diện login cho người bán)</t>
  </si>
  <si>
    <t>https://api.mediastep.ca/orderservices2/api/my/bc-orders/products?status=all&amp;page=0&amp;size=20</t>
  </si>
  <si>
    <t>https://api.mediastep.ca/notifyservices/api/user/notifications</t>
  </si>
  <si>
    <t>Login seller success (Home page)</t>
  </si>
  <si>
    <t>https://api.mediastep.ca/orderservices2/api/shop-carts/my-shop-cart-info</t>
  </si>
  <si>
    <t>Đã remove tính năng Shopping cart</t>
  </si>
  <si>
    <t>Tại Home page thì ko nên load những API này</t>
  </si>
  <si>
    <t>https://api.mediastep.ca/reviewservices/api/store-review/get-overview-by-store-id?storeId=3145</t>
  </si>
  <si>
    <r>
      <t xml:space="preserve">Mở app ko nên gọi API này trước: </t>
    </r>
    <r>
      <rPr>
        <b/>
        <sz val="10"/>
        <color rgb="FFFF9900"/>
        <rFont val="Arial"/>
        <family val="2"/>
      </rPr>
      <t>Gọi vì muốn Shop profile mở tab _x0008_review UI ko bị nháy chớp dựt</t>
    </r>
  </si>
  <si>
    <t>https://api.mediastep.ca/reviewservices/api/store-review/get-by-store-id?size=20&amp;page=0&amp;storeId=3145</t>
  </si>
  <si>
    <r>
      <t xml:space="preserve">Mở app ko nên gọi API này trước: </t>
    </r>
    <r>
      <rPr>
        <b/>
        <sz val="10"/>
        <color rgb="FFFF9900"/>
        <rFont val="Arial"/>
        <family val="2"/>
      </rPr>
      <t>Gọi vì muốn Shop profile mở tab _x0008_review UI ko bị nháy chớp dựt</t>
    </r>
  </si>
  <si>
    <t>https://api.mediastep.ca/reviewservices/api/store-review/get-by-store-id?size=20&amp;page=1&amp;storeId=3145</t>
  </si>
  <si>
    <r>
      <t xml:space="preserve">Mở app ko nên gọi API này trước: </t>
    </r>
    <r>
      <rPr>
        <b/>
        <sz val="10"/>
        <color rgb="FFFF9900"/>
        <rFont val="Arial"/>
        <family val="2"/>
      </rPr>
      <t>Gọi vì muốn Shop profile mở tab _x0008_review UI ko bị nháy chớp dựt</t>
    </r>
  </si>
  <si>
    <t>https://api.mediastep.ca/api/authenticate/switch-profile</t>
  </si>
  <si>
    <r>
      <t xml:space="preserve">Chỉ mỗi app seller ko cần API switch user -&gt; shop : </t>
    </r>
    <r>
      <rPr>
        <b/>
        <sz val="10"/>
        <color rgb="FFFF9900"/>
        <rFont val="Arial"/>
        <family val="2"/>
      </rPr>
      <t>Cần gọi để có Shop Token</t>
    </r>
  </si>
  <si>
    <t>https://api.mediastep.ca/storeservice/api/store/about/3145</t>
  </si>
  <si>
    <r>
      <t xml:space="preserve">Mở app ko nên gọi API này trước: </t>
    </r>
    <r>
      <rPr>
        <b/>
        <sz val="10"/>
        <color rgb="FFFF9900"/>
        <rFont val="Arial"/>
        <family val="2"/>
      </rPr>
      <t>Gọi vì muốn Shop profile mở tab about UI ko bị nháy chớp dựt</t>
    </r>
  </si>
  <si>
    <t>https://api.mediastep.ca/catalogservices/api/terms?taxonomy=product-catalog&amp;level=0&amp;metadata=productCatalogType:PRODUCT</t>
  </si>
  <si>
    <t>Cần gọi để lấy đc danh sách category cho Post product</t>
  </si>
  <si>
    <t>https://api.mediastep.ca/itemservice/api/store/get-item-of-my-store?size=20&amp;page=0&amp;reviewStatus=APPROVED</t>
  </si>
  <si>
    <t>API này gọi 4 lần</t>
  </si>
  <si>
    <t>https://api.mediastep.ca/catalogservices/api/terms/1001/tree</t>
  </si>
  <si>
    <t>Gọi double khi click vào detail page</t>
  </si>
  <si>
    <t>Close detail page lại gọi API này --&gt; nên remove luôn mọi nơi</t>
  </si>
  <si>
    <t>Precondition</t>
  </si>
  <si>
    <t>Not Tested</t>
  </si>
  <si>
    <t>Fail</t>
  </si>
  <si>
    <t>Pass</t>
  </si>
  <si>
    <t>Total Testcases</t>
  </si>
  <si>
    <t>Test Result Summary</t>
  </si>
  <si>
    <t>Test name</t>
  </si>
  <si>
    <t>TCID</t>
  </si>
  <si>
    <t>Module</t>
  </si>
  <si>
    <t>NOT TEST</t>
  </si>
  <si>
    <t>Version</t>
  </si>
  <si>
    <t>#</t>
  </si>
  <si>
    <t>Write by</t>
  </si>
  <si>
    <t>Revision Date</t>
  </si>
  <si>
    <t>Approved By</t>
  </si>
  <si>
    <t>Approval Date</t>
  </si>
  <si>
    <t>Outline</t>
  </si>
  <si>
    <t>Test Case ID</t>
  </si>
  <si>
    <t>Execution result</t>
  </si>
  <si>
    <t>Tested By</t>
  </si>
  <si>
    <t>Tested Date</t>
  </si>
  <si>
    <t>Priority</t>
  </si>
  <si>
    <t>High</t>
  </si>
  <si>
    <t>Test Coverage</t>
  </si>
  <si>
    <t>Actual Result</t>
  </si>
  <si>
    <t xml:space="preserve"> %</t>
  </si>
  <si>
    <t>Phuoc Ha (Erit)</t>
  </si>
  <si>
    <t>NOT RUN</t>
  </si>
  <si>
    <t>Test steps detail</t>
  </si>
  <si>
    <t xml:space="preserve">Main check </t>
  </si>
  <si>
    <t>DBS IBG SG Test suites</t>
  </si>
  <si>
    <t>Members</t>
  </si>
  <si>
    <t>Erit Ha</t>
  </si>
  <si>
    <t>Member 01</t>
  </si>
  <si>
    <t>Member 02</t>
  </si>
  <si>
    <t>Member 03</t>
  </si>
  <si>
    <t>Member 04</t>
  </si>
  <si>
    <t>Member 05</t>
  </si>
  <si>
    <t>Member 06</t>
  </si>
  <si>
    <t>Member 07</t>
  </si>
  <si>
    <t>Member 08</t>
  </si>
  <si>
    <t>Aspire Test suites</t>
  </si>
  <si>
    <t>Positive</t>
  </si>
  <si>
    <t>Negative</t>
  </si>
  <si>
    <t>LOG_001</t>
  </si>
  <si>
    <t>1. Go to site https://feature-qa-automation.customer-frontend.staging.aspireapp.com/sg/</t>
  </si>
  <si>
    <t>Login page should be display correctly</t>
  </si>
  <si>
    <t>All element and lable text posible</t>
  </si>
  <si>
    <t>PASSED</t>
  </si>
  <si>
    <t>Automated</t>
  </si>
  <si>
    <t>Home page should be display correctly</t>
  </si>
  <si>
    <t>Message should be shown: "The entered email address is invalid."</t>
  </si>
  <si>
    <t>Message should be shown: "The entered phone number is invalid."</t>
  </si>
  <si>
    <t>Yes</t>
  </si>
  <si>
    <t>Error message</t>
  </si>
  <si>
    <t>Medium</t>
  </si>
  <si>
    <t>20/09/2021</t>
  </si>
  <si>
    <t>1. Go to site https://feature-qa-automation.customer-frontend.staging.aspireapp.com/sg/
2. Enter Valid Username phone number (unregistered) "09378923999"
3. Click "Next" button
4. Dialog confirm country should be display
5. User select country and submit next</t>
  </si>
  <si>
    <t>Message should be shown: "The phone field is required when email is not present."</t>
  </si>
  <si>
    <t xml:space="preserve">1. Go to site https://feature-qa-automation.customer-frontend.staging.aspireapp.com/sg/
2. Empty Valid 
3. Click "Next" button
</t>
  </si>
  <si>
    <t xml:space="preserve">1. Go to site https://feature-qa-automation.customer-frontend.staging.aspireapp.com/sg/
2. Enter Valid Username email (unregistered) "#@%^%#$@#$@#.com"
3. Click "Next" button
</t>
  </si>
  <si>
    <t>Message should be shown: "Registered email or phone is invalid"</t>
  </si>
  <si>
    <t xml:space="preserve">1. Go to site https://feature-qa-automation.customer-frontend.staging.aspireapp.com/sg/
2. Enter Valid Username email (unregistered) "@gmail.com"
3. Click "Next" button
</t>
  </si>
  <si>
    <t xml:space="preserve">1. Go to site https://feature-qa-automation.customer-frontend.staging.aspireapp.com/sg/
2. Enter Valid Username email (unregistered) "invalidemail.gmail.com"
3. Click "Next" button
</t>
  </si>
  <si>
    <t xml:space="preserve">1. Go to site https://feature-qa-automation.customer-frontend.staging.aspireapp.com/sg/
2. Enter Valid Username email (unregistered) "invalidemaildomain@111.222.333"
3. Click "Next" button
</t>
  </si>
  <si>
    <t xml:space="preserve">1. Go to site https://feature-qa-automation.customer-frontend.staging.aspireapp.com/sg/
2. Enter Valid Username phone number (unregistered) "978542215554454544589663"
3. Click "Next" button
</t>
  </si>
  <si>
    <t xml:space="preserve">1. Go to site https://feature-qa-automation.customer-frontend.staging.aspireapp.com/sg/
2. Enter Valid Username phone number (unregistered) "93789ghtrt"
3. Click "Next" button
</t>
  </si>
  <si>
    <t>1. Go to site https://feature-qa-automation.customer-frontend.staging.aspireapp.com/sg/
2. Click register link
3. Verify UI of Register page
4. Input valid info &amp; submit (VietNam)
5. Verify user created successful
6. Click continue button to go business page
7. Select new account as director and click continue
8. Select more additional information details like company registered (Angola)
9. Verify the business unincorporated in Angola</t>
  </si>
  <si>
    <t>Message should be shown: "Email address must be a valid email address."</t>
  </si>
  <si>
    <t>Verify the Login page should be displayed correctly</t>
  </si>
  <si>
    <t>N/I</t>
  </si>
  <si>
    <t>+ Account should be existed</t>
  </si>
  <si>
    <t>Verify the existing  phone number login successfully</t>
  </si>
  <si>
    <t>1. Go to site https://feature-qa-automation.customer-frontend.staging.aspireapp.com/sg/
2. Enter Valid Username phone number
3. Click "Next" button
4. Verify the home page should be displayed</t>
  </si>
  <si>
    <t>1. Go to site https://feature-qa-automation.customer-frontend.staging.aspireapp.com/sg/
2. Enter Valid Username email
3. Click "Next" button
4. Verify the home page should be displayed</t>
  </si>
  <si>
    <t>1. Go to site https://feature-qa-automation.customer-frontend.staging.aspireapp.com/sg/
2. Enter Valid Username email (unregistered) "emailunregistered@gmail.com"
3. Click "Next" button
4. Verify the error message displayed</t>
  </si>
  <si>
    <t>Verity unregistered email</t>
  </si>
  <si>
    <t>Verity unregistered phone number</t>
  </si>
  <si>
    <t>Verify empty username</t>
  </si>
  <si>
    <t>Verify the  email contains special character</t>
  </si>
  <si>
    <t>Verify the email missing name</t>
  </si>
  <si>
    <t>Verify the email mising @ domain</t>
  </si>
  <si>
    <t>Verify invalid email domain</t>
  </si>
  <si>
    <t>Verify the invalid phone number with length more than 21 characters</t>
  </si>
  <si>
    <t>Verify the invalid phone number contains string</t>
  </si>
  <si>
    <t>+ Email not register</t>
  </si>
  <si>
    <t>+ Phone not register</t>
  </si>
  <si>
    <t>Some other negative tests</t>
  </si>
  <si>
    <t>1. Go to aspire login page https://feature-qa-automation.customer-frontend.staging.aspireapp.com/sg/
2. Click register link
3. Verify UI of Register page
4. Input valid info &amp; submit (Singapore)
5. Verify user created successful
6. Click continue button to go business page
7. Select new account as director and click continue
8. Select more personal information details (Singapore)
9. Verify the Onboarding page shown successfully
10. Click button "Get Started" for Standard registration
11. Verify the Personal detail and input more info, then click continue
12. Verify the Business info and input valid date, then click continue
13. =&gt; I will ignore next steps for the onboarding with the KYC of Singapore</t>
  </si>
  <si>
    <t>+ New user registered successfully
+ All elements of each page should be displayed correctly
+ User should go to Onboarding page and add more infomations</t>
  </si>
  <si>
    <t>New user and all elements and lable text posible</t>
  </si>
  <si>
    <t>Execution Result on UAT
21/09/2021</t>
  </si>
  <si>
    <t>+ New user registered successfully
+ All elements of each page should be displayed correctly
+ User should go to unincorporated page after selecting the business</t>
  </si>
  <si>
    <t>To Verify new account unincorporated country when opening new account as director</t>
  </si>
  <si>
    <t>To Verify new account unincorporated country when opening new account as non employee</t>
  </si>
  <si>
    <t>1. Go to site https://feature-qa-automation.customer-frontend.staging.aspireapp.com/sg/
2. Click register link
3. Verify UI of Register page
4. Input valid info &amp; submit (VietNam)
5. Verify user created successful
6. Click continue button to go business page
7. Select new account as non employee and click continue
8. Select more additional information details like company registered (Angola)
9. Verify the business unincorporated in Angola</t>
  </si>
  <si>
    <t>REG_001</t>
  </si>
  <si>
    <t>To Verify new account unincorporated country when opening new account as freelancer</t>
  </si>
  <si>
    <t>1. Go to site https://feature-qa-automation.customer-frontend.staging.aspireapp.com/sg/
2. Click register link
3. Verify UI of Register page
4. Input valid info &amp; submit (VietNam)
5. Verify user created successful
6. Click continue button to go business page
7. Select new account as freelancer and click continue
8. Select more additional information details like company registered (Angola)
9. Verify the business unincorporated in Angola</t>
  </si>
  <si>
    <t>To Verify new account created to Incorporate my company</t>
  </si>
  <si>
    <t>1. Go to site https://feature-qa-automation.customer-frontend.staging.aspireapp.com/sg/
2. Click register link
3. Verify UI of Register page
4. Input valid info &amp; submit (VietNam)
5. Verify user created successful
6. Click continue button to go business page
7. Select new account to incorporate my company and click continue
8. Verify the Aspire Incorporated page should be displayed</t>
  </si>
  <si>
    <t>+ New user registered successfully
+ All elements of each page should be displayed correctly
+ User should go to Aspire Incorporated page after selecting the business "Open New Account To Incorporate My Company();"</t>
  </si>
  <si>
    <t>1. Go to site https://feature-qa-automation.customer-frontend.staging.aspireapp.com/sg/
2. Click register link
3. Verify UI of Register page
4. Input valid phone number "+65937892009" and email "erit09@gmail.com"
5. Dialog confirm the account associated should be display
6. Close the dialog</t>
  </si>
  <si>
    <t>Verify new account register is existed and associated</t>
  </si>
  <si>
    <t>Message should be shown: "The email has already been taken." and "The phone has already been taken."</t>
  </si>
  <si>
    <t>1. Go to site https://feature-qa-automation.customer-frontend.staging.aspireapp.com/sg/
2. Click register link
3. Verify UI of Register page
4. Empty full name
5. Unforcused field</t>
  </si>
  <si>
    <t>Verity empty fullname</t>
  </si>
  <si>
    <t>Message should be shown: "Full Name as per ID is required."</t>
  </si>
  <si>
    <t>Verity empty email</t>
  </si>
  <si>
    <t>1. Go to site https://feature-qa-automation.customer-frontend.staging.aspireapp.com/sg/
2. Click register link
3. Verify UI of Register page
4. Empty email input
5. Unforcused field</t>
  </si>
  <si>
    <t>Message should be shown: "Email address is required."</t>
  </si>
  <si>
    <t>Verify empty phone number</t>
  </si>
  <si>
    <t>1. Go to site https://feature-qa-automation.customer-frontend.staging.aspireapp.com/sg/
2. Click register link
3. Verify UI of Register page
4. Empty phone number  input
5. Unforcused field</t>
  </si>
  <si>
    <t>Message should be shown: "Mobile number is required."</t>
  </si>
  <si>
    <t>Verify the email contains special character</t>
  </si>
  <si>
    <t>Verify the email missing @ domain</t>
  </si>
  <si>
    <t xml:space="preserve">1. Go to site https://feature-qa-automation.customer-frontend.staging.aspireapp.com/sg/
2. Click register link
3. Verify UI of Register page
4. Enter invalid email "#@%^%#$@#$@#.com"
5. Unforcused field
</t>
  </si>
  <si>
    <t xml:space="preserve">1. Go to site https://feature-qa-automation.customer-frontend.staging.aspireapp.com/sg/
2. Click register link
3. Verify UI of Register page
4. Enter invalid email "@gmail.com"
5. Unforcused field
</t>
  </si>
  <si>
    <t xml:space="preserve">1. Go to site https://feature-qa-automation.customer-frontend.staging.aspireapp.com/sg/
2. Click register link
3. Verify UI of Register page
4. Enter invalid email "invalidemail.gmail.com"
5. Unforcused field
</t>
  </si>
  <si>
    <t>Message should be shown: "Verify the invalid phone number with length more than 14 characters"</t>
  </si>
  <si>
    <t>Verify the invalid phone number with length more than 14 characters</t>
  </si>
  <si>
    <t>Message should be shown: "Incorrect phone format for phone., The phone format is invalid."</t>
  </si>
  <si>
    <t>1. Go to site https://feature-qa-automation.customer-frontend.staging.aspireapp.com/sg/
2. Click register link
3. Verify UI of Register page
4. Enter invalid phone number "93789ghtrt"
5. Click submit continue</t>
  </si>
  <si>
    <t>1. Go to site https://feature-qa-automation.customer-frontend.staging.aspireapp.com/sg/
2. Click register link
3. Verify UI of Register page
4. Enter invalid phone number  "9785422155569"
5. Unforcused field</t>
  </si>
  <si>
    <t xml:space="preserve">Verify valid referal code
</t>
  </si>
  <si>
    <t>Others case not yet implemented</t>
  </si>
  <si>
    <t xml:space="preserve">Verify Invalid refferal code
</t>
  </si>
  <si>
    <t>To Verify registerd director account successfully and Incorporated</t>
  </si>
  <si>
    <t>To Verify registerd employee account successfully and Incorporated</t>
  </si>
  <si>
    <t>NOT YET</t>
  </si>
  <si>
    <t>To Verify registerd freelancer account successfully and Incorporated</t>
  </si>
  <si>
    <t>To Verify registerd entrepreneur account successfully and Incorporated</t>
  </si>
  <si>
    <t>Verify onboarding personal detail form</t>
  </si>
  <si>
    <t>Verify onboarding business detail form</t>
  </si>
  <si>
    <t>Automation status</t>
  </si>
  <si>
    <t>Login Suite</t>
  </si>
  <si>
    <t>Register Suite</t>
  </si>
  <si>
    <t>Verify the existing user email login successfully</t>
  </si>
  <si>
    <t>SKIP</t>
  </si>
  <si>
    <t>No</t>
  </si>
  <si>
    <t>Verify onboarding identify detail form</t>
  </si>
  <si>
    <t>Team Members</t>
  </si>
  <si>
    <t>URL Domain (STG)</t>
  </si>
  <si>
    <t>https://feature-qa-automation.customer-frontend.staging.aspireapp.com/sg/</t>
  </si>
  <si>
    <t>Init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</si>
</sst>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color rgb="FF000000"/>
      <name val="Arial"/>
    </font>
    <font>
      <sz val="11"/>
      <color theme="1"/>
      <name val="Calibri"/>
      <family val="2"/>
      <scheme val="minor"/>
    </font>
    <font>
      <sz val="11"/>
      <color theme="1"/>
      <name val="Calibri"/>
      <family val="2"/>
      <scheme val="minor"/>
    </font>
    <font>
      <b/>
      <sz val="10"/>
      <color rgb="FF000000"/>
      <name val="Arial"/>
      <family val="2"/>
    </font>
    <font>
      <b/>
      <sz val="10"/>
      <color rgb="FFFFFFFF"/>
      <name val="Arial"/>
      <family val="2"/>
    </font>
    <font>
      <sz val="11"/>
      <color rgb="FF000000"/>
      <name val="Inconsolata"/>
    </font>
    <font>
      <sz val="10"/>
      <name val="Arial"/>
      <family val="2"/>
    </font>
    <font>
      <sz val="10"/>
      <name val="Arial"/>
      <family val="2"/>
    </font>
    <font>
      <sz val="10"/>
      <color rgb="FFFFFFFF"/>
      <name val="Arial"/>
      <family val="2"/>
    </font>
    <font>
      <u/>
      <sz val="10"/>
      <color rgb="FF0000FF"/>
      <name val="Arial"/>
      <family val="2"/>
    </font>
    <font>
      <sz val="10"/>
      <color rgb="FFFFFFFF"/>
      <name val="Arial"/>
      <family val="2"/>
    </font>
    <font>
      <b/>
      <sz val="10"/>
      <name val="Arial"/>
      <family val="2"/>
    </font>
    <font>
      <u/>
      <sz val="10"/>
      <color rgb="FF0000FF"/>
      <name val="Arial"/>
      <family val="2"/>
    </font>
    <font>
      <b/>
      <sz val="10"/>
      <color rgb="FF6AA84F"/>
      <name val="Arial"/>
      <family val="2"/>
    </font>
    <font>
      <b/>
      <sz val="10"/>
      <color rgb="FFFF9900"/>
      <name val="Arial"/>
      <family val="2"/>
    </font>
    <font>
      <sz val="10"/>
      <color rgb="FF000000"/>
      <name val="Arial"/>
      <family val="2"/>
    </font>
    <font>
      <sz val="8"/>
      <name val="Arial"/>
      <family val="2"/>
    </font>
    <font>
      <sz val="11"/>
      <color rgb="FF9C5700"/>
      <name val="Calibri"/>
      <family val="2"/>
      <scheme val="minor"/>
    </font>
    <font>
      <i/>
      <sz val="10"/>
      <color rgb="FF0000FF"/>
      <name val="Calibri"/>
      <family val="2"/>
    </font>
    <font>
      <b/>
      <sz val="11"/>
      <color rgb="FF9C5700"/>
      <name val="Calibri"/>
      <family val="2"/>
      <scheme val="minor"/>
    </font>
    <font>
      <sz val="10"/>
      <name val="Calibri"/>
      <family val="2"/>
      <scheme val="minor"/>
    </font>
    <font>
      <sz val="10"/>
      <color theme="4"/>
      <name val="Arial"/>
      <family val="2"/>
    </font>
    <font>
      <sz val="10"/>
      <color theme="4"/>
      <name val="Calibri"/>
      <family val="2"/>
      <scheme val="minor"/>
    </font>
    <font>
      <b/>
      <sz val="12"/>
      <color theme="0"/>
      <name val="Arial"/>
      <family val="2"/>
    </font>
    <font>
      <b/>
      <sz val="15"/>
      <color theme="0"/>
      <name val="Arial"/>
      <family val="2"/>
    </font>
    <font>
      <b/>
      <sz val="10"/>
      <name val="Calibri"/>
      <family val="2"/>
      <scheme val="minor"/>
    </font>
    <font>
      <b/>
      <sz val="10"/>
      <color rgb="FFFFFFFF"/>
      <name val="Calibri"/>
      <family val="2"/>
      <scheme val="minor"/>
    </font>
    <font>
      <b/>
      <sz val="10"/>
      <color rgb="FF000000"/>
      <name val="Calibri"/>
      <family val="2"/>
      <scheme val="minor"/>
    </font>
    <font>
      <sz val="10"/>
      <color rgb="FFFF0000"/>
      <name val="Calibri"/>
      <family val="2"/>
      <scheme val="minor"/>
    </font>
    <font>
      <b/>
      <sz val="12"/>
      <color rgb="FF0070C0"/>
      <name val="Calibri"/>
      <family val="2"/>
      <scheme val="minor"/>
    </font>
    <font>
      <b/>
      <sz val="12"/>
      <color rgb="FF00B050"/>
      <name val="Calibri"/>
      <family val="2"/>
      <scheme val="minor"/>
    </font>
    <font>
      <b/>
      <sz val="12"/>
      <color rgb="FFFF0000"/>
      <name val="Calibri"/>
      <family val="2"/>
      <scheme val="minor"/>
    </font>
    <font>
      <b/>
      <sz val="12"/>
      <color rgb="FFFFC000"/>
      <name val="Calibri"/>
      <family val="2"/>
      <scheme val="minor"/>
    </font>
    <font>
      <b/>
      <sz val="12"/>
      <color rgb="FF00B0F0"/>
      <name val="Calibri"/>
      <family val="2"/>
      <scheme val="minor"/>
    </font>
    <font>
      <sz val="8"/>
      <name val="Calibri"/>
      <family val="2"/>
      <scheme val="minor"/>
    </font>
    <font>
      <sz val="10"/>
      <color rgb="FF000000"/>
      <name val="Calibri"/>
      <family val="2"/>
      <scheme val="minor"/>
    </font>
    <font>
      <i/>
      <sz val="10"/>
      <color rgb="FF0000FF"/>
      <name val="Calibri"/>
      <family val="2"/>
      <scheme val="minor"/>
    </font>
    <font>
      <b/>
      <sz val="12"/>
      <color indexed="9"/>
      <name val="Calibri"/>
      <family val="2"/>
      <scheme val="minor"/>
    </font>
    <font>
      <b/>
      <sz val="12"/>
      <color indexed="18"/>
      <name val="Calibri"/>
      <family val="2"/>
      <scheme val="minor"/>
    </font>
    <font>
      <b/>
      <sz val="10"/>
      <color rgb="FFFF0000"/>
      <name val="Calibri"/>
      <family val="2"/>
      <scheme val="minor"/>
    </font>
    <font>
      <sz val="10"/>
      <color rgb="FFFF0000"/>
      <name val="Arial"/>
      <family val="2"/>
    </font>
    <font>
      <b/>
      <sz val="15"/>
      <color rgb="FF0070C0"/>
      <name val="Calibri"/>
      <family val="2"/>
      <scheme val="minor"/>
    </font>
    <font>
      <b/>
      <sz val="20"/>
      <color rgb="FF0070C0"/>
      <name val="Calibri"/>
      <family val="2"/>
      <scheme val="minor"/>
    </font>
    <font>
      <u/>
      <sz val="11"/>
      <color theme="10"/>
      <name val="Calibri"/>
      <family val="2"/>
      <scheme val="minor"/>
    </font>
    <font>
      <b/>
      <sz val="8"/>
      <color theme="0"/>
      <name val="Calibri"/>
      <family val="2"/>
      <scheme val="minor"/>
    </font>
    <font>
      <sz val="8"/>
      <name val="Arial"/>
    </font>
    <font>
      <u/>
      <sz val="10"/>
      <color theme="10"/>
      <name val="Arial"/>
    </font>
    <font>
      <sz val="15"/>
      <name val="Calibri"/>
      <family val="2"/>
      <scheme val="minor"/>
    </font>
    <font>
      <u/>
      <sz val="15"/>
      <color theme="10"/>
      <name val="Arial"/>
      <family val="2"/>
    </font>
  </fonts>
  <fills count="22">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6D9EEB"/>
        <bgColor rgb="FF6D9EEB"/>
      </patternFill>
    </fill>
    <fill>
      <patternFill patternType="solid">
        <fgColor rgb="FFB7E1CD"/>
        <bgColor rgb="FFB7E1CD"/>
      </patternFill>
    </fill>
    <fill>
      <patternFill patternType="solid">
        <fgColor rgb="FFE06666"/>
        <bgColor rgb="FFE06666"/>
      </patternFill>
    </fill>
    <fill>
      <patternFill patternType="solid">
        <fgColor rgb="FFA4C2F4"/>
        <bgColor rgb="FFA4C2F4"/>
      </patternFill>
    </fill>
    <fill>
      <patternFill patternType="solid">
        <fgColor rgb="FF45818E"/>
        <bgColor rgb="FF45818E"/>
      </patternFill>
    </fill>
    <fill>
      <patternFill patternType="solid">
        <fgColor indexed="9"/>
        <bgColor indexed="64"/>
      </patternFill>
    </fill>
    <fill>
      <patternFill patternType="solid">
        <fgColor theme="8" tint="0.59999389629810485"/>
        <bgColor indexed="64"/>
      </patternFill>
    </fill>
    <fill>
      <patternFill patternType="solid">
        <fgColor rgb="FFFFEB9C"/>
      </patternFill>
    </fill>
    <fill>
      <patternFill patternType="solid">
        <fgColor theme="4" tint="-0.249977111117893"/>
        <bgColor indexed="64"/>
      </patternFill>
    </fill>
    <fill>
      <patternFill patternType="solid">
        <fgColor theme="4" tint="0.39997558519241921"/>
        <bgColor rgb="FF980000"/>
      </patternFill>
    </fill>
    <fill>
      <patternFill patternType="solid">
        <fgColor theme="4" tint="0.39997558519241921"/>
        <bgColor indexed="64"/>
      </patternFill>
    </fill>
    <fill>
      <patternFill patternType="solid">
        <fgColor theme="8" tint="0.79998168889431442"/>
        <bgColor indexed="64"/>
      </patternFill>
    </fill>
    <fill>
      <patternFill patternType="solid">
        <fgColor theme="3" tint="0.39997558519241921"/>
        <bgColor rgb="FF980000"/>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5"/>
      </patternFill>
    </fill>
    <fill>
      <patternFill patternType="solid">
        <fgColor theme="4"/>
        <bgColor indexed="64"/>
      </patternFill>
    </fill>
    <fill>
      <patternFill patternType="solid">
        <fgColor theme="6" tint="0.79998168889431442"/>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diagonal/>
    </border>
    <border>
      <left style="thin">
        <color indexed="64"/>
      </left>
      <right/>
      <top/>
      <bottom/>
      <diagonal/>
    </border>
    <border>
      <left style="thin">
        <color rgb="FF000000"/>
      </left>
      <right/>
      <top/>
      <bottom style="thin">
        <color rgb="FF000000"/>
      </bottom>
      <diagonal/>
    </border>
  </borders>
  <cellStyleXfs count="12">
    <xf numFmtId="0" fontId="0" fillId="0" borderId="0"/>
    <xf numFmtId="0" fontId="16" fillId="0" borderId="5"/>
    <xf numFmtId="0" fontId="2" fillId="0" borderId="5"/>
    <xf numFmtId="0" fontId="6" fillId="0" borderId="5"/>
    <xf numFmtId="0" fontId="17" fillId="11" borderId="0" applyNumberFormat="0" applyBorder="0" applyAlignment="0" applyProtection="0"/>
    <xf numFmtId="0" fontId="15" fillId="0" borderId="5"/>
    <xf numFmtId="0" fontId="6" fillId="0" borderId="5"/>
    <xf numFmtId="0" fontId="1" fillId="0" borderId="5"/>
    <xf numFmtId="0" fontId="1" fillId="19" borderId="5" applyNumberFormat="0" applyBorder="0" applyAlignment="0" applyProtection="0"/>
    <xf numFmtId="0" fontId="6" fillId="0" borderId="5" applyAlignment="0">
      <alignment vertical="top" wrapText="1"/>
      <protection locked="0"/>
    </xf>
    <xf numFmtId="0" fontId="43" fillId="0" borderId="5" applyNumberFormat="0" applyFill="0" applyBorder="0" applyAlignment="0" applyProtection="0"/>
    <xf numFmtId="0" fontId="46" fillId="0" borderId="0" applyNumberFormat="0" applyFill="0" applyBorder="0" applyAlignment="0" applyProtection="0"/>
  </cellStyleXfs>
  <cellXfs count="176">
    <xf numFmtId="0" fontId="0"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6" fillId="0" borderId="1" xfId="0" applyFont="1" applyBorder="1" applyAlignment="1"/>
    <xf numFmtId="0" fontId="5" fillId="3" borderId="1" xfId="0" applyFont="1" applyFill="1" applyBorder="1"/>
    <xf numFmtId="0" fontId="6" fillId="0" borderId="1" xfId="0" applyFont="1" applyBorder="1" applyAlignment="1">
      <alignment wrapText="1"/>
    </xf>
    <xf numFmtId="0" fontId="6" fillId="0" borderId="1" xfId="0" applyFont="1" applyBorder="1"/>
    <xf numFmtId="0" fontId="6" fillId="0" borderId="0" xfId="0" applyFont="1" applyAlignment="1"/>
    <xf numFmtId="0" fontId="5" fillId="4" borderId="1" xfId="0" applyFont="1" applyFill="1" applyBorder="1"/>
    <xf numFmtId="0" fontId="8" fillId="4" borderId="1" xfId="0" applyFont="1" applyFill="1" applyBorder="1" applyAlignment="1">
      <alignment wrapText="1"/>
    </xf>
    <xf numFmtId="0" fontId="6" fillId="4" borderId="1" xfId="0" applyFont="1" applyFill="1" applyBorder="1" applyAlignment="1"/>
    <xf numFmtId="0" fontId="6" fillId="4" borderId="1" xfId="0" applyFont="1" applyFill="1" applyBorder="1"/>
    <xf numFmtId="0" fontId="5" fillId="3" borderId="1" xfId="0" applyFont="1" applyFill="1" applyBorder="1" applyAlignment="1"/>
    <xf numFmtId="0" fontId="9" fillId="0" borderId="1" xfId="0" applyFont="1" applyBorder="1" applyAlignment="1">
      <alignment wrapText="1"/>
    </xf>
    <xf numFmtId="0" fontId="10" fillId="4" borderId="2" xfId="0" applyFont="1" applyFill="1" applyBorder="1" applyAlignment="1">
      <alignment wrapText="1"/>
    </xf>
    <xf numFmtId="0" fontId="7" fillId="4" borderId="2" xfId="0" applyFont="1" applyFill="1" applyBorder="1" applyAlignment="1"/>
    <xf numFmtId="0" fontId="7" fillId="4" borderId="2" xfId="0" applyFont="1" applyFill="1" applyBorder="1" applyAlignment="1"/>
    <xf numFmtId="0" fontId="7" fillId="0" borderId="1" xfId="0" applyFont="1" applyBorder="1" applyAlignment="1">
      <alignment wrapText="1"/>
    </xf>
    <xf numFmtId="0" fontId="7" fillId="0" borderId="2" xfId="0" applyFont="1" applyBorder="1" applyAlignment="1"/>
    <xf numFmtId="0" fontId="7" fillId="0" borderId="2" xfId="0" applyFont="1" applyBorder="1" applyAlignment="1"/>
    <xf numFmtId="0" fontId="7" fillId="0" borderId="1" xfId="0" applyFont="1" applyBorder="1" applyAlignment="1"/>
    <xf numFmtId="0" fontId="7" fillId="5" borderId="3" xfId="0" applyFont="1" applyFill="1" applyBorder="1" applyAlignment="1">
      <alignment wrapText="1"/>
    </xf>
    <xf numFmtId="0" fontId="7" fillId="5" borderId="4" xfId="0" applyFont="1" applyFill="1" applyBorder="1" applyAlignment="1"/>
    <xf numFmtId="0" fontId="7" fillId="5" borderId="4" xfId="0" applyFont="1" applyFill="1" applyBorder="1" applyAlignment="1"/>
    <xf numFmtId="0" fontId="7" fillId="5" borderId="3" xfId="0" applyFont="1" applyFill="1" applyBorder="1" applyAlignment="1"/>
    <xf numFmtId="0" fontId="7" fillId="0" borderId="3" xfId="0" applyFont="1" applyBorder="1" applyAlignment="1">
      <alignment wrapText="1"/>
    </xf>
    <xf numFmtId="0" fontId="7" fillId="0" borderId="4" xfId="0" applyFont="1" applyBorder="1" applyAlignment="1"/>
    <xf numFmtId="0" fontId="7" fillId="0" borderId="4" xfId="0" applyFont="1" applyBorder="1" applyAlignment="1"/>
    <xf numFmtId="0" fontId="7" fillId="0" borderId="3" xfId="0" applyFont="1" applyBorder="1" applyAlignment="1"/>
    <xf numFmtId="0" fontId="7" fillId="0" borderId="4" xfId="0" applyFont="1" applyBorder="1" applyAlignment="1"/>
    <xf numFmtId="0" fontId="7" fillId="6" borderId="3" xfId="0" applyFont="1" applyFill="1" applyBorder="1" applyAlignment="1">
      <alignment wrapText="1"/>
    </xf>
    <xf numFmtId="0" fontId="7" fillId="6" borderId="4" xfId="0" applyFont="1" applyFill="1" applyBorder="1" applyAlignment="1"/>
    <xf numFmtId="0" fontId="7" fillId="5" borderId="1" xfId="0" applyFont="1" applyFill="1" applyBorder="1" applyAlignment="1"/>
    <xf numFmtId="0" fontId="7" fillId="0" borderId="3" xfId="0" applyFont="1" applyBorder="1" applyAlignment="1">
      <alignment wrapText="1"/>
    </xf>
    <xf numFmtId="0" fontId="6" fillId="0" borderId="1" xfId="0" applyFont="1" applyBorder="1" applyAlignment="1">
      <alignment wrapText="1"/>
    </xf>
    <xf numFmtId="0" fontId="5" fillId="7" borderId="1" xfId="0" applyFont="1" applyFill="1" applyBorder="1"/>
    <xf numFmtId="0" fontId="11" fillId="7" borderId="1" xfId="0" applyFont="1" applyFill="1" applyBorder="1" applyAlignment="1">
      <alignment wrapText="1"/>
    </xf>
    <xf numFmtId="0" fontId="6" fillId="7" borderId="1" xfId="0" applyFont="1" applyFill="1" applyBorder="1" applyAlignment="1"/>
    <xf numFmtId="0" fontId="7" fillId="0" borderId="3" xfId="0" applyFont="1" applyBorder="1" applyAlignment="1">
      <alignment wrapText="1"/>
    </xf>
    <xf numFmtId="0" fontId="7" fillId="5" borderId="3" xfId="0" applyFont="1" applyFill="1" applyBorder="1" applyAlignment="1">
      <alignment wrapText="1"/>
    </xf>
    <xf numFmtId="0" fontId="7" fillId="0" borderId="1" xfId="0" applyFont="1" applyBorder="1" applyAlignment="1">
      <alignment wrapText="1"/>
    </xf>
    <xf numFmtId="0" fontId="7" fillId="0" borderId="2" xfId="0" applyFont="1" applyBorder="1" applyAlignment="1"/>
    <xf numFmtId="0" fontId="6" fillId="0" borderId="0" xfId="0" applyFont="1" applyAlignment="1">
      <alignment wrapText="1"/>
    </xf>
    <xf numFmtId="0" fontId="12" fillId="0" borderId="0" xfId="0" applyFont="1" applyAlignment="1"/>
    <xf numFmtId="0" fontId="13" fillId="0" borderId="0" xfId="0" applyFont="1" applyAlignment="1"/>
    <xf numFmtId="0" fontId="14" fillId="0" borderId="0" xfId="0" applyFont="1" applyAlignment="1"/>
    <xf numFmtId="14" fontId="18" fillId="0" borderId="7" xfId="0" applyNumberFormat="1" applyFont="1" applyBorder="1" applyAlignment="1">
      <alignment vertical="center" wrapText="1"/>
    </xf>
    <xf numFmtId="0" fontId="19" fillId="11" borderId="13" xfId="4" applyFont="1" applyBorder="1" applyAlignment="1">
      <alignment horizontal="center" vertical="center" wrapText="1"/>
    </xf>
    <xf numFmtId="0" fontId="19" fillId="11" borderId="12" xfId="4" applyFont="1" applyBorder="1" applyAlignment="1">
      <alignment horizontal="center" vertical="center" wrapText="1"/>
    </xf>
    <xf numFmtId="0" fontId="0" fillId="0" borderId="5" xfId="0" applyFont="1" applyBorder="1" applyAlignment="1"/>
    <xf numFmtId="0" fontId="0" fillId="0" borderId="5" xfId="0" applyFont="1" applyBorder="1" applyAlignment="1">
      <alignment horizontal="center" vertical="center"/>
    </xf>
    <xf numFmtId="0" fontId="23" fillId="12" borderId="7" xfId="0" applyFont="1" applyFill="1" applyBorder="1" applyAlignment="1"/>
    <xf numFmtId="0" fontId="23" fillId="12" borderId="7" xfId="0" applyFont="1" applyFill="1" applyBorder="1" applyAlignment="1">
      <alignment horizontal="center" vertical="center"/>
    </xf>
    <xf numFmtId="0" fontId="0" fillId="0" borderId="5" xfId="0" applyFont="1" applyBorder="1" applyAlignment="1">
      <alignment wrapText="1"/>
    </xf>
    <xf numFmtId="0" fontId="29" fillId="9" borderId="7" xfId="1" applyFont="1" applyFill="1" applyBorder="1" applyAlignment="1">
      <alignment horizontal="center" vertical="center" wrapText="1" shrinkToFit="1"/>
    </xf>
    <xf numFmtId="0" fontId="30" fillId="9" borderId="7" xfId="1" applyFont="1" applyFill="1" applyBorder="1" applyAlignment="1">
      <alignment horizontal="center" vertical="center" wrapText="1" shrinkToFit="1"/>
    </xf>
    <xf numFmtId="0" fontId="31" fillId="9" borderId="7" xfId="1" applyFont="1" applyFill="1" applyBorder="1" applyAlignment="1">
      <alignment horizontal="center" vertical="center" wrapText="1" shrinkToFit="1"/>
    </xf>
    <xf numFmtId="0" fontId="32" fillId="9" borderId="7" xfId="1" applyFont="1" applyFill="1" applyBorder="1" applyAlignment="1">
      <alignment horizontal="center" vertical="center" wrapText="1" shrinkToFit="1"/>
    </xf>
    <xf numFmtId="0" fontId="33" fillId="9" borderId="7" xfId="1" applyFont="1" applyFill="1" applyBorder="1" applyAlignment="1">
      <alignment horizontal="center" vertical="center" wrapText="1" shrinkToFit="1"/>
    </xf>
    <xf numFmtId="0" fontId="34" fillId="9" borderId="5" xfId="1" applyFont="1" applyFill="1"/>
    <xf numFmtId="0" fontId="35" fillId="0" borderId="12" xfId="0" applyFont="1" applyBorder="1" applyAlignment="1">
      <alignment horizontal="center" vertical="center" wrapText="1"/>
    </xf>
    <xf numFmtId="0" fontId="35" fillId="0" borderId="7" xfId="0" applyFont="1" applyBorder="1" applyAlignment="1">
      <alignment vertical="center" wrapText="1"/>
    </xf>
    <xf numFmtId="0" fontId="25" fillId="9" borderId="7" xfId="1" applyFont="1" applyFill="1" applyBorder="1" applyAlignment="1">
      <alignment horizontal="center" vertical="center" wrapText="1" shrinkToFit="1"/>
    </xf>
    <xf numFmtId="0" fontId="20" fillId="9" borderId="5" xfId="1" applyFont="1" applyFill="1" applyBorder="1" applyAlignment="1">
      <alignment horizontal="center" vertical="center" wrapText="1" shrinkToFit="1"/>
    </xf>
    <xf numFmtId="0" fontId="20" fillId="9" borderId="7" xfId="1" applyFont="1" applyFill="1" applyBorder="1" applyAlignment="1">
      <alignment horizontal="center" vertical="center" wrapText="1" shrinkToFit="1"/>
    </xf>
    <xf numFmtId="10" fontId="20" fillId="9" borderId="7" xfId="1" applyNumberFormat="1" applyFont="1" applyFill="1" applyBorder="1" applyAlignment="1">
      <alignment horizontal="center" vertical="center" wrapText="1" shrinkToFit="1"/>
    </xf>
    <xf numFmtId="0" fontId="20" fillId="9" borderId="5" xfId="1" applyFont="1" applyFill="1" applyAlignment="1">
      <alignment horizontal="center" vertical="center" wrapText="1" shrinkToFit="1"/>
    </xf>
    <xf numFmtId="0" fontId="20" fillId="0" borderId="7" xfId="5" applyFont="1" applyBorder="1" applyAlignment="1">
      <alignment horizontal="left" vertical="top" wrapText="1"/>
    </xf>
    <xf numFmtId="0" fontId="27" fillId="2" borderId="7" xfId="5" applyFont="1" applyFill="1" applyBorder="1" applyAlignment="1">
      <alignment horizontal="center" vertical="center"/>
    </xf>
    <xf numFmtId="0" fontId="22" fillId="0" borderId="5" xfId="5" applyFont="1"/>
    <xf numFmtId="0" fontId="15" fillId="0" borderId="5" xfId="5"/>
    <xf numFmtId="0" fontId="27" fillId="2" borderId="6" xfId="5" applyFont="1" applyFill="1" applyBorder="1" applyAlignment="1">
      <alignment horizontal="center" vertical="center"/>
    </xf>
    <xf numFmtId="0" fontId="27" fillId="0" borderId="6" xfId="5" applyFont="1" applyBorder="1" applyAlignment="1">
      <alignment horizontal="left" vertical="top" wrapText="1"/>
    </xf>
    <xf numFmtId="0" fontId="27" fillId="3" borderId="6" xfId="5" applyFont="1" applyFill="1" applyBorder="1" applyAlignment="1">
      <alignment horizontal="left" vertical="top" wrapText="1"/>
    </xf>
    <xf numFmtId="0" fontId="27" fillId="3" borderId="15" xfId="5" applyFont="1" applyFill="1" applyBorder="1" applyAlignment="1">
      <alignment horizontal="center" vertical="center"/>
    </xf>
    <xf numFmtId="14" fontId="27" fillId="3" borderId="6" xfId="5" applyNumberFormat="1" applyFont="1" applyFill="1" applyBorder="1" applyAlignment="1">
      <alignment horizontal="left" vertical="top" wrapText="1"/>
    </xf>
    <xf numFmtId="0" fontId="27" fillId="2" borderId="13" xfId="5" applyFont="1" applyFill="1" applyBorder="1" applyAlignment="1">
      <alignment horizontal="center" vertical="center"/>
    </xf>
    <xf numFmtId="0" fontId="26" fillId="13" borderId="7" xfId="5" applyFont="1" applyFill="1" applyBorder="1" applyAlignment="1">
      <alignment horizontal="center" vertical="center"/>
    </xf>
    <xf numFmtId="0" fontId="26" fillId="13" borderId="7" xfId="5" applyFont="1" applyFill="1" applyBorder="1" applyAlignment="1">
      <alignment horizontal="center" vertical="center" wrapText="1"/>
    </xf>
    <xf numFmtId="14" fontId="26" fillId="13" borderId="7" xfId="5" applyNumberFormat="1" applyFont="1" applyFill="1" applyBorder="1" applyAlignment="1">
      <alignment horizontal="center" vertical="center" wrapText="1"/>
    </xf>
    <xf numFmtId="1" fontId="20" fillId="0" borderId="5" xfId="6" applyNumberFormat="1" applyFont="1" applyAlignment="1">
      <alignment vertical="top" wrapText="1"/>
    </xf>
    <xf numFmtId="0" fontId="15" fillId="0" borderId="5" xfId="5" applyAlignment="1">
      <alignment horizontal="center" vertical="center"/>
    </xf>
    <xf numFmtId="0" fontId="21" fillId="0" borderId="5" xfId="5" applyFont="1"/>
    <xf numFmtId="0" fontId="4" fillId="0" borderId="1" xfId="5" applyFont="1" applyBorder="1" applyAlignment="1">
      <alignment horizontal="left" vertical="top"/>
    </xf>
    <xf numFmtId="0" fontId="6" fillId="0" borderId="1" xfId="5" applyFont="1" applyBorder="1" applyAlignment="1">
      <alignment horizontal="center" vertical="center" wrapText="1"/>
    </xf>
    <xf numFmtId="0" fontId="6" fillId="0" borderId="1" xfId="5" applyFont="1" applyBorder="1" applyAlignment="1">
      <alignment horizontal="left" vertical="top" wrapText="1"/>
    </xf>
    <xf numFmtId="0" fontId="6" fillId="0" borderId="7" xfId="5" applyFont="1" applyBorder="1" applyAlignment="1">
      <alignment horizontal="center" vertical="center"/>
    </xf>
    <xf numFmtId="14" fontId="6" fillId="0" borderId="2" xfId="5" applyNumberFormat="1" applyFont="1" applyBorder="1" applyAlignment="1">
      <alignment horizontal="left" vertical="top" wrapText="1"/>
    </xf>
    <xf numFmtId="0" fontId="15" fillId="0" borderId="7" xfId="5" applyBorder="1" applyAlignment="1">
      <alignment horizontal="center" vertical="center"/>
    </xf>
    <xf numFmtId="0" fontId="15" fillId="0" borderId="5" xfId="5" applyAlignment="1">
      <alignment horizontal="left" vertical="top" wrapText="1"/>
    </xf>
    <xf numFmtId="0" fontId="6" fillId="0" borderId="5" xfId="5" applyFont="1" applyAlignment="1">
      <alignment horizontal="center" vertical="center"/>
    </xf>
    <xf numFmtId="0" fontId="6" fillId="0" borderId="5" xfId="5" applyFont="1" applyAlignment="1">
      <alignment horizontal="left" vertical="top"/>
    </xf>
    <xf numFmtId="0" fontId="15" fillId="0" borderId="5" xfId="5" applyAlignment="1">
      <alignment horizontal="left" vertical="top"/>
    </xf>
    <xf numFmtId="14" fontId="15" fillId="0" borderId="5" xfId="5" applyNumberFormat="1" applyAlignment="1">
      <alignment horizontal="left" vertical="top"/>
    </xf>
    <xf numFmtId="1" fontId="0" fillId="0" borderId="7" xfId="0" applyNumberFormat="1" applyFont="1" applyBorder="1" applyAlignment="1"/>
    <xf numFmtId="0" fontId="0" fillId="0" borderId="7" xfId="0" applyFont="1" applyBorder="1" applyAlignment="1"/>
    <xf numFmtId="0" fontId="0" fillId="0" borderId="7" xfId="0" applyFont="1" applyBorder="1" applyAlignment="1">
      <alignment horizontal="center" vertical="center"/>
    </xf>
    <xf numFmtId="0" fontId="26" fillId="16" borderId="7" xfId="5" applyFont="1" applyFill="1" applyBorder="1" applyAlignment="1">
      <alignment horizontal="center" vertical="center" wrapText="1"/>
    </xf>
    <xf numFmtId="0" fontId="23" fillId="12" borderId="7" xfId="0" applyFont="1" applyFill="1" applyBorder="1" applyAlignment="1">
      <alignment horizontal="center"/>
    </xf>
    <xf numFmtId="0" fontId="26" fillId="8" borderId="6" xfId="5" applyFont="1" applyFill="1" applyBorder="1" applyAlignment="1">
      <alignment horizontal="center" vertical="center"/>
    </xf>
    <xf numFmtId="0" fontId="26" fillId="8" borderId="7" xfId="5" applyFont="1" applyFill="1" applyBorder="1" applyAlignment="1">
      <alignment horizontal="center" vertical="center"/>
    </xf>
    <xf numFmtId="0" fontId="27" fillId="0" borderId="7" xfId="5" applyFont="1" applyBorder="1" applyAlignment="1">
      <alignment horizontal="left" vertical="top" wrapText="1"/>
    </xf>
    <xf numFmtId="0" fontId="27" fillId="3" borderId="7" xfId="5" applyFont="1" applyFill="1" applyBorder="1" applyAlignment="1">
      <alignment horizontal="left" vertical="top" wrapText="1"/>
    </xf>
    <xf numFmtId="0" fontId="27" fillId="3" borderId="7" xfId="5" applyFont="1" applyFill="1" applyBorder="1" applyAlignment="1">
      <alignment horizontal="center" vertical="center"/>
    </xf>
    <xf numFmtId="14" fontId="27" fillId="3" borderId="7" xfId="5" applyNumberFormat="1" applyFont="1" applyFill="1" applyBorder="1" applyAlignment="1">
      <alignment horizontal="left" vertical="top" wrapText="1"/>
    </xf>
    <xf numFmtId="0" fontId="26" fillId="8" borderId="7" xfId="5" applyFont="1" applyFill="1" applyBorder="1" applyAlignment="1">
      <alignment horizontal="center" vertical="center" wrapText="1"/>
    </xf>
    <xf numFmtId="0" fontId="40" fillId="0" borderId="14" xfId="5" applyFont="1" applyBorder="1" applyAlignment="1">
      <alignment horizontal="left" vertical="top" wrapText="1"/>
    </xf>
    <xf numFmtId="0" fontId="40" fillId="0" borderId="5" xfId="5" applyFont="1" applyAlignment="1">
      <alignment horizontal="left" vertical="top"/>
    </xf>
    <xf numFmtId="0" fontId="41" fillId="9" borderId="5" xfId="1" applyFont="1" applyFill="1"/>
    <xf numFmtId="0" fontId="20" fillId="0" borderId="6" xfId="5" applyFont="1" applyBorder="1" applyAlignment="1">
      <alignment horizontal="center" vertical="top" wrapText="1"/>
    </xf>
    <xf numFmtId="0" fontId="20" fillId="0" borderId="6" xfId="5" applyFont="1" applyBorder="1" applyAlignment="1">
      <alignment horizontal="left" vertical="top" wrapText="1"/>
    </xf>
    <xf numFmtId="0" fontId="6" fillId="0" borderId="14" xfId="5" applyFont="1" applyBorder="1" applyAlignment="1">
      <alignment horizontal="center" vertical="top" wrapText="1"/>
    </xf>
    <xf numFmtId="0" fontId="6" fillId="0" borderId="14" xfId="5" applyFont="1" applyBorder="1" applyAlignment="1">
      <alignment horizontal="left" vertical="top" wrapText="1"/>
    </xf>
    <xf numFmtId="0" fontId="6" fillId="0" borderId="5" xfId="5" applyFont="1" applyAlignment="1">
      <alignment horizontal="center" vertical="top"/>
    </xf>
    <xf numFmtId="0" fontId="42" fillId="9" borderId="5" xfId="1" applyFont="1" applyFill="1" applyAlignment="1">
      <alignment vertical="top"/>
    </xf>
    <xf numFmtId="14" fontId="36" fillId="0" borderId="7" xfId="0" applyNumberFormat="1" applyFont="1" applyBorder="1" applyAlignment="1">
      <alignment horizontal="center" vertical="center" wrapText="1"/>
    </xf>
    <xf numFmtId="0" fontId="6" fillId="0" borderId="7" xfId="5" applyFont="1" applyBorder="1" applyAlignment="1">
      <alignment horizontal="left" vertical="top" wrapText="1"/>
    </xf>
    <xf numFmtId="0" fontId="20" fillId="0" borderId="7" xfId="5" applyFont="1" applyBorder="1" applyAlignment="1">
      <alignment horizontal="center" vertical="top" wrapText="1"/>
    </xf>
    <xf numFmtId="0" fontId="39" fillId="13" borderId="7" xfId="5" applyFont="1" applyFill="1" applyBorder="1" applyAlignment="1">
      <alignment horizontal="center" vertical="center" wrapText="1"/>
    </xf>
    <xf numFmtId="0" fontId="28" fillId="0" borderId="6" xfId="5" applyFont="1" applyBorder="1" applyAlignment="1">
      <alignment horizontal="left" vertical="top" wrapText="1"/>
    </xf>
    <xf numFmtId="0" fontId="28" fillId="0" borderId="7" xfId="5" applyFont="1" applyBorder="1" applyAlignment="1">
      <alignment horizontal="left" vertical="top" wrapText="1"/>
    </xf>
    <xf numFmtId="1" fontId="20" fillId="0" borderId="12" xfId="6" applyNumberFormat="1" applyFont="1" applyBorder="1" applyAlignment="1">
      <alignment horizontal="center" vertical="center" wrapText="1"/>
    </xf>
    <xf numFmtId="0" fontId="34" fillId="9" borderId="5" xfId="1" applyFont="1" applyFill="1" applyAlignment="1">
      <alignment wrapText="1"/>
    </xf>
    <xf numFmtId="0" fontId="44" fillId="20" borderId="7" xfId="1" applyFont="1" applyFill="1" applyBorder="1"/>
    <xf numFmtId="0" fontId="34" fillId="9" borderId="7" xfId="1" applyFont="1" applyFill="1" applyBorder="1"/>
    <xf numFmtId="0" fontId="26" fillId="13" borderId="13" xfId="5" applyFont="1" applyFill="1" applyBorder="1" applyAlignment="1">
      <alignment horizontal="center" vertical="center" wrapText="1"/>
    </xf>
    <xf numFmtId="1" fontId="20" fillId="0" borderId="7" xfId="6" applyNumberFormat="1" applyFont="1" applyBorder="1" applyAlignment="1">
      <alignment horizontal="center" vertical="center" wrapText="1"/>
    </xf>
    <xf numFmtId="1" fontId="20" fillId="0" borderId="7" xfId="6" quotePrefix="1" applyNumberFormat="1" applyFont="1" applyBorder="1" applyAlignment="1">
      <alignment horizontal="left" vertical="top" wrapText="1"/>
    </xf>
    <xf numFmtId="1" fontId="20" fillId="0" borderId="7" xfId="6" applyNumberFormat="1" applyFont="1" applyBorder="1" applyAlignment="1">
      <alignment horizontal="left" vertical="top" wrapText="1"/>
    </xf>
    <xf numFmtId="1" fontId="20" fillId="0" borderId="7" xfId="6" applyNumberFormat="1" applyFont="1" applyBorder="1" applyAlignment="1">
      <alignment horizontal="center" vertical="top" wrapText="1"/>
    </xf>
    <xf numFmtId="1" fontId="20" fillId="0" borderId="17" xfId="6" applyNumberFormat="1" applyFont="1" applyBorder="1" applyAlignment="1">
      <alignment horizontal="center" vertical="center" wrapText="1"/>
    </xf>
    <xf numFmtId="14" fontId="20" fillId="0" borderId="7" xfId="6" applyNumberFormat="1" applyFont="1" applyBorder="1" applyAlignment="1">
      <alignment horizontal="center" vertical="center" wrapText="1"/>
    </xf>
    <xf numFmtId="1" fontId="20" fillId="0" borderId="12" xfId="6" applyNumberFormat="1" applyFont="1" applyBorder="1" applyAlignment="1">
      <alignment horizontal="center" vertical="center" wrapText="1"/>
    </xf>
    <xf numFmtId="1" fontId="20" fillId="0" borderId="7" xfId="6" quotePrefix="1" applyNumberFormat="1" applyFont="1" applyBorder="1" applyAlignment="1">
      <alignment horizontal="left" vertical="top" wrapText="1"/>
    </xf>
    <xf numFmtId="1" fontId="20" fillId="0" borderId="17" xfId="6" applyNumberFormat="1" applyFont="1" applyBorder="1" applyAlignment="1">
      <alignment vertical="center" wrapText="1"/>
    </xf>
    <xf numFmtId="1" fontId="20" fillId="0" borderId="17" xfId="6" quotePrefix="1" applyNumberFormat="1" applyFont="1" applyBorder="1" applyAlignment="1">
      <alignment vertical="center" wrapText="1"/>
    </xf>
    <xf numFmtId="0" fontId="4" fillId="0" borderId="3" xfId="5" applyFont="1" applyBorder="1" applyAlignment="1">
      <alignment horizontal="left" vertical="top"/>
    </xf>
    <xf numFmtId="0" fontId="6" fillId="0" borderId="3" xfId="5" applyFont="1" applyBorder="1" applyAlignment="1">
      <alignment horizontal="center" vertical="center" wrapText="1"/>
    </xf>
    <xf numFmtId="0" fontId="6" fillId="0" borderId="3" xfId="5" applyFont="1" applyBorder="1" applyAlignment="1">
      <alignment horizontal="left" vertical="top" wrapText="1"/>
    </xf>
    <xf numFmtId="0" fontId="6" fillId="0" borderId="18" xfId="5" applyFont="1" applyBorder="1" applyAlignment="1">
      <alignment horizontal="center" vertical="top" wrapText="1"/>
    </xf>
    <xf numFmtId="0" fontId="40" fillId="0" borderId="18" xfId="5" applyFont="1" applyBorder="1" applyAlignment="1">
      <alignment horizontal="left" vertical="top" wrapText="1"/>
    </xf>
    <xf numFmtId="0" fontId="6" fillId="0" borderId="12" xfId="5" applyFont="1" applyBorder="1" applyAlignment="1">
      <alignment horizontal="center" vertical="center"/>
    </xf>
    <xf numFmtId="14" fontId="6" fillId="0" borderId="4" xfId="5" applyNumberFormat="1" applyFont="1" applyBorder="1" applyAlignment="1">
      <alignment horizontal="left" vertical="top" wrapText="1"/>
    </xf>
    <xf numFmtId="0" fontId="6" fillId="0" borderId="18" xfId="5" applyFont="1" applyBorder="1" applyAlignment="1">
      <alignment horizontal="left" vertical="top" wrapText="1"/>
    </xf>
    <xf numFmtId="0" fontId="15" fillId="14" borderId="5" xfId="5" applyFont="1" applyFill="1"/>
    <xf numFmtId="0" fontId="15" fillId="0" borderId="5" xfId="5" applyFont="1"/>
    <xf numFmtId="0" fontId="15" fillId="0" borderId="5" xfId="5" applyFont="1" applyAlignment="1">
      <alignment horizontal="center" vertical="center"/>
    </xf>
    <xf numFmtId="0" fontId="15" fillId="0" borderId="7" xfId="5" applyFont="1" applyBorder="1" applyAlignment="1">
      <alignment horizontal="center" vertical="center"/>
    </xf>
    <xf numFmtId="1" fontId="46" fillId="0" borderId="17" xfId="11" applyNumberFormat="1" applyFont="1" applyBorder="1" applyAlignment="1">
      <alignment vertical="center" wrapText="1"/>
    </xf>
    <xf numFmtId="0" fontId="15" fillId="0" borderId="12" xfId="5" applyFont="1" applyBorder="1" applyAlignment="1">
      <alignment horizontal="center" vertical="center"/>
    </xf>
    <xf numFmtId="1" fontId="20" fillId="0" borderId="7" xfId="6" quotePrefix="1" applyNumberFormat="1" applyFont="1" applyBorder="1" applyAlignment="1">
      <alignment horizontal="left" vertical="top" wrapText="1"/>
    </xf>
    <xf numFmtId="0" fontId="24" fillId="12" borderId="7" xfId="0" applyFont="1" applyFill="1" applyBorder="1" applyAlignment="1">
      <alignment horizontal="center" vertical="center"/>
    </xf>
    <xf numFmtId="1" fontId="20" fillId="0" borderId="7" xfId="6" quotePrefix="1" applyNumberFormat="1" applyFont="1" applyBorder="1" applyAlignment="1">
      <alignment horizontal="left" vertical="top" wrapText="1"/>
    </xf>
    <xf numFmtId="0" fontId="19" fillId="11" borderId="7" xfId="4" applyFont="1" applyBorder="1" applyAlignment="1">
      <alignment horizontal="center" vertical="center" wrapText="1"/>
    </xf>
    <xf numFmtId="0" fontId="38" fillId="10" borderId="9" xfId="1" applyFont="1" applyFill="1" applyBorder="1" applyAlignment="1">
      <alignment horizontal="center" vertical="center"/>
    </xf>
    <xf numFmtId="0" fontId="38" fillId="10" borderId="10" xfId="1" applyFont="1" applyFill="1" applyBorder="1" applyAlignment="1">
      <alignment horizontal="center" vertical="center"/>
    </xf>
    <xf numFmtId="0" fontId="38" fillId="10" borderId="11" xfId="1" applyFont="1" applyFill="1" applyBorder="1" applyAlignment="1">
      <alignment horizontal="center" vertical="center"/>
    </xf>
    <xf numFmtId="0" fontId="19" fillId="11" borderId="11" xfId="4" applyFont="1" applyBorder="1" applyAlignment="1">
      <alignment horizontal="center" vertical="center" wrapText="1"/>
    </xf>
    <xf numFmtId="0" fontId="37" fillId="12" borderId="8" xfId="1" applyFont="1" applyFill="1" applyBorder="1" applyAlignment="1">
      <alignment horizontal="center" vertical="center"/>
    </xf>
    <xf numFmtId="0" fontId="3" fillId="17" borderId="7" xfId="0" applyFont="1" applyFill="1" applyBorder="1" applyAlignment="1">
      <alignment horizontal="center" vertical="center" textRotation="90" wrapText="1"/>
    </xf>
    <xf numFmtId="0" fontId="24" fillId="12" borderId="7" xfId="0" applyFont="1" applyFill="1" applyBorder="1" applyAlignment="1">
      <alignment horizontal="center" vertical="center"/>
    </xf>
    <xf numFmtId="1" fontId="25" fillId="15" borderId="7" xfId="6" applyNumberFormat="1" applyFont="1" applyFill="1" applyBorder="1" applyAlignment="1">
      <alignment horizontal="center" vertical="top" wrapText="1"/>
    </xf>
    <xf numFmtId="1" fontId="25" fillId="18" borderId="7" xfId="6" applyNumberFormat="1" applyFont="1" applyFill="1" applyBorder="1" applyAlignment="1">
      <alignment horizontal="center" vertical="top" wrapText="1"/>
    </xf>
    <xf numFmtId="1" fontId="25" fillId="15" borderId="13" xfId="6" applyNumberFormat="1" applyFont="1" applyFill="1" applyBorder="1" applyAlignment="1">
      <alignment horizontal="center" vertical="top" wrapText="1"/>
    </xf>
    <xf numFmtId="1" fontId="25" fillId="15" borderId="16" xfId="6" applyNumberFormat="1" applyFont="1" applyFill="1" applyBorder="1" applyAlignment="1">
      <alignment horizontal="center" vertical="top" wrapText="1"/>
    </xf>
    <xf numFmtId="1" fontId="25" fillId="15" borderId="12" xfId="6" applyNumberFormat="1" applyFont="1" applyFill="1" applyBorder="1" applyAlignment="1">
      <alignment horizontal="center" vertical="top" wrapText="1"/>
    </xf>
    <xf numFmtId="1" fontId="25" fillId="21" borderId="7" xfId="6" applyNumberFormat="1" applyFont="1" applyFill="1" applyBorder="1" applyAlignment="1">
      <alignment horizontal="center" vertical="top" wrapText="1"/>
    </xf>
    <xf numFmtId="1" fontId="20" fillId="0" borderId="5" xfId="6" applyNumberFormat="1" applyFont="1" applyBorder="1" applyAlignment="1">
      <alignment vertical="center" wrapText="1"/>
    </xf>
    <xf numFmtId="0" fontId="6" fillId="0" borderId="7" xfId="5" applyFont="1" applyBorder="1" applyAlignment="1">
      <alignment horizontal="center" vertical="top" wrapText="1"/>
    </xf>
    <xf numFmtId="0" fontId="40" fillId="0" borderId="7" xfId="5" applyFont="1" applyBorder="1" applyAlignment="1">
      <alignment horizontal="left" vertical="top" wrapText="1"/>
    </xf>
    <xf numFmtId="14" fontId="6" fillId="0" borderId="7" xfId="5" applyNumberFormat="1" applyFont="1" applyBorder="1" applyAlignment="1">
      <alignment horizontal="left" vertical="top" wrapText="1"/>
    </xf>
    <xf numFmtId="0" fontId="0" fillId="0" borderId="7" xfId="0" applyFont="1" applyBorder="1" applyAlignment="1">
      <alignment horizontal="center"/>
    </xf>
    <xf numFmtId="0" fontId="0" fillId="0" borderId="5" xfId="0" applyFont="1" applyBorder="1" applyAlignment="1">
      <alignment horizontal="center" wrapText="1"/>
    </xf>
    <xf numFmtId="0" fontId="0" fillId="0" borderId="7" xfId="0" applyFont="1" applyBorder="1" applyAlignment="1">
      <alignment wrapText="1"/>
    </xf>
    <xf numFmtId="0" fontId="47" fillId="9" borderId="5" xfId="1" applyFont="1" applyFill="1"/>
    <xf numFmtId="0" fontId="48" fillId="9" borderId="5" xfId="11" applyFont="1" applyFill="1" applyBorder="1"/>
  </cellXfs>
  <cellStyles count="12">
    <cellStyle name="20% - Accent1 2" xfId="8" xr:uid="{00000000-0005-0000-0000-000000000000}"/>
    <cellStyle name="Hyperlink" xfId="11" builtinId="8"/>
    <cellStyle name="Hyperlink 2" xfId="10" xr:uid="{00000000-0005-0000-0000-000002000000}"/>
    <cellStyle name="Neutral" xfId="4" builtinId="28"/>
    <cellStyle name="Normal" xfId="0" builtinId="0"/>
    <cellStyle name="Normal 111" xfId="9" xr:uid="{00000000-0005-0000-0000-000005000000}"/>
    <cellStyle name="Normal 2" xfId="1" xr:uid="{00000000-0005-0000-0000-000006000000}"/>
    <cellStyle name="Normal 2 2" xfId="3" xr:uid="{00000000-0005-0000-0000-000007000000}"/>
    <cellStyle name="Normal 3" xfId="2" xr:uid="{00000000-0005-0000-0000-000008000000}"/>
    <cellStyle name="Normal 4" xfId="5" xr:uid="{00000000-0005-0000-0000-000009000000}"/>
    <cellStyle name="Normal 5" xfId="7" xr:uid="{00000000-0005-0000-0000-00000A000000}"/>
    <cellStyle name="Normal_CUPP (RFC 91358) - SIT Test Case_MF" xfId="6" xr:uid="{00000000-0005-0000-0000-00000B000000}"/>
  </cellStyles>
  <dxfs count="343">
    <dxf>
      <font>
        <color rgb="FF000000"/>
      </font>
      <fill>
        <patternFill patternType="solid">
          <fgColor rgb="FFCCCCCC"/>
          <bgColor rgb="FFCCCCCC"/>
        </patternFill>
      </fill>
    </dxf>
    <dxf>
      <font>
        <color rgb="FF000000"/>
      </font>
      <fill>
        <patternFill patternType="solid">
          <fgColor rgb="FFDD7E6B"/>
          <bgColor rgb="FFDD7E6B"/>
        </patternFill>
      </fill>
    </dxf>
    <dxf>
      <fill>
        <patternFill patternType="solid">
          <fgColor rgb="FFB7E1CD"/>
          <bgColor rgb="FFB7E1CD"/>
        </patternFill>
      </fill>
    </dxf>
    <dxf>
      <font>
        <color rgb="FF000000"/>
      </font>
      <fill>
        <patternFill patternType="solid">
          <fgColor rgb="FFCCCCCC"/>
          <bgColor rgb="FFCCCCCC"/>
        </patternFill>
      </fill>
    </dxf>
    <dxf>
      <font>
        <color rgb="FF000000"/>
      </font>
      <fill>
        <patternFill patternType="solid">
          <fgColor rgb="FFDD7E6B"/>
          <bgColor rgb="FFDD7E6B"/>
        </patternFill>
      </fill>
    </dxf>
    <dxf>
      <fill>
        <patternFill patternType="solid">
          <fgColor rgb="FFB7E1CD"/>
          <bgColor rgb="FFB7E1CD"/>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bgColor rgb="FF92D050"/>
        </patternFill>
      </fill>
    </dxf>
    <dxf>
      <fill>
        <patternFill>
          <bgColor rgb="FFC00000"/>
        </patternFill>
      </fill>
    </dxf>
  </dxfs>
  <tableStyles count="0" defaultTableStyle="TableStyleMedium2" defaultPivotStyle="PivotStyleLight16"/>
  <colors>
    <mruColors>
      <color rgb="FFFF6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Test Result Summary</a:t>
            </a:r>
          </a:p>
        </c:rich>
      </c:tx>
      <c:layout>
        <c:manualLayout>
          <c:xMode val="edge"/>
          <c:yMode val="edge"/>
          <c:x val="0.3737862166501032"/>
          <c:y val="3.720930232558139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VN"/>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61408683316903"/>
          <c:y val="0.19804939981532779"/>
          <c:w val="0.78585362395200553"/>
          <c:h val="0.72288068274401174"/>
        </c:manualLayout>
      </c:layout>
      <c:bar3DChart>
        <c:barDir val="col"/>
        <c:grouping val="clustered"/>
        <c:varyColors val="0"/>
        <c:ser>
          <c:idx val="0"/>
          <c:order val="0"/>
          <c:tx>
            <c:strRef>
              <c:f>Summary!$C$15</c:f>
              <c:strCache>
                <c:ptCount val="1"/>
                <c:pt idx="0">
                  <c:v>Pass</c:v>
                </c:pt>
              </c:strCache>
            </c:strRef>
          </c:tx>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dPt>
            <c:idx val="0"/>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B6A-4709-8B50-637E0B7C0B0A}"/>
              </c:ext>
            </c:extLst>
          </c:dPt>
          <c:dPt>
            <c:idx val="1"/>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B6A-4709-8B50-637E0B7C0B0A}"/>
              </c:ext>
            </c:extLst>
          </c:dPt>
          <c:dPt>
            <c:idx val="2"/>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B6A-4709-8B50-637E0B7C0B0A}"/>
              </c:ext>
            </c:extLst>
          </c:dPt>
          <c:dPt>
            <c:idx val="3"/>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814F-4B70-B59F-C7770A360A9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Summary!$C$17</c:f>
              <c:numCache>
                <c:formatCode>0.00%</c:formatCode>
                <c:ptCount val="1"/>
                <c:pt idx="0">
                  <c:v>0.72972972972972971</c:v>
                </c:pt>
              </c:numCache>
            </c:numRef>
          </c:val>
          <c:extLst>
            <c:ext xmlns:c16="http://schemas.microsoft.com/office/drawing/2014/chart" uri="{C3380CC4-5D6E-409C-BE32-E72D297353CC}">
              <c16:uniqueId val="{00000006-BB6A-4709-8B50-637E0B7C0B0A}"/>
            </c:ext>
          </c:extLst>
        </c:ser>
        <c:ser>
          <c:idx val="1"/>
          <c:order val="1"/>
          <c:tx>
            <c:strRef>
              <c:f>Summary!$D$15</c:f>
              <c:strCache>
                <c:ptCount val="1"/>
                <c:pt idx="0">
                  <c:v>Fail</c:v>
                </c:pt>
              </c:strCache>
            </c:strRef>
          </c:tx>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Summary!$D$17</c:f>
              <c:numCache>
                <c:formatCode>0.00%</c:formatCode>
                <c:ptCount val="1"/>
                <c:pt idx="0">
                  <c:v>0</c:v>
                </c:pt>
              </c:numCache>
            </c:numRef>
          </c:val>
          <c:extLst>
            <c:ext xmlns:c16="http://schemas.microsoft.com/office/drawing/2014/chart" uri="{C3380CC4-5D6E-409C-BE32-E72D297353CC}">
              <c16:uniqueId val="{00000008-C26D-47EA-9DCE-726C2C063DA9}"/>
            </c:ext>
          </c:extLst>
        </c:ser>
        <c:ser>
          <c:idx val="2"/>
          <c:order val="2"/>
          <c:tx>
            <c:strRef>
              <c:f>Summary!$E$15</c:f>
              <c:strCache>
                <c:ptCount val="1"/>
                <c:pt idx="0">
                  <c:v>NOT RUN</c:v>
                </c:pt>
              </c:strCache>
            </c:strRef>
          </c:tx>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Summary!$E$17</c:f>
              <c:numCache>
                <c:formatCode>0.00%</c:formatCode>
                <c:ptCount val="1"/>
                <c:pt idx="0">
                  <c:v>2.7027027027027029E-2</c:v>
                </c:pt>
              </c:numCache>
            </c:numRef>
          </c:val>
          <c:extLst>
            <c:ext xmlns:c16="http://schemas.microsoft.com/office/drawing/2014/chart" uri="{C3380CC4-5D6E-409C-BE32-E72D297353CC}">
              <c16:uniqueId val="{00000009-C26D-47EA-9DCE-726C2C063DA9}"/>
            </c:ext>
          </c:extLst>
        </c:ser>
        <c:ser>
          <c:idx val="3"/>
          <c:order val="3"/>
          <c:tx>
            <c:strRef>
              <c:f>Summary!$F$15</c:f>
              <c:strCache>
                <c:ptCount val="1"/>
                <c:pt idx="0">
                  <c:v>Not Tested</c:v>
                </c:pt>
              </c:strCache>
            </c:strRef>
          </c:tx>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Summary!$F$17</c:f>
              <c:numCache>
                <c:formatCode>0.00%</c:formatCode>
                <c:ptCount val="1"/>
                <c:pt idx="0">
                  <c:v>0.24324324324324326</c:v>
                </c:pt>
              </c:numCache>
            </c:numRef>
          </c:val>
          <c:extLst>
            <c:ext xmlns:c16="http://schemas.microsoft.com/office/drawing/2014/chart" uri="{C3380CC4-5D6E-409C-BE32-E72D297353CC}">
              <c16:uniqueId val="{0000000A-C26D-47EA-9DCE-726C2C063DA9}"/>
            </c:ext>
          </c:extLst>
        </c:ser>
        <c:dLbls>
          <c:showLegendKey val="0"/>
          <c:showVal val="0"/>
          <c:showCatName val="0"/>
          <c:showSerName val="0"/>
          <c:showPercent val="0"/>
          <c:showBubbleSize val="0"/>
        </c:dLbls>
        <c:gapWidth val="100"/>
        <c:shape val="box"/>
        <c:axId val="1387381152"/>
        <c:axId val="1151349248"/>
        <c:axId val="0"/>
      </c:bar3DChart>
      <c:catAx>
        <c:axId val="13873811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51349248"/>
        <c:crosses val="autoZero"/>
        <c:auto val="1"/>
        <c:lblAlgn val="ctr"/>
        <c:lblOffset val="100"/>
        <c:noMultiLvlLbl val="0"/>
      </c:catAx>
      <c:valAx>
        <c:axId val="1151349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387381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135468</xdr:colOff>
      <xdr:row>20</xdr:row>
      <xdr:rowOff>21398</xdr:rowOff>
    </xdr:from>
    <xdr:to>
      <xdr:col>6</xdr:col>
      <xdr:colOff>13939</xdr:colOff>
      <xdr:row>42</xdr:row>
      <xdr:rowOff>112700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ttlimited.sharepoint.com/Dimension/02.%20Tasks/03.%20AIA/Test%20suites/AIA%20Vitality%20Call%20flow/AIA%20Vitality%20Hotline%20test%20sui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ttlimited-my.sharepoint.com/NTT/Tele-Center%20-%20General/Project%20Stage/QA/Test%20suites/Execute/Radiance%20-%2036020/Suite_CallFlow_IVR_RADI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Outline"/>
      <sheetName val="Main"/>
      <sheetName val="Vit_Main"/>
      <sheetName val="VIT_MYAIASG"/>
      <sheetName val="Premium Details"/>
      <sheetName val="Premium Due Vitality"/>
      <sheetName val="Points Related"/>
      <sheetName val="Update Contact Details"/>
      <sheetName val="Route to CSO"/>
      <sheetName val="NRIC Entry"/>
      <sheetName val="OTP Flow"/>
      <sheetName val="Policy No Entry"/>
      <sheetName val="Invalid &amp; No Input"/>
      <sheetName val="Finesse Desktop"/>
      <sheetName val="bug_Seller"/>
      <sheetName val="Bug_userBeecow"/>
      <sheetName val="Remove API redu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Coverage"/>
      <sheetName val="RADIANCE"/>
      <sheetName val="bug_Seller"/>
      <sheetName val="Bug_userBeecow"/>
      <sheetName val="Remove API redundance"/>
    </sheetNames>
    <sheetDataSet>
      <sheetData sheetId="0">
        <row r="10">
          <cell r="B10">
            <v>31</v>
          </cell>
          <cell r="C10">
            <v>0</v>
          </cell>
          <cell r="D10">
            <v>0</v>
          </cell>
          <cell r="F10">
            <v>0</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eature-qa-automation.customer-frontend.staging.aspireapp.com/sg/" TargetMode="External"/><Relationship Id="rId2" Type="http://schemas.openxmlformats.org/officeDocument/2006/relationships/hyperlink" Target="mailto:phuoc.uit@gmail.com" TargetMode="External"/><Relationship Id="rId1" Type="http://schemas.openxmlformats.org/officeDocument/2006/relationships/hyperlink" Target="mailto:phuoc.uit@gmail.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mediastep.atlassian.net/browse/BC-3786" TargetMode="External"/><Relationship Id="rId1" Type="http://schemas.openxmlformats.org/officeDocument/2006/relationships/hyperlink" Target="https://mediastep.atlassian.net/browse/BC-345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mediastep.atlassian.net/browse/BC-3680" TargetMode="External"/><Relationship Id="rId13" Type="http://schemas.openxmlformats.org/officeDocument/2006/relationships/hyperlink" Target="https://mediastep.atlassian.net/browse/BC-3796" TargetMode="External"/><Relationship Id="rId18" Type="http://schemas.openxmlformats.org/officeDocument/2006/relationships/printerSettings" Target="../printerSettings/printerSettings6.bin"/><Relationship Id="rId3" Type="http://schemas.openxmlformats.org/officeDocument/2006/relationships/hyperlink" Target="https://mediastep.atlassian.net/browse/BC-3792" TargetMode="External"/><Relationship Id="rId7" Type="http://schemas.openxmlformats.org/officeDocument/2006/relationships/hyperlink" Target="https://mediastep.atlassian.net/browse/BC-3681" TargetMode="External"/><Relationship Id="rId12" Type="http://schemas.openxmlformats.org/officeDocument/2006/relationships/hyperlink" Target="https://mediastep.atlassian.net/browse/BC-3795" TargetMode="External"/><Relationship Id="rId17" Type="http://schemas.openxmlformats.org/officeDocument/2006/relationships/hyperlink" Target="https://mediastep.atlassian.net/browse/BC-3810" TargetMode="External"/><Relationship Id="rId2" Type="http://schemas.openxmlformats.org/officeDocument/2006/relationships/hyperlink" Target="https://mediastep.atlassian.net/browse/BC-3677" TargetMode="External"/><Relationship Id="rId16" Type="http://schemas.openxmlformats.org/officeDocument/2006/relationships/hyperlink" Target="https://mediastep.atlassian.net/browse/BC-3809" TargetMode="External"/><Relationship Id="rId1" Type="http://schemas.openxmlformats.org/officeDocument/2006/relationships/hyperlink" Target="https://mediastep.atlassian.net/browse/BC-3667" TargetMode="External"/><Relationship Id="rId6" Type="http://schemas.openxmlformats.org/officeDocument/2006/relationships/hyperlink" Target="https://mediastep.atlassian.net/browse/BC-3802" TargetMode="External"/><Relationship Id="rId11" Type="http://schemas.openxmlformats.org/officeDocument/2006/relationships/hyperlink" Target="https://mediastep.atlassian.net/browse/BC-3793" TargetMode="External"/><Relationship Id="rId5" Type="http://schemas.openxmlformats.org/officeDocument/2006/relationships/hyperlink" Target="https://mediastep.atlassian.net/browse/BC-3797" TargetMode="External"/><Relationship Id="rId15" Type="http://schemas.openxmlformats.org/officeDocument/2006/relationships/hyperlink" Target="https://mediastep.atlassian.net/browse/BC-3805" TargetMode="External"/><Relationship Id="rId10" Type="http://schemas.openxmlformats.org/officeDocument/2006/relationships/hyperlink" Target="https://mediastep.atlassian.net/browse/BC-3791" TargetMode="External"/><Relationship Id="rId4" Type="http://schemas.openxmlformats.org/officeDocument/2006/relationships/hyperlink" Target="https://mediastep.atlassian.net/browse/BC-3801" TargetMode="External"/><Relationship Id="rId9" Type="http://schemas.openxmlformats.org/officeDocument/2006/relationships/hyperlink" Target="https://mediastep.atlassian.net/browse/BC-3786" TargetMode="External"/><Relationship Id="rId14" Type="http://schemas.openxmlformats.org/officeDocument/2006/relationships/hyperlink" Target="https://mediastep.atlassian.net/browse/BC-379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i.mediastep.ca/api/authenticate/switch-profile" TargetMode="External"/><Relationship Id="rId13" Type="http://schemas.openxmlformats.org/officeDocument/2006/relationships/hyperlink" Target="https://api.mediastep.ca/orderservices2/api/shop-carts/my-shop-cart-info" TargetMode="External"/><Relationship Id="rId3" Type="http://schemas.openxmlformats.org/officeDocument/2006/relationships/hyperlink" Target="https://api.mediastep.ca/orderservices2/api/shop-carts/my-shop-cart-info" TargetMode="External"/><Relationship Id="rId7" Type="http://schemas.openxmlformats.org/officeDocument/2006/relationships/hyperlink" Target="https://api.mediastep.ca/reviewservices/api/store-review/get-by-store-id?size=20&amp;page=1&amp;storeId=3145" TargetMode="External"/><Relationship Id="rId12" Type="http://schemas.openxmlformats.org/officeDocument/2006/relationships/hyperlink" Target="https://api.mediastep.ca/catalogservices/api/terms/1001/tree" TargetMode="External"/><Relationship Id="rId2" Type="http://schemas.openxmlformats.org/officeDocument/2006/relationships/hyperlink" Target="https://api.mediastep.ca/notifyservices/api/user/notifications" TargetMode="External"/><Relationship Id="rId1" Type="http://schemas.openxmlformats.org/officeDocument/2006/relationships/hyperlink" Target="https://api.mediastep.ca/orderservices2/api/my/bc-orders/products?status=all&amp;page=0&amp;size=20" TargetMode="External"/><Relationship Id="rId6" Type="http://schemas.openxmlformats.org/officeDocument/2006/relationships/hyperlink" Target="https://api.mediastep.ca/reviewservices/api/store-review/get-by-store-id?size=20&amp;page=0&amp;storeId=3145" TargetMode="External"/><Relationship Id="rId11" Type="http://schemas.openxmlformats.org/officeDocument/2006/relationships/hyperlink" Target="https://api.mediastep.ca/itemservice/api/store/get-item-of-my-store?size=20&amp;page=0&amp;reviewStatus=APPROVED" TargetMode="External"/><Relationship Id="rId5" Type="http://schemas.openxmlformats.org/officeDocument/2006/relationships/hyperlink" Target="https://api.mediastep.ca/reviewservices/api/store-review/get-overview-by-store-id?storeId=3145" TargetMode="External"/><Relationship Id="rId10" Type="http://schemas.openxmlformats.org/officeDocument/2006/relationships/hyperlink" Target="https://api.mediastep.ca/catalogservices/api/terms?taxonomy=product-catalog&amp;level=0&amp;metadata=productCatalogType:PRODUCT" TargetMode="External"/><Relationship Id="rId4" Type="http://schemas.openxmlformats.org/officeDocument/2006/relationships/hyperlink" Target="https://api.mediastep.ca/orderservices2/api/my/bc-orders/products?status=all&amp;page=0&amp;size=20" TargetMode="External"/><Relationship Id="rId9" Type="http://schemas.openxmlformats.org/officeDocument/2006/relationships/hyperlink" Target="https://api.mediastep.ca/storeservice/api/store/about/3145" TargetMode="External"/><Relationship Id="rId1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3:H60"/>
  <sheetViews>
    <sheetView tabSelected="1" zoomScale="92" zoomScaleNormal="90" workbookViewId="0">
      <selection activeCell="C12" sqref="C12"/>
    </sheetView>
  </sheetViews>
  <sheetFormatPr baseColWidth="10" defaultColWidth="7.33203125" defaultRowHeight="11" x14ac:dyDescent="0.15"/>
  <cols>
    <col min="1" max="1" width="11.5" style="59" customWidth="1"/>
    <col min="2" max="2" width="17.5" style="59" customWidth="1"/>
    <col min="3" max="3" width="13.33203125" style="59" bestFit="1" customWidth="1"/>
    <col min="4" max="4" width="12.33203125" style="59" bestFit="1" customWidth="1"/>
    <col min="5" max="5" width="13.6640625" style="59" bestFit="1" customWidth="1"/>
    <col min="6" max="6" width="33.83203125" style="59" customWidth="1"/>
    <col min="7" max="7" width="7.33203125" style="59"/>
    <col min="8" max="8" width="12.5" style="59" customWidth="1"/>
    <col min="9" max="9" width="14.33203125" style="59" customWidth="1"/>
    <col min="10" max="10" width="13.33203125" style="59" customWidth="1"/>
    <col min="11" max="16384" width="7.33203125" style="59"/>
  </cols>
  <sheetData>
    <row r="3" spans="1:8" x14ac:dyDescent="0.15">
      <c r="H3" s="122"/>
    </row>
    <row r="5" spans="1:8" ht="26" x14ac:dyDescent="0.15">
      <c r="B5" s="114" t="s">
        <v>312</v>
      </c>
      <c r="D5" s="114"/>
      <c r="E5" s="114"/>
      <c r="F5" s="114"/>
    </row>
    <row r="9" spans="1:8" ht="15.5" customHeight="1" x14ac:dyDescent="0.15">
      <c r="A9" s="47" t="s">
        <v>281</v>
      </c>
      <c r="B9" s="157" t="s">
        <v>283</v>
      </c>
      <c r="C9" s="153" t="s">
        <v>284</v>
      </c>
      <c r="D9" s="153" t="s">
        <v>285</v>
      </c>
      <c r="E9" s="153" t="s">
        <v>286</v>
      </c>
      <c r="F9" s="153" t="s">
        <v>287</v>
      </c>
    </row>
    <row r="10" spans="1:8" ht="20" x14ac:dyDescent="0.25">
      <c r="A10" s="48" t="s">
        <v>282</v>
      </c>
      <c r="B10" s="157"/>
      <c r="C10" s="153"/>
      <c r="D10" s="153"/>
      <c r="E10" s="153"/>
      <c r="F10" s="153"/>
      <c r="H10" s="108"/>
    </row>
    <row r="11" spans="1:8" ht="12.5" customHeight="1" x14ac:dyDescent="0.15">
      <c r="A11" s="60" t="s">
        <v>282</v>
      </c>
      <c r="B11" s="46" t="s">
        <v>297</v>
      </c>
      <c r="C11" s="115">
        <v>44095</v>
      </c>
      <c r="D11" s="46"/>
      <c r="E11" s="61"/>
      <c r="F11" s="61" t="s">
        <v>415</v>
      </c>
    </row>
    <row r="12" spans="1:8" ht="12.5" customHeight="1" x14ac:dyDescent="0.15">
      <c r="A12" s="60" t="s">
        <v>282</v>
      </c>
      <c r="B12" s="46" t="s">
        <v>297</v>
      </c>
      <c r="C12" s="115"/>
      <c r="D12" s="46"/>
      <c r="E12" s="61"/>
      <c r="F12" s="61"/>
    </row>
    <row r="14" spans="1:8" ht="16" x14ac:dyDescent="0.15">
      <c r="B14" s="158" t="s">
        <v>276</v>
      </c>
      <c r="C14" s="158"/>
      <c r="D14" s="158"/>
      <c r="E14" s="158"/>
      <c r="F14" s="158"/>
    </row>
    <row r="15" spans="1:8" ht="15" x14ac:dyDescent="0.15">
      <c r="B15" s="62" t="s">
        <v>275</v>
      </c>
      <c r="C15" s="62" t="s">
        <v>274</v>
      </c>
      <c r="D15" s="62" t="s">
        <v>273</v>
      </c>
      <c r="E15" s="62" t="s">
        <v>298</v>
      </c>
      <c r="F15" s="62" t="s">
        <v>272</v>
      </c>
    </row>
    <row r="16" spans="1:8" ht="16" x14ac:dyDescent="0.15">
      <c r="B16" s="54">
        <f>COUNTA('Test Outline'!B$3:$B$39)</f>
        <v>37</v>
      </c>
      <c r="C16" s="55">
        <f>COUNTIF('Test Outline'!$E$3:$E$39, "PASSED")</f>
        <v>27</v>
      </c>
      <c r="D16" s="56">
        <f>COUNTIF('Test Outline'!$E$3:$E$39, "FAILED")</f>
        <v>0</v>
      </c>
      <c r="E16" s="57">
        <f>COUNTIF('Test Outline'!$E$3:$E$39, "SKIP")</f>
        <v>1</v>
      </c>
      <c r="F16" s="58">
        <f>COUNTIF('Test Outline'!$E$3:$E$39, "NOT RUN")</f>
        <v>9</v>
      </c>
    </row>
    <row r="17" spans="1:6" ht="15" x14ac:dyDescent="0.15">
      <c r="A17" s="63"/>
      <c r="B17" s="64" t="s">
        <v>296</v>
      </c>
      <c r="C17" s="65">
        <f>Value_Pass/Value_Total</f>
        <v>0.72972972972972971</v>
      </c>
      <c r="D17" s="65">
        <f>Value_Fail/Value_Total</f>
        <v>0</v>
      </c>
      <c r="E17" s="65">
        <f>E16/Value_Total</f>
        <v>2.7027027027027029E-2</v>
      </c>
      <c r="F17" s="65">
        <f>Value_Not_Tested/Value_Total</f>
        <v>0.24324324324324326</v>
      </c>
    </row>
    <row r="18" spans="1:6" ht="14" x14ac:dyDescent="0.15">
      <c r="A18" s="66"/>
      <c r="B18" s="66"/>
      <c r="C18" s="66"/>
      <c r="D18" s="66"/>
      <c r="E18" s="66"/>
      <c r="F18" s="66"/>
    </row>
    <row r="19" spans="1:6" ht="26.5" customHeight="1" x14ac:dyDescent="0.15">
      <c r="A19" s="154" t="s">
        <v>301</v>
      </c>
      <c r="B19" s="155"/>
      <c r="C19" s="155"/>
      <c r="D19" s="155"/>
      <c r="E19" s="155"/>
      <c r="F19" s="156"/>
    </row>
    <row r="47" spans="1:2" ht="20" x14ac:dyDescent="0.25">
      <c r="A47" s="174" t="s">
        <v>413</v>
      </c>
      <c r="B47" s="175" t="s">
        <v>414</v>
      </c>
    </row>
    <row r="49" spans="1:2" ht="20" x14ac:dyDescent="0.25">
      <c r="A49" s="108" t="s">
        <v>412</v>
      </c>
    </row>
    <row r="51" spans="1:2" x14ac:dyDescent="0.15">
      <c r="B51" s="123" t="s">
        <v>302</v>
      </c>
    </row>
    <row r="52" spans="1:2" x14ac:dyDescent="0.15">
      <c r="B52" s="124" t="s">
        <v>303</v>
      </c>
    </row>
    <row r="53" spans="1:2" x14ac:dyDescent="0.15">
      <c r="B53" s="124" t="s">
        <v>304</v>
      </c>
    </row>
    <row r="54" spans="1:2" x14ac:dyDescent="0.15">
      <c r="B54" s="124" t="s">
        <v>305</v>
      </c>
    </row>
    <row r="55" spans="1:2" x14ac:dyDescent="0.15">
      <c r="B55" s="124" t="s">
        <v>306</v>
      </c>
    </row>
    <row r="56" spans="1:2" x14ac:dyDescent="0.15">
      <c r="B56" s="124" t="s">
        <v>307</v>
      </c>
    </row>
    <row r="57" spans="1:2" x14ac:dyDescent="0.15">
      <c r="B57" s="124" t="s">
        <v>308</v>
      </c>
    </row>
    <row r="58" spans="1:2" x14ac:dyDescent="0.15">
      <c r="B58" s="124" t="s">
        <v>309</v>
      </c>
    </row>
    <row r="59" spans="1:2" x14ac:dyDescent="0.15">
      <c r="B59" s="124" t="s">
        <v>310</v>
      </c>
    </row>
    <row r="60" spans="1:2" x14ac:dyDescent="0.15">
      <c r="B60" s="124" t="s">
        <v>311</v>
      </c>
    </row>
  </sheetData>
  <mergeCells count="7">
    <mergeCell ref="F9:F10"/>
    <mergeCell ref="A19:F19"/>
    <mergeCell ref="B9:B10"/>
    <mergeCell ref="C9:C10"/>
    <mergeCell ref="D9:D10"/>
    <mergeCell ref="E9:E10"/>
    <mergeCell ref="B14:F14"/>
  </mergeCells>
  <phoneticPr fontId="45" type="noConversion"/>
  <hyperlinks>
    <hyperlink ref="B12" r:id="rId1" xr:uid="{00000000-0004-0000-0000-000000000000}"/>
    <hyperlink ref="B11" r:id="rId2" xr:uid="{00000000-0004-0000-0000-000001000000}"/>
    <hyperlink ref="B47" r:id="rId3" xr:uid="{8BD65EAD-822B-8C45-99C6-ADA95995423B}"/>
  </hyperlinks>
  <pageMargins left="0.75" right="0.75" top="1" bottom="1" header="0.5" footer="0.5"/>
  <pageSetup orientation="portrait" horizontalDpi="90" verticalDpi="90" r:id="rId4"/>
  <headerFooter alignWithMargins="0">
    <oddFooter>&amp;L&amp;1#&amp;"Calibri"&amp;8&amp;K317100[AIA – PUBLIC]</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9"/>
  <sheetViews>
    <sheetView zoomScaleNormal="100" workbookViewId="0">
      <selection activeCell="C17" sqref="C17"/>
    </sheetView>
  </sheetViews>
  <sheetFormatPr baseColWidth="10" defaultColWidth="8.83203125" defaultRowHeight="13" x14ac:dyDescent="0.15"/>
  <cols>
    <col min="1" max="1" width="19.83203125" style="49" customWidth="1"/>
    <col min="2" max="2" width="15.83203125" style="49" bestFit="1" customWidth="1"/>
    <col min="3" max="3" width="75.5" style="49" customWidth="1"/>
    <col min="4" max="4" width="58" style="49" customWidth="1"/>
    <col min="5" max="5" width="18.83203125" style="50" bestFit="1" customWidth="1"/>
    <col min="6" max="6" width="19.83203125" style="53" customWidth="1"/>
    <col min="7" max="7" width="21.5" style="172" customWidth="1"/>
    <col min="8" max="8" width="25.6640625" style="53" customWidth="1"/>
    <col min="9" max="16384" width="8.83203125" style="49"/>
  </cols>
  <sheetData>
    <row r="1" spans="1:8" ht="19" x14ac:dyDescent="0.15">
      <c r="A1" s="160" t="s">
        <v>294</v>
      </c>
      <c r="B1" s="160"/>
      <c r="C1" s="160"/>
      <c r="D1" s="160"/>
      <c r="E1" s="160"/>
      <c r="F1" s="160"/>
      <c r="G1" s="151"/>
      <c r="H1" s="151"/>
    </row>
    <row r="2" spans="1:8" ht="33" customHeight="1" x14ac:dyDescent="0.2">
      <c r="A2" s="51" t="s">
        <v>279</v>
      </c>
      <c r="B2" s="51" t="s">
        <v>288</v>
      </c>
      <c r="C2" s="98" t="s">
        <v>277</v>
      </c>
      <c r="D2" s="97" t="s">
        <v>300</v>
      </c>
      <c r="E2" s="52" t="s">
        <v>289</v>
      </c>
      <c r="F2" s="52" t="s">
        <v>295</v>
      </c>
      <c r="G2" s="52" t="s">
        <v>405</v>
      </c>
      <c r="H2" s="52" t="s">
        <v>245</v>
      </c>
    </row>
    <row r="3" spans="1:8" ht="13" customHeight="1" x14ac:dyDescent="0.15">
      <c r="A3" s="159" t="s">
        <v>407</v>
      </c>
      <c r="B3" s="94" t="str">
        <f>'Register Suite'!B7</f>
        <v>REG_001</v>
      </c>
      <c r="C3" s="95" t="str">
        <f>VLOOKUP(B3,'Register Suite'!$B$7:$N$30,3,0)</f>
        <v>To Verify registerd director account successfully and Incorporated</v>
      </c>
      <c r="D3" s="173" t="str">
        <f>IF(ISBLANK(VLOOKUP(B3,'Register Suite'!$B$7:$N$30,5,0)),"",  VLOOKUP(B3,'Register Suite'!$B$7:$N$30,5,0))</f>
        <v>+ New user registered successfully
+ All elements of each page should be displayed correctly
+ User should go to Onboarding page and add more infomations</v>
      </c>
      <c r="E3" s="96" t="str">
        <f>VLOOKUP(B3,'Register Suite'!$B$7:$N$30,11,0)</f>
        <v>PASSED</v>
      </c>
      <c r="F3" s="95" t="str">
        <f>IF(ISBLANK(VLOOKUP(B3,'Register Suite'!$B$7:$N$30,7,0)),"",  VLOOKUP(B3,'Register Suite'!$B$7:$N$30,7,0))</f>
        <v/>
      </c>
      <c r="G3" s="171" t="str">
        <f>IF(ISBLANK(VLOOKUP(B3,'Register Suite'!$B$7:$N$30,12,0)),"",  VLOOKUP(B3,'Register Suite'!$B$7:$N$30,12,0))</f>
        <v>Yes</v>
      </c>
      <c r="H3" s="95" t="str">
        <f>IF(ISBLANK(VLOOKUP(B3,'Register Suite'!$B$7:$N$30,13,0)),"",  VLOOKUP(B3,'Register Suite'!$B$7:$N$30,13,0))</f>
        <v/>
      </c>
    </row>
    <row r="4" spans="1:8" ht="42" x14ac:dyDescent="0.15">
      <c r="A4" s="159"/>
      <c r="B4" s="94" t="str">
        <f>'Register Suite'!B8</f>
        <v>REG_002</v>
      </c>
      <c r="C4" s="95" t="str">
        <f>VLOOKUP(B4,'Register Suite'!$B$7:$N$30,3,0)</f>
        <v>To Verify new account unincorporated country when opening new account as director</v>
      </c>
      <c r="D4" s="173" t="str">
        <f>IF(ISBLANK(VLOOKUP(B4,'Register Suite'!$B$7:$N$30,5,0)),"",  VLOOKUP(B4,'Register Suite'!$B$7:$N$30,5,0))</f>
        <v>+ New user registered successfully
+ All elements of each page should be displayed correctly
+ User should go to unincorporated page after selecting the business</v>
      </c>
      <c r="E4" s="96" t="str">
        <f>VLOOKUP(B4,'Register Suite'!$B$7:$N$30,11,0)</f>
        <v>PASSED</v>
      </c>
      <c r="F4" s="95" t="str">
        <f>IF(ISBLANK(VLOOKUP(B4,'Register Suite'!$B$7:$N$30,7,0)),"",  VLOOKUP(B4,'Register Suite'!$B$7:$N$30,7,0))</f>
        <v/>
      </c>
      <c r="G4" s="171" t="str">
        <f>IF(ISBLANK(VLOOKUP(B4,'Register Suite'!$B$7:$N$30,12,0)),"",  VLOOKUP(B4,'Register Suite'!$B$7:$N$30,12,0))</f>
        <v>Yes</v>
      </c>
      <c r="H4" s="95" t="str">
        <f>IF(ISBLANK(VLOOKUP(B4,'Register Suite'!$B$7:$N$30,13,0)),"",  VLOOKUP(B4,'Register Suite'!$B$7:$N$30,13,0))</f>
        <v/>
      </c>
    </row>
    <row r="5" spans="1:8" ht="42" x14ac:dyDescent="0.15">
      <c r="A5" s="159"/>
      <c r="B5" s="94" t="str">
        <f>'Register Suite'!B9</f>
        <v>REG_003</v>
      </c>
      <c r="C5" s="95" t="str">
        <f>VLOOKUP(B5,'Register Suite'!$B$7:$N$30,3,0)</f>
        <v>To Verify new account unincorporated country when opening new account as non employee</v>
      </c>
      <c r="D5" s="173" t="str">
        <f>IF(ISBLANK(VLOOKUP(B5,'Register Suite'!$B$7:$N$30,5,0)),"",  VLOOKUP(B5,'Register Suite'!$B$7:$N$30,5,0))</f>
        <v>+ New user registered successfully
+ All elements of each page should be displayed correctly
+ User should go to unincorporated page after selecting the business</v>
      </c>
      <c r="E5" s="96" t="str">
        <f>VLOOKUP(B5,'Register Suite'!$B$7:$N$30,11,0)</f>
        <v>PASSED</v>
      </c>
      <c r="F5" s="95" t="str">
        <f>IF(ISBLANK(VLOOKUP(B5,'Register Suite'!$B$7:$N$30,7,0)),"",  VLOOKUP(B5,'Register Suite'!$B$7:$N$30,7,0))</f>
        <v/>
      </c>
      <c r="G5" s="171" t="str">
        <f>IF(ISBLANK(VLOOKUP(B5,'Register Suite'!$B$7:$N$30,12,0)),"",  VLOOKUP(B5,'Register Suite'!$B$7:$N$30,12,0))</f>
        <v>Yes</v>
      </c>
      <c r="H5" s="95" t="str">
        <f>IF(ISBLANK(VLOOKUP(B5,'Register Suite'!$B$7:$N$30,13,0)),"",  VLOOKUP(B5,'Register Suite'!$B$7:$N$30,13,0))</f>
        <v/>
      </c>
    </row>
    <row r="6" spans="1:8" ht="42" x14ac:dyDescent="0.15">
      <c r="A6" s="159"/>
      <c r="B6" s="94" t="str">
        <f>'Register Suite'!B10</f>
        <v>REG_004</v>
      </c>
      <c r="C6" s="95" t="str">
        <f>VLOOKUP(B6,'Register Suite'!$B$7:$N$30,3,0)</f>
        <v>To Verify new account unincorporated country when opening new account as freelancer</v>
      </c>
      <c r="D6" s="173" t="str">
        <f>IF(ISBLANK(VLOOKUP(B6,'Register Suite'!$B$7:$N$30,5,0)),"",  VLOOKUP(B6,'Register Suite'!$B$7:$N$30,5,0))</f>
        <v>+ New user registered successfully
+ All elements of each page should be displayed correctly
+ User should go to unincorporated page after selecting the business</v>
      </c>
      <c r="E6" s="96" t="str">
        <f>VLOOKUP(B6,'Register Suite'!$B$7:$N$30,11,0)</f>
        <v>PASSED</v>
      </c>
      <c r="F6" s="95" t="str">
        <f>IF(ISBLANK(VLOOKUP(B6,'Register Suite'!$B$7:$N$30,7,0)),"",  VLOOKUP(B6,'Register Suite'!$B$7:$N$30,7,0))</f>
        <v/>
      </c>
      <c r="G6" s="171" t="str">
        <f>IF(ISBLANK(VLOOKUP(B6,'Register Suite'!$B$7:$N$30,12,0)),"",  VLOOKUP(B6,'Register Suite'!$B$7:$N$30,12,0))</f>
        <v>Yes</v>
      </c>
      <c r="H6" s="95" t="str">
        <f>IF(ISBLANK(VLOOKUP(B6,'Register Suite'!$B$7:$N$30,13,0)),"",  VLOOKUP(B6,'Register Suite'!$B$7:$N$30,13,0))</f>
        <v/>
      </c>
    </row>
    <row r="7" spans="1:8" ht="42" x14ac:dyDescent="0.15">
      <c r="A7" s="159"/>
      <c r="B7" s="94" t="str">
        <f>'Register Suite'!B11</f>
        <v>REG_005</v>
      </c>
      <c r="C7" s="95" t="str">
        <f>VLOOKUP(B7,'Register Suite'!$B$7:$N$30,3,0)</f>
        <v>To Verify new account created to Incorporate my company</v>
      </c>
      <c r="D7" s="173" t="str">
        <f>IF(ISBLANK(VLOOKUP(B7,'Register Suite'!$B$7:$N$30,5,0)),"",  VLOOKUP(B7,'Register Suite'!$B$7:$N$30,5,0))</f>
        <v>+ New user registered successfully
+ All elements of each page should be displayed correctly
+ User should go to Aspire Incorporated page after selecting the business "Open New Account To Incorporate My Company();"</v>
      </c>
      <c r="E7" s="96" t="str">
        <f>VLOOKUP(B7,'Register Suite'!$B$7:$N$30,11,0)</f>
        <v>PASSED</v>
      </c>
      <c r="F7" s="95" t="str">
        <f>IF(ISBLANK(VLOOKUP(B7,'Register Suite'!$B$7:$N$30,7,0)),"",  VLOOKUP(B7,'Register Suite'!$B$7:$N$30,7,0))</f>
        <v/>
      </c>
      <c r="G7" s="171" t="str">
        <f>IF(ISBLANK(VLOOKUP(B7,'Register Suite'!$B$7:$N$30,12,0)),"",  VLOOKUP(B7,'Register Suite'!$B$7:$N$30,12,0))</f>
        <v>Yes</v>
      </c>
      <c r="H7" s="95" t="str">
        <f>IF(ISBLANK(VLOOKUP(B7,'Register Suite'!$B$7:$N$30,13,0)),"",  VLOOKUP(B7,'Register Suite'!$B$7:$N$30,13,0))</f>
        <v/>
      </c>
    </row>
    <row r="8" spans="1:8" ht="25" customHeight="1" x14ac:dyDescent="0.15">
      <c r="A8" s="159"/>
      <c r="B8" s="94" t="str">
        <f>'Register Suite'!B12</f>
        <v>REG_006</v>
      </c>
      <c r="C8" s="95" t="str">
        <f>VLOOKUP(B8,'Register Suite'!$B$7:$N$30,3,0)</f>
        <v>Verify new account register is existed and associated</v>
      </c>
      <c r="D8" s="173" t="str">
        <f>IF(ISBLANK(VLOOKUP(B8,'Register Suite'!$B$7:$N$30,5,0)),"",  VLOOKUP(B8,'Register Suite'!$B$7:$N$30,5,0))</f>
        <v>Message should be shown: "The email has already been taken." and "The phone has already been taken."</v>
      </c>
      <c r="E8" s="96" t="str">
        <f>VLOOKUP(B8,'Register Suite'!$B$7:$N$30,11,0)</f>
        <v>PASSED</v>
      </c>
      <c r="F8" s="95" t="str">
        <f>IF(ISBLANK(VLOOKUP(B8,'Register Suite'!$B$7:$N$30,7,0)),"",  VLOOKUP(B8,'Register Suite'!$B$7:$N$30,7,0))</f>
        <v/>
      </c>
      <c r="G8" s="171" t="str">
        <f>IF(ISBLANK(VLOOKUP(B8,'Register Suite'!$B$7:$N$30,12,0)),"",  VLOOKUP(B8,'Register Suite'!$B$7:$N$30,12,0))</f>
        <v>Yes</v>
      </c>
      <c r="H8" s="95" t="str">
        <f>IF(ISBLANK(VLOOKUP(B8,'Register Suite'!$B$7:$N$30,13,0)),"",  VLOOKUP(B8,'Register Suite'!$B$7:$N$30,13,0))</f>
        <v/>
      </c>
    </row>
    <row r="9" spans="1:8" ht="16" customHeight="1" x14ac:dyDescent="0.15">
      <c r="A9" s="159"/>
      <c r="B9" s="94" t="str">
        <f>'Register Suite'!B13</f>
        <v>REG_007</v>
      </c>
      <c r="C9" s="95" t="str">
        <f>VLOOKUP(B9,'Register Suite'!$B$7:$N$30,3,0)</f>
        <v>Verity empty fullname</v>
      </c>
      <c r="D9" s="173" t="str">
        <f>IF(ISBLANK(VLOOKUP(B9,'Register Suite'!$B$7:$N$30,5,0)),"",  VLOOKUP(B9,'Register Suite'!$B$7:$N$30,5,0))</f>
        <v>Message should be shown: "Full Name as per ID is required."</v>
      </c>
      <c r="E9" s="96" t="str">
        <f>VLOOKUP(B9,'Register Suite'!$B$7:$N$30,11,0)</f>
        <v>PASSED</v>
      </c>
      <c r="F9" s="95" t="str">
        <f>IF(ISBLANK(VLOOKUP(B9,'Register Suite'!$B$7:$N$30,7,0)),"",  VLOOKUP(B9,'Register Suite'!$B$7:$N$30,7,0))</f>
        <v/>
      </c>
      <c r="G9" s="171" t="str">
        <f>IF(ISBLANK(VLOOKUP(B9,'Register Suite'!$B$7:$N$30,12,0)),"",  VLOOKUP(B9,'Register Suite'!$B$7:$N$30,12,0))</f>
        <v>Yes</v>
      </c>
      <c r="H9" s="95" t="str">
        <f>IF(ISBLANK(VLOOKUP(B9,'Register Suite'!$B$7:$N$30,13,0)),"",  VLOOKUP(B9,'Register Suite'!$B$7:$N$30,13,0))</f>
        <v/>
      </c>
    </row>
    <row r="10" spans="1:8" ht="16" customHeight="1" x14ac:dyDescent="0.15">
      <c r="A10" s="159"/>
      <c r="B10" s="94" t="str">
        <f>'Register Suite'!B14</f>
        <v>REG_008</v>
      </c>
      <c r="C10" s="95" t="str">
        <f>VLOOKUP(B10,'Register Suite'!$B$7:$N$30,3,0)</f>
        <v>Verity empty email</v>
      </c>
      <c r="D10" s="173" t="str">
        <f>IF(ISBLANK(VLOOKUP(B10,'Register Suite'!$B$7:$N$30,5,0)),"",  VLOOKUP(B10,'Register Suite'!$B$7:$N$30,5,0))</f>
        <v>Message should be shown: "Email address is required."</v>
      </c>
      <c r="E10" s="96" t="str">
        <f>VLOOKUP(B10,'Register Suite'!$B$7:$N$30,11,0)</f>
        <v>PASSED</v>
      </c>
      <c r="F10" s="95" t="str">
        <f>IF(ISBLANK(VLOOKUP(B10,'Register Suite'!$B$7:$N$30,7,0)),"",  VLOOKUP(B10,'Register Suite'!$B$7:$N$30,7,0))</f>
        <v/>
      </c>
      <c r="G10" s="171" t="str">
        <f>IF(ISBLANK(VLOOKUP(B10,'Register Suite'!$B$7:$N$30,12,0)),"",  VLOOKUP(B10,'Register Suite'!$B$7:$N$30,12,0))</f>
        <v>Yes</v>
      </c>
      <c r="H10" s="95" t="str">
        <f>IF(ISBLANK(VLOOKUP(B10,'Register Suite'!$B$7:$N$30,13,0)),"",  VLOOKUP(B10,'Register Suite'!$B$7:$N$30,13,0))</f>
        <v/>
      </c>
    </row>
    <row r="11" spans="1:8" ht="16" customHeight="1" x14ac:dyDescent="0.15">
      <c r="A11" s="159"/>
      <c r="B11" s="94" t="str">
        <f>'Register Suite'!B15</f>
        <v>REG_009</v>
      </c>
      <c r="C11" s="95" t="str">
        <f>VLOOKUP(B11,'Register Suite'!$B$7:$N$30,3,0)</f>
        <v>Verify empty phone number</v>
      </c>
      <c r="D11" s="173" t="str">
        <f>IF(ISBLANK(VLOOKUP(B11,'Register Suite'!$B$7:$N$30,5,0)),"",  VLOOKUP(B11,'Register Suite'!$B$7:$N$30,5,0))</f>
        <v>Message should be shown: "Mobile number is required."</v>
      </c>
      <c r="E11" s="96" t="str">
        <f>VLOOKUP(B11,'Register Suite'!$B$7:$N$30,11,0)</f>
        <v>PASSED</v>
      </c>
      <c r="F11" s="95" t="str">
        <f>IF(ISBLANK(VLOOKUP(B11,'Register Suite'!$B$7:$N$30,7,0)),"",  VLOOKUP(B11,'Register Suite'!$B$7:$N$30,7,0))</f>
        <v/>
      </c>
      <c r="G11" s="171" t="str">
        <f>IF(ISBLANK(VLOOKUP(B11,'Register Suite'!$B$7:$N$30,12,0)),"",  VLOOKUP(B11,'Register Suite'!$B$7:$N$30,12,0))</f>
        <v>Yes</v>
      </c>
      <c r="H11" s="95" t="str">
        <f>IF(ISBLANK(VLOOKUP(B11,'Register Suite'!$B$7:$N$30,13,0)),"",  VLOOKUP(B11,'Register Suite'!$B$7:$N$30,13,0))</f>
        <v/>
      </c>
    </row>
    <row r="12" spans="1:8" ht="28" x14ac:dyDescent="0.15">
      <c r="A12" s="159"/>
      <c r="B12" s="94" t="str">
        <f>'Register Suite'!B16</f>
        <v>REG_010</v>
      </c>
      <c r="C12" s="95" t="str">
        <f>VLOOKUP(B12,'Register Suite'!$B$7:$N$30,3,0)</f>
        <v>Verify the email contains special character</v>
      </c>
      <c r="D12" s="173" t="str">
        <f>IF(ISBLANK(VLOOKUP(B12,'Register Suite'!$B$7:$N$30,5,0)),"",  VLOOKUP(B12,'Register Suite'!$B$7:$N$30,5,0))</f>
        <v>Message should be shown: "Email address must be a valid email address."</v>
      </c>
      <c r="E12" s="96" t="str">
        <f>VLOOKUP(B12,'Register Suite'!$B$7:$N$30,11,0)</f>
        <v>PASSED</v>
      </c>
      <c r="F12" s="95" t="str">
        <f>IF(ISBLANK(VLOOKUP(B12,'Register Suite'!$B$7:$N$30,7,0)),"",  VLOOKUP(B12,'Register Suite'!$B$7:$N$30,7,0))</f>
        <v/>
      </c>
      <c r="G12" s="171" t="str">
        <f>IF(ISBLANK(VLOOKUP(B12,'Register Suite'!$B$7:$N$30,12,0)),"",  VLOOKUP(B12,'Register Suite'!$B$7:$N$30,12,0))</f>
        <v>Yes</v>
      </c>
      <c r="H12" s="95" t="str">
        <f>IF(ISBLANK(VLOOKUP(B12,'Register Suite'!$B$7:$N$30,13,0)),"",  VLOOKUP(B12,'Register Suite'!$B$7:$N$30,13,0))</f>
        <v/>
      </c>
    </row>
    <row r="13" spans="1:8" ht="28" x14ac:dyDescent="0.15">
      <c r="A13" s="159"/>
      <c r="B13" s="94" t="str">
        <f>'Register Suite'!B17</f>
        <v>REG_011</v>
      </c>
      <c r="C13" s="95" t="str">
        <f>VLOOKUP(B13,'Register Suite'!$B$7:$N$30,3,0)</f>
        <v>Verify the email missing name</v>
      </c>
      <c r="D13" s="173" t="str">
        <f>IF(ISBLANK(VLOOKUP(B13,'Register Suite'!$B$7:$N$30,5,0)),"",  VLOOKUP(B13,'Register Suite'!$B$7:$N$30,5,0))</f>
        <v>Message should be shown: "Email address must be a valid email address."</v>
      </c>
      <c r="E13" s="96" t="str">
        <f>VLOOKUP(B13,'Register Suite'!$B$7:$N$30,11,0)</f>
        <v>PASSED</v>
      </c>
      <c r="F13" s="95" t="str">
        <f>IF(ISBLANK(VLOOKUP(B13,'Register Suite'!$B$7:$N$30,7,0)),"",  VLOOKUP(B13,'Register Suite'!$B$7:$N$30,7,0))</f>
        <v/>
      </c>
      <c r="G13" s="171" t="str">
        <f>IF(ISBLANK(VLOOKUP(B13,'Register Suite'!$B$7:$N$30,12,0)),"",  VLOOKUP(B13,'Register Suite'!$B$7:$N$30,12,0))</f>
        <v>Yes</v>
      </c>
      <c r="H13" s="95" t="str">
        <f>IF(ISBLANK(VLOOKUP(B13,'Register Suite'!$B$7:$N$30,13,0)),"",  VLOOKUP(B13,'Register Suite'!$B$7:$N$30,13,0))</f>
        <v/>
      </c>
    </row>
    <row r="14" spans="1:8" ht="28" x14ac:dyDescent="0.15">
      <c r="A14" s="159"/>
      <c r="B14" s="94" t="str">
        <f>'Register Suite'!B18</f>
        <v>REG_012</v>
      </c>
      <c r="C14" s="95" t="str">
        <f>VLOOKUP(B14,'Register Suite'!$B$7:$N$30,3,0)</f>
        <v>Verify the email missing @ domain</v>
      </c>
      <c r="D14" s="173" t="str">
        <f>IF(ISBLANK(VLOOKUP(B14,'Register Suite'!$B$7:$N$30,5,0)),"",  VLOOKUP(B14,'Register Suite'!$B$7:$N$30,5,0))</f>
        <v>Message should be shown: "Email address must be a valid email address."</v>
      </c>
      <c r="E14" s="96" t="str">
        <f>VLOOKUP(B14,'Register Suite'!$B$7:$N$30,11,0)</f>
        <v>PASSED</v>
      </c>
      <c r="F14" s="95" t="str">
        <f>IF(ISBLANK(VLOOKUP(B14,'Register Suite'!$B$7:$N$30,7,0)),"",  VLOOKUP(B14,'Register Suite'!$B$7:$N$30,7,0))</f>
        <v/>
      </c>
      <c r="G14" s="171" t="str">
        <f>IF(ISBLANK(VLOOKUP(B14,'Register Suite'!$B$7:$N$30,12,0)),"",  VLOOKUP(B14,'Register Suite'!$B$7:$N$30,12,0))</f>
        <v>Yes</v>
      </c>
      <c r="H14" s="95" t="str">
        <f>IF(ISBLANK(VLOOKUP(B14,'Register Suite'!$B$7:$N$30,13,0)),"",  VLOOKUP(B14,'Register Suite'!$B$7:$N$30,13,0))</f>
        <v/>
      </c>
    </row>
    <row r="15" spans="1:8" ht="28" x14ac:dyDescent="0.15">
      <c r="A15" s="159"/>
      <c r="B15" s="94" t="str">
        <f>'Register Suite'!B19</f>
        <v>REG_013</v>
      </c>
      <c r="C15" s="95" t="str">
        <f>VLOOKUP(B15,'Register Suite'!$B$7:$N$30,3,0)</f>
        <v>Verify invalid email domain</v>
      </c>
      <c r="D15" s="173" t="str">
        <f>IF(ISBLANK(VLOOKUP(B15,'Register Suite'!$B$7:$N$30,5,0)),"",  VLOOKUP(B15,'Register Suite'!$B$7:$N$30,5,0))</f>
        <v>Message should be shown: "Email address must be a valid email address."</v>
      </c>
      <c r="E15" s="96" t="str">
        <f>VLOOKUP(B15,'Register Suite'!$B$7:$N$30,11,0)</f>
        <v>PASSED</v>
      </c>
      <c r="F15" s="95" t="str">
        <f>IF(ISBLANK(VLOOKUP(B15,'Register Suite'!$B$7:$N$30,7,0)),"",  VLOOKUP(B15,'Register Suite'!$B$7:$N$30,7,0))</f>
        <v/>
      </c>
      <c r="G15" s="171" t="str">
        <f>IF(ISBLANK(VLOOKUP(B15,'Register Suite'!$B$7:$N$30,12,0)),"",  VLOOKUP(B15,'Register Suite'!$B$7:$N$30,12,0))</f>
        <v>Yes</v>
      </c>
      <c r="H15" s="95" t="str">
        <f>IF(ISBLANK(VLOOKUP(B15,'Register Suite'!$B$7:$N$30,13,0)),"",  VLOOKUP(B15,'Register Suite'!$B$7:$N$30,13,0))</f>
        <v/>
      </c>
    </row>
    <row r="16" spans="1:8" ht="28" x14ac:dyDescent="0.15">
      <c r="A16" s="159"/>
      <c r="B16" s="94" t="str">
        <f>'Register Suite'!B20</f>
        <v>REG_014</v>
      </c>
      <c r="C16" s="95" t="str">
        <f>VLOOKUP(B16,'Register Suite'!$B$7:$N$30,3,0)</f>
        <v>Verify the invalid phone number with length more than 14 characters</v>
      </c>
      <c r="D16" s="173" t="str">
        <f>IF(ISBLANK(VLOOKUP(B16,'Register Suite'!$B$7:$N$30,5,0)),"",  VLOOKUP(B16,'Register Suite'!$B$7:$N$30,5,0))</f>
        <v>Message should be shown: "Verify the invalid phone number with length more than 14 characters"</v>
      </c>
      <c r="E16" s="96" t="str">
        <f>VLOOKUP(B16,'Register Suite'!$B$7:$N$30,11,0)</f>
        <v>PASSED</v>
      </c>
      <c r="F16" s="95" t="str">
        <f>IF(ISBLANK(VLOOKUP(B16,'Register Suite'!$B$7:$N$30,7,0)),"",  VLOOKUP(B16,'Register Suite'!$B$7:$N$30,7,0))</f>
        <v/>
      </c>
      <c r="G16" s="171" t="str">
        <f>IF(ISBLANK(VLOOKUP(B16,'Register Suite'!$B$7:$N$30,12,0)),"",  VLOOKUP(B16,'Register Suite'!$B$7:$N$30,12,0))</f>
        <v>Yes</v>
      </c>
      <c r="H16" s="95" t="str">
        <f>IF(ISBLANK(VLOOKUP(B16,'Register Suite'!$B$7:$N$30,13,0)),"",  VLOOKUP(B16,'Register Suite'!$B$7:$N$30,13,0))</f>
        <v/>
      </c>
    </row>
    <row r="17" spans="1:8" ht="28" x14ac:dyDescent="0.15">
      <c r="A17" s="159"/>
      <c r="B17" s="94" t="str">
        <f>'Register Suite'!B21</f>
        <v>REG_015</v>
      </c>
      <c r="C17" s="95" t="str">
        <f>VLOOKUP(B17,'Register Suite'!$B$7:$N$30,3,0)</f>
        <v>Verify the invalid phone number contains string</v>
      </c>
      <c r="D17" s="173" t="str">
        <f>IF(ISBLANK(VLOOKUP(B17,'Register Suite'!$B$7:$N$30,5,0)),"",  VLOOKUP(B17,'Register Suite'!$B$7:$N$30,5,0))</f>
        <v>Message should be shown: "Incorrect phone format for phone., The phone format is invalid."</v>
      </c>
      <c r="E17" s="96" t="str">
        <f>VLOOKUP(B17,'Register Suite'!$B$7:$N$30,11,0)</f>
        <v>PASSED</v>
      </c>
      <c r="F17" s="95" t="str">
        <f>IF(ISBLANK(VLOOKUP(B17,'Register Suite'!$B$7:$N$30,7,0)),"",  VLOOKUP(B17,'Register Suite'!$B$7:$N$30,7,0))</f>
        <v/>
      </c>
      <c r="G17" s="171" t="str">
        <f>IF(ISBLANK(VLOOKUP(B17,'Register Suite'!$B$7:$N$30,12,0)),"",  VLOOKUP(B17,'Register Suite'!$B$7:$N$30,12,0))</f>
        <v>Yes</v>
      </c>
      <c r="H17" s="95" t="str">
        <f>IF(ISBLANK(VLOOKUP(B17,'Register Suite'!$B$7:$N$30,13,0)),"",  VLOOKUP(B17,'Register Suite'!$B$7:$N$30,13,0))</f>
        <v/>
      </c>
    </row>
    <row r="18" spans="1:8" ht="15" customHeight="1" x14ac:dyDescent="0.15">
      <c r="A18" s="159"/>
      <c r="B18" s="94" t="str">
        <f>'Register Suite'!B22</f>
        <v>REG_016</v>
      </c>
      <c r="C18" s="95" t="str">
        <f>VLOOKUP(B18,'Register Suite'!$B$7:$N$30,3,0)</f>
        <v xml:space="preserve">Verify valid referal code
</v>
      </c>
      <c r="D18" s="173" t="str">
        <f>IF(ISBLANK(VLOOKUP(B18,'Register Suite'!$B$7:$N$30,5,0)),"",  VLOOKUP(B18,'Register Suite'!$B$7:$N$30,5,0))</f>
        <v/>
      </c>
      <c r="E18" s="96" t="str">
        <f>VLOOKUP(B18,'Register Suite'!$B$7:$N$30,11,0)</f>
        <v>NOT RUN</v>
      </c>
      <c r="F18" s="95" t="str">
        <f>IF(ISBLANK(VLOOKUP(B18,'Register Suite'!$B$7:$N$30,7,0)),"",  VLOOKUP(B18,'Register Suite'!$B$7:$N$30,7,0))</f>
        <v/>
      </c>
      <c r="G18" s="171" t="str">
        <f>IF(ISBLANK(VLOOKUP(B18,'Register Suite'!$B$7:$N$30,12,0)),"",  VLOOKUP(B18,'Register Suite'!$B$7:$N$30,12,0))</f>
        <v>NOT YET</v>
      </c>
      <c r="H18" s="95" t="str">
        <f>IF(ISBLANK(VLOOKUP(B18,'Register Suite'!$B$7:$N$30,13,0)),"",  VLOOKUP(B18,'Register Suite'!$B$7:$N$30,13,0))</f>
        <v/>
      </c>
    </row>
    <row r="19" spans="1:8" ht="15" customHeight="1" x14ac:dyDescent="0.15">
      <c r="A19" s="159"/>
      <c r="B19" s="94" t="str">
        <f>'Register Suite'!B23</f>
        <v>REG_017</v>
      </c>
      <c r="C19" s="95" t="str">
        <f>VLOOKUP(B19,'Register Suite'!$B$7:$N$30,3,0)</f>
        <v xml:space="preserve">Verify Invalid refferal code
</v>
      </c>
      <c r="D19" s="173" t="str">
        <f>IF(ISBLANK(VLOOKUP(B19,'Register Suite'!$B$7:$N$30,5,0)),"",  VLOOKUP(B19,'Register Suite'!$B$7:$N$30,5,0))</f>
        <v/>
      </c>
      <c r="E19" s="96" t="str">
        <f>VLOOKUP(B19,'Register Suite'!$B$7:$N$30,11,0)</f>
        <v>NOT RUN</v>
      </c>
      <c r="F19" s="95" t="str">
        <f>IF(ISBLANK(VLOOKUP(B19,'Register Suite'!$B$7:$N$30,7,0)),"",  VLOOKUP(B19,'Register Suite'!$B$7:$N$30,7,0))</f>
        <v/>
      </c>
      <c r="G19" s="171" t="str">
        <f>IF(ISBLANK(VLOOKUP(B19,'Register Suite'!$B$7:$N$30,12,0)),"",  VLOOKUP(B19,'Register Suite'!$B$7:$N$30,12,0))</f>
        <v>NOT YET</v>
      </c>
      <c r="H19" s="95" t="str">
        <f>IF(ISBLANK(VLOOKUP(B19,'Register Suite'!$B$7:$N$30,13,0)),"",  VLOOKUP(B19,'Register Suite'!$B$7:$N$30,13,0))</f>
        <v/>
      </c>
    </row>
    <row r="20" spans="1:8" ht="15" customHeight="1" x14ac:dyDescent="0.15">
      <c r="A20" s="159"/>
      <c r="B20" s="94" t="str">
        <f>'Register Suite'!B24</f>
        <v>REG_018</v>
      </c>
      <c r="C20" s="95" t="str">
        <f>VLOOKUP(B20,'Register Suite'!$B$7:$N$30,3,0)</f>
        <v>To Verify registerd employee account successfully and Incorporated</v>
      </c>
      <c r="D20" s="173" t="str">
        <f>IF(ISBLANK(VLOOKUP(B20,'Register Suite'!$B$7:$N$30,5,0)),"",  VLOOKUP(B20,'Register Suite'!$B$7:$N$30,5,0))</f>
        <v/>
      </c>
      <c r="E20" s="96" t="str">
        <f>VLOOKUP(B20,'Register Suite'!$B$7:$N$30,11,0)</f>
        <v>NOT RUN</v>
      </c>
      <c r="F20" s="95" t="str">
        <f>IF(ISBLANK(VLOOKUP(B20,'Register Suite'!$B$7:$N$30,7,0)),"",  VLOOKUP(B20,'Register Suite'!$B$7:$N$30,7,0))</f>
        <v/>
      </c>
      <c r="G20" s="171" t="str">
        <f>IF(ISBLANK(VLOOKUP(B20,'Register Suite'!$B$7:$N$30,12,0)),"",  VLOOKUP(B20,'Register Suite'!$B$7:$N$30,12,0))</f>
        <v>NOT YET</v>
      </c>
      <c r="H20" s="95" t="str">
        <f>IF(ISBLANK(VLOOKUP(B20,'Register Suite'!$B$7:$N$30,13,0)),"",  VLOOKUP(B20,'Register Suite'!$B$7:$N$30,13,0))</f>
        <v/>
      </c>
    </row>
    <row r="21" spans="1:8" ht="15" customHeight="1" x14ac:dyDescent="0.15">
      <c r="A21" s="159"/>
      <c r="B21" s="94" t="str">
        <f>'Register Suite'!B25</f>
        <v>REG_019</v>
      </c>
      <c r="C21" s="95" t="str">
        <f>VLOOKUP(B21,'Register Suite'!$B$7:$N$30,3,0)</f>
        <v>To Verify registerd employee account successfully and Incorporated</v>
      </c>
      <c r="D21" s="173" t="str">
        <f>IF(ISBLANK(VLOOKUP(B21,'Register Suite'!$B$7:$N$30,5,0)),"",  VLOOKUP(B21,'Register Suite'!$B$7:$N$30,5,0))</f>
        <v/>
      </c>
      <c r="E21" s="96" t="str">
        <f>VLOOKUP(B21,'Register Suite'!$B$7:$N$30,11,0)</f>
        <v>NOT RUN</v>
      </c>
      <c r="F21" s="95" t="str">
        <f>IF(ISBLANK(VLOOKUP(B21,'Register Suite'!$B$7:$N$30,7,0)),"",  VLOOKUP(B21,'Register Suite'!$B$7:$N$30,7,0))</f>
        <v/>
      </c>
      <c r="G21" s="171" t="str">
        <f>IF(ISBLANK(VLOOKUP(B21,'Register Suite'!$B$7:$N$30,12,0)),"",  VLOOKUP(B21,'Register Suite'!$B$7:$N$30,12,0))</f>
        <v>NOT YET</v>
      </c>
      <c r="H21" s="95" t="str">
        <f>IF(ISBLANK(VLOOKUP(B21,'Register Suite'!$B$7:$N$30,13,0)),"",  VLOOKUP(B21,'Register Suite'!$B$7:$N$30,13,0))</f>
        <v/>
      </c>
    </row>
    <row r="22" spans="1:8" ht="15" customHeight="1" x14ac:dyDescent="0.15">
      <c r="A22" s="159"/>
      <c r="B22" s="94" t="str">
        <f>'Register Suite'!B26</f>
        <v>REG_020</v>
      </c>
      <c r="C22" s="95" t="str">
        <f>VLOOKUP(B22,'Register Suite'!$B$7:$N$30,3,0)</f>
        <v>To Verify registerd freelancer account successfully and Incorporated</v>
      </c>
      <c r="D22" s="173" t="str">
        <f>IF(ISBLANK(VLOOKUP(B22,'Register Suite'!$B$7:$N$30,5,0)),"",  VLOOKUP(B22,'Register Suite'!$B$7:$N$30,5,0))</f>
        <v/>
      </c>
      <c r="E22" s="96" t="str">
        <f>VLOOKUP(B22,'Register Suite'!$B$7:$N$30,11,0)</f>
        <v>NOT RUN</v>
      </c>
      <c r="F22" s="95" t="str">
        <f>IF(ISBLANK(VLOOKUP(B22,'Register Suite'!$B$7:$N$30,7,0)),"",  VLOOKUP(B22,'Register Suite'!$B$7:$N$30,7,0))</f>
        <v/>
      </c>
      <c r="G22" s="171" t="str">
        <f>IF(ISBLANK(VLOOKUP(B22,'Register Suite'!$B$7:$N$30,12,0)),"",  VLOOKUP(B22,'Register Suite'!$B$7:$N$30,12,0))</f>
        <v>NOT YET</v>
      </c>
      <c r="H22" s="95" t="str">
        <f>IF(ISBLANK(VLOOKUP(B22,'Register Suite'!$B$7:$N$30,13,0)),"",  VLOOKUP(B22,'Register Suite'!$B$7:$N$30,13,0))</f>
        <v/>
      </c>
    </row>
    <row r="23" spans="1:8" ht="15" customHeight="1" x14ac:dyDescent="0.15">
      <c r="A23" s="159"/>
      <c r="B23" s="94" t="str">
        <f>'Register Suite'!B27</f>
        <v>REG_021</v>
      </c>
      <c r="C23" s="95" t="str">
        <f>VLOOKUP(B23,'Register Suite'!$B$7:$N$30,3,0)</f>
        <v>To Verify registerd entrepreneur account successfully and Incorporated</v>
      </c>
      <c r="D23" s="173" t="str">
        <f>IF(ISBLANK(VLOOKUP(B23,'Register Suite'!$B$7:$N$30,5,0)),"",  VLOOKUP(B23,'Register Suite'!$B$7:$N$30,5,0))</f>
        <v/>
      </c>
      <c r="E23" s="96" t="str">
        <f>VLOOKUP(B23,'Register Suite'!$B$7:$N$30,11,0)</f>
        <v>NOT RUN</v>
      </c>
      <c r="F23" s="95" t="str">
        <f>IF(ISBLANK(VLOOKUP(B23,'Register Suite'!$B$7:$N$30,7,0)),"",  VLOOKUP(B23,'Register Suite'!$B$7:$N$30,7,0))</f>
        <v/>
      </c>
      <c r="G23" s="171" t="str">
        <f>IF(ISBLANK(VLOOKUP(B23,'Register Suite'!$B$7:$N$30,12,0)),"",  VLOOKUP(B23,'Register Suite'!$B$7:$N$30,12,0))</f>
        <v>NOT YET</v>
      </c>
      <c r="H23" s="95" t="str">
        <f>IF(ISBLANK(VLOOKUP(B23,'Register Suite'!$B$7:$N$30,13,0)),"",  VLOOKUP(B23,'Register Suite'!$B$7:$N$30,13,0))</f>
        <v/>
      </c>
    </row>
    <row r="24" spans="1:8" ht="15" customHeight="1" x14ac:dyDescent="0.15">
      <c r="A24" s="159"/>
      <c r="B24" s="94" t="str">
        <f>'Register Suite'!B28</f>
        <v>REG_022</v>
      </c>
      <c r="C24" s="95" t="str">
        <f>VLOOKUP(B24,'Register Suite'!$B$7:$N$30,3,0)</f>
        <v>Verify onboarding personal detail form</v>
      </c>
      <c r="D24" s="173" t="str">
        <f>IF(ISBLANK(VLOOKUP(B24,'Register Suite'!$B$7:$N$30,5,0)),"",  VLOOKUP(B24,'Register Suite'!$B$7:$N$30,5,0))</f>
        <v/>
      </c>
      <c r="E24" s="96" t="str">
        <f>VLOOKUP(B24,'Register Suite'!$B$7:$N$30,11,0)</f>
        <v>NOT RUN</v>
      </c>
      <c r="F24" s="95" t="str">
        <f>IF(ISBLANK(VLOOKUP(B24,'Register Suite'!$B$7:$N$30,7,0)),"",  VLOOKUP(B24,'Register Suite'!$B$7:$N$30,7,0))</f>
        <v/>
      </c>
      <c r="G24" s="171" t="str">
        <f>IF(ISBLANK(VLOOKUP(B24,'Register Suite'!$B$7:$N$30,12,0)),"",  VLOOKUP(B24,'Register Suite'!$B$7:$N$30,12,0))</f>
        <v>NOT YET</v>
      </c>
      <c r="H24" s="95" t="str">
        <f>IF(ISBLANK(VLOOKUP(B24,'Register Suite'!$B$7:$N$30,13,0)),"",  VLOOKUP(B24,'Register Suite'!$B$7:$N$30,13,0))</f>
        <v/>
      </c>
    </row>
    <row r="25" spans="1:8" ht="15" customHeight="1" x14ac:dyDescent="0.15">
      <c r="A25" s="159"/>
      <c r="B25" s="94" t="str">
        <f>'Register Suite'!B29</f>
        <v>REG_023</v>
      </c>
      <c r="C25" s="95" t="str">
        <f>VLOOKUP(B25,'Register Suite'!$B$7:$N$30,3,0)</f>
        <v>Verify onboarding business detail form</v>
      </c>
      <c r="D25" s="173" t="str">
        <f>IF(ISBLANK(VLOOKUP(B25,'Register Suite'!$B$7:$N$30,5,0)),"",  VLOOKUP(B25,'Register Suite'!$B$7:$N$30,5,0))</f>
        <v/>
      </c>
      <c r="E25" s="96" t="str">
        <f>VLOOKUP(B25,'Register Suite'!$B$7:$N$30,11,0)</f>
        <v>NOT RUN</v>
      </c>
      <c r="F25" s="95" t="str">
        <f>IF(ISBLANK(VLOOKUP(B25,'Register Suite'!$B$7:$N$30,7,0)),"",  VLOOKUP(B25,'Register Suite'!$B$7:$N$30,7,0))</f>
        <v/>
      </c>
      <c r="G25" s="171" t="str">
        <f>IF(ISBLANK(VLOOKUP(B25,'Register Suite'!$B$7:$N$30,12,0)),"",  VLOOKUP(B25,'Register Suite'!$B$7:$N$30,12,0))</f>
        <v>NOT YET</v>
      </c>
      <c r="H25" s="95" t="str">
        <f>IF(ISBLANK(VLOOKUP(B25,'Register Suite'!$B$7:$N$30,13,0)),"",  VLOOKUP(B25,'Register Suite'!$B$7:$N$30,13,0))</f>
        <v/>
      </c>
    </row>
    <row r="26" spans="1:8" ht="15" customHeight="1" x14ac:dyDescent="0.15">
      <c r="A26" s="159"/>
      <c r="B26" s="94" t="str">
        <f>'Register Suite'!B30</f>
        <v>REG_024</v>
      </c>
      <c r="C26" s="95" t="str">
        <f>VLOOKUP(B26,'Register Suite'!$B$7:$N$30,3,0)</f>
        <v>Verify onboarding identify detail form</v>
      </c>
      <c r="D26" s="173" t="str">
        <f>IF(ISBLANK(VLOOKUP(B26,'Register Suite'!$B$7:$N$30,5,0)),"",  VLOOKUP(B26,'Register Suite'!$B$7:$N$30,5,0))</f>
        <v/>
      </c>
      <c r="E26" s="96" t="str">
        <f>VLOOKUP(B26,'Register Suite'!$B$7:$N$30,11,0)</f>
        <v>NOT RUN</v>
      </c>
      <c r="F26" s="95" t="str">
        <f>IF(ISBLANK(VLOOKUP(B26,'Register Suite'!$B$7:$N$30,7,0)),"",  VLOOKUP(B26,'Register Suite'!$B$7:$N$30,7,0))</f>
        <v/>
      </c>
      <c r="G26" s="171" t="str">
        <f>IF(ISBLANK(VLOOKUP(B26,'Register Suite'!$B$7:$N$30,12,0)),"",  VLOOKUP(B26,'Register Suite'!$B$7:$N$30,12,0))</f>
        <v>NOT YET</v>
      </c>
      <c r="H26" s="95" t="str">
        <f>IF(ISBLANK(VLOOKUP(B26,'Register Suite'!$B$7:$N$30,13,0)),"",  VLOOKUP(B26,'Register Suite'!$B$7:$N$30,13,0))</f>
        <v/>
      </c>
    </row>
    <row r="27" spans="1:8" ht="14" x14ac:dyDescent="0.15">
      <c r="A27" s="159" t="s">
        <v>406</v>
      </c>
      <c r="B27" s="94" t="str">
        <f>'Login Suite'!B7</f>
        <v>LOG_001</v>
      </c>
      <c r="C27" s="95" t="str">
        <f>VLOOKUP(B27,'Login Suite'!$B$7:$N$19,3,0)</f>
        <v>Verify the Login page should be displayed correctly</v>
      </c>
      <c r="D27" s="173" t="str">
        <f>IF(ISBLANK(VLOOKUP(B27,'Login Suite'!$B$7:$N$19,5,0)),"",  VLOOKUP(B27,'Login Suite'!$B$7:$N$19,5,0))</f>
        <v>Login page should be display correctly</v>
      </c>
      <c r="E27" s="96" t="str">
        <f>VLOOKUP(B27,'Login Suite'!$B$7:$N$19,11,0)</f>
        <v>PASSED</v>
      </c>
      <c r="F27" s="95" t="str">
        <f>IF(ISBLANK(VLOOKUP(B27,'Login Suite'!$B$7:$N$19,7,0)),"",  VLOOKUP(B27,'Login Suite'!$B$7:$N$19,7,0))</f>
        <v/>
      </c>
      <c r="G27" s="171" t="str">
        <f>IF(ISBLANK(VLOOKUP(B27,'Login Suite'!$B$7:$N$19,12,0)),"",  VLOOKUP(B27,'Login Suite'!$B$7:$N$19,12,0))</f>
        <v>Yes</v>
      </c>
      <c r="H27" s="95" t="str">
        <f>IF(ISBLANK(VLOOKUP(B27,'Login Suite'!$B$7:$N$19,13,0)),"",  VLOOKUP(B27,'Login Suite'!$B$7:$N$19,13,0))</f>
        <v/>
      </c>
    </row>
    <row r="28" spans="1:8" ht="14" x14ac:dyDescent="0.15">
      <c r="A28" s="159"/>
      <c r="B28" s="94" t="str">
        <f>'Login Suite'!B8</f>
        <v>LOG_002</v>
      </c>
      <c r="C28" s="95" t="str">
        <f>VLOOKUP(B28,'Login Suite'!$B$7:$N$19,3,0)</f>
        <v>Verify the existing user email login successfully</v>
      </c>
      <c r="D28" s="173" t="str">
        <f>IF(ISBLANK(VLOOKUP(B28,'Login Suite'!$B$7:$N$19,5,0)),"",  VLOOKUP(B28,'Login Suite'!$B$7:$N$19,5,0))</f>
        <v>Home page should be display correctly</v>
      </c>
      <c r="E28" s="96" t="str">
        <f>VLOOKUP(B28,'Login Suite'!$B$7:$N$19,11,0)</f>
        <v>PASSED</v>
      </c>
      <c r="F28" s="95" t="str">
        <f>IF(ISBLANK(VLOOKUP(B28,'Login Suite'!$B$7:$N$19,7,0)),"",  VLOOKUP(B28,'Login Suite'!$B$7:$N$19,7,0))</f>
        <v/>
      </c>
      <c r="G28" s="171" t="str">
        <f>IF(ISBLANK(VLOOKUP(B28,'Login Suite'!$B$7:$N$19,12,0)),"",  VLOOKUP(B28,'Login Suite'!$B$7:$N$19,12,0))</f>
        <v>Yes</v>
      </c>
      <c r="H28" s="95" t="str">
        <f>IF(ISBLANK(VLOOKUP(B28,'Login Suite'!$B$7:$N$19,13,0)),"",  VLOOKUP(B28,'Login Suite'!$B$7:$N$19,13,0))</f>
        <v/>
      </c>
    </row>
    <row r="29" spans="1:8" ht="14" x14ac:dyDescent="0.15">
      <c r="A29" s="159"/>
      <c r="B29" s="94" t="str">
        <f>'Login Suite'!B9</f>
        <v>LOG_003</v>
      </c>
      <c r="C29" s="95" t="str">
        <f>VLOOKUP(B29,'Login Suite'!$B$7:$N$19,3,0)</f>
        <v>Verify the existing  phone number login successfully</v>
      </c>
      <c r="D29" s="173" t="str">
        <f>IF(ISBLANK(VLOOKUP(B29,'Login Suite'!$B$7:$N$19,5,0)),"",  VLOOKUP(B29,'Login Suite'!$B$7:$N$19,5,0))</f>
        <v>Home page should be display correctly</v>
      </c>
      <c r="E29" s="96" t="str">
        <f>VLOOKUP(B29,'Login Suite'!$B$7:$N$19,11,0)</f>
        <v>PASSED</v>
      </c>
      <c r="F29" s="95" t="str">
        <f>IF(ISBLANK(VLOOKUP(B29,'Login Suite'!$B$7:$N$19,7,0)),"",  VLOOKUP(B29,'Login Suite'!$B$7:$N$19,7,0))</f>
        <v/>
      </c>
      <c r="G29" s="171" t="str">
        <f>IF(ISBLANK(VLOOKUP(B29,'Login Suite'!$B$7:$N$19,12,0)),"",  VLOOKUP(B29,'Login Suite'!$B$7:$N$19,12,0))</f>
        <v>Yes</v>
      </c>
      <c r="H29" s="95" t="str">
        <f>IF(ISBLANK(VLOOKUP(B29,'Login Suite'!$B$7:$N$19,13,0)),"",  VLOOKUP(B29,'Login Suite'!$B$7:$N$19,13,0))</f>
        <v/>
      </c>
    </row>
    <row r="30" spans="1:8" ht="18" customHeight="1" x14ac:dyDescent="0.15">
      <c r="A30" s="159"/>
      <c r="B30" s="94" t="str">
        <f>'Login Suite'!B10</f>
        <v>LOG_004</v>
      </c>
      <c r="C30" s="95" t="str">
        <f>VLOOKUP(B30,'Login Suite'!$B$7:$N$19,3,0)</f>
        <v>Verity unregistered email</v>
      </c>
      <c r="D30" s="173" t="str">
        <f>IF(ISBLANK(VLOOKUP(B30,'Login Suite'!$B$7:$N$19,5,0)),"",  VLOOKUP(B30,'Login Suite'!$B$7:$N$19,5,0))</f>
        <v>Message should be shown: "The entered email address is invalid."</v>
      </c>
      <c r="E30" s="96" t="str">
        <f>VLOOKUP(B30,'Login Suite'!$B$7:$N$19,11,0)</f>
        <v>PASSED</v>
      </c>
      <c r="F30" s="95" t="str">
        <f>IF(ISBLANK(VLOOKUP(B30,'Login Suite'!$B$7:$N$19,7,0)),"",  VLOOKUP(B30,'Login Suite'!$B$7:$N$19,7,0))</f>
        <v/>
      </c>
      <c r="G30" s="171" t="str">
        <f>IF(ISBLANK(VLOOKUP(B30,'Login Suite'!$B$7:$N$19,12,0)),"",  VLOOKUP(B30,'Login Suite'!$B$7:$N$19,12,0))</f>
        <v>Yes</v>
      </c>
      <c r="H30" s="95" t="str">
        <f>IF(ISBLANK(VLOOKUP(B30,'Login Suite'!$B$7:$N$19,13,0)),"",  VLOOKUP(B30,'Login Suite'!$B$7:$N$19,13,0))</f>
        <v/>
      </c>
    </row>
    <row r="31" spans="1:8" ht="27" customHeight="1" x14ac:dyDescent="0.15">
      <c r="A31" s="159"/>
      <c r="B31" s="94" t="str">
        <f>'Login Suite'!B11</f>
        <v>LOG_005</v>
      </c>
      <c r="C31" s="95" t="str">
        <f>VLOOKUP(B31,'Login Suite'!$B$7:$N$19,3,0)</f>
        <v>Verity unregistered phone number</v>
      </c>
      <c r="D31" s="173" t="str">
        <f>IF(ISBLANK(VLOOKUP(B31,'Login Suite'!$B$7:$N$19,5,0)),"",  VLOOKUP(B31,'Login Suite'!$B$7:$N$19,5,0))</f>
        <v>Message should be shown: "The entered phone number is invalid."</v>
      </c>
      <c r="E31" s="96" t="str">
        <f>VLOOKUP(B31,'Login Suite'!$B$7:$N$19,11,0)</f>
        <v>PASSED</v>
      </c>
      <c r="F31" s="95" t="str">
        <f>IF(ISBLANK(VLOOKUP(B31,'Login Suite'!$B$7:$N$19,7,0)),"",  VLOOKUP(B31,'Login Suite'!$B$7:$N$19,7,0))</f>
        <v/>
      </c>
      <c r="G31" s="171" t="str">
        <f>IF(ISBLANK(VLOOKUP(B31,'Login Suite'!$B$7:$N$19,12,0)),"",  VLOOKUP(B31,'Login Suite'!$B$7:$N$19,12,0))</f>
        <v>Yes</v>
      </c>
      <c r="H31" s="95" t="str">
        <f>IF(ISBLANK(VLOOKUP(B31,'Login Suite'!$B$7:$N$19,13,0)),"",  VLOOKUP(B31,'Login Suite'!$B$7:$N$19,13,0))</f>
        <v/>
      </c>
    </row>
    <row r="32" spans="1:8" ht="27" customHeight="1" x14ac:dyDescent="0.15">
      <c r="A32" s="159"/>
      <c r="B32" s="94" t="str">
        <f>'Login Suite'!B12</f>
        <v>LOG_006</v>
      </c>
      <c r="C32" s="95" t="str">
        <f>VLOOKUP(B32,'Login Suite'!$B$7:$N$19,3,0)</f>
        <v>Verify empty username</v>
      </c>
      <c r="D32" s="173" t="str">
        <f>IF(ISBLANK(VLOOKUP(B32,'Login Suite'!$B$7:$N$19,5,0)),"",  VLOOKUP(B32,'Login Suite'!$B$7:$N$19,5,0))</f>
        <v>Message should be shown: "The phone field is required when email is not present."</v>
      </c>
      <c r="E32" s="96" t="str">
        <f>VLOOKUP(B32,'Login Suite'!$B$7:$N$19,11,0)</f>
        <v>PASSED</v>
      </c>
      <c r="F32" s="95" t="str">
        <f>IF(ISBLANK(VLOOKUP(B32,'Login Suite'!$B$7:$N$19,7,0)),"",  VLOOKUP(B32,'Login Suite'!$B$7:$N$19,7,0))</f>
        <v/>
      </c>
      <c r="G32" s="171" t="str">
        <f>IF(ISBLANK(VLOOKUP(B32,'Login Suite'!$B$7:$N$19,12,0)),"",  VLOOKUP(B32,'Login Suite'!$B$7:$N$19,12,0))</f>
        <v>Yes</v>
      </c>
      <c r="H32" s="95" t="str">
        <f>IF(ISBLANK(VLOOKUP(B32,'Login Suite'!$B$7:$N$19,13,0)),"",  VLOOKUP(B32,'Login Suite'!$B$7:$N$19,13,0))</f>
        <v/>
      </c>
    </row>
    <row r="33" spans="1:8" ht="17" customHeight="1" x14ac:dyDescent="0.15">
      <c r="A33" s="159"/>
      <c r="B33" s="94" t="str">
        <f>'Login Suite'!B13</f>
        <v>LOG_007</v>
      </c>
      <c r="C33" s="95" t="str">
        <f>VLOOKUP(B33,'Login Suite'!$B$7:$N$19,3,0)</f>
        <v>Verify the  email contains special character</v>
      </c>
      <c r="D33" s="173" t="str">
        <f>IF(ISBLANK(VLOOKUP(B33,'Login Suite'!$B$7:$N$19,5,0)),"",  VLOOKUP(B33,'Login Suite'!$B$7:$N$19,5,0))</f>
        <v>Message should be shown: "Registered email or phone is invalid"</v>
      </c>
      <c r="E33" s="96" t="str">
        <f>VLOOKUP(B33,'Login Suite'!$B$7:$N$19,11,0)</f>
        <v>PASSED</v>
      </c>
      <c r="F33" s="95" t="str">
        <f>IF(ISBLANK(VLOOKUP(B33,'Login Suite'!$B$7:$N$19,7,0)),"",  VLOOKUP(B33,'Login Suite'!$B$7:$N$19,7,0))</f>
        <v/>
      </c>
      <c r="G33" s="171" t="str">
        <f>IF(ISBLANK(VLOOKUP(B33,'Login Suite'!$B$7:$N$19,12,0)),"",  VLOOKUP(B33,'Login Suite'!$B$7:$N$19,12,0))</f>
        <v>Yes</v>
      </c>
      <c r="H33" s="95" t="str">
        <f>IF(ISBLANK(VLOOKUP(B33,'Login Suite'!$B$7:$N$19,13,0)),"",  VLOOKUP(B33,'Login Suite'!$B$7:$N$19,13,0))</f>
        <v/>
      </c>
    </row>
    <row r="34" spans="1:8" ht="17" customHeight="1" x14ac:dyDescent="0.15">
      <c r="A34" s="159"/>
      <c r="B34" s="94" t="str">
        <f>'Login Suite'!B14</f>
        <v>LOG_008</v>
      </c>
      <c r="C34" s="95" t="str">
        <f>VLOOKUP(B34,'Login Suite'!$B$7:$N$19,3,0)</f>
        <v>Verify the email missing name</v>
      </c>
      <c r="D34" s="173" t="str">
        <f>IF(ISBLANK(VLOOKUP(B34,'Login Suite'!$B$7:$N$19,5,0)),"",  VLOOKUP(B34,'Login Suite'!$B$7:$N$19,5,0))</f>
        <v>Message should be shown: "Registered email or phone is invalid"</v>
      </c>
      <c r="E34" s="96" t="str">
        <f>VLOOKUP(B34,'Login Suite'!$B$7:$N$19,11,0)</f>
        <v>PASSED</v>
      </c>
      <c r="F34" s="95" t="str">
        <f>IF(ISBLANK(VLOOKUP(B34,'Login Suite'!$B$7:$N$19,7,0)),"",  VLOOKUP(B34,'Login Suite'!$B$7:$N$19,7,0))</f>
        <v/>
      </c>
      <c r="G34" s="171" t="str">
        <f>IF(ISBLANK(VLOOKUP(B34,'Login Suite'!$B$7:$N$19,12,0)),"",  VLOOKUP(B34,'Login Suite'!$B$7:$N$19,12,0))</f>
        <v>Yes</v>
      </c>
      <c r="H34" s="95" t="str">
        <f>IF(ISBLANK(VLOOKUP(B34,'Login Suite'!$B$7:$N$19,13,0)),"",  VLOOKUP(B34,'Login Suite'!$B$7:$N$19,13,0))</f>
        <v/>
      </c>
    </row>
    <row r="35" spans="1:8" ht="17" customHeight="1" x14ac:dyDescent="0.15">
      <c r="A35" s="159"/>
      <c r="B35" s="94" t="str">
        <f>'Login Suite'!B15</f>
        <v>LOG_009</v>
      </c>
      <c r="C35" s="95" t="str">
        <f>VLOOKUP(B35,'Login Suite'!$B$7:$N$19,3,0)</f>
        <v>Verify the email mising @ domain</v>
      </c>
      <c r="D35" s="173" t="str">
        <f>IF(ISBLANK(VLOOKUP(B35,'Login Suite'!$B$7:$N$19,5,0)),"",  VLOOKUP(B35,'Login Suite'!$B$7:$N$19,5,0))</f>
        <v>Message should be shown: "Registered email or phone is invalid"</v>
      </c>
      <c r="E35" s="96" t="str">
        <f>VLOOKUP(B35,'Login Suite'!$B$7:$N$19,11,0)</f>
        <v>PASSED</v>
      </c>
      <c r="F35" s="95" t="str">
        <f>IF(ISBLANK(VLOOKUP(B35,'Login Suite'!$B$7:$N$19,7,0)),"",  VLOOKUP(B35,'Login Suite'!$B$7:$N$19,7,0))</f>
        <v/>
      </c>
      <c r="G35" s="171" t="str">
        <f>IF(ISBLANK(VLOOKUP(B35,'Login Suite'!$B$7:$N$19,12,0)),"",  VLOOKUP(B35,'Login Suite'!$B$7:$N$19,12,0))</f>
        <v>Yes</v>
      </c>
      <c r="H35" s="95" t="str">
        <f>IF(ISBLANK(VLOOKUP(B35,'Login Suite'!$B$7:$N$19,13,0)),"",  VLOOKUP(B35,'Login Suite'!$B$7:$N$19,13,0))</f>
        <v/>
      </c>
    </row>
    <row r="36" spans="1:8" ht="17" customHeight="1" x14ac:dyDescent="0.15">
      <c r="A36" s="159"/>
      <c r="B36" s="94" t="str">
        <f>'Login Suite'!B16</f>
        <v>LOG_010</v>
      </c>
      <c r="C36" s="95" t="str">
        <f>VLOOKUP(B36,'Login Suite'!$B$7:$N$19,3,0)</f>
        <v>Verify invalid email domain</v>
      </c>
      <c r="D36" s="173" t="str">
        <f>IF(ISBLANK(VLOOKUP(B36,'Login Suite'!$B$7:$N$19,5,0)),"",  VLOOKUP(B36,'Login Suite'!$B$7:$N$19,5,0))</f>
        <v>Message should be shown: "Registered email or phone is invalid"</v>
      </c>
      <c r="E36" s="96" t="str">
        <f>VLOOKUP(B36,'Login Suite'!$B$7:$N$19,11,0)</f>
        <v>PASSED</v>
      </c>
      <c r="F36" s="95" t="str">
        <f>IF(ISBLANK(VLOOKUP(B36,'Login Suite'!$B$7:$N$19,7,0)),"",  VLOOKUP(B36,'Login Suite'!$B$7:$N$19,7,0))</f>
        <v/>
      </c>
      <c r="G36" s="171" t="str">
        <f>IF(ISBLANK(VLOOKUP(B36,'Login Suite'!$B$7:$N$19,12,0)),"",  VLOOKUP(B36,'Login Suite'!$B$7:$N$19,12,0))</f>
        <v>Yes</v>
      </c>
      <c r="H36" s="95" t="str">
        <f>IF(ISBLANK(VLOOKUP(B36,'Login Suite'!$B$7:$N$19,13,0)),"",  VLOOKUP(B36,'Login Suite'!$B$7:$N$19,13,0))</f>
        <v/>
      </c>
    </row>
    <row r="37" spans="1:8" ht="17" customHeight="1" x14ac:dyDescent="0.15">
      <c r="A37" s="159"/>
      <c r="B37" s="94" t="str">
        <f>'Login Suite'!B17</f>
        <v>LOG_011</v>
      </c>
      <c r="C37" s="95" t="str">
        <f>VLOOKUP(B37,'Login Suite'!$B$7:$N$19,3,0)</f>
        <v>Verify the invalid phone number with length more than 21 characters</v>
      </c>
      <c r="D37" s="173" t="str">
        <f>IF(ISBLANK(VLOOKUP(B37,'Login Suite'!$B$7:$N$19,5,0)),"",  VLOOKUP(B37,'Login Suite'!$B$7:$N$19,5,0))</f>
        <v>Message should be shown: "Registered email or phone is invalid"</v>
      </c>
      <c r="E37" s="96" t="str">
        <f>VLOOKUP(B37,'Login Suite'!$B$7:$N$19,11,0)</f>
        <v>PASSED</v>
      </c>
      <c r="F37" s="95" t="str">
        <f>IF(ISBLANK(VLOOKUP(B37,'Login Suite'!$B$7:$N$19,7,0)),"",  VLOOKUP(B37,'Login Suite'!$B$7:$N$19,7,0))</f>
        <v/>
      </c>
      <c r="G37" s="171" t="str">
        <f>IF(ISBLANK(VLOOKUP(B37,'Login Suite'!$B$7:$N$19,12,0)),"",  VLOOKUP(B37,'Login Suite'!$B$7:$N$19,12,0))</f>
        <v>Yes</v>
      </c>
      <c r="H37" s="95" t="str">
        <f>IF(ISBLANK(VLOOKUP(B37,'Login Suite'!$B$7:$N$19,13,0)),"",  VLOOKUP(B37,'Login Suite'!$B$7:$N$19,13,0))</f>
        <v/>
      </c>
    </row>
    <row r="38" spans="1:8" ht="17" customHeight="1" x14ac:dyDescent="0.15">
      <c r="A38" s="159"/>
      <c r="B38" s="94" t="str">
        <f>'Login Suite'!B18</f>
        <v>LOG_012</v>
      </c>
      <c r="C38" s="95" t="str">
        <f>VLOOKUP(B38,'Login Suite'!$B$7:$N$19,3,0)</f>
        <v>Verify the invalid phone number contains string</v>
      </c>
      <c r="D38" s="173" t="str">
        <f>IF(ISBLANK(VLOOKUP(B38,'Login Suite'!$B$7:$N$19,5,0)),"",  VLOOKUP(B38,'Login Suite'!$B$7:$N$19,5,0))</f>
        <v>Message should be shown: "Registered email or phone is invalid"</v>
      </c>
      <c r="E38" s="96" t="str">
        <f>VLOOKUP(B38,'Login Suite'!$B$7:$N$19,11,0)</f>
        <v>PASSED</v>
      </c>
      <c r="F38" s="95" t="str">
        <f>IF(ISBLANK(VLOOKUP(B38,'Login Suite'!$B$7:$N$19,7,0)),"",  VLOOKUP(B38,'Login Suite'!$B$7:$N$19,7,0))</f>
        <v/>
      </c>
      <c r="G38" s="171" t="str">
        <f>IF(ISBLANK(VLOOKUP(B38,'Login Suite'!$B$7:$N$19,12,0)),"",  VLOOKUP(B38,'Login Suite'!$B$7:$N$19,12,0))</f>
        <v>Yes</v>
      </c>
      <c r="H38" s="95" t="str">
        <f>IF(ISBLANK(VLOOKUP(B38,'Login Suite'!$B$7:$N$19,13,0)),"",  VLOOKUP(B38,'Login Suite'!$B$7:$N$19,13,0))</f>
        <v/>
      </c>
    </row>
    <row r="39" spans="1:8" ht="17" customHeight="1" x14ac:dyDescent="0.15">
      <c r="A39" s="159"/>
      <c r="B39" s="94" t="str">
        <f>'Login Suite'!B19</f>
        <v>LOG_013</v>
      </c>
      <c r="C39" s="95" t="str">
        <f>VLOOKUP(B39,'Login Suite'!$B$7:$N$19,3,0)</f>
        <v>Some other negative tests</v>
      </c>
      <c r="D39" s="173" t="str">
        <f>IF(ISBLANK(VLOOKUP(B39,'Login Suite'!$B$7:$N$19,5,0)),"",  VLOOKUP(B39,'Login Suite'!$B$7:$N$19,5,0))</f>
        <v/>
      </c>
      <c r="E39" s="96" t="str">
        <f>VLOOKUP(B39,'Login Suite'!$B$7:$N$19,11,0)</f>
        <v>SKIP</v>
      </c>
      <c r="F39" s="95" t="str">
        <f>IF(ISBLANK(VLOOKUP(B39,'Login Suite'!$B$7:$N$19,7,0)),"",  VLOOKUP(B39,'Login Suite'!$B$7:$N$19,7,0))</f>
        <v/>
      </c>
      <c r="G39" s="171" t="str">
        <f>IF(ISBLANK(VLOOKUP(B39,'Login Suite'!$B$7:$N$19,12,0)),"",  VLOOKUP(B39,'Login Suite'!$B$7:$N$19,12,0))</f>
        <v>No</v>
      </c>
      <c r="H39" s="95" t="str">
        <f>IF(ISBLANK(VLOOKUP(B39,'Login Suite'!$B$7:$N$19,13,0)),"",  VLOOKUP(B39,'Login Suite'!$B$7:$N$19,13,0))</f>
        <v/>
      </c>
    </row>
  </sheetData>
  <autoFilter ref="A2:H39" xr:uid="{00000000-0009-0000-0000-000001000000}"/>
  <mergeCells count="3">
    <mergeCell ref="A1:F1"/>
    <mergeCell ref="A3:A26"/>
    <mergeCell ref="A27:A39"/>
  </mergeCells>
  <conditionalFormatting sqref="E3:E39">
    <cfRule type="containsText" dxfId="342" priority="17" operator="containsText" text="FAILED">
      <formula>NOT(ISERROR(SEARCH("FAILED",E3)))</formula>
    </cfRule>
    <cfRule type="containsText" dxfId="341" priority="18" operator="containsText" text="PASSED">
      <formula>NOT(ISERROR(SEARCH("PASSED",E3)))</formula>
    </cfRule>
  </conditionalFormatting>
  <pageMargins left="0.7" right="0.7" top="0.75" bottom="0.75" header="0.3" footer="0.3"/>
  <pageSetup orientation="portrait" horizontalDpi="90" verticalDpi="90" r:id="rId1"/>
  <headerFooter>
    <oddFooter>&amp;L&amp;1#&amp;"Calibri"&amp;8&amp;K317100[AIA –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30"/>
  <sheetViews>
    <sheetView zoomScale="110" zoomScaleNormal="110" workbookViewId="0">
      <pane ySplit="6" topLeftCell="A16" activePane="bottomLeft" state="frozen"/>
      <selection pane="bottomLeft" activeCell="G7" sqref="G7"/>
    </sheetView>
  </sheetViews>
  <sheetFormatPr baseColWidth="10" defaultColWidth="14.5" defaultRowHeight="13" x14ac:dyDescent="0.15"/>
  <cols>
    <col min="1" max="1" width="13" style="92" customWidth="1"/>
    <col min="2" max="2" width="18.33203125" style="81" customWidth="1"/>
    <col min="3" max="3" width="17.33203125" style="92" customWidth="1"/>
    <col min="4" max="4" width="33.1640625" style="92" customWidth="1"/>
    <col min="5" max="5" width="38.5" style="92" customWidth="1"/>
    <col min="6" max="6" width="55.6640625" style="89" customWidth="1"/>
    <col min="7" max="7" width="14.6640625" style="113" bestFit="1" customWidth="1"/>
    <col min="8" max="8" width="14.1640625" style="107" customWidth="1"/>
    <col min="9" max="9" width="12.1640625" style="92" customWidth="1"/>
    <col min="10" max="10" width="8.83203125" style="81" bestFit="1" customWidth="1"/>
    <col min="11" max="11" width="10.5" style="93" bestFit="1" customWidth="1"/>
    <col min="12" max="12" width="16.1640625" style="88" customWidth="1"/>
    <col min="13" max="13" width="14.6640625" style="91" bestFit="1" customWidth="1"/>
    <col min="14" max="14" width="28.33203125" style="82" customWidth="1"/>
    <col min="15" max="16384" width="14.5" style="70"/>
  </cols>
  <sheetData>
    <row r="1" spans="1:16" ht="14" x14ac:dyDescent="0.2">
      <c r="A1" s="99" t="s">
        <v>298</v>
      </c>
      <c r="B1" s="71">
        <f t="shared" ref="B1:B4" si="0">L1</f>
        <v>10</v>
      </c>
      <c r="C1" s="72"/>
      <c r="D1" s="72"/>
      <c r="E1" s="72"/>
      <c r="F1" s="73"/>
      <c r="G1" s="109"/>
      <c r="H1" s="119"/>
      <c r="I1" s="72"/>
      <c r="J1" s="74"/>
      <c r="K1" s="75"/>
      <c r="L1" s="76">
        <f>COUNTIF($L$12:$L$24, "PASSED")</f>
        <v>10</v>
      </c>
      <c r="M1" s="110"/>
      <c r="N1" s="69"/>
    </row>
    <row r="2" spans="1:16" ht="14" x14ac:dyDescent="0.2">
      <c r="A2" s="100" t="s">
        <v>242</v>
      </c>
      <c r="B2" s="68">
        <f t="shared" si="0"/>
        <v>0</v>
      </c>
      <c r="C2" s="101"/>
      <c r="D2" s="101"/>
      <c r="E2" s="101"/>
      <c r="F2" s="102"/>
      <c r="G2" s="117"/>
      <c r="H2" s="120"/>
      <c r="I2" s="101"/>
      <c r="J2" s="103"/>
      <c r="K2" s="104"/>
      <c r="L2" s="68">
        <f>COUNTIF($L$12:$L$24, "FAILED")</f>
        <v>0</v>
      </c>
      <c r="M2" s="67"/>
      <c r="N2" s="69"/>
    </row>
    <row r="3" spans="1:16" ht="14" x14ac:dyDescent="0.2">
      <c r="A3" s="100" t="s">
        <v>298</v>
      </c>
      <c r="B3" s="68">
        <f t="shared" si="0"/>
        <v>0</v>
      </c>
      <c r="C3" s="101"/>
      <c r="D3" s="101"/>
      <c r="E3" s="101"/>
      <c r="F3" s="102"/>
      <c r="G3" s="117"/>
      <c r="H3" s="120"/>
      <c r="I3" s="101"/>
      <c r="J3" s="103"/>
      <c r="K3" s="104"/>
      <c r="L3" s="68">
        <f>COUNTIF($L$12:$L$24, "SKIP")</f>
        <v>0</v>
      </c>
      <c r="M3" s="67"/>
      <c r="N3" s="69"/>
    </row>
    <row r="4" spans="1:16" ht="14" x14ac:dyDescent="0.2">
      <c r="A4" s="100" t="s">
        <v>280</v>
      </c>
      <c r="B4" s="68">
        <f t="shared" si="0"/>
        <v>3</v>
      </c>
      <c r="C4" s="101"/>
      <c r="D4" s="101"/>
      <c r="E4" s="101"/>
      <c r="F4" s="102"/>
      <c r="G4" s="117"/>
      <c r="H4" s="120"/>
      <c r="I4" s="101"/>
      <c r="J4" s="103"/>
      <c r="K4" s="104"/>
      <c r="L4" s="68">
        <f>COUNTIF($L$12:$L$24, "NOT RUN")</f>
        <v>3</v>
      </c>
      <c r="M4" s="67"/>
      <c r="N4" s="69"/>
    </row>
    <row r="5" spans="1:16" ht="15" x14ac:dyDescent="0.2">
      <c r="A5" s="105" t="s">
        <v>243</v>
      </c>
      <c r="B5" s="68">
        <f>L5</f>
        <v>13</v>
      </c>
      <c r="C5" s="101"/>
      <c r="D5" s="101"/>
      <c r="E5" s="101"/>
      <c r="F5" s="102"/>
      <c r="G5" s="117"/>
      <c r="H5" s="120"/>
      <c r="I5" s="101"/>
      <c r="J5" s="103"/>
      <c r="K5" s="104"/>
      <c r="L5" s="68">
        <f>SUM(L1:L4)</f>
        <v>13</v>
      </c>
      <c r="M5" s="67"/>
      <c r="N5" s="69"/>
    </row>
    <row r="6" spans="1:16" s="144" customFormat="1" ht="45" x14ac:dyDescent="0.15">
      <c r="A6" s="77" t="s">
        <v>279</v>
      </c>
      <c r="B6" s="77" t="s">
        <v>278</v>
      </c>
      <c r="C6" s="78" t="s">
        <v>271</v>
      </c>
      <c r="D6" s="78" t="s">
        <v>277</v>
      </c>
      <c r="E6" s="78" t="s">
        <v>299</v>
      </c>
      <c r="F6" s="78" t="s">
        <v>244</v>
      </c>
      <c r="G6" s="97" t="s">
        <v>300</v>
      </c>
      <c r="H6" s="118" t="s">
        <v>295</v>
      </c>
      <c r="I6" s="78" t="s">
        <v>292</v>
      </c>
      <c r="J6" s="78" t="s">
        <v>290</v>
      </c>
      <c r="K6" s="79" t="s">
        <v>291</v>
      </c>
      <c r="L6" s="78" t="s">
        <v>362</v>
      </c>
      <c r="M6" s="78" t="s">
        <v>320</v>
      </c>
      <c r="N6" s="125" t="s">
        <v>245</v>
      </c>
    </row>
    <row r="7" spans="1:16" s="80" customFormat="1" ht="270" x14ac:dyDescent="0.15">
      <c r="A7" s="162" t="s">
        <v>313</v>
      </c>
      <c r="B7" s="126" t="s">
        <v>367</v>
      </c>
      <c r="C7" s="152" t="s">
        <v>341</v>
      </c>
      <c r="D7" s="128" t="s">
        <v>398</v>
      </c>
      <c r="E7" s="128" t="s">
        <v>359</v>
      </c>
      <c r="F7" s="152" t="s">
        <v>360</v>
      </c>
      <c r="G7" s="129" t="s">
        <v>361</v>
      </c>
      <c r="H7" s="128"/>
      <c r="I7" s="126" t="s">
        <v>293</v>
      </c>
      <c r="J7" s="126" t="s">
        <v>303</v>
      </c>
      <c r="K7" s="131" t="s">
        <v>327</v>
      </c>
      <c r="L7" s="126" t="s">
        <v>319</v>
      </c>
      <c r="M7" s="126" t="s">
        <v>324</v>
      </c>
      <c r="N7" s="130"/>
      <c r="O7" s="145"/>
      <c r="P7" s="145"/>
    </row>
    <row r="8" spans="1:16" s="80" customFormat="1" ht="165" x14ac:dyDescent="0.15">
      <c r="A8" s="162"/>
      <c r="B8" s="126" t="str">
        <f>"REG_"&amp;TEXT(COUNTA(B$7:B7)+1,"000")</f>
        <v>REG_002</v>
      </c>
      <c r="C8" s="152" t="s">
        <v>341</v>
      </c>
      <c r="D8" s="128" t="s">
        <v>364</v>
      </c>
      <c r="E8" s="128" t="s">
        <v>338</v>
      </c>
      <c r="F8" s="152" t="s">
        <v>363</v>
      </c>
      <c r="G8" s="129" t="s">
        <v>361</v>
      </c>
      <c r="H8" s="128"/>
      <c r="I8" s="126" t="s">
        <v>293</v>
      </c>
      <c r="J8" s="126" t="s">
        <v>303</v>
      </c>
      <c r="K8" s="131" t="s">
        <v>327</v>
      </c>
      <c r="L8" s="126" t="s">
        <v>319</v>
      </c>
      <c r="M8" s="126" t="s">
        <v>324</v>
      </c>
      <c r="N8" s="130"/>
      <c r="O8" s="145"/>
      <c r="P8" s="145"/>
    </row>
    <row r="9" spans="1:16" s="80" customFormat="1" ht="180" x14ac:dyDescent="0.15">
      <c r="A9" s="162"/>
      <c r="B9" s="126" t="str">
        <f>"REG_"&amp;TEXT(COUNTA(B$7:B8)+1,"000")</f>
        <v>REG_003</v>
      </c>
      <c r="C9" s="152" t="s">
        <v>341</v>
      </c>
      <c r="D9" s="128" t="s">
        <v>365</v>
      </c>
      <c r="E9" s="128" t="s">
        <v>366</v>
      </c>
      <c r="F9" s="152" t="s">
        <v>363</v>
      </c>
      <c r="G9" s="129" t="s">
        <v>361</v>
      </c>
      <c r="H9" s="128"/>
      <c r="I9" s="126" t="s">
        <v>293</v>
      </c>
      <c r="J9" s="126" t="s">
        <v>303</v>
      </c>
      <c r="K9" s="131" t="s">
        <v>327</v>
      </c>
      <c r="L9" s="126" t="s">
        <v>319</v>
      </c>
      <c r="M9" s="126" t="s">
        <v>324</v>
      </c>
      <c r="N9" s="130"/>
      <c r="O9" s="145"/>
      <c r="P9" s="145"/>
    </row>
    <row r="10" spans="1:16" s="80" customFormat="1" ht="165" x14ac:dyDescent="0.15">
      <c r="A10" s="162"/>
      <c r="B10" s="126" t="str">
        <f>"REG_"&amp;TEXT(COUNTA(B$7:B9)+1,"000")</f>
        <v>REG_004</v>
      </c>
      <c r="C10" s="152" t="s">
        <v>341</v>
      </c>
      <c r="D10" s="128" t="s">
        <v>368</v>
      </c>
      <c r="E10" s="128" t="s">
        <v>369</v>
      </c>
      <c r="F10" s="152" t="s">
        <v>363</v>
      </c>
      <c r="G10" s="129" t="s">
        <v>361</v>
      </c>
      <c r="H10" s="128"/>
      <c r="I10" s="126" t="s">
        <v>293</v>
      </c>
      <c r="J10" s="126" t="s">
        <v>303</v>
      </c>
      <c r="K10" s="131" t="s">
        <v>327</v>
      </c>
      <c r="L10" s="126" t="s">
        <v>319</v>
      </c>
      <c r="M10" s="126" t="s">
        <v>324</v>
      </c>
      <c r="N10" s="130"/>
      <c r="O10" s="145"/>
      <c r="P10" s="145"/>
    </row>
    <row r="11" spans="1:16" s="80" customFormat="1" ht="165" x14ac:dyDescent="0.15">
      <c r="A11" s="162"/>
      <c r="B11" s="126" t="str">
        <f>"REG_"&amp;TEXT(COUNTA(B$7:B10)+1,"000")</f>
        <v>REG_005</v>
      </c>
      <c r="C11" s="152" t="s">
        <v>341</v>
      </c>
      <c r="D11" s="128" t="s">
        <v>370</v>
      </c>
      <c r="E11" s="128" t="s">
        <v>371</v>
      </c>
      <c r="F11" s="152" t="s">
        <v>372</v>
      </c>
      <c r="G11" s="129" t="s">
        <v>361</v>
      </c>
      <c r="H11" s="128"/>
      <c r="I11" s="126" t="s">
        <v>293</v>
      </c>
      <c r="J11" s="126" t="s">
        <v>303</v>
      </c>
      <c r="K11" s="131" t="s">
        <v>327</v>
      </c>
      <c r="L11" s="126" t="s">
        <v>319</v>
      </c>
      <c r="M11" s="126" t="s">
        <v>324</v>
      </c>
      <c r="N11" s="130"/>
      <c r="O11" s="145"/>
      <c r="P11" s="145"/>
    </row>
    <row r="12" spans="1:16" s="80" customFormat="1" ht="135" x14ac:dyDescent="0.15">
      <c r="A12" s="162"/>
      <c r="B12" s="126" t="str">
        <f>"REG_"&amp;TEXT(COUNTA(B$7:B11)+1,"000")</f>
        <v>REG_006</v>
      </c>
      <c r="C12" s="152" t="s">
        <v>341</v>
      </c>
      <c r="D12" s="128" t="s">
        <v>374</v>
      </c>
      <c r="E12" s="128" t="s">
        <v>373</v>
      </c>
      <c r="F12" s="128" t="s">
        <v>375</v>
      </c>
      <c r="G12" s="129" t="s">
        <v>361</v>
      </c>
      <c r="H12" s="128"/>
      <c r="I12" s="126" t="s">
        <v>293</v>
      </c>
      <c r="J12" s="126" t="s">
        <v>303</v>
      </c>
      <c r="K12" s="131" t="s">
        <v>327</v>
      </c>
      <c r="L12" s="126" t="s">
        <v>319</v>
      </c>
      <c r="M12" s="126" t="s">
        <v>324</v>
      </c>
      <c r="N12" s="130"/>
      <c r="O12" s="145"/>
      <c r="P12" s="145"/>
    </row>
    <row r="13" spans="1:16" s="146" customFormat="1" ht="90" x14ac:dyDescent="0.15">
      <c r="A13" s="163" t="s">
        <v>314</v>
      </c>
      <c r="B13" s="126" t="str">
        <f>"REG_"&amp;TEXT(COUNTA(B$7:B12)+1,"000")</f>
        <v>REG_007</v>
      </c>
      <c r="C13" s="133"/>
      <c r="D13" s="128" t="s">
        <v>377</v>
      </c>
      <c r="E13" s="128" t="s">
        <v>376</v>
      </c>
      <c r="F13" s="128" t="s">
        <v>378</v>
      </c>
      <c r="G13" s="129" t="s">
        <v>325</v>
      </c>
      <c r="H13" s="128"/>
      <c r="I13" s="126" t="s">
        <v>326</v>
      </c>
      <c r="J13" s="126" t="s">
        <v>303</v>
      </c>
      <c r="K13" s="131" t="s">
        <v>327</v>
      </c>
      <c r="L13" s="126" t="s">
        <v>319</v>
      </c>
      <c r="M13" s="126" t="s">
        <v>324</v>
      </c>
      <c r="O13" s="145"/>
      <c r="P13" s="145"/>
    </row>
    <row r="14" spans="1:16" s="146" customFormat="1" ht="90" x14ac:dyDescent="0.15">
      <c r="A14" s="164"/>
      <c r="B14" s="126" t="str">
        <f>"REG_"&amp;TEXT(COUNTA(B$7:B13)+1,"000")</f>
        <v>REG_008</v>
      </c>
      <c r="C14" s="133"/>
      <c r="D14" s="128" t="s">
        <v>379</v>
      </c>
      <c r="E14" s="128" t="s">
        <v>380</v>
      </c>
      <c r="F14" s="128" t="s">
        <v>381</v>
      </c>
      <c r="G14" s="129" t="s">
        <v>325</v>
      </c>
      <c r="H14" s="128"/>
      <c r="I14" s="126" t="s">
        <v>326</v>
      </c>
      <c r="J14" s="126" t="s">
        <v>303</v>
      </c>
      <c r="K14" s="131" t="s">
        <v>327</v>
      </c>
      <c r="L14" s="126" t="s">
        <v>319</v>
      </c>
      <c r="M14" s="126" t="s">
        <v>324</v>
      </c>
      <c r="N14" s="134"/>
      <c r="O14" s="145"/>
      <c r="P14" s="145"/>
    </row>
    <row r="15" spans="1:16" s="146" customFormat="1" ht="90" x14ac:dyDescent="0.15">
      <c r="A15" s="164"/>
      <c r="B15" s="126" t="str">
        <f>"REG_"&amp;TEXT(COUNTA(B$7:B14)+1,"000")</f>
        <v>REG_009</v>
      </c>
      <c r="C15" s="152"/>
      <c r="D15" s="128" t="s">
        <v>382</v>
      </c>
      <c r="E15" s="128" t="s">
        <v>383</v>
      </c>
      <c r="F15" s="128" t="s">
        <v>384</v>
      </c>
      <c r="G15" s="129" t="s">
        <v>325</v>
      </c>
      <c r="H15" s="128"/>
      <c r="I15" s="126" t="s">
        <v>326</v>
      </c>
      <c r="J15" s="126" t="s">
        <v>303</v>
      </c>
      <c r="K15" s="131" t="s">
        <v>327</v>
      </c>
      <c r="L15" s="126" t="s">
        <v>319</v>
      </c>
      <c r="M15" s="126" t="s">
        <v>324</v>
      </c>
      <c r="N15" s="134"/>
    </row>
    <row r="16" spans="1:16" s="146" customFormat="1" ht="105" x14ac:dyDescent="0.15">
      <c r="A16" s="164"/>
      <c r="B16" s="126" t="str">
        <f>"REG_"&amp;TEXT(COUNTA(B$7:B15)+1,"000")</f>
        <v>REG_010</v>
      </c>
      <c r="C16" s="133"/>
      <c r="D16" s="128" t="s">
        <v>385</v>
      </c>
      <c r="E16" s="128" t="s">
        <v>387</v>
      </c>
      <c r="F16" s="128" t="s">
        <v>339</v>
      </c>
      <c r="G16" s="129" t="s">
        <v>325</v>
      </c>
      <c r="H16" s="128"/>
      <c r="I16" s="126" t="s">
        <v>326</v>
      </c>
      <c r="J16" s="126" t="s">
        <v>303</v>
      </c>
      <c r="K16" s="131" t="s">
        <v>327</v>
      </c>
      <c r="L16" s="126" t="s">
        <v>319</v>
      </c>
      <c r="M16" s="126" t="s">
        <v>324</v>
      </c>
      <c r="N16" s="135"/>
    </row>
    <row r="17" spans="1:14" s="146" customFormat="1" ht="105" x14ac:dyDescent="0.15">
      <c r="A17" s="164"/>
      <c r="B17" s="126" t="str">
        <f>"REG_"&amp;TEXT(COUNTA(B$7:B16)+1,"000")</f>
        <v>REG_011</v>
      </c>
      <c r="C17" s="133"/>
      <c r="D17" s="128" t="s">
        <v>351</v>
      </c>
      <c r="E17" s="128" t="s">
        <v>388</v>
      </c>
      <c r="F17" s="128" t="s">
        <v>339</v>
      </c>
      <c r="G17" s="129" t="s">
        <v>325</v>
      </c>
      <c r="H17" s="128"/>
      <c r="I17" s="126" t="s">
        <v>326</v>
      </c>
      <c r="J17" s="126" t="s">
        <v>303</v>
      </c>
      <c r="K17" s="131" t="s">
        <v>327</v>
      </c>
      <c r="L17" s="126" t="s">
        <v>319</v>
      </c>
      <c r="M17" s="126" t="s">
        <v>324</v>
      </c>
      <c r="N17" s="134"/>
    </row>
    <row r="18" spans="1:14" s="146" customFormat="1" ht="90" customHeight="1" x14ac:dyDescent="0.15">
      <c r="A18" s="164"/>
      <c r="B18" s="126" t="str">
        <f>"REG_"&amp;TEXT(COUNTA(B$7:B17)+1,"000")</f>
        <v>REG_012</v>
      </c>
      <c r="C18" s="133"/>
      <c r="D18" s="128" t="s">
        <v>386</v>
      </c>
      <c r="E18" s="128" t="s">
        <v>389</v>
      </c>
      <c r="F18" s="128" t="s">
        <v>339</v>
      </c>
      <c r="G18" s="129" t="s">
        <v>325</v>
      </c>
      <c r="H18" s="128"/>
      <c r="I18" s="126" t="s">
        <v>326</v>
      </c>
      <c r="J18" s="126" t="s">
        <v>303</v>
      </c>
      <c r="K18" s="131" t="s">
        <v>327</v>
      </c>
      <c r="L18" s="126" t="s">
        <v>319</v>
      </c>
      <c r="M18" s="126" t="s">
        <v>324</v>
      </c>
      <c r="N18" s="134"/>
    </row>
    <row r="19" spans="1:14" s="146" customFormat="1" ht="89" customHeight="1" x14ac:dyDescent="0.15">
      <c r="A19" s="164"/>
      <c r="B19" s="126" t="str">
        <f>"REG_"&amp;TEXT(COUNTA(B$7:B18)+1,"000")</f>
        <v>REG_013</v>
      </c>
      <c r="C19" s="133"/>
      <c r="D19" s="128" t="s">
        <v>353</v>
      </c>
      <c r="E19" s="128" t="s">
        <v>389</v>
      </c>
      <c r="F19" s="128" t="s">
        <v>339</v>
      </c>
      <c r="G19" s="129" t="s">
        <v>325</v>
      </c>
      <c r="H19" s="128"/>
      <c r="I19" s="126" t="s">
        <v>326</v>
      </c>
      <c r="J19" s="126" t="s">
        <v>303</v>
      </c>
      <c r="K19" s="131" t="s">
        <v>327</v>
      </c>
      <c r="L19" s="126" t="s">
        <v>319</v>
      </c>
      <c r="M19" s="126" t="s">
        <v>324</v>
      </c>
      <c r="N19" s="134"/>
    </row>
    <row r="20" spans="1:14" s="146" customFormat="1" ht="90" x14ac:dyDescent="0.15">
      <c r="A20" s="164"/>
      <c r="B20" s="126" t="str">
        <f>"REG_"&amp;TEXT(COUNTA(B$7:B19)+1,"000")</f>
        <v>REG_014</v>
      </c>
      <c r="C20" s="133"/>
      <c r="D20" s="128" t="s">
        <v>391</v>
      </c>
      <c r="E20" s="128" t="s">
        <v>394</v>
      </c>
      <c r="F20" s="128" t="s">
        <v>390</v>
      </c>
      <c r="G20" s="129" t="s">
        <v>325</v>
      </c>
      <c r="H20" s="128"/>
      <c r="I20" s="126" t="s">
        <v>326</v>
      </c>
      <c r="J20" s="126" t="s">
        <v>303</v>
      </c>
      <c r="K20" s="131" t="s">
        <v>327</v>
      </c>
      <c r="L20" s="126" t="s">
        <v>319</v>
      </c>
      <c r="M20" s="126" t="s">
        <v>324</v>
      </c>
      <c r="N20" s="134"/>
    </row>
    <row r="21" spans="1:14" s="146" customFormat="1" ht="90" x14ac:dyDescent="0.15">
      <c r="A21" s="165"/>
      <c r="B21" s="126" t="str">
        <f>"REG_"&amp;TEXT(COUNTA(B$7:B20)+1,"000")</f>
        <v>REG_015</v>
      </c>
      <c r="C21" s="133"/>
      <c r="D21" s="128" t="s">
        <v>355</v>
      </c>
      <c r="E21" s="128" t="s">
        <v>393</v>
      </c>
      <c r="F21" s="128" t="s">
        <v>392</v>
      </c>
      <c r="G21" s="129" t="s">
        <v>325</v>
      </c>
      <c r="H21" s="128"/>
      <c r="I21" s="126" t="s">
        <v>326</v>
      </c>
      <c r="J21" s="126" t="s">
        <v>303</v>
      </c>
      <c r="K21" s="131" t="s">
        <v>327</v>
      </c>
      <c r="L21" s="126" t="s">
        <v>319</v>
      </c>
      <c r="M21" s="126" t="s">
        <v>324</v>
      </c>
      <c r="N21" s="134"/>
    </row>
    <row r="22" spans="1:14" s="146" customFormat="1" ht="55.25" customHeight="1" x14ac:dyDescent="0.15">
      <c r="A22" s="166" t="s">
        <v>396</v>
      </c>
      <c r="B22" s="126" t="str">
        <f>"REG_"&amp;TEXT(COUNTA(B$7:B21)+1,"000")</f>
        <v>REG_016</v>
      </c>
      <c r="C22" s="152"/>
      <c r="D22" s="128" t="s">
        <v>395</v>
      </c>
      <c r="E22" s="128"/>
      <c r="F22" s="128"/>
      <c r="G22" s="129"/>
      <c r="H22" s="128"/>
      <c r="I22" s="126"/>
      <c r="J22" s="126"/>
      <c r="K22" s="131"/>
      <c r="L22" s="126" t="s">
        <v>298</v>
      </c>
      <c r="M22" s="126" t="s">
        <v>400</v>
      </c>
      <c r="N22" s="167"/>
    </row>
    <row r="23" spans="1:14" s="146" customFormat="1" ht="52" customHeight="1" x14ac:dyDescent="0.15">
      <c r="A23" s="166"/>
      <c r="B23" s="126" t="str">
        <f>"REG_"&amp;TEXT(COUNTA(B$7:B22)+1,"000")</f>
        <v>REG_017</v>
      </c>
      <c r="C23" s="152"/>
      <c r="D23" s="128" t="s">
        <v>397</v>
      </c>
      <c r="E23" s="128"/>
      <c r="F23" s="128"/>
      <c r="G23" s="129"/>
      <c r="H23" s="128"/>
      <c r="I23" s="126"/>
      <c r="J23" s="126"/>
      <c r="K23" s="131"/>
      <c r="L23" s="126" t="s">
        <v>298</v>
      </c>
      <c r="M23" s="126" t="s">
        <v>400</v>
      </c>
      <c r="N23" s="167"/>
    </row>
    <row r="24" spans="1:14" s="146" customFormat="1" ht="41.5" customHeight="1" x14ac:dyDescent="0.15">
      <c r="A24" s="166"/>
      <c r="B24" s="126" t="str">
        <f>"REG_"&amp;TEXT(COUNTA(B$7:B23)+1,"000")</f>
        <v>REG_018</v>
      </c>
      <c r="C24" s="152"/>
      <c r="D24" s="128" t="s">
        <v>399</v>
      </c>
      <c r="E24" s="128"/>
      <c r="F24" s="128"/>
      <c r="G24" s="129"/>
      <c r="H24" s="128"/>
      <c r="I24" s="126"/>
      <c r="J24" s="126"/>
      <c r="K24" s="131"/>
      <c r="L24" s="126" t="s">
        <v>298</v>
      </c>
      <c r="M24" s="126" t="s">
        <v>400</v>
      </c>
      <c r="N24" s="167"/>
    </row>
    <row r="25" spans="1:14" s="146" customFormat="1" ht="30" x14ac:dyDescent="0.15">
      <c r="A25" s="166"/>
      <c r="B25" s="126" t="str">
        <f>"REG_"&amp;TEXT(COUNTA(B$7:B24)+1,"000")</f>
        <v>REG_019</v>
      </c>
      <c r="C25" s="116"/>
      <c r="D25" s="128" t="s">
        <v>399</v>
      </c>
      <c r="E25" s="116"/>
      <c r="F25" s="116"/>
      <c r="G25" s="168"/>
      <c r="H25" s="169"/>
      <c r="I25" s="126"/>
      <c r="J25" s="86"/>
      <c r="K25" s="170"/>
      <c r="L25" s="126" t="s">
        <v>298</v>
      </c>
      <c r="M25" s="126" t="s">
        <v>400</v>
      </c>
      <c r="N25" s="82"/>
    </row>
    <row r="26" spans="1:14" s="146" customFormat="1" ht="30" x14ac:dyDescent="0.15">
      <c r="A26" s="166"/>
      <c r="B26" s="126" t="str">
        <f>"REG_"&amp;TEXT(COUNTA(B$7:B25)+1,"000")</f>
        <v>REG_020</v>
      </c>
      <c r="C26" s="116"/>
      <c r="D26" s="128" t="s">
        <v>401</v>
      </c>
      <c r="E26" s="116"/>
      <c r="F26" s="116"/>
      <c r="G26" s="168"/>
      <c r="H26" s="169"/>
      <c r="I26" s="126"/>
      <c r="J26" s="86"/>
      <c r="K26" s="170"/>
      <c r="L26" s="126" t="s">
        <v>298</v>
      </c>
      <c r="M26" s="126" t="s">
        <v>400</v>
      </c>
      <c r="N26" s="82"/>
    </row>
    <row r="27" spans="1:14" s="146" customFormat="1" ht="30" x14ac:dyDescent="0.15">
      <c r="A27" s="166"/>
      <c r="B27" s="126" t="str">
        <f>"REG_"&amp;TEXT(COUNTA(B$7:B26)+1,"000")</f>
        <v>REG_021</v>
      </c>
      <c r="C27" s="116"/>
      <c r="D27" s="128" t="s">
        <v>402</v>
      </c>
      <c r="E27" s="116"/>
      <c r="F27" s="116"/>
      <c r="G27" s="168"/>
      <c r="H27" s="169"/>
      <c r="I27" s="126"/>
      <c r="J27" s="86"/>
      <c r="K27" s="170"/>
      <c r="L27" s="126" t="s">
        <v>298</v>
      </c>
      <c r="M27" s="126" t="s">
        <v>400</v>
      </c>
      <c r="N27" s="82"/>
    </row>
    <row r="28" spans="1:14" s="146" customFormat="1" ht="15" x14ac:dyDescent="0.15">
      <c r="A28" s="166"/>
      <c r="B28" s="126" t="str">
        <f>"REG_"&amp;TEXT(COUNTA(B$7:B27)+1,"000")</f>
        <v>REG_022</v>
      </c>
      <c r="C28" s="116"/>
      <c r="D28" s="116" t="s">
        <v>403</v>
      </c>
      <c r="E28" s="116"/>
      <c r="F28" s="116"/>
      <c r="G28" s="168"/>
      <c r="H28" s="169"/>
      <c r="I28" s="126"/>
      <c r="J28" s="86"/>
      <c r="K28" s="170"/>
      <c r="L28" s="126" t="s">
        <v>298</v>
      </c>
      <c r="M28" s="126" t="s">
        <v>400</v>
      </c>
      <c r="N28" s="82"/>
    </row>
    <row r="29" spans="1:14" s="146" customFormat="1" ht="15" x14ac:dyDescent="0.15">
      <c r="A29" s="166"/>
      <c r="B29" s="126" t="str">
        <f>"REG_"&amp;TEXT(COUNTA(B$7:B28)+1,"000")</f>
        <v>REG_023</v>
      </c>
      <c r="C29" s="116"/>
      <c r="D29" s="116" t="s">
        <v>404</v>
      </c>
      <c r="E29" s="116"/>
      <c r="F29" s="116"/>
      <c r="G29" s="168"/>
      <c r="H29" s="169"/>
      <c r="I29" s="126"/>
      <c r="J29" s="86"/>
      <c r="K29" s="170"/>
      <c r="L29" s="126" t="s">
        <v>298</v>
      </c>
      <c r="M29" s="126" t="s">
        <v>400</v>
      </c>
      <c r="N29" s="82"/>
    </row>
    <row r="30" spans="1:14" s="81" customFormat="1" ht="15" x14ac:dyDescent="0.15">
      <c r="A30" s="166"/>
      <c r="B30" s="126" t="str">
        <f>"REG_"&amp;TEXT(COUNTA(B$7:B29)+1,"000")</f>
        <v>REG_024</v>
      </c>
      <c r="C30" s="116"/>
      <c r="D30" s="116" t="s">
        <v>411</v>
      </c>
      <c r="E30" s="116"/>
      <c r="F30" s="116"/>
      <c r="G30" s="168"/>
      <c r="H30" s="169"/>
      <c r="I30" s="126"/>
      <c r="J30" s="86"/>
      <c r="K30" s="170"/>
      <c r="L30" s="126" t="s">
        <v>298</v>
      </c>
      <c r="M30" s="126" t="s">
        <v>400</v>
      </c>
      <c r="N30" s="82"/>
    </row>
  </sheetData>
  <mergeCells count="3">
    <mergeCell ref="A7:A12"/>
    <mergeCell ref="A13:A21"/>
    <mergeCell ref="A22:A30"/>
  </mergeCells>
  <conditionalFormatting sqref="C25:C30">
    <cfRule type="expression" dxfId="340" priority="247">
      <formula>#REF!="SKIP"</formula>
    </cfRule>
  </conditionalFormatting>
  <conditionalFormatting sqref="D28:D30">
    <cfRule type="expression" dxfId="339" priority="246">
      <formula>#REF!="SKIP"</formula>
    </cfRule>
  </conditionalFormatting>
  <conditionalFormatting sqref="F25:F29 G22:G24 G16:G17 E16:E29">
    <cfRule type="expression" dxfId="338" priority="248">
      <formula>#REF!="SKIP"</formula>
    </cfRule>
  </conditionalFormatting>
  <conditionalFormatting sqref="K25:K29 G25:H29 F22:F24 K12 F16:F18 M22:M23">
    <cfRule type="expression" dxfId="337" priority="245">
      <formula>#REF!="SKIP"</formula>
    </cfRule>
  </conditionalFormatting>
  <conditionalFormatting sqref="L12">
    <cfRule type="containsText" dxfId="336" priority="242" operator="containsText" text="PASSED">
      <formula>NOT(ISERROR(SEARCH(("PASSED"),(L12))))</formula>
    </cfRule>
    <cfRule type="containsText" dxfId="335" priority="243" operator="containsText" text="FAILED">
      <formula>NOT(ISERROR(SEARCH(("FAILED"),(L12))))</formula>
    </cfRule>
    <cfRule type="containsText" dxfId="334" priority="244" operator="containsText" text="SKIP">
      <formula>NOT(ISERROR(SEARCH(("SKIP"),(L12))))</formula>
    </cfRule>
  </conditionalFormatting>
  <conditionalFormatting sqref="L62">
    <cfRule type="containsText" dxfId="333" priority="237" operator="containsText" text="SKIP">
      <formula>NOT(ISERROR(SEARCH(("SKIP"),(L62))))</formula>
    </cfRule>
    <cfRule type="containsText" dxfId="332" priority="238" operator="containsText" text="PASSED">
      <formula>NOT(ISERROR(SEARCH(("PASSED"),(L62))))</formula>
    </cfRule>
    <cfRule type="containsText" dxfId="331" priority="239" operator="containsText" text="FAILED">
      <formula>NOT(ISERROR(SEARCH(("FAILED"),(L62))))</formula>
    </cfRule>
    <cfRule type="containsText" dxfId="330" priority="240" operator="containsText" text="SKIP">
      <formula>NOT(ISERROR(SEARCH(("SKIP"),(L62))))</formula>
    </cfRule>
    <cfRule type="containsText" dxfId="329" priority="241" operator="containsText" text="SKIP">
      <formula>NOT(ISERROR(SEARCH(("SKIP"),(L62))))</formula>
    </cfRule>
  </conditionalFormatting>
  <conditionalFormatting sqref="N12">
    <cfRule type="containsText" dxfId="328" priority="234" operator="containsText" text="PASSED">
      <formula>NOT(ISERROR(SEARCH(("PASSED"),(N12))))</formula>
    </cfRule>
    <cfRule type="containsText" dxfId="327" priority="235" operator="containsText" text="FAILED">
      <formula>NOT(ISERROR(SEARCH(("FAILED"),(N12))))</formula>
    </cfRule>
    <cfRule type="containsText" dxfId="326" priority="236" operator="containsText" text="SKIP">
      <formula>NOT(ISERROR(SEARCH(("SKIP"),(N12))))</formula>
    </cfRule>
  </conditionalFormatting>
  <conditionalFormatting sqref="N14:N15">
    <cfRule type="containsText" dxfId="325" priority="225" operator="containsText" text="PASSED">
      <formula>NOT(ISERROR(SEARCH(("PASSED"),(N14))))</formula>
    </cfRule>
    <cfRule type="containsText" dxfId="324" priority="226" operator="containsText" text="FAILED">
      <formula>NOT(ISERROR(SEARCH(("FAILED"),(N14))))</formula>
    </cfRule>
    <cfRule type="containsText" dxfId="323" priority="227" operator="containsText" text="SKIP">
      <formula>NOT(ISERROR(SEARCH(("SKIP"),(N14))))</formula>
    </cfRule>
  </conditionalFormatting>
  <conditionalFormatting sqref="N14:N15">
    <cfRule type="containsText" dxfId="322" priority="222" operator="containsText" text="PASSED">
      <formula>NOT(ISERROR(SEARCH(("PASSED"),(N14))))</formula>
    </cfRule>
    <cfRule type="containsText" dxfId="321" priority="223" operator="containsText" text="FAILED">
      <formula>NOT(ISERROR(SEARCH(("FAILED"),(N14))))</formula>
    </cfRule>
    <cfRule type="containsText" dxfId="320" priority="224" operator="containsText" text="SKIP">
      <formula>NOT(ISERROR(SEARCH(("SKIP"),(N14))))</formula>
    </cfRule>
  </conditionalFormatting>
  <conditionalFormatting sqref="N16">
    <cfRule type="containsText" dxfId="319" priority="216" operator="containsText" text="PASSED">
      <formula>NOT(ISERROR(SEARCH(("PASSED"),(N16))))</formula>
    </cfRule>
    <cfRule type="containsText" dxfId="318" priority="217" operator="containsText" text="FAILED">
      <formula>NOT(ISERROR(SEARCH(("FAILED"),(N16))))</formula>
    </cfRule>
    <cfRule type="containsText" dxfId="317" priority="218" operator="containsText" text="SKIP">
      <formula>NOT(ISERROR(SEARCH(("SKIP"),(N16))))</formula>
    </cfRule>
  </conditionalFormatting>
  <conditionalFormatting sqref="N16">
    <cfRule type="containsText" dxfId="316" priority="219" operator="containsText" text="PASSED">
      <formula>NOT(ISERROR(SEARCH(("PASSED"),(N16))))</formula>
    </cfRule>
    <cfRule type="containsText" dxfId="315" priority="220" operator="containsText" text="FAILED">
      <formula>NOT(ISERROR(SEARCH(("FAILED"),(N16))))</formula>
    </cfRule>
    <cfRule type="containsText" dxfId="314" priority="221" operator="containsText" text="SKIP">
      <formula>NOT(ISERROR(SEARCH(("SKIP"),(N16))))</formula>
    </cfRule>
  </conditionalFormatting>
  <conditionalFormatting sqref="N22">
    <cfRule type="containsText" dxfId="313" priority="210" operator="containsText" text="PASSED">
      <formula>NOT(ISERROR(SEARCH(("PASSED"),(N22))))</formula>
    </cfRule>
    <cfRule type="containsText" dxfId="312" priority="211" operator="containsText" text="FAILED">
      <formula>NOT(ISERROR(SEARCH(("FAILED"),(N22))))</formula>
    </cfRule>
    <cfRule type="containsText" dxfId="311" priority="212" operator="containsText" text="SKIP">
      <formula>NOT(ISERROR(SEARCH(("SKIP"),(N22))))</formula>
    </cfRule>
  </conditionalFormatting>
  <conditionalFormatting sqref="N22">
    <cfRule type="containsText" dxfId="310" priority="213" operator="containsText" text="PASSED">
      <formula>NOT(ISERROR(SEARCH(("PASSED"),(N22))))</formula>
    </cfRule>
    <cfRule type="containsText" dxfId="309" priority="214" operator="containsText" text="FAILED">
      <formula>NOT(ISERROR(SEARCH(("FAILED"),(N22))))</formula>
    </cfRule>
    <cfRule type="containsText" dxfId="308" priority="215" operator="containsText" text="SKIP">
      <formula>NOT(ISERROR(SEARCH(("SKIP"),(N22))))</formula>
    </cfRule>
  </conditionalFormatting>
  <conditionalFormatting sqref="N18">
    <cfRule type="containsText" dxfId="307" priority="204" operator="containsText" text="PASSED">
      <formula>NOT(ISERROR(SEARCH(("PASSED"),(N18))))</formula>
    </cfRule>
    <cfRule type="containsText" dxfId="306" priority="205" operator="containsText" text="FAILED">
      <formula>NOT(ISERROR(SEARCH(("FAILED"),(N18))))</formula>
    </cfRule>
    <cfRule type="containsText" dxfId="305" priority="206" operator="containsText" text="SKIP">
      <formula>NOT(ISERROR(SEARCH(("SKIP"),(N18))))</formula>
    </cfRule>
  </conditionalFormatting>
  <conditionalFormatting sqref="N18">
    <cfRule type="containsText" dxfId="304" priority="207" operator="containsText" text="PASSED">
      <formula>NOT(ISERROR(SEARCH(("PASSED"),(N18))))</formula>
    </cfRule>
    <cfRule type="containsText" dxfId="303" priority="208" operator="containsText" text="FAILED">
      <formula>NOT(ISERROR(SEARCH(("FAILED"),(N18))))</formula>
    </cfRule>
    <cfRule type="containsText" dxfId="302" priority="209" operator="containsText" text="SKIP">
      <formula>NOT(ISERROR(SEARCH(("SKIP"),(N18))))</formula>
    </cfRule>
  </conditionalFormatting>
  <conditionalFormatting sqref="C7 K22:K24 C16:C24">
    <cfRule type="expression" dxfId="301" priority="203">
      <formula>#REF!="SKIP"</formula>
    </cfRule>
  </conditionalFormatting>
  <conditionalFormatting sqref="D7 H22:H24 H12 H16:H17 D16:D24">
    <cfRule type="expression" dxfId="300" priority="202">
      <formula>#REF!="SKIP"</formula>
    </cfRule>
  </conditionalFormatting>
  <conditionalFormatting sqref="G7">
    <cfRule type="expression" dxfId="299" priority="200">
      <formula>#REF!="SKIP"</formula>
    </cfRule>
  </conditionalFormatting>
  <conditionalFormatting sqref="G7 G22:G24 G16:G17 M22:M23">
    <cfRule type="expression" dxfId="298" priority="201">
      <formula>#REF!="FAILED"</formula>
    </cfRule>
  </conditionalFormatting>
  <conditionalFormatting sqref="L7">
    <cfRule type="containsText" dxfId="297" priority="197" operator="containsText" text="PASSED">
      <formula>NOT(ISERROR(SEARCH(("PASSED"),(L7))))</formula>
    </cfRule>
    <cfRule type="containsText" dxfId="296" priority="198" operator="containsText" text="FAILED">
      <formula>NOT(ISERROR(SEARCH(("FAILED"),(L7))))</formula>
    </cfRule>
    <cfRule type="containsText" dxfId="295" priority="199" operator="containsText" text="SKIP">
      <formula>NOT(ISERROR(SEARCH(("SKIP"),(L7))))</formula>
    </cfRule>
  </conditionalFormatting>
  <conditionalFormatting sqref="K7">
    <cfRule type="expression" dxfId="294" priority="195">
      <formula>#REF!="SKIP"</formula>
    </cfRule>
  </conditionalFormatting>
  <conditionalFormatting sqref="H7">
    <cfRule type="expression" dxfId="293" priority="196">
      <formula>#REF!="SKIP"</formula>
    </cfRule>
  </conditionalFormatting>
  <conditionalFormatting sqref="E7">
    <cfRule type="expression" dxfId="292" priority="194">
      <formula>#REF!="SKIP"</formula>
    </cfRule>
  </conditionalFormatting>
  <conditionalFormatting sqref="F7">
    <cfRule type="expression" dxfId="291" priority="193">
      <formula>#REF!="SKIP"</formula>
    </cfRule>
  </conditionalFormatting>
  <conditionalFormatting sqref="N7">
    <cfRule type="containsText" dxfId="290" priority="190" operator="containsText" text="PASSED">
      <formula>NOT(ISERROR(SEARCH(("PASSED"),(N7))))</formula>
    </cfRule>
    <cfRule type="containsText" dxfId="289" priority="191" operator="containsText" text="FAILED">
      <formula>NOT(ISERROR(SEARCH(("FAILED"),(N7))))</formula>
    </cfRule>
    <cfRule type="containsText" dxfId="288" priority="192" operator="containsText" text="SKIP">
      <formula>NOT(ISERROR(SEARCH(("SKIP"),(N7))))</formula>
    </cfRule>
  </conditionalFormatting>
  <conditionalFormatting sqref="M7">
    <cfRule type="expression" dxfId="286" priority="188">
      <formula>#REF!="FAILED"</formula>
    </cfRule>
  </conditionalFormatting>
  <conditionalFormatting sqref="M7">
    <cfRule type="expression" dxfId="285" priority="187">
      <formula>#REF!="SKIP"</formula>
    </cfRule>
  </conditionalFormatting>
  <conditionalFormatting sqref="N8:N9">
    <cfRule type="containsText" dxfId="284" priority="184" operator="containsText" text="PASSED">
      <formula>NOT(ISERROR(SEARCH(("PASSED"),(N8))))</formula>
    </cfRule>
    <cfRule type="containsText" dxfId="283" priority="185" operator="containsText" text="FAILED">
      <formula>NOT(ISERROR(SEARCH(("FAILED"),(N8))))</formula>
    </cfRule>
    <cfRule type="containsText" dxfId="282" priority="186" operator="containsText" text="SKIP">
      <formula>NOT(ISERROR(SEARCH(("SKIP"),(N8))))</formula>
    </cfRule>
  </conditionalFormatting>
  <conditionalFormatting sqref="C13:C14">
    <cfRule type="expression" dxfId="281" priority="183">
      <formula>#REF!="SKIP"</formula>
    </cfRule>
  </conditionalFormatting>
  <conditionalFormatting sqref="D8">
    <cfRule type="expression" dxfId="280" priority="182">
      <formula>#REF!="SKIP"</formula>
    </cfRule>
  </conditionalFormatting>
  <conditionalFormatting sqref="L8">
    <cfRule type="containsText" dxfId="279" priority="177" operator="containsText" text="PASSED">
      <formula>NOT(ISERROR(SEARCH(("PASSED"),(L8))))</formula>
    </cfRule>
    <cfRule type="containsText" dxfId="278" priority="178" operator="containsText" text="FAILED">
      <formula>NOT(ISERROR(SEARCH(("FAILED"),(L8))))</formula>
    </cfRule>
    <cfRule type="containsText" dxfId="277" priority="179" operator="containsText" text="SKIP">
      <formula>NOT(ISERROR(SEARCH(("SKIP"),(L8))))</formula>
    </cfRule>
  </conditionalFormatting>
  <conditionalFormatting sqref="H8 H19">
    <cfRule type="expression" dxfId="276" priority="176">
      <formula>#REF!="SKIP"</formula>
    </cfRule>
  </conditionalFormatting>
  <conditionalFormatting sqref="E8">
    <cfRule type="expression" dxfId="275" priority="174">
      <formula>#REF!="SKIP"</formula>
    </cfRule>
  </conditionalFormatting>
  <conditionalFormatting sqref="K8">
    <cfRule type="expression" dxfId="274" priority="170">
      <formula>#REF!="SKIP"</formula>
    </cfRule>
  </conditionalFormatting>
  <conditionalFormatting sqref="L16">
    <cfRule type="containsText" dxfId="273" priority="163" operator="containsText" text="PASSED">
      <formula>NOT(ISERROR(SEARCH(("PASSED"),(L16))))</formula>
    </cfRule>
    <cfRule type="containsText" dxfId="272" priority="164" operator="containsText" text="FAILED">
      <formula>NOT(ISERROR(SEARCH(("FAILED"),(L16))))</formula>
    </cfRule>
    <cfRule type="containsText" dxfId="271" priority="165" operator="containsText" text="SKIP">
      <formula>NOT(ISERROR(SEARCH(("SKIP"),(L16))))</formula>
    </cfRule>
  </conditionalFormatting>
  <conditionalFormatting sqref="K16">
    <cfRule type="expression" dxfId="270" priority="162">
      <formula>#REF!="SKIP"</formula>
    </cfRule>
  </conditionalFormatting>
  <conditionalFormatting sqref="L17">
    <cfRule type="containsText" dxfId="269" priority="159" operator="containsText" text="PASSED">
      <formula>NOT(ISERROR(SEARCH(("PASSED"),(L17))))</formula>
    </cfRule>
    <cfRule type="containsText" dxfId="268" priority="160" operator="containsText" text="FAILED">
      <formula>NOT(ISERROR(SEARCH(("FAILED"),(L17))))</formula>
    </cfRule>
    <cfRule type="containsText" dxfId="267" priority="161" operator="containsText" text="SKIP">
      <formula>NOT(ISERROR(SEARCH(("SKIP"),(L17))))</formula>
    </cfRule>
  </conditionalFormatting>
  <conditionalFormatting sqref="K17">
    <cfRule type="expression" dxfId="266" priority="158">
      <formula>#REF!="SKIP"</formula>
    </cfRule>
  </conditionalFormatting>
  <conditionalFormatting sqref="G18">
    <cfRule type="expression" dxfId="265" priority="156">
      <formula>#REF!="SKIP"</formula>
    </cfRule>
  </conditionalFormatting>
  <conditionalFormatting sqref="G18">
    <cfRule type="expression" dxfId="264" priority="157">
      <formula>#REF!="FAILED"</formula>
    </cfRule>
  </conditionalFormatting>
  <conditionalFormatting sqref="H18">
    <cfRule type="expression" dxfId="263" priority="155">
      <formula>#REF!="SKIP"</formula>
    </cfRule>
  </conditionalFormatting>
  <conditionalFormatting sqref="L18">
    <cfRule type="containsText" dxfId="262" priority="152" operator="containsText" text="PASSED">
      <formula>NOT(ISERROR(SEARCH(("PASSED"),(L18))))</formula>
    </cfRule>
    <cfRule type="containsText" dxfId="261" priority="153" operator="containsText" text="FAILED">
      <formula>NOT(ISERROR(SEARCH(("FAILED"),(L18))))</formula>
    </cfRule>
    <cfRule type="containsText" dxfId="260" priority="154" operator="containsText" text="SKIP">
      <formula>NOT(ISERROR(SEARCH(("SKIP"),(L18))))</formula>
    </cfRule>
  </conditionalFormatting>
  <conditionalFormatting sqref="K18">
    <cfRule type="expression" dxfId="259" priority="151">
      <formula>#REF!="SKIP"</formula>
    </cfRule>
  </conditionalFormatting>
  <conditionalFormatting sqref="F19:F20">
    <cfRule type="expression" dxfId="258" priority="150">
      <formula>#REF!="SKIP"</formula>
    </cfRule>
  </conditionalFormatting>
  <conditionalFormatting sqref="G19">
    <cfRule type="expression" dxfId="257" priority="148">
      <formula>#REF!="SKIP"</formula>
    </cfRule>
  </conditionalFormatting>
  <conditionalFormatting sqref="G19">
    <cfRule type="expression" dxfId="256" priority="149">
      <formula>#REF!="FAILED"</formula>
    </cfRule>
  </conditionalFormatting>
  <conditionalFormatting sqref="L19">
    <cfRule type="containsText" dxfId="255" priority="145" operator="containsText" text="PASSED">
      <formula>NOT(ISERROR(SEARCH(("PASSED"),(L19))))</formula>
    </cfRule>
    <cfRule type="containsText" dxfId="254" priority="146" operator="containsText" text="FAILED">
      <formula>NOT(ISERROR(SEARCH(("FAILED"),(L19))))</formula>
    </cfRule>
    <cfRule type="containsText" dxfId="253" priority="147" operator="containsText" text="SKIP">
      <formula>NOT(ISERROR(SEARCH(("SKIP"),(L19))))</formula>
    </cfRule>
  </conditionalFormatting>
  <conditionalFormatting sqref="K19">
    <cfRule type="expression" dxfId="252" priority="144">
      <formula>#REF!="SKIP"</formula>
    </cfRule>
  </conditionalFormatting>
  <conditionalFormatting sqref="H20">
    <cfRule type="expression" dxfId="251" priority="143">
      <formula>#REF!="SKIP"</formula>
    </cfRule>
  </conditionalFormatting>
  <conditionalFormatting sqref="G20">
    <cfRule type="expression" dxfId="250" priority="141">
      <formula>#REF!="SKIP"</formula>
    </cfRule>
  </conditionalFormatting>
  <conditionalFormatting sqref="G20">
    <cfRule type="expression" dxfId="249" priority="142">
      <formula>#REF!="FAILED"</formula>
    </cfRule>
  </conditionalFormatting>
  <conditionalFormatting sqref="L20">
    <cfRule type="containsText" dxfId="248" priority="138" operator="containsText" text="PASSED">
      <formula>NOT(ISERROR(SEARCH(("PASSED"),(L20))))</formula>
    </cfRule>
    <cfRule type="containsText" dxfId="247" priority="139" operator="containsText" text="FAILED">
      <formula>NOT(ISERROR(SEARCH(("FAILED"),(L20))))</formula>
    </cfRule>
    <cfRule type="containsText" dxfId="246" priority="140" operator="containsText" text="SKIP">
      <formula>NOT(ISERROR(SEARCH(("SKIP"),(L20))))</formula>
    </cfRule>
  </conditionalFormatting>
  <conditionalFormatting sqref="K20">
    <cfRule type="expression" dxfId="245" priority="137">
      <formula>#REF!="SKIP"</formula>
    </cfRule>
  </conditionalFormatting>
  <conditionalFormatting sqref="F21">
    <cfRule type="expression" dxfId="244" priority="136">
      <formula>#REF!="SKIP"</formula>
    </cfRule>
  </conditionalFormatting>
  <conditionalFormatting sqref="H21">
    <cfRule type="expression" dxfId="243" priority="135">
      <formula>#REF!="SKIP"</formula>
    </cfRule>
  </conditionalFormatting>
  <conditionalFormatting sqref="G21">
    <cfRule type="expression" dxfId="242" priority="133">
      <formula>#REF!="SKIP"</formula>
    </cfRule>
  </conditionalFormatting>
  <conditionalFormatting sqref="G21">
    <cfRule type="expression" dxfId="241" priority="134">
      <formula>#REF!="FAILED"</formula>
    </cfRule>
  </conditionalFormatting>
  <conditionalFormatting sqref="L21">
    <cfRule type="containsText" dxfId="240" priority="130" operator="containsText" text="PASSED">
      <formula>NOT(ISERROR(SEARCH(("PASSED"),(L21))))</formula>
    </cfRule>
    <cfRule type="containsText" dxfId="239" priority="131" operator="containsText" text="FAILED">
      <formula>NOT(ISERROR(SEARCH(("FAILED"),(L21))))</formula>
    </cfRule>
    <cfRule type="containsText" dxfId="238" priority="132" operator="containsText" text="SKIP">
      <formula>NOT(ISERROR(SEARCH(("SKIP"),(L21))))</formula>
    </cfRule>
  </conditionalFormatting>
  <conditionalFormatting sqref="K21">
    <cfRule type="expression" dxfId="237" priority="129">
      <formula>#REF!="SKIP"</formula>
    </cfRule>
  </conditionalFormatting>
  <conditionalFormatting sqref="C8">
    <cfRule type="expression" dxfId="236" priority="128">
      <formula>#REF!="SKIP"</formula>
    </cfRule>
  </conditionalFormatting>
  <conditionalFormatting sqref="M8">
    <cfRule type="expression" dxfId="235" priority="127">
      <formula>#REF!="FAILED"</formula>
    </cfRule>
  </conditionalFormatting>
  <conditionalFormatting sqref="M8">
    <cfRule type="expression" dxfId="234" priority="126">
      <formula>#REF!="SKIP"</formula>
    </cfRule>
  </conditionalFormatting>
  <conditionalFormatting sqref="F8">
    <cfRule type="expression" dxfId="233" priority="125">
      <formula>#REF!="SKIP"</formula>
    </cfRule>
  </conditionalFormatting>
  <conditionalFormatting sqref="G8">
    <cfRule type="expression" dxfId="232" priority="123">
      <formula>#REF!="SKIP"</formula>
    </cfRule>
  </conditionalFormatting>
  <conditionalFormatting sqref="G8">
    <cfRule type="expression" dxfId="231" priority="124">
      <formula>#REF!="FAILED"</formula>
    </cfRule>
  </conditionalFormatting>
  <conditionalFormatting sqref="C12">
    <cfRule type="expression" dxfId="230" priority="120">
      <formula>#REF!="SKIP"</formula>
    </cfRule>
  </conditionalFormatting>
  <conditionalFormatting sqref="G12">
    <cfRule type="expression" dxfId="229" priority="117">
      <formula>#REF!="SKIP"</formula>
    </cfRule>
  </conditionalFormatting>
  <conditionalFormatting sqref="G12">
    <cfRule type="expression" dxfId="228" priority="118">
      <formula>#REF!="FAILED"</formula>
    </cfRule>
  </conditionalFormatting>
  <conditionalFormatting sqref="M12">
    <cfRule type="expression" dxfId="227" priority="116">
      <formula>#REF!="FAILED"</formula>
    </cfRule>
  </conditionalFormatting>
  <conditionalFormatting sqref="M12">
    <cfRule type="expression" dxfId="226" priority="115">
      <formula>#REF!="SKIP"</formula>
    </cfRule>
  </conditionalFormatting>
  <conditionalFormatting sqref="H11">
    <cfRule type="expression" dxfId="225" priority="65">
      <formula>#REF!="SKIP"</formula>
    </cfRule>
  </conditionalFormatting>
  <conditionalFormatting sqref="D9">
    <cfRule type="expression" dxfId="224" priority="96">
      <formula>#REF!="SKIP"</formula>
    </cfRule>
  </conditionalFormatting>
  <conditionalFormatting sqref="E9">
    <cfRule type="expression" dxfId="223" priority="95">
      <formula>#REF!="SKIP"</formula>
    </cfRule>
  </conditionalFormatting>
  <conditionalFormatting sqref="F9">
    <cfRule type="expression" dxfId="222" priority="94">
      <formula>#REF!="SKIP"</formula>
    </cfRule>
  </conditionalFormatting>
  <conditionalFormatting sqref="C9">
    <cfRule type="expression" dxfId="221" priority="107">
      <formula>#REF!="SKIP"</formula>
    </cfRule>
  </conditionalFormatting>
  <conditionalFormatting sqref="M11">
    <cfRule type="expression" dxfId="220" priority="57">
      <formula>#REF!="FAILED"</formula>
    </cfRule>
  </conditionalFormatting>
  <conditionalFormatting sqref="M11">
    <cfRule type="expression" dxfId="219" priority="56">
      <formula>#REF!="SKIP"</formula>
    </cfRule>
  </conditionalFormatting>
  <conditionalFormatting sqref="M13">
    <cfRule type="expression" dxfId="218" priority="88">
      <formula>#REF!="SKIP"</formula>
    </cfRule>
  </conditionalFormatting>
  <conditionalFormatting sqref="L9">
    <cfRule type="containsText" dxfId="217" priority="99" operator="containsText" text="PASSED">
      <formula>NOT(ISERROR(SEARCH(("PASSED"),(L9))))</formula>
    </cfRule>
    <cfRule type="containsText" dxfId="216" priority="100" operator="containsText" text="FAILED">
      <formula>NOT(ISERROR(SEARCH(("FAILED"),(L9))))</formula>
    </cfRule>
    <cfRule type="containsText" dxfId="215" priority="101" operator="containsText" text="SKIP">
      <formula>NOT(ISERROR(SEARCH(("SKIP"),(L9))))</formula>
    </cfRule>
  </conditionalFormatting>
  <conditionalFormatting sqref="H9">
    <cfRule type="expression" dxfId="214" priority="98">
      <formula>#REF!="SKIP"</formula>
    </cfRule>
  </conditionalFormatting>
  <conditionalFormatting sqref="K9">
    <cfRule type="expression" dxfId="213" priority="97">
      <formula>#REF!="SKIP"</formula>
    </cfRule>
  </conditionalFormatting>
  <conditionalFormatting sqref="G9">
    <cfRule type="expression" dxfId="212" priority="92">
      <formula>#REF!="SKIP"</formula>
    </cfRule>
  </conditionalFormatting>
  <conditionalFormatting sqref="G9">
    <cfRule type="expression" dxfId="211" priority="93">
      <formula>#REF!="FAILED"</formula>
    </cfRule>
  </conditionalFormatting>
  <conditionalFormatting sqref="M9">
    <cfRule type="expression" dxfId="210" priority="91">
      <formula>#REF!="FAILED"</formula>
    </cfRule>
  </conditionalFormatting>
  <conditionalFormatting sqref="M9">
    <cfRule type="expression" dxfId="209" priority="90">
      <formula>#REF!="SKIP"</formula>
    </cfRule>
  </conditionalFormatting>
  <conditionalFormatting sqref="M13">
    <cfRule type="expression" dxfId="208" priority="89">
      <formula>#REF!="FAILED"</formula>
    </cfRule>
  </conditionalFormatting>
  <conditionalFormatting sqref="M10">
    <cfRule type="expression" dxfId="207" priority="72">
      <formula>#REF!="SKIP"</formula>
    </cfRule>
  </conditionalFormatting>
  <conditionalFormatting sqref="N10">
    <cfRule type="containsText" dxfId="206" priority="85" operator="containsText" text="PASSED">
      <formula>NOT(ISERROR(SEARCH(("PASSED"),(N10))))</formula>
    </cfRule>
    <cfRule type="containsText" dxfId="205" priority="86" operator="containsText" text="FAILED">
      <formula>NOT(ISERROR(SEARCH(("FAILED"),(N10))))</formula>
    </cfRule>
    <cfRule type="containsText" dxfId="204" priority="87" operator="containsText" text="SKIP">
      <formula>NOT(ISERROR(SEARCH(("SKIP"),(N10))))</formula>
    </cfRule>
  </conditionalFormatting>
  <conditionalFormatting sqref="L10">
    <cfRule type="containsText" dxfId="203" priority="82" operator="containsText" text="PASSED">
      <formula>NOT(ISERROR(SEARCH(("PASSED"),(L10))))</formula>
    </cfRule>
    <cfRule type="containsText" dxfId="202" priority="83" operator="containsText" text="FAILED">
      <formula>NOT(ISERROR(SEARCH(("FAILED"),(L10))))</formula>
    </cfRule>
    <cfRule type="containsText" dxfId="201" priority="84" operator="containsText" text="SKIP">
      <formula>NOT(ISERROR(SEARCH(("SKIP"),(L10))))</formula>
    </cfRule>
  </conditionalFormatting>
  <conditionalFormatting sqref="H10">
    <cfRule type="expression" dxfId="200" priority="81">
      <formula>#REF!="SKIP"</formula>
    </cfRule>
  </conditionalFormatting>
  <conditionalFormatting sqref="K10">
    <cfRule type="expression" dxfId="199" priority="80">
      <formula>#REF!="SKIP"</formula>
    </cfRule>
  </conditionalFormatting>
  <conditionalFormatting sqref="D10">
    <cfRule type="expression" dxfId="198" priority="79">
      <formula>#REF!="SKIP"</formula>
    </cfRule>
  </conditionalFormatting>
  <conditionalFormatting sqref="E10">
    <cfRule type="expression" dxfId="197" priority="78">
      <formula>#REF!="SKIP"</formula>
    </cfRule>
  </conditionalFormatting>
  <conditionalFormatting sqref="C10">
    <cfRule type="expression" dxfId="196" priority="77">
      <formula>#REF!="SKIP"</formula>
    </cfRule>
  </conditionalFormatting>
  <conditionalFormatting sqref="F10">
    <cfRule type="expression" dxfId="195" priority="76">
      <formula>#REF!="SKIP"</formula>
    </cfRule>
  </conditionalFormatting>
  <conditionalFormatting sqref="G10">
    <cfRule type="expression" dxfId="194" priority="74">
      <formula>#REF!="SKIP"</formula>
    </cfRule>
  </conditionalFormatting>
  <conditionalFormatting sqref="G10">
    <cfRule type="expression" dxfId="193" priority="75">
      <formula>#REF!="FAILED"</formula>
    </cfRule>
  </conditionalFormatting>
  <conditionalFormatting sqref="M10">
    <cfRule type="expression" dxfId="192" priority="73">
      <formula>#REF!="FAILED"</formula>
    </cfRule>
  </conditionalFormatting>
  <conditionalFormatting sqref="N11">
    <cfRule type="containsText" dxfId="191" priority="69" operator="containsText" text="PASSED">
      <formula>NOT(ISERROR(SEARCH(("PASSED"),(N11))))</formula>
    </cfRule>
    <cfRule type="containsText" dxfId="190" priority="70" operator="containsText" text="FAILED">
      <formula>NOT(ISERROR(SEARCH(("FAILED"),(N11))))</formula>
    </cfRule>
    <cfRule type="containsText" dxfId="189" priority="71" operator="containsText" text="SKIP">
      <formula>NOT(ISERROR(SEARCH(("SKIP"),(N11))))</formula>
    </cfRule>
  </conditionalFormatting>
  <conditionalFormatting sqref="L11">
    <cfRule type="containsText" dxfId="188" priority="66" operator="containsText" text="PASSED">
      <formula>NOT(ISERROR(SEARCH(("PASSED"),(L11))))</formula>
    </cfRule>
    <cfRule type="containsText" dxfId="187" priority="67" operator="containsText" text="FAILED">
      <formula>NOT(ISERROR(SEARCH(("FAILED"),(L11))))</formula>
    </cfRule>
    <cfRule type="containsText" dxfId="186" priority="68" operator="containsText" text="SKIP">
      <formula>NOT(ISERROR(SEARCH(("SKIP"),(L11))))</formula>
    </cfRule>
  </conditionalFormatting>
  <conditionalFormatting sqref="K11">
    <cfRule type="expression" dxfId="185" priority="64">
      <formula>#REF!="SKIP"</formula>
    </cfRule>
  </conditionalFormatting>
  <conditionalFormatting sqref="D11">
    <cfRule type="expression" dxfId="184" priority="63">
      <formula>#REF!="SKIP"</formula>
    </cfRule>
  </conditionalFormatting>
  <conditionalFormatting sqref="E11">
    <cfRule type="expression" dxfId="183" priority="62">
      <formula>#REF!="SKIP"</formula>
    </cfRule>
  </conditionalFormatting>
  <conditionalFormatting sqref="C11">
    <cfRule type="expression" dxfId="182" priority="61">
      <formula>#REF!="SKIP"</formula>
    </cfRule>
  </conditionalFormatting>
  <conditionalFormatting sqref="F11">
    <cfRule type="expression" dxfId="181" priority="60">
      <formula>#REF!="SKIP"</formula>
    </cfRule>
  </conditionalFormatting>
  <conditionalFormatting sqref="G11">
    <cfRule type="expression" dxfId="180" priority="58">
      <formula>#REF!="SKIP"</formula>
    </cfRule>
  </conditionalFormatting>
  <conditionalFormatting sqref="G11">
    <cfRule type="expression" dxfId="179" priority="59">
      <formula>#REF!="FAILED"</formula>
    </cfRule>
  </conditionalFormatting>
  <conditionalFormatting sqref="D12">
    <cfRule type="expression" dxfId="178" priority="55">
      <formula>#REF!="SKIP"</formula>
    </cfRule>
  </conditionalFormatting>
  <conditionalFormatting sqref="E12">
    <cfRule type="expression" dxfId="177" priority="54">
      <formula>#REF!="SKIP"</formula>
    </cfRule>
  </conditionalFormatting>
  <conditionalFormatting sqref="F12">
    <cfRule type="expression" dxfId="176" priority="53">
      <formula>#REF!="SKIP"</formula>
    </cfRule>
  </conditionalFormatting>
  <conditionalFormatting sqref="G14">
    <cfRule type="expression" dxfId="175" priority="52">
      <formula>#REF!="SKIP"</formula>
    </cfRule>
  </conditionalFormatting>
  <conditionalFormatting sqref="D14 H14">
    <cfRule type="expression" dxfId="174" priority="50">
      <formula>#REF!="SKIP"</formula>
    </cfRule>
  </conditionalFormatting>
  <conditionalFormatting sqref="G14">
    <cfRule type="expression" dxfId="173" priority="49">
      <formula>#REF!="FAILED"</formula>
    </cfRule>
  </conditionalFormatting>
  <conditionalFormatting sqref="L14">
    <cfRule type="containsText" dxfId="172" priority="46" operator="containsText" text="PASSED">
      <formula>NOT(ISERROR(SEARCH(("PASSED"),(L14))))</formula>
    </cfRule>
    <cfRule type="containsText" dxfId="171" priority="47" operator="containsText" text="FAILED">
      <formula>NOT(ISERROR(SEARCH(("FAILED"),(L14))))</formula>
    </cfRule>
    <cfRule type="containsText" dxfId="170" priority="48" operator="containsText" text="SKIP">
      <formula>NOT(ISERROR(SEARCH(("SKIP"),(L14))))</formula>
    </cfRule>
  </conditionalFormatting>
  <conditionalFormatting sqref="K14">
    <cfRule type="expression" dxfId="169" priority="45">
      <formula>#REF!="SKIP"</formula>
    </cfRule>
  </conditionalFormatting>
  <conditionalFormatting sqref="G13 E13">
    <cfRule type="expression" dxfId="168" priority="44">
      <formula>#REF!="SKIP"</formula>
    </cfRule>
  </conditionalFormatting>
  <conditionalFormatting sqref="D13 H13">
    <cfRule type="expression" dxfId="167" priority="42">
      <formula>#REF!="SKIP"</formula>
    </cfRule>
  </conditionalFormatting>
  <conditionalFormatting sqref="G13">
    <cfRule type="expression" dxfId="166" priority="41">
      <formula>#REF!="FAILED"</formula>
    </cfRule>
  </conditionalFormatting>
  <conditionalFormatting sqref="L13">
    <cfRule type="containsText" dxfId="165" priority="38" operator="containsText" text="PASSED">
      <formula>NOT(ISERROR(SEARCH(("PASSED"),(L13))))</formula>
    </cfRule>
    <cfRule type="containsText" dxfId="164" priority="39" operator="containsText" text="FAILED">
      <formula>NOT(ISERROR(SEARCH(("FAILED"),(L13))))</formula>
    </cfRule>
    <cfRule type="containsText" dxfId="163" priority="40" operator="containsText" text="SKIP">
      <formula>NOT(ISERROR(SEARCH(("SKIP"),(L13))))</formula>
    </cfRule>
  </conditionalFormatting>
  <conditionalFormatting sqref="K13">
    <cfRule type="expression" dxfId="162" priority="37">
      <formula>#REF!="SKIP"</formula>
    </cfRule>
  </conditionalFormatting>
  <conditionalFormatting sqref="F13">
    <cfRule type="expression" dxfId="161" priority="36">
      <formula>#REF!="SKIP"</formula>
    </cfRule>
  </conditionalFormatting>
  <conditionalFormatting sqref="E14">
    <cfRule type="expression" dxfId="160" priority="35">
      <formula>#REF!="SKIP"</formula>
    </cfRule>
  </conditionalFormatting>
  <conditionalFormatting sqref="F14">
    <cfRule type="expression" dxfId="159" priority="34">
      <formula>#REF!="SKIP"</formula>
    </cfRule>
  </conditionalFormatting>
  <conditionalFormatting sqref="C15">
    <cfRule type="expression" dxfId="158" priority="33">
      <formula>#REF!="SKIP"</formula>
    </cfRule>
  </conditionalFormatting>
  <conditionalFormatting sqref="G15">
    <cfRule type="expression" dxfId="157" priority="32">
      <formula>#REF!="SKIP"</formula>
    </cfRule>
  </conditionalFormatting>
  <conditionalFormatting sqref="D15 H15">
    <cfRule type="expression" dxfId="156" priority="31">
      <formula>#REF!="SKIP"</formula>
    </cfRule>
  </conditionalFormatting>
  <conditionalFormatting sqref="G15">
    <cfRule type="expression" dxfId="155" priority="30">
      <formula>#REF!="FAILED"</formula>
    </cfRule>
  </conditionalFormatting>
  <conditionalFormatting sqref="L15">
    <cfRule type="containsText" dxfId="154" priority="27" operator="containsText" text="PASSED">
      <formula>NOT(ISERROR(SEARCH(("PASSED"),(L15))))</formula>
    </cfRule>
    <cfRule type="containsText" dxfId="153" priority="28" operator="containsText" text="FAILED">
      <formula>NOT(ISERROR(SEARCH(("FAILED"),(L15))))</formula>
    </cfRule>
    <cfRule type="containsText" dxfId="152" priority="29" operator="containsText" text="SKIP">
      <formula>NOT(ISERROR(SEARCH(("SKIP"),(L15))))</formula>
    </cfRule>
  </conditionalFormatting>
  <conditionalFormatting sqref="K15">
    <cfRule type="expression" dxfId="151" priority="26">
      <formula>#REF!="SKIP"</formula>
    </cfRule>
  </conditionalFormatting>
  <conditionalFormatting sqref="E15">
    <cfRule type="expression" dxfId="150" priority="25">
      <formula>#REF!="SKIP"</formula>
    </cfRule>
  </conditionalFormatting>
  <conditionalFormatting sqref="F15">
    <cfRule type="expression" dxfId="149" priority="24">
      <formula>#REF!="SKIP"</formula>
    </cfRule>
  </conditionalFormatting>
  <conditionalFormatting sqref="D25">
    <cfRule type="expression" dxfId="148" priority="23">
      <formula>#REF!="SKIP"</formula>
    </cfRule>
  </conditionalFormatting>
  <conditionalFormatting sqref="M14:M21">
    <cfRule type="expression" dxfId="147" priority="21">
      <formula>#REF!="SKIP"</formula>
    </cfRule>
  </conditionalFormatting>
  <conditionalFormatting sqref="M14:M21">
    <cfRule type="expression" dxfId="146" priority="22">
      <formula>#REF!="FAILED"</formula>
    </cfRule>
  </conditionalFormatting>
  <conditionalFormatting sqref="M24:M29">
    <cfRule type="expression" dxfId="145" priority="20">
      <formula>#REF!="SKIP"</formula>
    </cfRule>
  </conditionalFormatting>
  <conditionalFormatting sqref="M24:M29">
    <cfRule type="expression" dxfId="144" priority="19">
      <formula>#REF!="FAILED"</formula>
    </cfRule>
  </conditionalFormatting>
  <conditionalFormatting sqref="L22">
    <cfRule type="containsText" dxfId="143" priority="16" operator="containsText" text="PASSED">
      <formula>NOT(ISERROR(SEARCH(("PASSED"),(L22))))</formula>
    </cfRule>
    <cfRule type="containsText" dxfId="142" priority="17" operator="containsText" text="FAILED">
      <formula>NOT(ISERROR(SEARCH(("FAILED"),(L22))))</formula>
    </cfRule>
    <cfRule type="containsText" dxfId="141" priority="18" operator="containsText" text="SKIP">
      <formula>NOT(ISERROR(SEARCH(("SKIP"),(L22))))</formula>
    </cfRule>
  </conditionalFormatting>
  <conditionalFormatting sqref="D26">
    <cfRule type="expression" dxfId="137" priority="12">
      <formula>#REF!="SKIP"</formula>
    </cfRule>
  </conditionalFormatting>
  <conditionalFormatting sqref="D27">
    <cfRule type="expression" dxfId="136" priority="11">
      <formula>#REF!="SKIP"</formula>
    </cfRule>
  </conditionalFormatting>
  <conditionalFormatting sqref="L23:L29">
    <cfRule type="containsText" dxfId="135" priority="8" operator="containsText" text="PASSED">
      <formula>NOT(ISERROR(SEARCH(("PASSED"),(L23))))</formula>
    </cfRule>
    <cfRule type="containsText" dxfId="134" priority="9" operator="containsText" text="FAILED">
      <formula>NOT(ISERROR(SEARCH(("FAILED"),(L23))))</formula>
    </cfRule>
    <cfRule type="containsText" dxfId="133" priority="10" operator="containsText" text="SKIP">
      <formula>NOT(ISERROR(SEARCH(("SKIP"),(L23))))</formula>
    </cfRule>
  </conditionalFormatting>
  <conditionalFormatting sqref="E30:F30">
    <cfRule type="expression" dxfId="132" priority="7">
      <formula>#REF!="SKIP"</formula>
    </cfRule>
  </conditionalFormatting>
  <conditionalFormatting sqref="K30 G30:H30">
    <cfRule type="expression" dxfId="131" priority="6">
      <formula>#REF!="SKIP"</formula>
    </cfRule>
  </conditionalFormatting>
  <conditionalFormatting sqref="M30">
    <cfRule type="expression" dxfId="130" priority="5">
      <formula>#REF!="SKIP"</formula>
    </cfRule>
  </conditionalFormatting>
  <conditionalFormatting sqref="M30">
    <cfRule type="expression" dxfId="129" priority="4">
      <formula>#REF!="FAILED"</formula>
    </cfRule>
  </conditionalFormatting>
  <conditionalFormatting sqref="L30">
    <cfRule type="containsText" dxfId="128" priority="1" operator="containsText" text="PASSED">
      <formula>NOT(ISERROR(SEARCH(("PASSED"),(L30))))</formula>
    </cfRule>
    <cfRule type="containsText" dxfId="127" priority="2" operator="containsText" text="FAILED">
      <formula>NOT(ISERROR(SEARCH(("FAILED"),(L30))))</formula>
    </cfRule>
    <cfRule type="containsText" dxfId="126" priority="3" operator="containsText" text="SKIP">
      <formula>NOT(ISERROR(SEARCH(("SKIP"),(L30))))</formula>
    </cfRule>
  </conditionalFormatting>
  <dataValidations count="2">
    <dataValidation type="list" allowBlank="1" sqref="L7:L30" xr:uid="{00000000-0002-0000-0300-000001000000}">
      <formula1>"PASSED,FAILED,SKIP,NOT RUN"</formula1>
    </dataValidation>
    <dataValidation type="list" allowBlank="1" showInputMessage="1" showErrorMessage="1" sqref="I7:I30" xr:uid="{00000000-0002-0000-0300-000000000000}">
      <formula1>"High,Medium,Low"</formula1>
    </dataValidation>
  </dataValidations>
  <pageMargins left="0.7" right="0.7" top="0.75" bottom="0.75" header="0.3" footer="0.3"/>
  <pageSetup orientation="portrait" horizontalDpi="90" verticalDpi="90" r:id="rId1"/>
  <headerFooter>
    <oddFooter>&amp;L&amp;1#&amp;"Calibri"&amp;8&amp;K317100[AIA –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Summary!$B$52:$B$60</xm:f>
          </x14:formula1>
          <xm:sqref>J7:J24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461"/>
  <sheetViews>
    <sheetView zoomScale="110" zoomScaleNormal="110" workbookViewId="0">
      <pane ySplit="6" topLeftCell="A15" activePane="bottomLeft" state="frozen"/>
      <selection pane="bottomLeft" activeCell="D18" sqref="D18"/>
    </sheetView>
  </sheetViews>
  <sheetFormatPr baseColWidth="10" defaultColWidth="14.5" defaultRowHeight="13" x14ac:dyDescent="0.15"/>
  <cols>
    <col min="1" max="1" width="13" style="92" customWidth="1"/>
    <col min="2" max="2" width="18.33203125" style="81" customWidth="1"/>
    <col min="3" max="3" width="17.33203125" style="92" customWidth="1"/>
    <col min="4" max="4" width="33.1640625" style="92" customWidth="1"/>
    <col min="5" max="5" width="38.5" style="92" customWidth="1"/>
    <col min="6" max="6" width="55.6640625" style="89" customWidth="1"/>
    <col min="7" max="7" width="14.6640625" style="113" bestFit="1" customWidth="1"/>
    <col min="8" max="8" width="14.1640625" style="107" customWidth="1"/>
    <col min="9" max="9" width="12.1640625" style="92" customWidth="1"/>
    <col min="10" max="10" width="8.83203125" style="81" bestFit="1" customWidth="1"/>
    <col min="11" max="11" width="10.5" style="93" bestFit="1" customWidth="1"/>
    <col min="12" max="12" width="16.1640625" style="88" customWidth="1"/>
    <col min="13" max="13" width="14.6640625" style="91" bestFit="1" customWidth="1"/>
    <col min="14" max="14" width="28.33203125" style="82" customWidth="1"/>
    <col min="15" max="16384" width="14.5" style="70"/>
  </cols>
  <sheetData>
    <row r="1" spans="1:16" ht="14" x14ac:dyDescent="0.2">
      <c r="A1" s="99" t="s">
        <v>298</v>
      </c>
      <c r="B1" s="71">
        <f t="shared" ref="B1:B4" si="0">L1</f>
        <v>10</v>
      </c>
      <c r="C1" s="72"/>
      <c r="D1" s="72"/>
      <c r="E1" s="72"/>
      <c r="F1" s="73"/>
      <c r="G1" s="109"/>
      <c r="H1" s="119"/>
      <c r="I1" s="72"/>
      <c r="J1" s="74"/>
      <c r="K1" s="75"/>
      <c r="L1" s="76">
        <f>COUNTIF($L$9:$L$19, "PASSED")</f>
        <v>10</v>
      </c>
      <c r="M1" s="110"/>
      <c r="N1" s="69"/>
    </row>
    <row r="2" spans="1:16" ht="14" x14ac:dyDescent="0.2">
      <c r="A2" s="100" t="s">
        <v>242</v>
      </c>
      <c r="B2" s="68">
        <f t="shared" si="0"/>
        <v>0</v>
      </c>
      <c r="C2" s="101"/>
      <c r="D2" s="101"/>
      <c r="E2" s="101"/>
      <c r="F2" s="102"/>
      <c r="G2" s="117"/>
      <c r="H2" s="120"/>
      <c r="I2" s="101"/>
      <c r="J2" s="103"/>
      <c r="K2" s="104"/>
      <c r="L2" s="68">
        <f>COUNTIF($L$9:$L$19, "FAILED")</f>
        <v>0</v>
      </c>
      <c r="M2" s="67"/>
      <c r="N2" s="69"/>
    </row>
    <row r="3" spans="1:16" ht="14" x14ac:dyDescent="0.2">
      <c r="A3" s="100" t="s">
        <v>298</v>
      </c>
      <c r="B3" s="68">
        <f t="shared" si="0"/>
        <v>1</v>
      </c>
      <c r="C3" s="101"/>
      <c r="D3" s="101"/>
      <c r="E3" s="101"/>
      <c r="F3" s="102"/>
      <c r="G3" s="117"/>
      <c r="H3" s="120"/>
      <c r="I3" s="101"/>
      <c r="J3" s="103"/>
      <c r="K3" s="104"/>
      <c r="L3" s="68">
        <f>COUNTIF($L$9:$L$19, "SKIP")</f>
        <v>1</v>
      </c>
      <c r="M3" s="67"/>
      <c r="N3" s="69"/>
    </row>
    <row r="4" spans="1:16" ht="14" x14ac:dyDescent="0.2">
      <c r="A4" s="100" t="s">
        <v>280</v>
      </c>
      <c r="B4" s="68">
        <f t="shared" si="0"/>
        <v>0</v>
      </c>
      <c r="C4" s="101"/>
      <c r="D4" s="101"/>
      <c r="E4" s="101"/>
      <c r="F4" s="102"/>
      <c r="G4" s="117"/>
      <c r="H4" s="120"/>
      <c r="I4" s="101"/>
      <c r="J4" s="103"/>
      <c r="K4" s="104"/>
      <c r="L4" s="68">
        <f>COUNTIF($L$9:$L$19, "NOT RUN")</f>
        <v>0</v>
      </c>
      <c r="M4" s="67"/>
      <c r="N4" s="69"/>
    </row>
    <row r="5" spans="1:16" ht="15" x14ac:dyDescent="0.2">
      <c r="A5" s="105" t="s">
        <v>243</v>
      </c>
      <c r="B5" s="68">
        <f>L5</f>
        <v>11</v>
      </c>
      <c r="C5" s="101"/>
      <c r="D5" s="101"/>
      <c r="E5" s="101"/>
      <c r="F5" s="102"/>
      <c r="G5" s="117"/>
      <c r="H5" s="120"/>
      <c r="I5" s="101"/>
      <c r="J5" s="103"/>
      <c r="K5" s="104"/>
      <c r="L5" s="68">
        <f>SUM(L1:L4)</f>
        <v>11</v>
      </c>
      <c r="M5" s="67"/>
      <c r="N5" s="69"/>
    </row>
    <row r="6" spans="1:16" s="144" customFormat="1" ht="45" x14ac:dyDescent="0.15">
      <c r="A6" s="77" t="s">
        <v>279</v>
      </c>
      <c r="B6" s="77" t="s">
        <v>278</v>
      </c>
      <c r="C6" s="78" t="s">
        <v>271</v>
      </c>
      <c r="D6" s="78" t="s">
        <v>277</v>
      </c>
      <c r="E6" s="78" t="s">
        <v>299</v>
      </c>
      <c r="F6" s="78" t="s">
        <v>244</v>
      </c>
      <c r="G6" s="97" t="s">
        <v>300</v>
      </c>
      <c r="H6" s="118" t="s">
        <v>295</v>
      </c>
      <c r="I6" s="78" t="s">
        <v>292</v>
      </c>
      <c r="J6" s="78" t="s">
        <v>290</v>
      </c>
      <c r="K6" s="79" t="s">
        <v>291</v>
      </c>
      <c r="L6" s="78" t="s">
        <v>362</v>
      </c>
      <c r="M6" s="78" t="s">
        <v>320</v>
      </c>
      <c r="N6" s="125" t="s">
        <v>245</v>
      </c>
    </row>
    <row r="7" spans="1:16" s="80" customFormat="1" ht="30" x14ac:dyDescent="0.15">
      <c r="A7" s="162" t="s">
        <v>313</v>
      </c>
      <c r="B7" s="126" t="s">
        <v>315</v>
      </c>
      <c r="C7" s="150" t="s">
        <v>341</v>
      </c>
      <c r="D7" s="128" t="s">
        <v>340</v>
      </c>
      <c r="E7" s="128" t="s">
        <v>316</v>
      </c>
      <c r="F7" s="128" t="s">
        <v>317</v>
      </c>
      <c r="G7" s="129" t="s">
        <v>318</v>
      </c>
      <c r="H7" s="128"/>
      <c r="I7" s="126" t="s">
        <v>293</v>
      </c>
      <c r="J7" s="126" t="s">
        <v>303</v>
      </c>
      <c r="K7" s="131" t="s">
        <v>327</v>
      </c>
      <c r="L7" s="126" t="s">
        <v>319</v>
      </c>
      <c r="M7" s="126" t="s">
        <v>324</v>
      </c>
      <c r="N7" s="130"/>
      <c r="O7" s="145"/>
      <c r="P7" s="145"/>
    </row>
    <row r="8" spans="1:16" s="80" customFormat="1" ht="75" x14ac:dyDescent="0.15">
      <c r="A8" s="162"/>
      <c r="B8" s="126" t="str">
        <f>"LOG_"&amp;TEXT(COUNTA(B$7:B7)+1,"000")</f>
        <v>LOG_002</v>
      </c>
      <c r="C8" s="150" t="s">
        <v>342</v>
      </c>
      <c r="D8" s="128" t="s">
        <v>408</v>
      </c>
      <c r="E8" s="128" t="s">
        <v>345</v>
      </c>
      <c r="F8" s="128" t="s">
        <v>321</v>
      </c>
      <c r="G8" s="129" t="s">
        <v>318</v>
      </c>
      <c r="H8" s="128"/>
      <c r="I8" s="126" t="s">
        <v>293</v>
      </c>
      <c r="J8" s="126" t="s">
        <v>303</v>
      </c>
      <c r="K8" s="131" t="s">
        <v>327</v>
      </c>
      <c r="L8" s="126" t="s">
        <v>319</v>
      </c>
      <c r="M8" s="126" t="s">
        <v>324</v>
      </c>
      <c r="N8" s="130"/>
      <c r="O8" s="145"/>
      <c r="P8" s="145"/>
    </row>
    <row r="9" spans="1:16" s="80" customFormat="1" ht="75" x14ac:dyDescent="0.15">
      <c r="A9" s="162"/>
      <c r="B9" s="126" t="str">
        <f>"LOG_"&amp;TEXT(COUNTA(B$7:B8)+1,"000")</f>
        <v>LOG_003</v>
      </c>
      <c r="C9" s="150" t="s">
        <v>342</v>
      </c>
      <c r="D9" s="128" t="s">
        <v>343</v>
      </c>
      <c r="E9" s="128" t="s">
        <v>344</v>
      </c>
      <c r="F9" s="128" t="s">
        <v>321</v>
      </c>
      <c r="G9" s="129" t="s">
        <v>318</v>
      </c>
      <c r="H9" s="128"/>
      <c r="I9" s="126" t="s">
        <v>293</v>
      </c>
      <c r="J9" s="126" t="s">
        <v>303</v>
      </c>
      <c r="K9" s="131" t="s">
        <v>327</v>
      </c>
      <c r="L9" s="126" t="s">
        <v>319</v>
      </c>
      <c r="M9" s="126" t="s">
        <v>324</v>
      </c>
      <c r="N9" s="130"/>
      <c r="O9" s="145"/>
      <c r="P9" s="145"/>
    </row>
    <row r="10" spans="1:16" s="146" customFormat="1" ht="90" x14ac:dyDescent="0.15">
      <c r="A10" s="161" t="s">
        <v>314</v>
      </c>
      <c r="B10" s="126" t="str">
        <f>"LOG_"&amp;TEXT(COUNTA(B$7:B9)+1,"000")</f>
        <v>LOG_004</v>
      </c>
      <c r="C10" s="150" t="s">
        <v>356</v>
      </c>
      <c r="D10" s="128" t="s">
        <v>347</v>
      </c>
      <c r="E10" s="128" t="s">
        <v>346</v>
      </c>
      <c r="F10" s="128" t="s">
        <v>322</v>
      </c>
      <c r="G10" s="129" t="s">
        <v>325</v>
      </c>
      <c r="H10" s="128"/>
      <c r="I10" s="126" t="s">
        <v>326</v>
      </c>
      <c r="J10" s="126" t="s">
        <v>303</v>
      </c>
      <c r="K10" s="131" t="s">
        <v>327</v>
      </c>
      <c r="L10" s="126" t="s">
        <v>319</v>
      </c>
      <c r="M10" s="126" t="s">
        <v>324</v>
      </c>
      <c r="O10" s="145"/>
      <c r="P10" s="145"/>
    </row>
    <row r="11" spans="1:16" s="146" customFormat="1" ht="105" x14ac:dyDescent="0.15">
      <c r="A11" s="161"/>
      <c r="B11" s="126" t="str">
        <f>"LOG_"&amp;TEXT(COUNTA(B$7:B10)+1,"000")</f>
        <v>LOG_005</v>
      </c>
      <c r="C11" s="150" t="s">
        <v>357</v>
      </c>
      <c r="D11" s="128" t="s">
        <v>348</v>
      </c>
      <c r="E11" s="128" t="s">
        <v>328</v>
      </c>
      <c r="F11" s="128" t="s">
        <v>323</v>
      </c>
      <c r="G11" s="129" t="s">
        <v>325</v>
      </c>
      <c r="H11" s="128"/>
      <c r="I11" s="126" t="s">
        <v>326</v>
      </c>
      <c r="J11" s="126" t="s">
        <v>303</v>
      </c>
      <c r="K11" s="131" t="s">
        <v>327</v>
      </c>
      <c r="L11" s="126" t="s">
        <v>319</v>
      </c>
      <c r="M11" s="126" t="s">
        <v>324</v>
      </c>
      <c r="N11" s="134"/>
      <c r="O11" s="145"/>
      <c r="P11" s="145"/>
    </row>
    <row r="12" spans="1:16" s="146" customFormat="1" ht="75" x14ac:dyDescent="0.15">
      <c r="A12" s="161"/>
      <c r="B12" s="126" t="str">
        <f>"LOG_"&amp;TEXT(COUNTA(B$7:B11)+1,"000")</f>
        <v>LOG_006</v>
      </c>
      <c r="C12" s="127"/>
      <c r="D12" s="128" t="s">
        <v>349</v>
      </c>
      <c r="E12" s="128" t="s">
        <v>330</v>
      </c>
      <c r="F12" s="128" t="s">
        <v>329</v>
      </c>
      <c r="G12" s="129" t="s">
        <v>325</v>
      </c>
      <c r="H12" s="128"/>
      <c r="I12" s="126" t="s">
        <v>326</v>
      </c>
      <c r="J12" s="126" t="s">
        <v>303</v>
      </c>
      <c r="K12" s="131" t="s">
        <v>327</v>
      </c>
      <c r="L12" s="126" t="s">
        <v>319</v>
      </c>
      <c r="M12" s="126" t="s">
        <v>324</v>
      </c>
      <c r="N12" s="134"/>
    </row>
    <row r="13" spans="1:16" s="146" customFormat="1" ht="90" x14ac:dyDescent="0.15">
      <c r="A13" s="161"/>
      <c r="B13" s="126" t="str">
        <f>"LOG_"&amp;TEXT(COUNTA(B$7:B12)+1,"000")</f>
        <v>LOG_007</v>
      </c>
      <c r="C13" s="127"/>
      <c r="D13" s="128" t="s">
        <v>350</v>
      </c>
      <c r="E13" s="128" t="s">
        <v>331</v>
      </c>
      <c r="F13" s="128" t="s">
        <v>332</v>
      </c>
      <c r="G13" s="129" t="s">
        <v>325</v>
      </c>
      <c r="H13" s="128"/>
      <c r="I13" s="126" t="s">
        <v>326</v>
      </c>
      <c r="J13" s="126" t="s">
        <v>303</v>
      </c>
      <c r="K13" s="131" t="s">
        <v>327</v>
      </c>
      <c r="L13" s="126" t="s">
        <v>319</v>
      </c>
      <c r="M13" s="126" t="s">
        <v>324</v>
      </c>
      <c r="N13" s="148"/>
    </row>
    <row r="14" spans="1:16" s="146" customFormat="1" ht="90" x14ac:dyDescent="0.15">
      <c r="A14" s="161"/>
      <c r="B14" s="126" t="str">
        <f>"LOG_"&amp;TEXT(COUNTA(B$7:B13)+1,"000")</f>
        <v>LOG_008</v>
      </c>
      <c r="C14" s="127"/>
      <c r="D14" s="128" t="s">
        <v>351</v>
      </c>
      <c r="E14" s="128" t="s">
        <v>333</v>
      </c>
      <c r="F14" s="128" t="s">
        <v>332</v>
      </c>
      <c r="G14" s="129" t="s">
        <v>325</v>
      </c>
      <c r="H14" s="128"/>
      <c r="I14" s="126" t="s">
        <v>326</v>
      </c>
      <c r="J14" s="126" t="s">
        <v>303</v>
      </c>
      <c r="K14" s="131" t="s">
        <v>327</v>
      </c>
      <c r="L14" s="126" t="s">
        <v>319</v>
      </c>
      <c r="M14" s="126" t="s">
        <v>324</v>
      </c>
      <c r="N14" s="134"/>
    </row>
    <row r="15" spans="1:16" s="146" customFormat="1" ht="84" customHeight="1" x14ac:dyDescent="0.15">
      <c r="A15" s="161"/>
      <c r="B15" s="126" t="str">
        <f>"LOG_"&amp;TEXT(COUNTA(B$7:B14)+1,"000")</f>
        <v>LOG_009</v>
      </c>
      <c r="C15" s="127"/>
      <c r="D15" s="128" t="s">
        <v>352</v>
      </c>
      <c r="E15" s="128" t="s">
        <v>334</v>
      </c>
      <c r="F15" s="128" t="s">
        <v>332</v>
      </c>
      <c r="G15" s="129" t="s">
        <v>325</v>
      </c>
      <c r="H15" s="128"/>
      <c r="I15" s="126" t="s">
        <v>326</v>
      </c>
      <c r="J15" s="126" t="s">
        <v>303</v>
      </c>
      <c r="K15" s="131" t="s">
        <v>327</v>
      </c>
      <c r="L15" s="126" t="s">
        <v>319</v>
      </c>
      <c r="M15" s="126" t="s">
        <v>324</v>
      </c>
      <c r="N15" s="134"/>
    </row>
    <row r="16" spans="1:16" s="146" customFormat="1" ht="90" x14ac:dyDescent="0.15">
      <c r="A16" s="161"/>
      <c r="B16" s="126" t="str">
        <f>"LOG_"&amp;TEXT(COUNTA(B$7:B15)+1,"000")</f>
        <v>LOG_010</v>
      </c>
      <c r="C16" s="127"/>
      <c r="D16" s="128" t="s">
        <v>353</v>
      </c>
      <c r="E16" s="128" t="s">
        <v>335</v>
      </c>
      <c r="F16" s="128" t="s">
        <v>332</v>
      </c>
      <c r="G16" s="129" t="s">
        <v>325</v>
      </c>
      <c r="H16" s="128"/>
      <c r="I16" s="126" t="s">
        <v>326</v>
      </c>
      <c r="J16" s="126" t="s">
        <v>303</v>
      </c>
      <c r="K16" s="131" t="s">
        <v>327</v>
      </c>
      <c r="L16" s="126" t="s">
        <v>319</v>
      </c>
      <c r="M16" s="126" t="s">
        <v>324</v>
      </c>
      <c r="N16" s="135"/>
    </row>
    <row r="17" spans="1:14" s="146" customFormat="1" ht="90" x14ac:dyDescent="0.15">
      <c r="A17" s="161"/>
      <c r="B17" s="126" t="str">
        <f>"LOG_"&amp;TEXT(COUNTA(B$7:B16)+1,"000")</f>
        <v>LOG_011</v>
      </c>
      <c r="C17" s="127"/>
      <c r="D17" s="128" t="s">
        <v>354</v>
      </c>
      <c r="E17" s="128" t="s">
        <v>336</v>
      </c>
      <c r="F17" s="128" t="s">
        <v>332</v>
      </c>
      <c r="G17" s="129" t="s">
        <v>325</v>
      </c>
      <c r="H17" s="128"/>
      <c r="I17" s="126" t="s">
        <v>326</v>
      </c>
      <c r="J17" s="126" t="s">
        <v>303</v>
      </c>
      <c r="K17" s="131" t="s">
        <v>327</v>
      </c>
      <c r="L17" s="126" t="s">
        <v>319</v>
      </c>
      <c r="M17" s="126" t="s">
        <v>324</v>
      </c>
      <c r="N17" s="134"/>
    </row>
    <row r="18" spans="1:14" s="146" customFormat="1" ht="90" customHeight="1" x14ac:dyDescent="0.15">
      <c r="A18" s="161"/>
      <c r="B18" s="126" t="str">
        <f>"LOG_"&amp;TEXT(COUNTA(B$7:B17)+1,"000")</f>
        <v>LOG_012</v>
      </c>
      <c r="C18" s="127"/>
      <c r="D18" s="128" t="s">
        <v>355</v>
      </c>
      <c r="E18" s="128" t="s">
        <v>337</v>
      </c>
      <c r="F18" s="128" t="s">
        <v>332</v>
      </c>
      <c r="G18" s="129" t="s">
        <v>325</v>
      </c>
      <c r="H18" s="128"/>
      <c r="I18" s="126" t="s">
        <v>326</v>
      </c>
      <c r="J18" s="126" t="s">
        <v>303</v>
      </c>
      <c r="K18" s="131" t="s">
        <v>327</v>
      </c>
      <c r="L18" s="126" t="s">
        <v>319</v>
      </c>
      <c r="M18" s="126" t="s">
        <v>324</v>
      </c>
      <c r="N18" s="134"/>
    </row>
    <row r="19" spans="1:14" s="146" customFormat="1" ht="69" customHeight="1" x14ac:dyDescent="0.15">
      <c r="A19" s="161"/>
      <c r="B19" s="126" t="str">
        <f>"LOG_"&amp;TEXT(COUNTA(B$7:B18)+1,"000")</f>
        <v>LOG_013</v>
      </c>
      <c r="C19" s="127"/>
      <c r="D19" s="128" t="s">
        <v>358</v>
      </c>
      <c r="E19" s="128"/>
      <c r="F19" s="128"/>
      <c r="G19" s="129"/>
      <c r="H19" s="128"/>
      <c r="I19" s="126"/>
      <c r="J19" s="126"/>
      <c r="K19" s="131"/>
      <c r="L19" s="126" t="s">
        <v>409</v>
      </c>
      <c r="M19" s="126" t="s">
        <v>410</v>
      </c>
      <c r="N19" s="134"/>
    </row>
    <row r="20" spans="1:14" s="146" customFormat="1" ht="14" x14ac:dyDescent="0.15">
      <c r="A20" s="136"/>
      <c r="B20" s="137"/>
      <c r="C20" s="138"/>
      <c r="D20" s="138"/>
      <c r="E20" s="138"/>
      <c r="F20" s="138"/>
      <c r="G20" s="139"/>
      <c r="H20" s="140"/>
      <c r="I20" s="132"/>
      <c r="J20" s="141"/>
      <c r="K20" s="142"/>
      <c r="L20" s="149"/>
      <c r="M20" s="143"/>
      <c r="N20" s="82"/>
    </row>
    <row r="21" spans="1:14" s="146" customFormat="1" ht="14" x14ac:dyDescent="0.15">
      <c r="A21" s="83"/>
      <c r="B21" s="84"/>
      <c r="C21" s="85"/>
      <c r="D21" s="85"/>
      <c r="E21" s="85"/>
      <c r="F21" s="85"/>
      <c r="G21" s="111"/>
      <c r="H21" s="106"/>
      <c r="I21" s="132"/>
      <c r="J21" s="86"/>
      <c r="K21" s="87"/>
      <c r="L21" s="147"/>
      <c r="M21" s="112"/>
      <c r="N21" s="82"/>
    </row>
    <row r="22" spans="1:14" s="146" customFormat="1" ht="14" x14ac:dyDescent="0.15">
      <c r="A22" s="83"/>
      <c r="B22" s="84"/>
      <c r="C22" s="85"/>
      <c r="D22" s="85"/>
      <c r="E22" s="85"/>
      <c r="F22" s="85"/>
      <c r="G22" s="111"/>
      <c r="H22" s="106"/>
      <c r="I22" s="132"/>
      <c r="J22" s="86"/>
      <c r="K22" s="87"/>
      <c r="L22" s="147"/>
      <c r="M22" s="112"/>
      <c r="N22" s="82"/>
    </row>
    <row r="23" spans="1:14" s="146" customFormat="1" ht="14" x14ac:dyDescent="0.15">
      <c r="A23" s="83"/>
      <c r="B23" s="84"/>
      <c r="C23" s="85"/>
      <c r="D23" s="85"/>
      <c r="E23" s="85"/>
      <c r="F23" s="85"/>
      <c r="G23" s="111"/>
      <c r="H23" s="106"/>
      <c r="I23" s="132"/>
      <c r="J23" s="86"/>
      <c r="K23" s="87"/>
      <c r="L23" s="147"/>
      <c r="M23" s="112"/>
      <c r="N23" s="82"/>
    </row>
    <row r="24" spans="1:14" s="146" customFormat="1" ht="14" x14ac:dyDescent="0.15">
      <c r="A24" s="83"/>
      <c r="B24" s="84"/>
      <c r="C24" s="85"/>
      <c r="D24" s="85"/>
      <c r="E24" s="85"/>
      <c r="F24" s="85"/>
      <c r="G24" s="111"/>
      <c r="H24" s="106"/>
      <c r="I24" s="132"/>
      <c r="J24" s="86"/>
      <c r="K24" s="87"/>
      <c r="L24" s="147"/>
      <c r="M24" s="112"/>
      <c r="N24" s="82"/>
    </row>
    <row r="25" spans="1:14" s="81" customFormat="1" ht="14" x14ac:dyDescent="0.15">
      <c r="A25" s="83"/>
      <c r="B25" s="84"/>
      <c r="C25" s="85"/>
      <c r="D25" s="85"/>
      <c r="E25" s="85"/>
      <c r="F25" s="85"/>
      <c r="G25" s="111"/>
      <c r="H25" s="106"/>
      <c r="I25" s="132"/>
      <c r="J25" s="86"/>
      <c r="K25" s="87"/>
      <c r="L25" s="88"/>
      <c r="M25" s="112"/>
      <c r="N25" s="82"/>
    </row>
    <row r="26" spans="1:14" s="81" customFormat="1" ht="14" x14ac:dyDescent="0.15">
      <c r="A26" s="83"/>
      <c r="B26" s="84"/>
      <c r="C26" s="85"/>
      <c r="D26" s="85"/>
      <c r="E26" s="85"/>
      <c r="F26" s="85"/>
      <c r="G26" s="111"/>
      <c r="H26" s="106"/>
      <c r="I26" s="132"/>
      <c r="J26" s="86"/>
      <c r="K26" s="87"/>
      <c r="L26" s="88"/>
      <c r="M26" s="112"/>
      <c r="N26" s="82"/>
    </row>
    <row r="27" spans="1:14" s="81" customFormat="1" ht="14" x14ac:dyDescent="0.15">
      <c r="A27" s="83"/>
      <c r="B27" s="84"/>
      <c r="C27" s="85"/>
      <c r="D27" s="85"/>
      <c r="E27" s="85"/>
      <c r="F27" s="85"/>
      <c r="G27" s="111"/>
      <c r="H27" s="106"/>
      <c r="I27" s="132"/>
      <c r="J27" s="86"/>
      <c r="K27" s="87"/>
      <c r="L27" s="88"/>
      <c r="M27" s="112"/>
      <c r="N27" s="82"/>
    </row>
    <row r="28" spans="1:14" s="81" customFormat="1" ht="14" x14ac:dyDescent="0.15">
      <c r="A28" s="83"/>
      <c r="B28" s="84"/>
      <c r="C28" s="85"/>
      <c r="D28" s="85"/>
      <c r="E28" s="85"/>
      <c r="F28" s="85"/>
      <c r="G28" s="111"/>
      <c r="H28" s="106"/>
      <c r="I28" s="132"/>
      <c r="J28" s="86"/>
      <c r="K28" s="87"/>
      <c r="L28" s="88"/>
      <c r="M28" s="112"/>
      <c r="N28" s="82"/>
    </row>
    <row r="29" spans="1:14" s="81" customFormat="1" ht="14" x14ac:dyDescent="0.15">
      <c r="A29" s="83"/>
      <c r="B29" s="84"/>
      <c r="C29" s="85"/>
      <c r="D29" s="85"/>
      <c r="E29" s="85"/>
      <c r="F29" s="85"/>
      <c r="G29" s="111"/>
      <c r="H29" s="106"/>
      <c r="I29" s="132"/>
      <c r="J29" s="86"/>
      <c r="K29" s="87"/>
      <c r="L29" s="88"/>
      <c r="M29" s="112"/>
      <c r="N29" s="82"/>
    </row>
    <row r="30" spans="1:14" s="81" customFormat="1" ht="14" x14ac:dyDescent="0.15">
      <c r="A30" s="83"/>
      <c r="B30" s="84"/>
      <c r="C30" s="85"/>
      <c r="D30" s="85"/>
      <c r="E30" s="85"/>
      <c r="F30" s="85"/>
      <c r="G30" s="111"/>
      <c r="H30" s="106"/>
      <c r="I30" s="132"/>
      <c r="J30" s="86"/>
      <c r="K30" s="87"/>
      <c r="L30" s="88"/>
      <c r="M30" s="112"/>
      <c r="N30" s="82"/>
    </row>
    <row r="31" spans="1:14" s="81" customFormat="1" ht="14" x14ac:dyDescent="0.15">
      <c r="A31" s="83"/>
      <c r="B31" s="84"/>
      <c r="C31" s="85"/>
      <c r="D31" s="85"/>
      <c r="E31" s="85"/>
      <c r="F31" s="85"/>
      <c r="G31" s="111"/>
      <c r="H31" s="106"/>
      <c r="I31" s="132"/>
      <c r="J31" s="86"/>
      <c r="K31" s="87"/>
      <c r="L31" s="88"/>
      <c r="M31" s="112"/>
      <c r="N31" s="82"/>
    </row>
    <row r="32" spans="1:14" s="81" customFormat="1" ht="14" x14ac:dyDescent="0.15">
      <c r="A32" s="83"/>
      <c r="B32" s="84"/>
      <c r="C32" s="85"/>
      <c r="D32" s="85"/>
      <c r="E32" s="85"/>
      <c r="F32" s="85"/>
      <c r="G32" s="111"/>
      <c r="H32" s="106"/>
      <c r="I32" s="132"/>
      <c r="J32" s="86"/>
      <c r="K32" s="87"/>
      <c r="L32" s="88"/>
      <c r="M32" s="112"/>
      <c r="N32" s="82"/>
    </row>
    <row r="33" spans="1:14" s="81" customFormat="1" ht="14" x14ac:dyDescent="0.15">
      <c r="A33" s="83"/>
      <c r="B33" s="84"/>
      <c r="C33" s="85"/>
      <c r="D33" s="85"/>
      <c r="E33" s="85"/>
      <c r="F33" s="85"/>
      <c r="G33" s="111"/>
      <c r="H33" s="106"/>
      <c r="I33" s="132"/>
      <c r="J33" s="86"/>
      <c r="K33" s="87"/>
      <c r="L33" s="88"/>
      <c r="M33" s="112"/>
      <c r="N33" s="82"/>
    </row>
    <row r="34" spans="1:14" s="81" customFormat="1" ht="14" x14ac:dyDescent="0.15">
      <c r="A34" s="83"/>
      <c r="B34" s="84"/>
      <c r="C34" s="85"/>
      <c r="D34" s="85"/>
      <c r="E34" s="85"/>
      <c r="F34" s="85"/>
      <c r="G34" s="111"/>
      <c r="H34" s="106"/>
      <c r="I34" s="132"/>
      <c r="J34" s="86"/>
      <c r="K34" s="87"/>
      <c r="L34" s="88"/>
      <c r="M34" s="112"/>
      <c r="N34" s="82"/>
    </row>
    <row r="35" spans="1:14" s="81" customFormat="1" ht="14" x14ac:dyDescent="0.15">
      <c r="A35" s="83"/>
      <c r="B35" s="84"/>
      <c r="C35" s="85"/>
      <c r="D35" s="85"/>
      <c r="E35" s="85"/>
      <c r="F35" s="85"/>
      <c r="G35" s="111"/>
      <c r="H35" s="106"/>
      <c r="I35" s="132"/>
      <c r="J35" s="86"/>
      <c r="K35" s="87"/>
      <c r="L35" s="88"/>
      <c r="M35" s="112"/>
      <c r="N35" s="82"/>
    </row>
    <row r="36" spans="1:14" s="81" customFormat="1" ht="14" x14ac:dyDescent="0.15">
      <c r="A36" s="83"/>
      <c r="B36" s="84"/>
      <c r="C36" s="85"/>
      <c r="D36" s="85"/>
      <c r="E36" s="85"/>
      <c r="F36" s="85"/>
      <c r="G36" s="111"/>
      <c r="H36" s="106"/>
      <c r="I36" s="132"/>
      <c r="J36" s="86"/>
      <c r="K36" s="87"/>
      <c r="L36" s="88"/>
      <c r="M36" s="112"/>
      <c r="N36" s="82"/>
    </row>
    <row r="37" spans="1:14" s="81" customFormat="1" ht="14" x14ac:dyDescent="0.15">
      <c r="A37" s="83"/>
      <c r="B37" s="84"/>
      <c r="C37" s="85"/>
      <c r="D37" s="85"/>
      <c r="E37" s="85"/>
      <c r="F37" s="85"/>
      <c r="G37" s="111"/>
      <c r="H37" s="106"/>
      <c r="I37" s="132"/>
      <c r="J37" s="86"/>
      <c r="K37" s="87"/>
      <c r="L37" s="88"/>
      <c r="M37" s="112"/>
      <c r="N37" s="82"/>
    </row>
    <row r="38" spans="1:14" s="81" customFormat="1" ht="14" x14ac:dyDescent="0.15">
      <c r="A38" s="83"/>
      <c r="B38" s="84"/>
      <c r="C38" s="85"/>
      <c r="D38" s="85"/>
      <c r="E38" s="85"/>
      <c r="F38" s="85"/>
      <c r="G38" s="111"/>
      <c r="H38" s="106"/>
      <c r="I38" s="132"/>
      <c r="J38" s="86"/>
      <c r="K38" s="87"/>
      <c r="L38" s="88"/>
      <c r="M38" s="112"/>
      <c r="N38" s="82"/>
    </row>
    <row r="39" spans="1:14" s="81" customFormat="1" ht="14" x14ac:dyDescent="0.15">
      <c r="A39" s="83"/>
      <c r="B39" s="84"/>
      <c r="C39" s="85"/>
      <c r="D39" s="85"/>
      <c r="E39" s="85"/>
      <c r="F39" s="85"/>
      <c r="G39" s="111"/>
      <c r="H39" s="106"/>
      <c r="I39" s="132"/>
      <c r="J39" s="86"/>
      <c r="K39" s="87"/>
      <c r="L39" s="88"/>
      <c r="M39" s="112"/>
      <c r="N39" s="82"/>
    </row>
    <row r="40" spans="1:14" s="81" customFormat="1" ht="14" x14ac:dyDescent="0.15">
      <c r="A40" s="83"/>
      <c r="B40" s="84"/>
      <c r="C40" s="85"/>
      <c r="D40" s="85"/>
      <c r="E40" s="85"/>
      <c r="F40" s="85"/>
      <c r="G40" s="111"/>
      <c r="H40" s="106"/>
      <c r="I40" s="121"/>
      <c r="J40" s="86"/>
      <c r="K40" s="87"/>
      <c r="L40" s="88"/>
      <c r="M40" s="112"/>
      <c r="N40" s="82"/>
    </row>
    <row r="41" spans="1:14" s="81" customFormat="1" ht="14" x14ac:dyDescent="0.15">
      <c r="A41" s="83"/>
      <c r="B41" s="84"/>
      <c r="C41" s="85"/>
      <c r="D41" s="85"/>
      <c r="E41" s="85"/>
      <c r="F41" s="85"/>
      <c r="G41" s="111"/>
      <c r="H41" s="106"/>
      <c r="I41" s="121"/>
      <c r="J41" s="86"/>
      <c r="K41" s="87"/>
      <c r="L41" s="88"/>
      <c r="M41" s="112"/>
      <c r="N41" s="82"/>
    </row>
    <row r="42" spans="1:14" s="81" customFormat="1" ht="14" x14ac:dyDescent="0.15">
      <c r="A42" s="83"/>
      <c r="B42" s="84"/>
      <c r="C42" s="85"/>
      <c r="D42" s="85"/>
      <c r="E42" s="85"/>
      <c r="F42" s="85"/>
      <c r="G42" s="111"/>
      <c r="H42" s="106"/>
      <c r="I42" s="121"/>
      <c r="J42" s="86"/>
      <c r="K42" s="87"/>
      <c r="L42" s="88"/>
      <c r="M42" s="112"/>
      <c r="N42" s="82"/>
    </row>
    <row r="43" spans="1:14" s="81" customFormat="1" ht="14" x14ac:dyDescent="0.15">
      <c r="A43" s="83"/>
      <c r="B43" s="84"/>
      <c r="C43" s="85"/>
      <c r="D43" s="85"/>
      <c r="E43" s="85"/>
      <c r="F43" s="85"/>
      <c r="G43" s="111"/>
      <c r="H43" s="106"/>
      <c r="I43" s="121"/>
      <c r="J43" s="86"/>
      <c r="K43" s="87"/>
      <c r="L43" s="88"/>
      <c r="M43" s="112"/>
      <c r="N43" s="82"/>
    </row>
    <row r="44" spans="1:14" s="81" customFormat="1" ht="14" x14ac:dyDescent="0.15">
      <c r="A44" s="83"/>
      <c r="B44" s="84"/>
      <c r="C44" s="85"/>
      <c r="D44" s="85"/>
      <c r="E44" s="85"/>
      <c r="F44" s="85"/>
      <c r="G44" s="111"/>
      <c r="H44" s="106"/>
      <c r="I44" s="121"/>
      <c r="J44" s="86"/>
      <c r="K44" s="87"/>
      <c r="L44" s="88"/>
      <c r="M44" s="112"/>
      <c r="N44" s="82"/>
    </row>
    <row r="45" spans="1:14" s="81" customFormat="1" ht="14" x14ac:dyDescent="0.15">
      <c r="A45" s="83"/>
      <c r="B45" s="84"/>
      <c r="C45" s="85"/>
      <c r="D45" s="85"/>
      <c r="E45" s="85"/>
      <c r="F45" s="85"/>
      <c r="G45" s="111"/>
      <c r="H45" s="106"/>
      <c r="I45" s="121"/>
      <c r="J45" s="86"/>
      <c r="K45" s="87"/>
      <c r="L45" s="88"/>
      <c r="M45" s="112"/>
      <c r="N45" s="82"/>
    </row>
    <row r="46" spans="1:14" s="81" customFormat="1" ht="14" x14ac:dyDescent="0.15">
      <c r="A46" s="83"/>
      <c r="B46" s="84"/>
      <c r="C46" s="85"/>
      <c r="D46" s="85"/>
      <c r="E46" s="85"/>
      <c r="F46" s="85"/>
      <c r="G46" s="111"/>
      <c r="H46" s="106"/>
      <c r="I46" s="121"/>
      <c r="J46" s="86"/>
      <c r="K46" s="87"/>
      <c r="L46" s="88"/>
      <c r="M46" s="112"/>
      <c r="N46" s="82"/>
    </row>
    <row r="47" spans="1:14" s="81" customFormat="1" ht="14" x14ac:dyDescent="0.15">
      <c r="A47" s="83"/>
      <c r="B47" s="84"/>
      <c r="C47" s="85"/>
      <c r="D47" s="85"/>
      <c r="E47" s="85"/>
      <c r="F47" s="85"/>
      <c r="G47" s="111"/>
      <c r="H47" s="106"/>
      <c r="I47" s="121"/>
      <c r="J47" s="86"/>
      <c r="K47" s="87"/>
      <c r="L47" s="88"/>
      <c r="M47" s="112"/>
      <c r="N47" s="82"/>
    </row>
    <row r="48" spans="1:14" s="81" customFormat="1" ht="14" x14ac:dyDescent="0.15">
      <c r="A48" s="83"/>
      <c r="B48" s="84"/>
      <c r="C48" s="85"/>
      <c r="D48" s="85"/>
      <c r="E48" s="85"/>
      <c r="F48" s="85"/>
      <c r="G48" s="111"/>
      <c r="H48" s="106"/>
      <c r="I48" s="121"/>
      <c r="J48" s="86"/>
      <c r="K48" s="87"/>
      <c r="L48" s="88"/>
      <c r="M48" s="112"/>
      <c r="N48" s="82"/>
    </row>
    <row r="49" spans="1:14" s="81" customFormat="1" ht="14" x14ac:dyDescent="0.15">
      <c r="A49" s="83"/>
      <c r="B49" s="84"/>
      <c r="C49" s="85"/>
      <c r="D49" s="85"/>
      <c r="E49" s="85"/>
      <c r="F49" s="85"/>
      <c r="G49" s="111"/>
      <c r="H49" s="106"/>
      <c r="I49" s="121"/>
      <c r="J49" s="86"/>
      <c r="K49" s="87"/>
      <c r="L49" s="88"/>
      <c r="M49" s="112"/>
      <c r="N49" s="82"/>
    </row>
    <row r="50" spans="1:14" s="81" customFormat="1" ht="14" x14ac:dyDescent="0.15">
      <c r="A50" s="83"/>
      <c r="B50" s="84"/>
      <c r="C50" s="85"/>
      <c r="D50" s="85"/>
      <c r="E50" s="85"/>
      <c r="F50" s="85"/>
      <c r="G50" s="111"/>
      <c r="H50" s="106"/>
      <c r="I50" s="121"/>
      <c r="J50" s="86"/>
      <c r="K50" s="87"/>
      <c r="L50" s="88"/>
      <c r="M50" s="112"/>
      <c r="N50" s="82"/>
    </row>
    <row r="51" spans="1:14" s="81" customFormat="1" ht="14" x14ac:dyDescent="0.15">
      <c r="A51" s="83"/>
      <c r="B51" s="84"/>
      <c r="C51" s="85"/>
      <c r="D51" s="85"/>
      <c r="E51" s="85"/>
      <c r="F51" s="85"/>
      <c r="G51" s="111"/>
      <c r="H51" s="106"/>
      <c r="I51" s="121"/>
      <c r="J51" s="86"/>
      <c r="K51" s="87"/>
      <c r="L51" s="88"/>
      <c r="M51" s="112"/>
      <c r="N51" s="82"/>
    </row>
    <row r="52" spans="1:14" s="81" customFormat="1" ht="14" x14ac:dyDescent="0.15">
      <c r="A52" s="83"/>
      <c r="B52" s="84"/>
      <c r="C52" s="85"/>
      <c r="D52" s="85"/>
      <c r="E52" s="85"/>
      <c r="F52" s="85"/>
      <c r="G52" s="111"/>
      <c r="H52" s="106"/>
      <c r="I52" s="121"/>
      <c r="J52" s="86"/>
      <c r="K52" s="87"/>
      <c r="L52" s="88"/>
      <c r="M52" s="112"/>
      <c r="N52" s="82"/>
    </row>
    <row r="53" spans="1:14" s="81" customFormat="1" ht="14" x14ac:dyDescent="0.15">
      <c r="A53" s="83"/>
      <c r="B53" s="84"/>
      <c r="C53" s="85"/>
      <c r="D53" s="85"/>
      <c r="E53" s="85"/>
      <c r="F53" s="85"/>
      <c r="G53" s="111"/>
      <c r="H53" s="106"/>
      <c r="I53" s="121"/>
      <c r="J53" s="86"/>
      <c r="K53" s="87"/>
      <c r="L53" s="88"/>
      <c r="M53" s="112"/>
      <c r="N53" s="82"/>
    </row>
    <row r="54" spans="1:14" s="81" customFormat="1" ht="14" x14ac:dyDescent="0.15">
      <c r="A54" s="83"/>
      <c r="B54" s="84"/>
      <c r="C54" s="85"/>
      <c r="D54" s="85"/>
      <c r="E54" s="85"/>
      <c r="F54" s="85"/>
      <c r="G54" s="111"/>
      <c r="H54" s="106"/>
      <c r="I54" s="121"/>
      <c r="J54" s="86"/>
      <c r="K54" s="87"/>
      <c r="L54" s="88"/>
      <c r="M54" s="112"/>
      <c r="N54" s="82"/>
    </row>
    <row r="55" spans="1:14" s="81" customFormat="1" ht="14" x14ac:dyDescent="0.15">
      <c r="A55" s="83"/>
      <c r="B55" s="84"/>
      <c r="C55" s="85"/>
      <c r="D55" s="85"/>
      <c r="E55" s="85"/>
      <c r="F55" s="85"/>
      <c r="G55" s="111"/>
      <c r="H55" s="106"/>
      <c r="I55" s="121"/>
      <c r="J55" s="86"/>
      <c r="K55" s="87"/>
      <c r="L55" s="88"/>
      <c r="M55" s="112"/>
      <c r="N55" s="82"/>
    </row>
    <row r="56" spans="1:14" s="81" customFormat="1" ht="14" x14ac:dyDescent="0.15">
      <c r="A56" s="83"/>
      <c r="B56" s="84"/>
      <c r="C56" s="85"/>
      <c r="D56" s="85"/>
      <c r="E56" s="85"/>
      <c r="F56" s="85"/>
      <c r="G56" s="111"/>
      <c r="H56" s="106"/>
      <c r="I56" s="121"/>
      <c r="J56" s="86"/>
      <c r="K56" s="87"/>
      <c r="L56" s="88"/>
      <c r="M56" s="112"/>
      <c r="N56" s="82"/>
    </row>
    <row r="57" spans="1:14" s="81" customFormat="1" ht="14" x14ac:dyDescent="0.15">
      <c r="A57" s="83"/>
      <c r="B57" s="84"/>
      <c r="C57" s="85"/>
      <c r="D57" s="85"/>
      <c r="E57" s="85"/>
      <c r="F57" s="85"/>
      <c r="G57" s="111"/>
      <c r="H57" s="106"/>
      <c r="I57" s="121"/>
      <c r="J57" s="86"/>
      <c r="K57" s="87"/>
      <c r="L57" s="88"/>
      <c r="M57" s="112"/>
      <c r="N57" s="82"/>
    </row>
    <row r="58" spans="1:14" s="81" customFormat="1" ht="14" x14ac:dyDescent="0.15">
      <c r="A58" s="83"/>
      <c r="B58" s="84"/>
      <c r="C58" s="85"/>
      <c r="D58" s="85"/>
      <c r="E58" s="85"/>
      <c r="F58" s="85"/>
      <c r="G58" s="111"/>
      <c r="H58" s="106"/>
      <c r="I58" s="121"/>
      <c r="J58" s="86"/>
      <c r="K58" s="87"/>
      <c r="L58" s="88"/>
      <c r="M58" s="112"/>
      <c r="N58" s="82"/>
    </row>
    <row r="59" spans="1:14" s="81" customFormat="1" ht="14" x14ac:dyDescent="0.15">
      <c r="A59" s="83"/>
      <c r="B59" s="84"/>
      <c r="C59" s="85"/>
      <c r="D59" s="85"/>
      <c r="E59" s="85"/>
      <c r="F59" s="85"/>
      <c r="G59" s="111"/>
      <c r="H59" s="106"/>
      <c r="I59" s="121"/>
      <c r="J59" s="86"/>
      <c r="K59" s="87"/>
      <c r="L59" s="88"/>
      <c r="M59" s="112"/>
      <c r="N59" s="82"/>
    </row>
    <row r="60" spans="1:14" s="81" customFormat="1" ht="14" x14ac:dyDescent="0.15">
      <c r="A60" s="83"/>
      <c r="B60" s="84"/>
      <c r="C60" s="85"/>
      <c r="D60" s="85"/>
      <c r="E60" s="85"/>
      <c r="F60" s="85"/>
      <c r="G60" s="111"/>
      <c r="H60" s="106"/>
      <c r="I60" s="121"/>
      <c r="J60" s="86"/>
      <c r="K60" s="87"/>
      <c r="L60" s="88"/>
      <c r="M60" s="112"/>
      <c r="N60" s="82"/>
    </row>
    <row r="61" spans="1:14" s="81" customFormat="1" ht="14" x14ac:dyDescent="0.15">
      <c r="A61" s="83"/>
      <c r="B61" s="84"/>
      <c r="C61" s="85"/>
      <c r="D61" s="85"/>
      <c r="E61" s="85"/>
      <c r="F61" s="85"/>
      <c r="G61" s="111"/>
      <c r="H61" s="106"/>
      <c r="I61" s="121"/>
      <c r="J61" s="86"/>
      <c r="K61" s="87"/>
      <c r="L61" s="88"/>
      <c r="M61" s="112"/>
      <c r="N61" s="82"/>
    </row>
    <row r="62" spans="1:14" s="81" customFormat="1" ht="14" x14ac:dyDescent="0.15">
      <c r="A62" s="83"/>
      <c r="B62" s="84"/>
      <c r="C62" s="85"/>
      <c r="D62" s="85"/>
      <c r="E62" s="85"/>
      <c r="F62" s="85"/>
      <c r="G62" s="111"/>
      <c r="H62" s="106"/>
      <c r="I62" s="121"/>
      <c r="J62" s="86"/>
      <c r="K62" s="87"/>
      <c r="L62" s="88"/>
      <c r="M62" s="112"/>
      <c r="N62" s="82"/>
    </row>
    <row r="63" spans="1:14" s="81" customFormat="1" ht="14" x14ac:dyDescent="0.15">
      <c r="A63" s="83"/>
      <c r="B63" s="84"/>
      <c r="C63" s="85"/>
      <c r="D63" s="85"/>
      <c r="E63" s="85"/>
      <c r="F63" s="85"/>
      <c r="G63" s="111"/>
      <c r="H63" s="106"/>
      <c r="I63" s="121"/>
      <c r="J63" s="86"/>
      <c r="K63" s="87"/>
      <c r="L63" s="88"/>
      <c r="M63" s="112"/>
      <c r="N63" s="82"/>
    </row>
    <row r="64" spans="1:14" s="81" customFormat="1" ht="14" x14ac:dyDescent="0.15">
      <c r="A64" s="83"/>
      <c r="B64" s="84"/>
      <c r="C64" s="85"/>
      <c r="D64" s="85"/>
      <c r="E64" s="85"/>
      <c r="F64" s="85"/>
      <c r="G64" s="111"/>
      <c r="H64" s="106"/>
      <c r="I64" s="121"/>
      <c r="J64" s="86"/>
      <c r="K64" s="87"/>
      <c r="L64" s="88"/>
      <c r="M64" s="112"/>
      <c r="N64" s="82"/>
    </row>
    <row r="65" spans="1:14" s="81" customFormat="1" ht="14" x14ac:dyDescent="0.15">
      <c r="A65" s="83"/>
      <c r="B65" s="84"/>
      <c r="C65" s="85"/>
      <c r="D65" s="85"/>
      <c r="E65" s="85"/>
      <c r="F65" s="85"/>
      <c r="G65" s="111"/>
      <c r="H65" s="106"/>
      <c r="I65" s="121"/>
      <c r="J65" s="86"/>
      <c r="K65" s="87"/>
      <c r="L65" s="88"/>
      <c r="M65" s="112"/>
      <c r="N65" s="82"/>
    </row>
    <row r="66" spans="1:14" s="81" customFormat="1" ht="14" x14ac:dyDescent="0.15">
      <c r="A66" s="83"/>
      <c r="B66" s="84"/>
      <c r="C66" s="85"/>
      <c r="D66" s="85"/>
      <c r="E66" s="85"/>
      <c r="F66" s="85"/>
      <c r="G66" s="111"/>
      <c r="H66" s="106"/>
      <c r="I66" s="121"/>
      <c r="J66" s="86"/>
      <c r="K66" s="87"/>
      <c r="L66" s="88"/>
      <c r="M66" s="112"/>
      <c r="N66" s="82"/>
    </row>
    <row r="67" spans="1:14" s="81" customFormat="1" ht="14" x14ac:dyDescent="0.15">
      <c r="A67" s="83"/>
      <c r="B67" s="84"/>
      <c r="C67" s="85"/>
      <c r="D67" s="85"/>
      <c r="E67" s="85"/>
      <c r="F67" s="85"/>
      <c r="G67" s="111"/>
      <c r="H67" s="106"/>
      <c r="I67" s="121"/>
      <c r="J67" s="86"/>
      <c r="K67" s="87"/>
      <c r="L67" s="88"/>
      <c r="M67" s="112"/>
      <c r="N67" s="82"/>
    </row>
    <row r="68" spans="1:14" s="81" customFormat="1" ht="14" x14ac:dyDescent="0.15">
      <c r="A68" s="83"/>
      <c r="B68" s="84"/>
      <c r="C68" s="85"/>
      <c r="D68" s="85"/>
      <c r="E68" s="85"/>
      <c r="F68" s="85"/>
      <c r="G68" s="111"/>
      <c r="H68" s="106"/>
      <c r="I68" s="121"/>
      <c r="J68" s="86"/>
      <c r="K68" s="87"/>
      <c r="L68" s="88"/>
      <c r="M68" s="112"/>
      <c r="N68" s="82"/>
    </row>
    <row r="69" spans="1:14" s="81" customFormat="1" ht="14" x14ac:dyDescent="0.15">
      <c r="A69" s="83"/>
      <c r="B69" s="84"/>
      <c r="C69" s="85"/>
      <c r="D69" s="85"/>
      <c r="E69" s="85"/>
      <c r="F69" s="85"/>
      <c r="G69" s="111"/>
      <c r="H69" s="106"/>
      <c r="I69" s="121"/>
      <c r="J69" s="86"/>
      <c r="K69" s="87"/>
      <c r="L69" s="88"/>
      <c r="M69" s="112"/>
      <c r="N69" s="82"/>
    </row>
    <row r="70" spans="1:14" s="81" customFormat="1" ht="14" x14ac:dyDescent="0.15">
      <c r="A70" s="83"/>
      <c r="B70" s="84"/>
      <c r="C70" s="85"/>
      <c r="D70" s="85"/>
      <c r="E70" s="85"/>
      <c r="F70" s="85"/>
      <c r="G70" s="111"/>
      <c r="H70" s="106"/>
      <c r="I70" s="121"/>
      <c r="J70" s="86"/>
      <c r="K70" s="87"/>
      <c r="L70" s="88"/>
      <c r="M70" s="112"/>
      <c r="N70" s="82"/>
    </row>
    <row r="71" spans="1:14" s="81" customFormat="1" ht="14" x14ac:dyDescent="0.15">
      <c r="A71" s="83"/>
      <c r="B71" s="84"/>
      <c r="C71" s="85"/>
      <c r="D71" s="85"/>
      <c r="E71" s="85"/>
      <c r="F71" s="85"/>
      <c r="G71" s="111"/>
      <c r="H71" s="106"/>
      <c r="I71" s="121"/>
      <c r="J71" s="86"/>
      <c r="K71" s="87"/>
      <c r="L71" s="88"/>
      <c r="M71" s="112"/>
      <c r="N71" s="82"/>
    </row>
    <row r="72" spans="1:14" s="81" customFormat="1" ht="14" x14ac:dyDescent="0.15">
      <c r="A72" s="83"/>
      <c r="B72" s="84"/>
      <c r="C72" s="85"/>
      <c r="D72" s="85"/>
      <c r="E72" s="85"/>
      <c r="F72" s="85"/>
      <c r="G72" s="111"/>
      <c r="H72" s="106"/>
      <c r="I72" s="121"/>
      <c r="J72" s="86"/>
      <c r="K72" s="87"/>
      <c r="L72" s="88"/>
      <c r="M72" s="112"/>
      <c r="N72" s="82"/>
    </row>
    <row r="73" spans="1:14" s="81" customFormat="1" ht="14" x14ac:dyDescent="0.15">
      <c r="A73" s="83"/>
      <c r="B73" s="84"/>
      <c r="C73" s="85"/>
      <c r="D73" s="85"/>
      <c r="E73" s="85"/>
      <c r="F73" s="85"/>
      <c r="G73" s="111"/>
      <c r="H73" s="106"/>
      <c r="I73" s="121"/>
      <c r="J73" s="86"/>
      <c r="K73" s="87"/>
      <c r="L73" s="88"/>
      <c r="M73" s="112"/>
      <c r="N73" s="82"/>
    </row>
    <row r="74" spans="1:14" s="81" customFormat="1" ht="14" x14ac:dyDescent="0.15">
      <c r="A74" s="83"/>
      <c r="B74" s="84"/>
      <c r="C74" s="85"/>
      <c r="D74" s="85"/>
      <c r="E74" s="85"/>
      <c r="F74" s="85"/>
      <c r="G74" s="111"/>
      <c r="H74" s="106"/>
      <c r="I74" s="121"/>
      <c r="J74" s="86"/>
      <c r="K74" s="87"/>
      <c r="L74" s="88"/>
      <c r="M74" s="112"/>
      <c r="N74" s="82"/>
    </row>
    <row r="75" spans="1:14" s="81" customFormat="1" ht="14" x14ac:dyDescent="0.15">
      <c r="A75" s="83"/>
      <c r="B75" s="84"/>
      <c r="C75" s="85"/>
      <c r="D75" s="85"/>
      <c r="E75" s="85"/>
      <c r="F75" s="85"/>
      <c r="G75" s="111"/>
      <c r="H75" s="106"/>
      <c r="I75" s="121"/>
      <c r="J75" s="86"/>
      <c r="K75" s="87"/>
      <c r="L75" s="88"/>
      <c r="M75" s="112"/>
      <c r="N75" s="82"/>
    </row>
    <row r="76" spans="1:14" s="81" customFormat="1" ht="14" x14ac:dyDescent="0.15">
      <c r="A76" s="83"/>
      <c r="B76" s="84"/>
      <c r="C76" s="85"/>
      <c r="D76" s="85"/>
      <c r="E76" s="85"/>
      <c r="F76" s="85"/>
      <c r="G76" s="111"/>
      <c r="H76" s="106"/>
      <c r="I76" s="121"/>
      <c r="J76" s="86"/>
      <c r="K76" s="87"/>
      <c r="L76" s="88"/>
      <c r="M76" s="112"/>
      <c r="N76" s="82"/>
    </row>
    <row r="77" spans="1:14" s="81" customFormat="1" ht="14" x14ac:dyDescent="0.15">
      <c r="A77" s="83"/>
      <c r="B77" s="84"/>
      <c r="C77" s="85"/>
      <c r="D77" s="85"/>
      <c r="E77" s="85"/>
      <c r="F77" s="85"/>
      <c r="G77" s="111"/>
      <c r="H77" s="106"/>
      <c r="I77" s="121"/>
      <c r="J77" s="86"/>
      <c r="K77" s="87"/>
      <c r="L77" s="88"/>
      <c r="M77" s="112"/>
      <c r="N77" s="82"/>
    </row>
    <row r="78" spans="1:14" s="81" customFormat="1" ht="14" x14ac:dyDescent="0.15">
      <c r="A78" s="83"/>
      <c r="B78" s="84"/>
      <c r="C78" s="85"/>
      <c r="D78" s="85"/>
      <c r="E78" s="85"/>
      <c r="F78" s="85"/>
      <c r="G78" s="111"/>
      <c r="H78" s="106"/>
      <c r="I78" s="121"/>
      <c r="J78" s="86"/>
      <c r="K78" s="87"/>
      <c r="L78" s="88"/>
      <c r="M78" s="112"/>
      <c r="N78" s="82"/>
    </row>
    <row r="79" spans="1:14" s="81" customFormat="1" ht="14" x14ac:dyDescent="0.15">
      <c r="A79" s="83"/>
      <c r="B79" s="84"/>
      <c r="C79" s="85"/>
      <c r="D79" s="85"/>
      <c r="E79" s="85"/>
      <c r="F79" s="85"/>
      <c r="G79" s="111"/>
      <c r="H79" s="106"/>
      <c r="I79" s="121"/>
      <c r="J79" s="86"/>
      <c r="K79" s="87"/>
      <c r="L79" s="88"/>
      <c r="M79" s="112"/>
      <c r="N79" s="82"/>
    </row>
    <row r="80" spans="1:14" s="81" customFormat="1" ht="14" x14ac:dyDescent="0.15">
      <c r="A80" s="83"/>
      <c r="B80" s="84"/>
      <c r="C80" s="85"/>
      <c r="D80" s="85"/>
      <c r="E80" s="85"/>
      <c r="F80" s="85"/>
      <c r="G80" s="111"/>
      <c r="H80" s="106"/>
      <c r="I80" s="121"/>
      <c r="J80" s="86"/>
      <c r="K80" s="87"/>
      <c r="L80" s="88"/>
      <c r="M80" s="112"/>
      <c r="N80" s="82"/>
    </row>
    <row r="81" spans="1:14" s="81" customFormat="1" ht="14" x14ac:dyDescent="0.15">
      <c r="A81" s="83"/>
      <c r="B81" s="84"/>
      <c r="C81" s="85"/>
      <c r="D81" s="85"/>
      <c r="E81" s="85"/>
      <c r="F81" s="85"/>
      <c r="G81" s="111"/>
      <c r="H81" s="106"/>
      <c r="I81" s="121"/>
      <c r="J81" s="86"/>
      <c r="K81" s="87"/>
      <c r="L81" s="88"/>
      <c r="M81" s="112"/>
      <c r="N81" s="82"/>
    </row>
    <row r="82" spans="1:14" s="81" customFormat="1" ht="14" x14ac:dyDescent="0.15">
      <c r="A82" s="83"/>
      <c r="B82" s="84"/>
      <c r="C82" s="85"/>
      <c r="D82" s="85"/>
      <c r="E82" s="85"/>
      <c r="F82" s="85"/>
      <c r="G82" s="111"/>
      <c r="H82" s="106"/>
      <c r="I82" s="121"/>
      <c r="J82" s="86"/>
      <c r="K82" s="87"/>
      <c r="L82" s="88"/>
      <c r="M82" s="112"/>
      <c r="N82" s="82"/>
    </row>
    <row r="83" spans="1:14" s="81" customFormat="1" ht="14" x14ac:dyDescent="0.15">
      <c r="A83" s="83"/>
      <c r="B83" s="84"/>
      <c r="C83" s="85"/>
      <c r="D83" s="85"/>
      <c r="E83" s="85"/>
      <c r="F83" s="85"/>
      <c r="G83" s="111"/>
      <c r="H83" s="106"/>
      <c r="I83" s="121"/>
      <c r="J83" s="86"/>
      <c r="K83" s="87"/>
      <c r="L83" s="88"/>
      <c r="M83" s="112"/>
      <c r="N83" s="82"/>
    </row>
    <row r="84" spans="1:14" s="81" customFormat="1" ht="14" x14ac:dyDescent="0.15">
      <c r="A84" s="83"/>
      <c r="B84" s="84"/>
      <c r="C84" s="85"/>
      <c r="D84" s="85"/>
      <c r="E84" s="85"/>
      <c r="F84" s="85"/>
      <c r="G84" s="111"/>
      <c r="H84" s="106"/>
      <c r="I84" s="121"/>
      <c r="J84" s="86"/>
      <c r="K84" s="87"/>
      <c r="L84" s="88"/>
      <c r="M84" s="112"/>
      <c r="N84" s="82"/>
    </row>
    <row r="85" spans="1:14" s="81" customFormat="1" ht="14" x14ac:dyDescent="0.15">
      <c r="A85" s="83"/>
      <c r="B85" s="84"/>
      <c r="C85" s="85"/>
      <c r="D85" s="85"/>
      <c r="E85" s="85"/>
      <c r="F85" s="85"/>
      <c r="G85" s="111"/>
      <c r="H85" s="106"/>
      <c r="I85" s="121"/>
      <c r="J85" s="86"/>
      <c r="K85" s="87"/>
      <c r="L85" s="88"/>
      <c r="M85" s="112"/>
      <c r="N85" s="82"/>
    </row>
    <row r="86" spans="1:14" s="81" customFormat="1" ht="14" x14ac:dyDescent="0.15">
      <c r="A86" s="83"/>
      <c r="B86" s="84"/>
      <c r="C86" s="85"/>
      <c r="D86" s="85"/>
      <c r="E86" s="85"/>
      <c r="F86" s="85"/>
      <c r="G86" s="111"/>
      <c r="H86" s="106"/>
      <c r="I86" s="121"/>
      <c r="J86" s="86"/>
      <c r="K86" s="87"/>
      <c r="L86" s="88"/>
      <c r="M86" s="112"/>
      <c r="N86" s="82"/>
    </row>
    <row r="87" spans="1:14" s="81" customFormat="1" ht="14" x14ac:dyDescent="0.15">
      <c r="A87" s="83"/>
      <c r="B87" s="84"/>
      <c r="C87" s="85"/>
      <c r="D87" s="85"/>
      <c r="E87" s="85"/>
      <c r="F87" s="85"/>
      <c r="G87" s="111"/>
      <c r="H87" s="106"/>
      <c r="I87" s="121"/>
      <c r="J87" s="86"/>
      <c r="K87" s="87"/>
      <c r="L87" s="88"/>
      <c r="M87" s="112"/>
      <c r="N87" s="82"/>
    </row>
    <row r="88" spans="1:14" s="81" customFormat="1" ht="14" x14ac:dyDescent="0.15">
      <c r="A88" s="83"/>
      <c r="B88" s="84"/>
      <c r="C88" s="85"/>
      <c r="D88" s="85"/>
      <c r="E88" s="85"/>
      <c r="F88" s="85"/>
      <c r="G88" s="111"/>
      <c r="H88" s="106"/>
      <c r="I88" s="121"/>
      <c r="J88" s="86"/>
      <c r="K88" s="87"/>
      <c r="L88" s="88"/>
      <c r="M88" s="112"/>
      <c r="N88" s="82"/>
    </row>
    <row r="89" spans="1:14" s="81" customFormat="1" ht="14" x14ac:dyDescent="0.15">
      <c r="A89" s="83"/>
      <c r="B89" s="84"/>
      <c r="C89" s="85"/>
      <c r="D89" s="85"/>
      <c r="E89" s="85"/>
      <c r="F89" s="85"/>
      <c r="G89" s="111"/>
      <c r="H89" s="106"/>
      <c r="I89" s="121"/>
      <c r="J89" s="86"/>
      <c r="K89" s="87"/>
      <c r="L89" s="88"/>
      <c r="M89" s="112"/>
      <c r="N89" s="82"/>
    </row>
    <row r="90" spans="1:14" s="81" customFormat="1" ht="14" x14ac:dyDescent="0.15">
      <c r="A90" s="83"/>
      <c r="B90" s="84"/>
      <c r="C90" s="85"/>
      <c r="D90" s="85"/>
      <c r="E90" s="85"/>
      <c r="F90" s="85"/>
      <c r="G90" s="111"/>
      <c r="H90" s="106"/>
      <c r="I90" s="121"/>
      <c r="J90" s="86"/>
      <c r="K90" s="87"/>
      <c r="L90" s="88"/>
      <c r="M90" s="112"/>
      <c r="N90" s="82"/>
    </row>
    <row r="91" spans="1:14" s="81" customFormat="1" ht="14" x14ac:dyDescent="0.15">
      <c r="A91" s="83"/>
      <c r="B91" s="84"/>
      <c r="C91" s="85"/>
      <c r="D91" s="85"/>
      <c r="E91" s="85"/>
      <c r="F91" s="85"/>
      <c r="G91" s="111"/>
      <c r="H91" s="106"/>
      <c r="I91" s="121"/>
      <c r="J91" s="86"/>
      <c r="K91" s="87"/>
      <c r="L91" s="88"/>
      <c r="M91" s="112"/>
      <c r="N91" s="82"/>
    </row>
    <row r="92" spans="1:14" s="81" customFormat="1" ht="14" x14ac:dyDescent="0.15">
      <c r="A92" s="83"/>
      <c r="B92" s="84"/>
      <c r="C92" s="85"/>
      <c r="D92" s="85"/>
      <c r="E92" s="85"/>
      <c r="F92" s="85"/>
      <c r="G92" s="111"/>
      <c r="H92" s="106"/>
      <c r="I92" s="121"/>
      <c r="J92" s="86"/>
      <c r="K92" s="87"/>
      <c r="L92" s="88"/>
      <c r="M92" s="112"/>
      <c r="N92" s="82"/>
    </row>
    <row r="93" spans="1:14" s="81" customFormat="1" ht="14" x14ac:dyDescent="0.15">
      <c r="A93" s="83"/>
      <c r="B93" s="84"/>
      <c r="C93" s="85"/>
      <c r="D93" s="85"/>
      <c r="E93" s="85"/>
      <c r="F93" s="85"/>
      <c r="G93" s="111"/>
      <c r="H93" s="106"/>
      <c r="I93" s="121"/>
      <c r="J93" s="86"/>
      <c r="K93" s="87"/>
      <c r="L93" s="88"/>
      <c r="M93" s="112"/>
      <c r="N93" s="82"/>
    </row>
    <row r="94" spans="1:14" s="81" customFormat="1" ht="14" x14ac:dyDescent="0.15">
      <c r="A94" s="83"/>
      <c r="B94" s="84"/>
      <c r="C94" s="85"/>
      <c r="D94" s="85"/>
      <c r="E94" s="85"/>
      <c r="F94" s="85"/>
      <c r="G94" s="111"/>
      <c r="H94" s="106"/>
      <c r="I94" s="121"/>
      <c r="J94" s="86"/>
      <c r="K94" s="87"/>
      <c r="L94" s="88"/>
      <c r="M94" s="112"/>
      <c r="N94" s="82"/>
    </row>
    <row r="95" spans="1:14" s="81" customFormat="1" ht="14" x14ac:dyDescent="0.15">
      <c r="A95" s="83"/>
      <c r="B95" s="84"/>
      <c r="C95" s="85"/>
      <c r="D95" s="85"/>
      <c r="E95" s="85"/>
      <c r="F95" s="85"/>
      <c r="G95" s="111"/>
      <c r="H95" s="106"/>
      <c r="I95" s="121"/>
      <c r="J95" s="86"/>
      <c r="K95" s="87"/>
      <c r="L95" s="88"/>
      <c r="M95" s="112"/>
      <c r="N95" s="82"/>
    </row>
    <row r="96" spans="1:14" s="81" customFormat="1" ht="14" x14ac:dyDescent="0.15">
      <c r="A96" s="83"/>
      <c r="B96" s="84"/>
      <c r="C96" s="85"/>
      <c r="D96" s="85"/>
      <c r="E96" s="85"/>
      <c r="F96" s="85"/>
      <c r="G96" s="111"/>
      <c r="H96" s="106"/>
      <c r="I96" s="121"/>
      <c r="J96" s="86"/>
      <c r="K96" s="87"/>
      <c r="L96" s="88"/>
      <c r="M96" s="112"/>
      <c r="N96" s="82"/>
    </row>
    <row r="97" spans="1:14" s="81" customFormat="1" ht="14" x14ac:dyDescent="0.15">
      <c r="A97" s="83"/>
      <c r="B97" s="84"/>
      <c r="C97" s="85"/>
      <c r="D97" s="85"/>
      <c r="E97" s="85"/>
      <c r="F97" s="85"/>
      <c r="G97" s="111"/>
      <c r="H97" s="106"/>
      <c r="I97" s="121"/>
      <c r="J97" s="86"/>
      <c r="K97" s="87"/>
      <c r="L97" s="88"/>
      <c r="M97" s="112"/>
      <c r="N97" s="82"/>
    </row>
    <row r="98" spans="1:14" s="81" customFormat="1" ht="14" x14ac:dyDescent="0.15">
      <c r="A98" s="83"/>
      <c r="B98" s="84"/>
      <c r="C98" s="85"/>
      <c r="D98" s="85"/>
      <c r="E98" s="85"/>
      <c r="F98" s="85"/>
      <c r="G98" s="111"/>
      <c r="H98" s="106"/>
      <c r="I98" s="121"/>
      <c r="J98" s="86"/>
      <c r="K98" s="87"/>
      <c r="L98" s="88"/>
      <c r="M98" s="112"/>
      <c r="N98" s="82"/>
    </row>
    <row r="99" spans="1:14" s="81" customFormat="1" ht="14" x14ac:dyDescent="0.15">
      <c r="A99" s="83"/>
      <c r="B99" s="84"/>
      <c r="C99" s="85"/>
      <c r="D99" s="85"/>
      <c r="E99" s="85"/>
      <c r="F99" s="85"/>
      <c r="G99" s="111"/>
      <c r="H99" s="106"/>
      <c r="I99" s="121"/>
      <c r="J99" s="86"/>
      <c r="K99" s="87"/>
      <c r="L99" s="88"/>
      <c r="M99" s="112"/>
      <c r="N99" s="82"/>
    </row>
    <row r="100" spans="1:14" s="81" customFormat="1" ht="14" x14ac:dyDescent="0.15">
      <c r="A100" s="83"/>
      <c r="B100" s="84"/>
      <c r="C100" s="85"/>
      <c r="D100" s="85"/>
      <c r="E100" s="85"/>
      <c r="F100" s="85"/>
      <c r="G100" s="111"/>
      <c r="H100" s="106"/>
      <c r="I100" s="121"/>
      <c r="J100" s="86"/>
      <c r="K100" s="87"/>
      <c r="L100" s="88"/>
      <c r="M100" s="112"/>
      <c r="N100" s="82"/>
    </row>
    <row r="101" spans="1:14" s="81" customFormat="1" ht="14" x14ac:dyDescent="0.15">
      <c r="A101" s="83"/>
      <c r="B101" s="84"/>
      <c r="C101" s="85"/>
      <c r="D101" s="85"/>
      <c r="E101" s="85"/>
      <c r="F101" s="85"/>
      <c r="G101" s="111"/>
      <c r="H101" s="106"/>
      <c r="I101" s="121"/>
      <c r="J101" s="86"/>
      <c r="K101" s="87"/>
      <c r="L101" s="88"/>
      <c r="M101" s="112"/>
      <c r="N101" s="82"/>
    </row>
    <row r="102" spans="1:14" s="81" customFormat="1" ht="14" x14ac:dyDescent="0.15">
      <c r="A102" s="83"/>
      <c r="B102" s="84"/>
      <c r="C102" s="85"/>
      <c r="D102" s="85"/>
      <c r="E102" s="85"/>
      <c r="F102" s="85"/>
      <c r="G102" s="111"/>
      <c r="H102" s="106"/>
      <c r="I102" s="121"/>
      <c r="J102" s="86"/>
      <c r="K102" s="87"/>
      <c r="L102" s="88"/>
      <c r="M102" s="112"/>
      <c r="N102" s="82"/>
    </row>
    <row r="103" spans="1:14" s="81" customFormat="1" ht="14" x14ac:dyDescent="0.15">
      <c r="A103" s="83"/>
      <c r="B103" s="84"/>
      <c r="C103" s="85"/>
      <c r="D103" s="85"/>
      <c r="E103" s="85"/>
      <c r="F103" s="85"/>
      <c r="G103" s="111"/>
      <c r="H103" s="106"/>
      <c r="I103" s="121"/>
      <c r="J103" s="86"/>
      <c r="K103" s="87"/>
      <c r="L103" s="88"/>
      <c r="M103" s="112"/>
      <c r="N103" s="82"/>
    </row>
    <row r="104" spans="1:14" s="81" customFormat="1" ht="14" x14ac:dyDescent="0.15">
      <c r="A104" s="83"/>
      <c r="B104" s="84"/>
      <c r="C104" s="85"/>
      <c r="D104" s="85"/>
      <c r="E104" s="85"/>
      <c r="F104" s="85"/>
      <c r="G104" s="111"/>
      <c r="H104" s="106"/>
      <c r="I104" s="121"/>
      <c r="J104" s="86"/>
      <c r="K104" s="87"/>
      <c r="L104" s="88"/>
      <c r="M104" s="112"/>
      <c r="N104" s="82"/>
    </row>
    <row r="105" spans="1:14" s="81" customFormat="1" ht="14" x14ac:dyDescent="0.15">
      <c r="A105" s="83"/>
      <c r="B105" s="84"/>
      <c r="C105" s="85"/>
      <c r="D105" s="85"/>
      <c r="E105" s="85"/>
      <c r="F105" s="85"/>
      <c r="G105" s="111"/>
      <c r="H105" s="106"/>
      <c r="I105" s="121"/>
      <c r="J105" s="86"/>
      <c r="K105" s="87"/>
      <c r="L105" s="88"/>
      <c r="M105" s="112"/>
      <c r="N105" s="82"/>
    </row>
    <row r="106" spans="1:14" s="81" customFormat="1" ht="14" x14ac:dyDescent="0.15">
      <c r="A106" s="83"/>
      <c r="B106" s="84"/>
      <c r="C106" s="85"/>
      <c r="D106" s="85"/>
      <c r="E106" s="85"/>
      <c r="F106" s="85"/>
      <c r="G106" s="111"/>
      <c r="H106" s="106"/>
      <c r="I106" s="121"/>
      <c r="J106" s="86"/>
      <c r="K106" s="87"/>
      <c r="L106" s="88"/>
      <c r="M106" s="112"/>
      <c r="N106" s="82"/>
    </row>
    <row r="107" spans="1:14" s="81" customFormat="1" ht="14" x14ac:dyDescent="0.15">
      <c r="A107" s="83"/>
      <c r="B107" s="84"/>
      <c r="C107" s="85"/>
      <c r="D107" s="85"/>
      <c r="E107" s="85"/>
      <c r="F107" s="85"/>
      <c r="G107" s="111"/>
      <c r="H107" s="106"/>
      <c r="I107" s="121"/>
      <c r="J107" s="86"/>
      <c r="K107" s="87"/>
      <c r="L107" s="88"/>
      <c r="M107" s="112"/>
      <c r="N107" s="82"/>
    </row>
    <row r="108" spans="1:14" s="81" customFormat="1" ht="14" x14ac:dyDescent="0.15">
      <c r="A108" s="83"/>
      <c r="B108" s="84"/>
      <c r="C108" s="85"/>
      <c r="D108" s="85"/>
      <c r="E108" s="85"/>
      <c r="F108" s="85"/>
      <c r="G108" s="111"/>
      <c r="H108" s="106"/>
      <c r="I108" s="121"/>
      <c r="J108" s="86"/>
      <c r="K108" s="87"/>
      <c r="L108" s="88"/>
      <c r="M108" s="112"/>
      <c r="N108" s="82"/>
    </row>
    <row r="109" spans="1:14" s="81" customFormat="1" ht="14" x14ac:dyDescent="0.15">
      <c r="A109" s="83"/>
      <c r="B109" s="84"/>
      <c r="C109" s="85"/>
      <c r="D109" s="85"/>
      <c r="E109" s="85"/>
      <c r="F109" s="85"/>
      <c r="G109" s="111"/>
      <c r="H109" s="106"/>
      <c r="I109" s="121"/>
      <c r="J109" s="86"/>
      <c r="K109" s="87"/>
      <c r="L109" s="88"/>
      <c r="M109" s="112"/>
      <c r="N109" s="82"/>
    </row>
    <row r="110" spans="1:14" s="81" customFormat="1" ht="14" x14ac:dyDescent="0.15">
      <c r="A110" s="83"/>
      <c r="B110" s="84"/>
      <c r="C110" s="85"/>
      <c r="D110" s="85"/>
      <c r="E110" s="85"/>
      <c r="F110" s="85"/>
      <c r="G110" s="111"/>
      <c r="H110" s="106"/>
      <c r="I110" s="121"/>
      <c r="J110" s="86"/>
      <c r="K110" s="87"/>
      <c r="L110" s="88"/>
      <c r="M110" s="112"/>
      <c r="N110" s="82"/>
    </row>
    <row r="111" spans="1:14" s="81" customFormat="1" ht="14" x14ac:dyDescent="0.15">
      <c r="A111" s="83"/>
      <c r="B111" s="84"/>
      <c r="C111" s="85"/>
      <c r="D111" s="85"/>
      <c r="E111" s="85"/>
      <c r="F111" s="85"/>
      <c r="G111" s="111"/>
      <c r="H111" s="106"/>
      <c r="I111" s="121"/>
      <c r="J111" s="86"/>
      <c r="K111" s="87"/>
      <c r="L111" s="88"/>
      <c r="M111" s="112"/>
      <c r="N111" s="82"/>
    </row>
    <row r="112" spans="1:14" s="81" customFormat="1" ht="14" x14ac:dyDescent="0.15">
      <c r="A112" s="83"/>
      <c r="B112" s="84"/>
      <c r="C112" s="85"/>
      <c r="D112" s="85"/>
      <c r="E112" s="85"/>
      <c r="F112" s="85"/>
      <c r="G112" s="111"/>
      <c r="H112" s="106"/>
      <c r="I112" s="121"/>
      <c r="J112" s="86"/>
      <c r="K112" s="87"/>
      <c r="L112" s="88"/>
      <c r="M112" s="112"/>
      <c r="N112" s="82"/>
    </row>
    <row r="113" spans="1:14" s="81" customFormat="1" ht="14" x14ac:dyDescent="0.15">
      <c r="A113" s="83"/>
      <c r="B113" s="84"/>
      <c r="C113" s="85"/>
      <c r="D113" s="85"/>
      <c r="E113" s="85"/>
      <c r="F113" s="85"/>
      <c r="G113" s="111"/>
      <c r="H113" s="106"/>
      <c r="I113" s="121"/>
      <c r="J113" s="86"/>
      <c r="K113" s="87"/>
      <c r="L113" s="88"/>
      <c r="M113" s="112"/>
      <c r="N113" s="82"/>
    </row>
    <row r="114" spans="1:14" s="81" customFormat="1" ht="14" x14ac:dyDescent="0.15">
      <c r="A114" s="83"/>
      <c r="B114" s="84"/>
      <c r="C114" s="85"/>
      <c r="D114" s="85"/>
      <c r="E114" s="85"/>
      <c r="F114" s="85"/>
      <c r="G114" s="111"/>
      <c r="H114" s="106"/>
      <c r="I114" s="121"/>
      <c r="J114" s="86"/>
      <c r="K114" s="87"/>
      <c r="L114" s="88"/>
      <c r="M114" s="112"/>
      <c r="N114" s="82"/>
    </row>
    <row r="115" spans="1:14" s="81" customFormat="1" ht="14" x14ac:dyDescent="0.15">
      <c r="A115" s="83"/>
      <c r="B115" s="84"/>
      <c r="C115" s="85"/>
      <c r="D115" s="85"/>
      <c r="E115" s="85"/>
      <c r="F115" s="85"/>
      <c r="G115" s="111"/>
      <c r="H115" s="106"/>
      <c r="I115" s="121"/>
      <c r="J115" s="86"/>
      <c r="K115" s="87"/>
      <c r="L115" s="88"/>
      <c r="M115" s="112"/>
      <c r="N115" s="82"/>
    </row>
    <row r="116" spans="1:14" s="81" customFormat="1" ht="14" x14ac:dyDescent="0.15">
      <c r="A116" s="83"/>
      <c r="B116" s="84"/>
      <c r="C116" s="85"/>
      <c r="D116" s="85"/>
      <c r="E116" s="85"/>
      <c r="F116" s="85"/>
      <c r="G116" s="111"/>
      <c r="H116" s="106"/>
      <c r="I116" s="121"/>
      <c r="J116" s="86"/>
      <c r="K116" s="87"/>
      <c r="L116" s="88"/>
      <c r="M116" s="112"/>
      <c r="N116" s="82"/>
    </row>
    <row r="117" spans="1:14" s="81" customFormat="1" ht="14" x14ac:dyDescent="0.15">
      <c r="A117" s="83"/>
      <c r="B117" s="84"/>
      <c r="C117" s="85"/>
      <c r="D117" s="85"/>
      <c r="E117" s="85"/>
      <c r="F117" s="85"/>
      <c r="G117" s="111"/>
      <c r="H117" s="106"/>
      <c r="I117" s="121"/>
      <c r="J117" s="86"/>
      <c r="K117" s="87"/>
      <c r="L117" s="88"/>
      <c r="M117" s="112"/>
      <c r="N117" s="82"/>
    </row>
    <row r="118" spans="1:14" s="81" customFormat="1" ht="14" x14ac:dyDescent="0.15">
      <c r="A118" s="83"/>
      <c r="B118" s="84"/>
      <c r="C118" s="85"/>
      <c r="D118" s="85"/>
      <c r="E118" s="85"/>
      <c r="F118" s="85"/>
      <c r="G118" s="111"/>
      <c r="H118" s="106"/>
      <c r="I118" s="121"/>
      <c r="J118" s="86"/>
      <c r="K118" s="87"/>
      <c r="L118" s="88"/>
      <c r="M118" s="112"/>
      <c r="N118" s="82"/>
    </row>
    <row r="119" spans="1:14" s="81" customFormat="1" ht="14" x14ac:dyDescent="0.15">
      <c r="A119" s="83"/>
      <c r="B119" s="84"/>
      <c r="C119" s="85"/>
      <c r="D119" s="85"/>
      <c r="E119" s="85"/>
      <c r="F119" s="85"/>
      <c r="G119" s="111"/>
      <c r="H119" s="106"/>
      <c r="I119" s="121"/>
      <c r="J119" s="86"/>
      <c r="K119" s="87"/>
      <c r="L119" s="88"/>
      <c r="M119" s="112"/>
      <c r="N119" s="82"/>
    </row>
    <row r="120" spans="1:14" s="81" customFormat="1" ht="14" x14ac:dyDescent="0.15">
      <c r="A120" s="83"/>
      <c r="B120" s="84"/>
      <c r="C120" s="85"/>
      <c r="D120" s="85"/>
      <c r="E120" s="85"/>
      <c r="F120" s="85"/>
      <c r="G120" s="111"/>
      <c r="H120" s="106"/>
      <c r="I120" s="121"/>
      <c r="J120" s="86"/>
      <c r="K120" s="87"/>
      <c r="L120" s="88"/>
      <c r="M120" s="112"/>
      <c r="N120" s="82"/>
    </row>
    <row r="121" spans="1:14" s="81" customFormat="1" ht="14" x14ac:dyDescent="0.15">
      <c r="A121" s="83"/>
      <c r="B121" s="84"/>
      <c r="C121" s="85"/>
      <c r="D121" s="85"/>
      <c r="E121" s="85"/>
      <c r="F121" s="85"/>
      <c r="G121" s="111"/>
      <c r="H121" s="106"/>
      <c r="I121" s="121"/>
      <c r="J121" s="86"/>
      <c r="K121" s="87"/>
      <c r="L121" s="88"/>
      <c r="M121" s="112"/>
      <c r="N121" s="82"/>
    </row>
    <row r="122" spans="1:14" s="81" customFormat="1" ht="14" x14ac:dyDescent="0.15">
      <c r="A122" s="83"/>
      <c r="B122" s="84"/>
      <c r="C122" s="85"/>
      <c r="D122" s="85"/>
      <c r="E122" s="85"/>
      <c r="F122" s="85"/>
      <c r="G122" s="111"/>
      <c r="H122" s="106"/>
      <c r="I122" s="121"/>
      <c r="J122" s="86"/>
      <c r="K122" s="87"/>
      <c r="L122" s="88"/>
      <c r="M122" s="112"/>
      <c r="N122" s="82"/>
    </row>
    <row r="123" spans="1:14" s="81" customFormat="1" ht="14" x14ac:dyDescent="0.15">
      <c r="A123" s="83"/>
      <c r="B123" s="84"/>
      <c r="C123" s="85"/>
      <c r="D123" s="85"/>
      <c r="E123" s="85"/>
      <c r="F123" s="85"/>
      <c r="G123" s="111"/>
      <c r="H123" s="106"/>
      <c r="I123" s="121"/>
      <c r="J123" s="86"/>
      <c r="K123" s="87"/>
      <c r="L123" s="88"/>
      <c r="M123" s="112"/>
      <c r="N123" s="82"/>
    </row>
    <row r="124" spans="1:14" s="81" customFormat="1" ht="14" x14ac:dyDescent="0.15">
      <c r="A124" s="83"/>
      <c r="B124" s="84"/>
      <c r="C124" s="85"/>
      <c r="D124" s="85"/>
      <c r="E124" s="85"/>
      <c r="F124" s="85"/>
      <c r="G124" s="111"/>
      <c r="H124" s="106"/>
      <c r="I124" s="121"/>
      <c r="J124" s="86"/>
      <c r="K124" s="87"/>
      <c r="L124" s="88"/>
      <c r="M124" s="112"/>
      <c r="N124" s="82"/>
    </row>
    <row r="125" spans="1:14" s="81" customFormat="1" ht="14" x14ac:dyDescent="0.15">
      <c r="A125" s="83"/>
      <c r="B125" s="84"/>
      <c r="C125" s="85"/>
      <c r="D125" s="85"/>
      <c r="E125" s="85"/>
      <c r="F125" s="85"/>
      <c r="G125" s="111"/>
      <c r="H125" s="106"/>
      <c r="I125" s="121"/>
      <c r="J125" s="86"/>
      <c r="K125" s="87"/>
      <c r="L125" s="88"/>
      <c r="M125" s="112"/>
      <c r="N125" s="82"/>
    </row>
    <row r="126" spans="1:14" s="81" customFormat="1" ht="14" x14ac:dyDescent="0.15">
      <c r="A126" s="83"/>
      <c r="B126" s="84"/>
      <c r="C126" s="85"/>
      <c r="D126" s="85"/>
      <c r="E126" s="85"/>
      <c r="F126" s="85"/>
      <c r="G126" s="111"/>
      <c r="H126" s="106"/>
      <c r="I126" s="121"/>
      <c r="J126" s="86"/>
      <c r="K126" s="87"/>
      <c r="L126" s="88"/>
      <c r="M126" s="112"/>
      <c r="N126" s="82"/>
    </row>
    <row r="127" spans="1:14" s="81" customFormat="1" ht="14" x14ac:dyDescent="0.15">
      <c r="A127" s="83"/>
      <c r="B127" s="84"/>
      <c r="C127" s="85"/>
      <c r="D127" s="85"/>
      <c r="E127" s="85"/>
      <c r="F127" s="85"/>
      <c r="G127" s="111"/>
      <c r="H127" s="106"/>
      <c r="I127" s="121"/>
      <c r="J127" s="86"/>
      <c r="K127" s="87"/>
      <c r="L127" s="88"/>
      <c r="M127" s="112"/>
      <c r="N127" s="82"/>
    </row>
    <row r="128" spans="1:14" s="81" customFormat="1" ht="14" x14ac:dyDescent="0.15">
      <c r="A128" s="83"/>
      <c r="B128" s="84"/>
      <c r="C128" s="85"/>
      <c r="D128" s="85"/>
      <c r="E128" s="85"/>
      <c r="F128" s="85"/>
      <c r="G128" s="111"/>
      <c r="H128" s="106"/>
      <c r="I128" s="121"/>
      <c r="J128" s="86"/>
      <c r="K128" s="87"/>
      <c r="L128" s="88"/>
      <c r="M128" s="112"/>
      <c r="N128" s="82"/>
    </row>
    <row r="129" spans="1:14" s="81" customFormat="1" ht="14" x14ac:dyDescent="0.15">
      <c r="A129" s="83"/>
      <c r="B129" s="84"/>
      <c r="C129" s="85"/>
      <c r="D129" s="85"/>
      <c r="E129" s="85"/>
      <c r="F129" s="85"/>
      <c r="G129" s="111"/>
      <c r="H129" s="106"/>
      <c r="I129" s="121"/>
      <c r="J129" s="86"/>
      <c r="K129" s="87"/>
      <c r="L129" s="88"/>
      <c r="M129" s="112"/>
      <c r="N129" s="82"/>
    </row>
    <row r="130" spans="1:14" s="81" customFormat="1" ht="14" x14ac:dyDescent="0.15">
      <c r="A130" s="83"/>
      <c r="B130" s="84"/>
      <c r="C130" s="85"/>
      <c r="D130" s="85"/>
      <c r="E130" s="85"/>
      <c r="F130" s="85"/>
      <c r="G130" s="111"/>
      <c r="H130" s="106"/>
      <c r="I130" s="121"/>
      <c r="J130" s="86"/>
      <c r="K130" s="87"/>
      <c r="L130" s="88"/>
      <c r="M130" s="112"/>
      <c r="N130" s="82"/>
    </row>
    <row r="131" spans="1:14" s="81" customFormat="1" ht="14" x14ac:dyDescent="0.15">
      <c r="A131" s="83"/>
      <c r="B131" s="84"/>
      <c r="C131" s="85"/>
      <c r="D131" s="85"/>
      <c r="E131" s="85"/>
      <c r="F131" s="85"/>
      <c r="G131" s="111"/>
      <c r="H131" s="106"/>
      <c r="I131" s="121"/>
      <c r="J131" s="86"/>
      <c r="K131" s="87"/>
      <c r="L131" s="88"/>
      <c r="M131" s="112"/>
      <c r="N131" s="82"/>
    </row>
    <row r="132" spans="1:14" s="81" customFormat="1" ht="14" x14ac:dyDescent="0.15">
      <c r="A132" s="83"/>
      <c r="B132" s="84"/>
      <c r="C132" s="85"/>
      <c r="D132" s="85"/>
      <c r="E132" s="85"/>
      <c r="F132" s="85"/>
      <c r="G132" s="111"/>
      <c r="H132" s="106"/>
      <c r="I132" s="121"/>
      <c r="J132" s="86"/>
      <c r="K132" s="87"/>
      <c r="L132" s="88"/>
      <c r="M132" s="112"/>
      <c r="N132" s="82"/>
    </row>
    <row r="133" spans="1:14" s="81" customFormat="1" ht="14" x14ac:dyDescent="0.15">
      <c r="A133" s="83"/>
      <c r="B133" s="84"/>
      <c r="C133" s="85"/>
      <c r="D133" s="85"/>
      <c r="E133" s="85"/>
      <c r="F133" s="85"/>
      <c r="G133" s="111"/>
      <c r="H133" s="106"/>
      <c r="I133" s="121"/>
      <c r="J133" s="86"/>
      <c r="K133" s="87"/>
      <c r="L133" s="88"/>
      <c r="M133" s="112"/>
      <c r="N133" s="82"/>
    </row>
    <row r="134" spans="1:14" s="81" customFormat="1" ht="14" x14ac:dyDescent="0.15">
      <c r="A134" s="83"/>
      <c r="B134" s="84"/>
      <c r="C134" s="85"/>
      <c r="D134" s="85"/>
      <c r="E134" s="85"/>
      <c r="F134" s="85"/>
      <c r="G134" s="111"/>
      <c r="H134" s="106"/>
      <c r="I134" s="121"/>
      <c r="J134" s="86"/>
      <c r="K134" s="87"/>
      <c r="L134" s="88"/>
      <c r="M134" s="112"/>
      <c r="N134" s="82"/>
    </row>
    <row r="135" spans="1:14" s="81" customFormat="1" ht="14" x14ac:dyDescent="0.15">
      <c r="A135" s="83"/>
      <c r="B135" s="84"/>
      <c r="C135" s="85"/>
      <c r="D135" s="85"/>
      <c r="E135" s="85"/>
      <c r="F135" s="85"/>
      <c r="G135" s="111"/>
      <c r="H135" s="106"/>
      <c r="I135" s="121"/>
      <c r="J135" s="86"/>
      <c r="K135" s="87"/>
      <c r="L135" s="88"/>
      <c r="M135" s="112"/>
      <c r="N135" s="82"/>
    </row>
    <row r="136" spans="1:14" s="81" customFormat="1" ht="14" x14ac:dyDescent="0.15">
      <c r="A136" s="83"/>
      <c r="B136" s="84"/>
      <c r="C136" s="85"/>
      <c r="D136" s="85"/>
      <c r="E136" s="85"/>
      <c r="F136" s="85"/>
      <c r="G136" s="111"/>
      <c r="H136" s="106"/>
      <c r="I136" s="121"/>
      <c r="J136" s="86"/>
      <c r="K136" s="87"/>
      <c r="L136" s="88"/>
      <c r="M136" s="112"/>
      <c r="N136" s="82"/>
    </row>
    <row r="137" spans="1:14" s="81" customFormat="1" ht="14" x14ac:dyDescent="0.15">
      <c r="A137" s="83"/>
      <c r="B137" s="84"/>
      <c r="C137" s="85"/>
      <c r="D137" s="85"/>
      <c r="E137" s="85"/>
      <c r="F137" s="85"/>
      <c r="G137" s="111"/>
      <c r="H137" s="106"/>
      <c r="I137" s="121"/>
      <c r="J137" s="86"/>
      <c r="K137" s="87"/>
      <c r="L137" s="88"/>
      <c r="M137" s="112"/>
      <c r="N137" s="82"/>
    </row>
    <row r="138" spans="1:14" s="81" customFormat="1" ht="14" x14ac:dyDescent="0.15">
      <c r="A138" s="83"/>
      <c r="B138" s="84"/>
      <c r="C138" s="85"/>
      <c r="D138" s="85"/>
      <c r="E138" s="85"/>
      <c r="F138" s="85"/>
      <c r="G138" s="111"/>
      <c r="H138" s="106"/>
      <c r="I138" s="121"/>
      <c r="J138" s="86"/>
      <c r="K138" s="87"/>
      <c r="L138" s="88"/>
      <c r="M138" s="112"/>
      <c r="N138" s="82"/>
    </row>
    <row r="139" spans="1:14" s="81" customFormat="1" ht="14" x14ac:dyDescent="0.15">
      <c r="A139" s="83"/>
      <c r="B139" s="84"/>
      <c r="C139" s="85"/>
      <c r="D139" s="85"/>
      <c r="E139" s="85"/>
      <c r="F139" s="85"/>
      <c r="G139" s="111"/>
      <c r="H139" s="106"/>
      <c r="I139" s="121"/>
      <c r="J139" s="86"/>
      <c r="K139" s="87"/>
      <c r="L139" s="88"/>
      <c r="M139" s="112"/>
      <c r="N139" s="82"/>
    </row>
    <row r="140" spans="1:14" s="81" customFormat="1" ht="14" x14ac:dyDescent="0.15">
      <c r="A140" s="83"/>
      <c r="B140" s="84"/>
      <c r="C140" s="85"/>
      <c r="D140" s="85"/>
      <c r="E140" s="85"/>
      <c r="F140" s="85"/>
      <c r="G140" s="111"/>
      <c r="H140" s="106"/>
      <c r="I140" s="121"/>
      <c r="J140" s="86"/>
      <c r="K140" s="87"/>
      <c r="L140" s="88"/>
      <c r="M140" s="112"/>
      <c r="N140" s="82"/>
    </row>
    <row r="141" spans="1:14" s="81" customFormat="1" ht="14" x14ac:dyDescent="0.15">
      <c r="A141" s="83"/>
      <c r="B141" s="84"/>
      <c r="C141" s="85"/>
      <c r="D141" s="85"/>
      <c r="E141" s="85"/>
      <c r="F141" s="85"/>
      <c r="G141" s="111"/>
      <c r="H141" s="106"/>
      <c r="I141" s="121"/>
      <c r="J141" s="86"/>
      <c r="K141" s="87"/>
      <c r="L141" s="88"/>
      <c r="M141" s="112"/>
      <c r="N141" s="82"/>
    </row>
    <row r="142" spans="1:14" s="81" customFormat="1" ht="14" x14ac:dyDescent="0.15">
      <c r="A142" s="83"/>
      <c r="B142" s="84"/>
      <c r="C142" s="85"/>
      <c r="D142" s="85"/>
      <c r="E142" s="85"/>
      <c r="F142" s="85"/>
      <c r="G142" s="111"/>
      <c r="H142" s="106"/>
      <c r="I142" s="121"/>
      <c r="J142" s="86"/>
      <c r="K142" s="87"/>
      <c r="L142" s="88"/>
      <c r="M142" s="112"/>
      <c r="N142" s="82"/>
    </row>
    <row r="143" spans="1:14" s="81" customFormat="1" ht="14" x14ac:dyDescent="0.15">
      <c r="A143" s="83"/>
      <c r="B143" s="84"/>
      <c r="C143" s="85"/>
      <c r="D143" s="85"/>
      <c r="E143" s="85"/>
      <c r="F143" s="85"/>
      <c r="G143" s="111"/>
      <c r="H143" s="106"/>
      <c r="I143" s="121"/>
      <c r="J143" s="86"/>
      <c r="K143" s="87"/>
      <c r="L143" s="88"/>
      <c r="M143" s="112"/>
      <c r="N143" s="82"/>
    </row>
    <row r="144" spans="1:14" s="81" customFormat="1" ht="14" x14ac:dyDescent="0.15">
      <c r="A144" s="83"/>
      <c r="B144" s="84"/>
      <c r="C144" s="85"/>
      <c r="D144" s="85"/>
      <c r="E144" s="85"/>
      <c r="F144" s="85"/>
      <c r="G144" s="111"/>
      <c r="H144" s="106"/>
      <c r="I144" s="121"/>
      <c r="J144" s="86"/>
      <c r="K144" s="87"/>
      <c r="L144" s="88"/>
      <c r="M144" s="112"/>
      <c r="N144" s="82"/>
    </row>
    <row r="145" spans="1:14" s="81" customFormat="1" ht="14" x14ac:dyDescent="0.15">
      <c r="A145" s="83"/>
      <c r="B145" s="84"/>
      <c r="C145" s="85"/>
      <c r="D145" s="85"/>
      <c r="E145" s="85"/>
      <c r="F145" s="85"/>
      <c r="G145" s="111"/>
      <c r="H145" s="106"/>
      <c r="I145" s="121"/>
      <c r="J145" s="86"/>
      <c r="K145" s="87"/>
      <c r="L145" s="88"/>
      <c r="M145" s="112"/>
      <c r="N145" s="82"/>
    </row>
    <row r="146" spans="1:14" s="81" customFormat="1" ht="14" x14ac:dyDescent="0.15">
      <c r="A146" s="83"/>
      <c r="B146" s="84"/>
      <c r="C146" s="85"/>
      <c r="D146" s="85"/>
      <c r="E146" s="85"/>
      <c r="F146" s="85"/>
      <c r="G146" s="111"/>
      <c r="H146" s="106"/>
      <c r="I146" s="121"/>
      <c r="J146" s="86"/>
      <c r="K146" s="87"/>
      <c r="L146" s="88"/>
      <c r="M146" s="112"/>
      <c r="N146" s="82"/>
    </row>
    <row r="147" spans="1:14" s="81" customFormat="1" ht="14" x14ac:dyDescent="0.15">
      <c r="A147" s="83"/>
      <c r="B147" s="84"/>
      <c r="C147" s="85"/>
      <c r="D147" s="85"/>
      <c r="E147" s="85"/>
      <c r="F147" s="85"/>
      <c r="G147" s="111"/>
      <c r="H147" s="106"/>
      <c r="I147" s="121"/>
      <c r="J147" s="86"/>
      <c r="K147" s="87"/>
      <c r="L147" s="88"/>
      <c r="M147" s="112"/>
      <c r="N147" s="82"/>
    </row>
    <row r="148" spans="1:14" s="81" customFormat="1" ht="14" x14ac:dyDescent="0.15">
      <c r="A148" s="83"/>
      <c r="B148" s="84"/>
      <c r="C148" s="85"/>
      <c r="D148" s="85"/>
      <c r="E148" s="85"/>
      <c r="F148" s="85"/>
      <c r="G148" s="111"/>
      <c r="H148" s="106"/>
      <c r="I148" s="121"/>
      <c r="J148" s="86"/>
      <c r="K148" s="87"/>
      <c r="L148" s="88"/>
      <c r="M148" s="112"/>
      <c r="N148" s="82"/>
    </row>
    <row r="149" spans="1:14" s="81" customFormat="1" ht="14" x14ac:dyDescent="0.15">
      <c r="A149" s="83"/>
      <c r="B149" s="84"/>
      <c r="C149" s="85"/>
      <c r="D149" s="85"/>
      <c r="E149" s="85"/>
      <c r="F149" s="85"/>
      <c r="G149" s="111"/>
      <c r="H149" s="106"/>
      <c r="I149" s="121"/>
      <c r="J149" s="86"/>
      <c r="K149" s="87"/>
      <c r="L149" s="88"/>
      <c r="M149" s="112"/>
      <c r="N149" s="82"/>
    </row>
    <row r="150" spans="1:14" s="81" customFormat="1" ht="14" x14ac:dyDescent="0.15">
      <c r="A150" s="83"/>
      <c r="B150" s="84"/>
      <c r="C150" s="85"/>
      <c r="D150" s="85"/>
      <c r="E150" s="85"/>
      <c r="F150" s="85"/>
      <c r="G150" s="111"/>
      <c r="H150" s="106"/>
      <c r="I150" s="121"/>
      <c r="J150" s="86"/>
      <c r="K150" s="87"/>
      <c r="L150" s="88"/>
      <c r="M150" s="112"/>
      <c r="N150" s="82"/>
    </row>
    <row r="151" spans="1:14" s="81" customFormat="1" ht="14" x14ac:dyDescent="0.15">
      <c r="A151" s="83"/>
      <c r="B151" s="84"/>
      <c r="C151" s="85"/>
      <c r="D151" s="85"/>
      <c r="E151" s="85"/>
      <c r="F151" s="85"/>
      <c r="G151" s="111"/>
      <c r="H151" s="106"/>
      <c r="I151" s="121"/>
      <c r="J151" s="86"/>
      <c r="K151" s="87"/>
      <c r="L151" s="88"/>
      <c r="M151" s="112"/>
      <c r="N151" s="82"/>
    </row>
    <row r="152" spans="1:14" s="81" customFormat="1" ht="14" x14ac:dyDescent="0.15">
      <c r="A152" s="83"/>
      <c r="B152" s="84"/>
      <c r="C152" s="85"/>
      <c r="D152" s="85"/>
      <c r="E152" s="85"/>
      <c r="F152" s="85"/>
      <c r="G152" s="111"/>
      <c r="H152" s="106"/>
      <c r="I152" s="121"/>
      <c r="J152" s="86"/>
      <c r="K152" s="87"/>
      <c r="L152" s="88"/>
      <c r="M152" s="112"/>
      <c r="N152" s="82"/>
    </row>
    <row r="153" spans="1:14" s="81" customFormat="1" ht="14" x14ac:dyDescent="0.15">
      <c r="A153" s="83"/>
      <c r="B153" s="84"/>
      <c r="C153" s="85"/>
      <c r="D153" s="85"/>
      <c r="E153" s="85"/>
      <c r="F153" s="85"/>
      <c r="G153" s="111"/>
      <c r="H153" s="106"/>
      <c r="I153" s="121"/>
      <c r="J153" s="86"/>
      <c r="K153" s="87"/>
      <c r="L153" s="88"/>
      <c r="M153" s="112"/>
      <c r="N153" s="82"/>
    </row>
    <row r="154" spans="1:14" s="81" customFormat="1" ht="14" x14ac:dyDescent="0.15">
      <c r="A154" s="83"/>
      <c r="B154" s="84"/>
      <c r="C154" s="85"/>
      <c r="D154" s="85"/>
      <c r="E154" s="85"/>
      <c r="F154" s="85"/>
      <c r="G154" s="111"/>
      <c r="H154" s="106"/>
      <c r="I154" s="121"/>
      <c r="J154" s="86"/>
      <c r="K154" s="87"/>
      <c r="L154" s="88"/>
      <c r="M154" s="112"/>
      <c r="N154" s="82"/>
    </row>
    <row r="155" spans="1:14" s="81" customFormat="1" ht="14" x14ac:dyDescent="0.15">
      <c r="A155" s="83"/>
      <c r="B155" s="84"/>
      <c r="C155" s="85"/>
      <c r="D155" s="85"/>
      <c r="E155" s="85"/>
      <c r="F155" s="85"/>
      <c r="G155" s="111"/>
      <c r="H155" s="106"/>
      <c r="I155" s="121"/>
      <c r="J155" s="86"/>
      <c r="K155" s="87"/>
      <c r="L155" s="88"/>
      <c r="M155" s="112"/>
      <c r="N155" s="82"/>
    </row>
    <row r="156" spans="1:14" s="81" customFormat="1" ht="14" x14ac:dyDescent="0.15">
      <c r="A156" s="83"/>
      <c r="B156" s="84"/>
      <c r="C156" s="85"/>
      <c r="D156" s="85"/>
      <c r="E156" s="85"/>
      <c r="F156" s="85"/>
      <c r="G156" s="111"/>
      <c r="H156" s="106"/>
      <c r="I156" s="121"/>
      <c r="J156" s="86"/>
      <c r="K156" s="87"/>
      <c r="L156" s="88"/>
      <c r="M156" s="112"/>
      <c r="N156" s="82"/>
    </row>
    <row r="157" spans="1:14" s="81" customFormat="1" ht="14" x14ac:dyDescent="0.15">
      <c r="A157" s="83"/>
      <c r="B157" s="84"/>
      <c r="C157" s="85"/>
      <c r="D157" s="85"/>
      <c r="E157" s="85"/>
      <c r="F157" s="85"/>
      <c r="G157" s="111"/>
      <c r="H157" s="106"/>
      <c r="I157" s="121"/>
      <c r="J157" s="86"/>
      <c r="K157" s="87"/>
      <c r="L157" s="88"/>
      <c r="M157" s="112"/>
      <c r="N157" s="82"/>
    </row>
    <row r="158" spans="1:14" s="81" customFormat="1" ht="14" x14ac:dyDescent="0.15">
      <c r="A158" s="83"/>
      <c r="B158" s="84"/>
      <c r="C158" s="85"/>
      <c r="D158" s="85"/>
      <c r="E158" s="85"/>
      <c r="F158" s="85"/>
      <c r="G158" s="111"/>
      <c r="H158" s="106"/>
      <c r="I158" s="121"/>
      <c r="J158" s="86"/>
      <c r="K158" s="87"/>
      <c r="L158" s="88"/>
      <c r="M158" s="112"/>
      <c r="N158" s="82"/>
    </row>
    <row r="159" spans="1:14" s="81" customFormat="1" ht="14" x14ac:dyDescent="0.15">
      <c r="A159" s="83"/>
      <c r="B159" s="84"/>
      <c r="C159" s="85"/>
      <c r="D159" s="85"/>
      <c r="E159" s="85"/>
      <c r="F159" s="85"/>
      <c r="G159" s="111"/>
      <c r="H159" s="106"/>
      <c r="I159" s="121"/>
      <c r="J159" s="86"/>
      <c r="K159" s="87"/>
      <c r="L159" s="88"/>
      <c r="M159" s="112"/>
      <c r="N159" s="82"/>
    </row>
    <row r="160" spans="1:14" s="81" customFormat="1" ht="14" x14ac:dyDescent="0.15">
      <c r="A160" s="83"/>
      <c r="B160" s="84"/>
      <c r="C160" s="85"/>
      <c r="D160" s="85"/>
      <c r="E160" s="85"/>
      <c r="F160" s="85"/>
      <c r="G160" s="111"/>
      <c r="H160" s="106"/>
      <c r="I160" s="121"/>
      <c r="J160" s="86"/>
      <c r="K160" s="87"/>
      <c r="L160" s="88"/>
      <c r="M160" s="112"/>
      <c r="N160" s="82"/>
    </row>
    <row r="161" spans="1:14" s="81" customFormat="1" ht="14" x14ac:dyDescent="0.15">
      <c r="A161" s="83"/>
      <c r="B161" s="84"/>
      <c r="C161" s="85"/>
      <c r="D161" s="85"/>
      <c r="E161" s="85"/>
      <c r="F161" s="85"/>
      <c r="G161" s="111"/>
      <c r="H161" s="106"/>
      <c r="I161" s="121"/>
      <c r="J161" s="86"/>
      <c r="K161" s="87"/>
      <c r="L161" s="88"/>
      <c r="M161" s="112"/>
      <c r="N161" s="82"/>
    </row>
    <row r="162" spans="1:14" s="81" customFormat="1" ht="14" x14ac:dyDescent="0.15">
      <c r="A162" s="83"/>
      <c r="B162" s="84"/>
      <c r="C162" s="85"/>
      <c r="D162" s="85"/>
      <c r="E162" s="85"/>
      <c r="F162" s="85"/>
      <c r="G162" s="111"/>
      <c r="H162" s="106"/>
      <c r="I162" s="121"/>
      <c r="J162" s="86"/>
      <c r="K162" s="87"/>
      <c r="L162" s="88"/>
      <c r="M162" s="112"/>
      <c r="N162" s="82"/>
    </row>
    <row r="163" spans="1:14" s="81" customFormat="1" ht="14" x14ac:dyDescent="0.15">
      <c r="A163" s="83"/>
      <c r="B163" s="84"/>
      <c r="C163" s="85"/>
      <c r="D163" s="85"/>
      <c r="E163" s="85"/>
      <c r="F163" s="85"/>
      <c r="G163" s="111"/>
      <c r="H163" s="106"/>
      <c r="I163" s="121"/>
      <c r="J163" s="86"/>
      <c r="K163" s="87"/>
      <c r="L163" s="88"/>
      <c r="M163" s="112"/>
      <c r="N163" s="82"/>
    </row>
    <row r="164" spans="1:14" s="81" customFormat="1" ht="14" x14ac:dyDescent="0.15">
      <c r="A164" s="83"/>
      <c r="B164" s="84"/>
      <c r="C164" s="85"/>
      <c r="D164" s="85"/>
      <c r="E164" s="85"/>
      <c r="F164" s="85"/>
      <c r="G164" s="111"/>
      <c r="H164" s="106"/>
      <c r="I164" s="121"/>
      <c r="J164" s="86"/>
      <c r="K164" s="87"/>
      <c r="L164" s="88"/>
      <c r="M164" s="112"/>
      <c r="N164" s="82"/>
    </row>
    <row r="165" spans="1:14" s="81" customFormat="1" ht="14" x14ac:dyDescent="0.15">
      <c r="A165" s="83"/>
      <c r="B165" s="84"/>
      <c r="C165" s="85"/>
      <c r="D165" s="85"/>
      <c r="E165" s="85"/>
      <c r="F165" s="85"/>
      <c r="G165" s="111"/>
      <c r="H165" s="106"/>
      <c r="I165" s="121"/>
      <c r="J165" s="86"/>
      <c r="K165" s="87"/>
      <c r="L165" s="88"/>
      <c r="M165" s="112"/>
      <c r="N165" s="82"/>
    </row>
    <row r="166" spans="1:14" s="81" customFormat="1" ht="14" x14ac:dyDescent="0.15">
      <c r="A166" s="83"/>
      <c r="B166" s="84"/>
      <c r="C166" s="85"/>
      <c r="D166" s="85"/>
      <c r="E166" s="85"/>
      <c r="F166" s="85"/>
      <c r="G166" s="111"/>
      <c r="H166" s="106"/>
      <c r="I166" s="121"/>
      <c r="J166" s="86"/>
      <c r="K166" s="87"/>
      <c r="L166" s="88"/>
      <c r="M166" s="112"/>
      <c r="N166" s="82"/>
    </row>
    <row r="167" spans="1:14" s="81" customFormat="1" ht="14" x14ac:dyDescent="0.15">
      <c r="A167" s="83"/>
      <c r="B167" s="84"/>
      <c r="C167" s="85"/>
      <c r="D167" s="85"/>
      <c r="E167" s="85"/>
      <c r="F167" s="85"/>
      <c r="G167" s="111"/>
      <c r="H167" s="106"/>
      <c r="I167" s="121"/>
      <c r="J167" s="86"/>
      <c r="K167" s="87"/>
      <c r="L167" s="88"/>
      <c r="M167" s="112"/>
      <c r="N167" s="82"/>
    </row>
    <row r="168" spans="1:14" s="81" customFormat="1" ht="14" x14ac:dyDescent="0.15">
      <c r="A168" s="83"/>
      <c r="B168" s="84"/>
      <c r="C168" s="85"/>
      <c r="D168" s="85"/>
      <c r="E168" s="85"/>
      <c r="F168" s="85"/>
      <c r="G168" s="111"/>
      <c r="H168" s="106"/>
      <c r="I168" s="121"/>
      <c r="J168" s="86"/>
      <c r="K168" s="87"/>
      <c r="L168" s="88"/>
      <c r="M168" s="112"/>
      <c r="N168" s="82"/>
    </row>
    <row r="169" spans="1:14" s="81" customFormat="1" ht="14" x14ac:dyDescent="0.15">
      <c r="A169" s="83"/>
      <c r="B169" s="84"/>
      <c r="C169" s="85"/>
      <c r="D169" s="85"/>
      <c r="E169" s="85"/>
      <c r="F169" s="85"/>
      <c r="G169" s="111"/>
      <c r="H169" s="106"/>
      <c r="I169" s="121"/>
      <c r="J169" s="86"/>
      <c r="K169" s="87"/>
      <c r="L169" s="88"/>
      <c r="M169" s="112"/>
      <c r="N169" s="82"/>
    </row>
    <row r="170" spans="1:14" s="81" customFormat="1" ht="14" x14ac:dyDescent="0.15">
      <c r="A170" s="83"/>
      <c r="B170" s="84"/>
      <c r="C170" s="85"/>
      <c r="D170" s="85"/>
      <c r="E170" s="85"/>
      <c r="F170" s="85"/>
      <c r="G170" s="111"/>
      <c r="H170" s="106"/>
      <c r="I170" s="121"/>
      <c r="J170" s="86"/>
      <c r="K170" s="87"/>
      <c r="L170" s="88"/>
      <c r="M170" s="112"/>
      <c r="N170" s="82"/>
    </row>
    <row r="171" spans="1:14" s="81" customFormat="1" ht="14" x14ac:dyDescent="0.15">
      <c r="A171" s="83"/>
      <c r="B171" s="84"/>
      <c r="C171" s="85"/>
      <c r="D171" s="85"/>
      <c r="E171" s="85"/>
      <c r="F171" s="85"/>
      <c r="G171" s="111"/>
      <c r="H171" s="106"/>
      <c r="I171" s="121"/>
      <c r="J171" s="86"/>
      <c r="K171" s="87"/>
      <c r="L171" s="88"/>
      <c r="M171" s="112"/>
      <c r="N171" s="82"/>
    </row>
    <row r="172" spans="1:14" s="81" customFormat="1" ht="14" x14ac:dyDescent="0.15">
      <c r="A172" s="83"/>
      <c r="B172" s="84"/>
      <c r="C172" s="85"/>
      <c r="D172" s="85"/>
      <c r="E172" s="85"/>
      <c r="F172" s="85"/>
      <c r="G172" s="111"/>
      <c r="H172" s="106"/>
      <c r="I172" s="121"/>
      <c r="J172" s="86"/>
      <c r="K172" s="87"/>
      <c r="L172" s="88"/>
      <c r="M172" s="112"/>
      <c r="N172" s="82"/>
    </row>
    <row r="173" spans="1:14" s="81" customFormat="1" ht="14" x14ac:dyDescent="0.15">
      <c r="A173" s="83"/>
      <c r="B173" s="84"/>
      <c r="C173" s="85"/>
      <c r="D173" s="85"/>
      <c r="E173" s="85"/>
      <c r="F173" s="85"/>
      <c r="G173" s="111"/>
      <c r="H173" s="106"/>
      <c r="I173" s="121"/>
      <c r="J173" s="86"/>
      <c r="K173" s="87"/>
      <c r="L173" s="88"/>
      <c r="M173" s="112"/>
      <c r="N173" s="82"/>
    </row>
    <row r="174" spans="1:14" s="81" customFormat="1" ht="14" x14ac:dyDescent="0.15">
      <c r="A174" s="83"/>
      <c r="B174" s="84"/>
      <c r="C174" s="85"/>
      <c r="D174" s="85"/>
      <c r="E174" s="85"/>
      <c r="F174" s="85"/>
      <c r="G174" s="111"/>
      <c r="H174" s="106"/>
      <c r="I174" s="121"/>
      <c r="J174" s="86"/>
      <c r="K174" s="87"/>
      <c r="L174" s="88"/>
      <c r="M174" s="112"/>
      <c r="N174" s="82"/>
    </row>
    <row r="175" spans="1:14" s="81" customFormat="1" ht="14" x14ac:dyDescent="0.15">
      <c r="A175" s="83"/>
      <c r="B175" s="84"/>
      <c r="C175" s="85"/>
      <c r="D175" s="85"/>
      <c r="E175" s="85"/>
      <c r="F175" s="85"/>
      <c r="G175" s="111"/>
      <c r="H175" s="106"/>
      <c r="I175" s="121"/>
      <c r="J175" s="86"/>
      <c r="K175" s="87"/>
      <c r="L175" s="88"/>
      <c r="M175" s="112"/>
      <c r="N175" s="82"/>
    </row>
    <row r="176" spans="1:14" s="81" customFormat="1" ht="14" x14ac:dyDescent="0.15">
      <c r="A176" s="83"/>
      <c r="B176" s="84"/>
      <c r="C176" s="85"/>
      <c r="D176" s="85"/>
      <c r="E176" s="85"/>
      <c r="F176" s="85"/>
      <c r="G176" s="111"/>
      <c r="H176" s="106"/>
      <c r="I176" s="121"/>
      <c r="J176" s="86"/>
      <c r="K176" s="87"/>
      <c r="L176" s="88"/>
      <c r="M176" s="112"/>
      <c r="N176" s="82"/>
    </row>
    <row r="177" spans="1:14" s="81" customFormat="1" ht="14" x14ac:dyDescent="0.15">
      <c r="A177" s="83"/>
      <c r="B177" s="84"/>
      <c r="C177" s="85"/>
      <c r="D177" s="85"/>
      <c r="E177" s="85"/>
      <c r="F177" s="85"/>
      <c r="G177" s="111"/>
      <c r="H177" s="106"/>
      <c r="I177" s="121"/>
      <c r="J177" s="86"/>
      <c r="K177" s="87"/>
      <c r="L177" s="88"/>
      <c r="M177" s="112"/>
      <c r="N177" s="82"/>
    </row>
    <row r="178" spans="1:14" s="81" customFormat="1" ht="14" x14ac:dyDescent="0.15">
      <c r="A178" s="83"/>
      <c r="B178" s="84"/>
      <c r="C178" s="85"/>
      <c r="D178" s="85"/>
      <c r="E178" s="85"/>
      <c r="F178" s="85"/>
      <c r="G178" s="111"/>
      <c r="H178" s="106"/>
      <c r="I178" s="121"/>
      <c r="J178" s="86"/>
      <c r="K178" s="87"/>
      <c r="L178" s="88"/>
      <c r="M178" s="112"/>
      <c r="N178" s="82"/>
    </row>
    <row r="179" spans="1:14" s="81" customFormat="1" ht="14" x14ac:dyDescent="0.15">
      <c r="A179" s="83"/>
      <c r="B179" s="84"/>
      <c r="C179" s="85"/>
      <c r="D179" s="85"/>
      <c r="E179" s="85"/>
      <c r="F179" s="85"/>
      <c r="G179" s="111"/>
      <c r="H179" s="106"/>
      <c r="I179" s="121"/>
      <c r="J179" s="86"/>
      <c r="K179" s="87"/>
      <c r="L179" s="88"/>
      <c r="M179" s="112"/>
      <c r="N179" s="82"/>
    </row>
    <row r="180" spans="1:14" s="81" customFormat="1" ht="14" x14ac:dyDescent="0.15">
      <c r="A180" s="83"/>
      <c r="B180" s="84"/>
      <c r="C180" s="85"/>
      <c r="D180" s="85"/>
      <c r="E180" s="85"/>
      <c r="F180" s="85"/>
      <c r="G180" s="111"/>
      <c r="H180" s="106"/>
      <c r="I180" s="121"/>
      <c r="J180" s="86"/>
      <c r="K180" s="87"/>
      <c r="L180" s="88"/>
      <c r="M180" s="112"/>
      <c r="N180" s="82"/>
    </row>
    <row r="181" spans="1:14" s="81" customFormat="1" ht="14" x14ac:dyDescent="0.15">
      <c r="A181" s="83"/>
      <c r="B181" s="84"/>
      <c r="C181" s="85"/>
      <c r="D181" s="85"/>
      <c r="E181" s="85"/>
      <c r="F181" s="85"/>
      <c r="G181" s="111"/>
      <c r="H181" s="106"/>
      <c r="I181" s="121"/>
      <c r="J181" s="86"/>
      <c r="K181" s="87"/>
      <c r="L181" s="88"/>
      <c r="M181" s="112"/>
      <c r="N181" s="82"/>
    </row>
    <row r="182" spans="1:14" s="81" customFormat="1" ht="14" x14ac:dyDescent="0.15">
      <c r="A182" s="83"/>
      <c r="B182" s="84"/>
      <c r="C182" s="85"/>
      <c r="D182" s="85"/>
      <c r="E182" s="85"/>
      <c r="F182" s="85"/>
      <c r="G182" s="111"/>
      <c r="H182" s="106"/>
      <c r="I182" s="121"/>
      <c r="J182" s="86"/>
      <c r="K182" s="87"/>
      <c r="L182" s="88"/>
      <c r="M182" s="112"/>
      <c r="N182" s="82"/>
    </row>
    <row r="183" spans="1:14" s="81" customFormat="1" ht="14" x14ac:dyDescent="0.15">
      <c r="A183" s="83"/>
      <c r="B183" s="84"/>
      <c r="C183" s="85"/>
      <c r="D183" s="85"/>
      <c r="E183" s="85"/>
      <c r="F183" s="85"/>
      <c r="G183" s="111"/>
      <c r="H183" s="106"/>
      <c r="I183" s="121"/>
      <c r="J183" s="86"/>
      <c r="K183" s="87"/>
      <c r="L183" s="88"/>
      <c r="M183" s="112"/>
      <c r="N183" s="82"/>
    </row>
    <row r="184" spans="1:14" s="81" customFormat="1" ht="14" x14ac:dyDescent="0.15">
      <c r="A184" s="83"/>
      <c r="B184" s="84"/>
      <c r="C184" s="85"/>
      <c r="D184" s="85"/>
      <c r="E184" s="85"/>
      <c r="F184" s="85"/>
      <c r="G184" s="111"/>
      <c r="H184" s="106"/>
      <c r="I184" s="121"/>
      <c r="J184" s="86"/>
      <c r="K184" s="87"/>
      <c r="L184" s="88"/>
      <c r="M184" s="112"/>
      <c r="N184" s="82"/>
    </row>
    <row r="185" spans="1:14" s="81" customFormat="1" ht="14" x14ac:dyDescent="0.15">
      <c r="A185" s="83"/>
      <c r="B185" s="84"/>
      <c r="C185" s="85"/>
      <c r="D185" s="85"/>
      <c r="E185" s="85"/>
      <c r="F185" s="85"/>
      <c r="G185" s="111"/>
      <c r="H185" s="106"/>
      <c r="I185" s="121"/>
      <c r="J185" s="86"/>
      <c r="K185" s="87"/>
      <c r="L185" s="88"/>
      <c r="M185" s="112"/>
      <c r="N185" s="82"/>
    </row>
    <row r="186" spans="1:14" s="81" customFormat="1" ht="14" x14ac:dyDescent="0.15">
      <c r="A186" s="83"/>
      <c r="B186" s="84"/>
      <c r="C186" s="85"/>
      <c r="D186" s="85"/>
      <c r="E186" s="85"/>
      <c r="F186" s="85"/>
      <c r="G186" s="111"/>
      <c r="H186" s="106"/>
      <c r="I186" s="121"/>
      <c r="J186" s="86"/>
      <c r="K186" s="87"/>
      <c r="L186" s="88"/>
      <c r="M186" s="112"/>
      <c r="N186" s="82"/>
    </row>
    <row r="187" spans="1:14" s="81" customFormat="1" ht="14" x14ac:dyDescent="0.15">
      <c r="A187" s="83"/>
      <c r="B187" s="84"/>
      <c r="C187" s="85"/>
      <c r="D187" s="85"/>
      <c r="E187" s="85"/>
      <c r="F187" s="85"/>
      <c r="G187" s="111"/>
      <c r="H187" s="106"/>
      <c r="I187" s="121"/>
      <c r="J187" s="86"/>
      <c r="K187" s="87"/>
      <c r="L187" s="88"/>
      <c r="M187" s="112"/>
      <c r="N187" s="82"/>
    </row>
    <row r="188" spans="1:14" s="81" customFormat="1" ht="14" x14ac:dyDescent="0.15">
      <c r="A188" s="83"/>
      <c r="B188" s="84"/>
      <c r="C188" s="85"/>
      <c r="D188" s="85"/>
      <c r="E188" s="85"/>
      <c r="F188" s="85"/>
      <c r="G188" s="111"/>
      <c r="H188" s="106"/>
      <c r="I188" s="121"/>
      <c r="J188" s="86"/>
      <c r="K188" s="87"/>
      <c r="L188" s="88"/>
      <c r="M188" s="112"/>
      <c r="N188" s="82"/>
    </row>
    <row r="189" spans="1:14" s="81" customFormat="1" ht="14" x14ac:dyDescent="0.15">
      <c r="A189" s="83"/>
      <c r="B189" s="84"/>
      <c r="C189" s="85"/>
      <c r="D189" s="85"/>
      <c r="E189" s="85"/>
      <c r="F189" s="85"/>
      <c r="G189" s="111"/>
      <c r="H189" s="106"/>
      <c r="I189" s="121"/>
      <c r="J189" s="86"/>
      <c r="K189" s="87"/>
      <c r="L189" s="88"/>
      <c r="M189" s="112"/>
      <c r="N189" s="82"/>
    </row>
    <row r="190" spans="1:14" s="81" customFormat="1" ht="14" x14ac:dyDescent="0.15">
      <c r="A190" s="83"/>
      <c r="B190" s="84"/>
      <c r="C190" s="85"/>
      <c r="D190" s="85"/>
      <c r="E190" s="85"/>
      <c r="F190" s="85"/>
      <c r="G190" s="111"/>
      <c r="H190" s="106"/>
      <c r="I190" s="121"/>
      <c r="J190" s="86"/>
      <c r="K190" s="87"/>
      <c r="L190" s="88"/>
      <c r="M190" s="112"/>
      <c r="N190" s="82"/>
    </row>
    <row r="191" spans="1:14" s="81" customFormat="1" ht="14" x14ac:dyDescent="0.15">
      <c r="A191" s="83"/>
      <c r="B191" s="84"/>
      <c r="C191" s="85"/>
      <c r="D191" s="85"/>
      <c r="E191" s="85"/>
      <c r="F191" s="85"/>
      <c r="G191" s="111"/>
      <c r="H191" s="106"/>
      <c r="I191" s="121"/>
      <c r="J191" s="86"/>
      <c r="K191" s="87"/>
      <c r="L191" s="88"/>
      <c r="M191" s="112"/>
      <c r="N191" s="82"/>
    </row>
    <row r="192" spans="1:14" s="81" customFormat="1" ht="14" x14ac:dyDescent="0.15">
      <c r="A192" s="83"/>
      <c r="B192" s="84"/>
      <c r="C192" s="85"/>
      <c r="D192" s="85"/>
      <c r="E192" s="85"/>
      <c r="F192" s="85"/>
      <c r="G192" s="111"/>
      <c r="H192" s="106"/>
      <c r="I192" s="121"/>
      <c r="J192" s="86"/>
      <c r="K192" s="87"/>
      <c r="L192" s="88"/>
      <c r="M192" s="112"/>
      <c r="N192" s="82"/>
    </row>
    <row r="193" spans="1:14" s="81" customFormat="1" ht="14" x14ac:dyDescent="0.15">
      <c r="A193" s="83"/>
      <c r="B193" s="84"/>
      <c r="C193" s="85"/>
      <c r="D193" s="85"/>
      <c r="E193" s="85"/>
      <c r="F193" s="85"/>
      <c r="G193" s="111"/>
      <c r="H193" s="106"/>
      <c r="I193" s="121"/>
      <c r="J193" s="86"/>
      <c r="K193" s="87"/>
      <c r="L193" s="88"/>
      <c r="M193" s="112"/>
      <c r="N193" s="82"/>
    </row>
    <row r="194" spans="1:14" s="81" customFormat="1" ht="14" x14ac:dyDescent="0.15">
      <c r="A194" s="83"/>
      <c r="B194" s="84"/>
      <c r="C194" s="85"/>
      <c r="D194" s="85"/>
      <c r="E194" s="85"/>
      <c r="F194" s="85"/>
      <c r="G194" s="111"/>
      <c r="H194" s="106"/>
      <c r="I194" s="121"/>
      <c r="J194" s="86"/>
      <c r="K194" s="87"/>
      <c r="L194" s="88"/>
      <c r="M194" s="112"/>
      <c r="N194" s="82"/>
    </row>
    <row r="195" spans="1:14" s="81" customFormat="1" ht="14" x14ac:dyDescent="0.15">
      <c r="A195" s="83"/>
      <c r="B195" s="84"/>
      <c r="C195" s="85"/>
      <c r="D195" s="85"/>
      <c r="E195" s="85"/>
      <c r="F195" s="85"/>
      <c r="G195" s="111"/>
      <c r="H195" s="106"/>
      <c r="I195" s="121"/>
      <c r="J195" s="86"/>
      <c r="K195" s="87"/>
      <c r="L195" s="88"/>
      <c r="M195" s="112"/>
      <c r="N195" s="82"/>
    </row>
    <row r="196" spans="1:14" s="81" customFormat="1" ht="14" x14ac:dyDescent="0.15">
      <c r="A196" s="83"/>
      <c r="B196" s="84"/>
      <c r="C196" s="85"/>
      <c r="D196" s="85"/>
      <c r="E196" s="85"/>
      <c r="F196" s="85"/>
      <c r="G196" s="111"/>
      <c r="H196" s="106"/>
      <c r="I196" s="121"/>
      <c r="J196" s="86"/>
      <c r="K196" s="87"/>
      <c r="L196" s="88"/>
      <c r="M196" s="112"/>
      <c r="N196" s="82"/>
    </row>
    <row r="197" spans="1:14" s="81" customFormat="1" ht="14" x14ac:dyDescent="0.15">
      <c r="A197" s="83"/>
      <c r="B197" s="84"/>
      <c r="C197" s="85"/>
      <c r="D197" s="85"/>
      <c r="E197" s="85"/>
      <c r="F197" s="85"/>
      <c r="G197" s="111"/>
      <c r="H197" s="106"/>
      <c r="I197" s="121"/>
      <c r="J197" s="86"/>
      <c r="K197" s="87"/>
      <c r="L197" s="88"/>
      <c r="M197" s="112"/>
      <c r="N197" s="82"/>
    </row>
    <row r="198" spans="1:14" s="81" customFormat="1" ht="14" x14ac:dyDescent="0.15">
      <c r="A198" s="83"/>
      <c r="B198" s="84"/>
      <c r="C198" s="85"/>
      <c r="D198" s="85"/>
      <c r="E198" s="85"/>
      <c r="F198" s="85"/>
      <c r="G198" s="111"/>
      <c r="H198" s="106"/>
      <c r="I198" s="121"/>
      <c r="J198" s="86"/>
      <c r="K198" s="87"/>
      <c r="L198" s="88"/>
      <c r="M198" s="112"/>
      <c r="N198" s="82"/>
    </row>
    <row r="199" spans="1:14" s="81" customFormat="1" ht="14" x14ac:dyDescent="0.15">
      <c r="A199" s="83"/>
      <c r="B199" s="84"/>
      <c r="C199" s="85"/>
      <c r="D199" s="85"/>
      <c r="E199" s="85"/>
      <c r="F199" s="85"/>
      <c r="G199" s="111"/>
      <c r="H199" s="106"/>
      <c r="I199" s="121"/>
      <c r="J199" s="86"/>
      <c r="K199" s="87"/>
      <c r="L199" s="88"/>
      <c r="M199" s="112"/>
      <c r="N199" s="82"/>
    </row>
    <row r="200" spans="1:14" s="81" customFormat="1" ht="14" x14ac:dyDescent="0.15">
      <c r="A200" s="83"/>
      <c r="B200" s="84"/>
      <c r="C200" s="85"/>
      <c r="D200" s="85"/>
      <c r="E200" s="85"/>
      <c r="F200" s="85"/>
      <c r="G200" s="111"/>
      <c r="H200" s="106"/>
      <c r="I200" s="121"/>
      <c r="J200" s="86"/>
      <c r="K200" s="87"/>
      <c r="L200" s="88"/>
      <c r="M200" s="112"/>
      <c r="N200" s="82"/>
    </row>
    <row r="201" spans="1:14" s="81" customFormat="1" ht="14" x14ac:dyDescent="0.15">
      <c r="A201" s="83"/>
      <c r="B201" s="84"/>
      <c r="C201" s="85"/>
      <c r="D201" s="85"/>
      <c r="E201" s="85"/>
      <c r="F201" s="85"/>
      <c r="G201" s="111"/>
      <c r="H201" s="106"/>
      <c r="I201" s="121"/>
      <c r="J201" s="86"/>
      <c r="K201" s="87"/>
      <c r="L201" s="88"/>
      <c r="M201" s="112"/>
      <c r="N201" s="82"/>
    </row>
    <row r="202" spans="1:14" s="81" customFormat="1" ht="14" x14ac:dyDescent="0.15">
      <c r="A202" s="83"/>
      <c r="B202" s="84"/>
      <c r="C202" s="85"/>
      <c r="D202" s="85"/>
      <c r="E202" s="85"/>
      <c r="F202" s="85"/>
      <c r="G202" s="111"/>
      <c r="H202" s="106"/>
      <c r="I202" s="121"/>
      <c r="J202" s="86"/>
      <c r="K202" s="87"/>
      <c r="L202" s="88"/>
      <c r="M202" s="112"/>
      <c r="N202" s="82"/>
    </row>
    <row r="203" spans="1:14" s="81" customFormat="1" ht="14" x14ac:dyDescent="0.15">
      <c r="A203" s="83"/>
      <c r="B203" s="84"/>
      <c r="C203" s="85"/>
      <c r="D203" s="85"/>
      <c r="E203" s="85"/>
      <c r="F203" s="85"/>
      <c r="G203" s="111"/>
      <c r="H203" s="106"/>
      <c r="I203" s="121"/>
      <c r="J203" s="86"/>
      <c r="K203" s="87"/>
      <c r="L203" s="88"/>
      <c r="M203" s="112"/>
      <c r="N203" s="82"/>
    </row>
    <row r="204" spans="1:14" s="81" customFormat="1" ht="14" x14ac:dyDescent="0.15">
      <c r="A204" s="83"/>
      <c r="B204" s="84"/>
      <c r="C204" s="85"/>
      <c r="D204" s="85"/>
      <c r="E204" s="85"/>
      <c r="F204" s="85"/>
      <c r="G204" s="111"/>
      <c r="H204" s="106"/>
      <c r="I204" s="121"/>
      <c r="J204" s="86"/>
      <c r="K204" s="87"/>
      <c r="L204" s="88"/>
      <c r="M204" s="112"/>
      <c r="N204" s="82"/>
    </row>
    <row r="205" spans="1:14" s="81" customFormat="1" ht="14" x14ac:dyDescent="0.15">
      <c r="A205" s="83"/>
      <c r="B205" s="84"/>
      <c r="C205" s="85"/>
      <c r="D205" s="85"/>
      <c r="E205" s="85"/>
      <c r="F205" s="85"/>
      <c r="G205" s="111"/>
      <c r="H205" s="106"/>
      <c r="I205" s="121"/>
      <c r="J205" s="86"/>
      <c r="K205" s="87"/>
      <c r="L205" s="88"/>
      <c r="M205" s="112"/>
      <c r="N205" s="82"/>
    </row>
    <row r="206" spans="1:14" s="81" customFormat="1" ht="14" x14ac:dyDescent="0.15">
      <c r="A206" s="83"/>
      <c r="B206" s="84"/>
      <c r="C206" s="85"/>
      <c r="D206" s="85"/>
      <c r="E206" s="85"/>
      <c r="F206" s="85"/>
      <c r="G206" s="111"/>
      <c r="H206" s="106"/>
      <c r="I206" s="121"/>
      <c r="J206" s="86"/>
      <c r="K206" s="87"/>
      <c r="L206" s="88"/>
      <c r="M206" s="112"/>
      <c r="N206" s="82"/>
    </row>
    <row r="207" spans="1:14" s="81" customFormat="1" ht="14" x14ac:dyDescent="0.15">
      <c r="A207" s="83"/>
      <c r="B207" s="84"/>
      <c r="C207" s="85"/>
      <c r="D207" s="85"/>
      <c r="E207" s="85"/>
      <c r="F207" s="85"/>
      <c r="G207" s="111"/>
      <c r="H207" s="106"/>
      <c r="I207" s="121"/>
      <c r="J207" s="86"/>
      <c r="K207" s="87"/>
      <c r="L207" s="88"/>
      <c r="M207" s="112"/>
      <c r="N207" s="82"/>
    </row>
    <row r="208" spans="1:14" s="81" customFormat="1" ht="14" x14ac:dyDescent="0.15">
      <c r="A208" s="83"/>
      <c r="B208" s="84"/>
      <c r="C208" s="85"/>
      <c r="D208" s="85"/>
      <c r="E208" s="85"/>
      <c r="F208" s="85"/>
      <c r="G208" s="111"/>
      <c r="H208" s="106"/>
      <c r="I208" s="121"/>
      <c r="J208" s="86"/>
      <c r="K208" s="87"/>
      <c r="L208" s="88"/>
      <c r="M208" s="112"/>
      <c r="N208" s="82"/>
    </row>
    <row r="209" spans="1:14" s="81" customFormat="1" ht="14" x14ac:dyDescent="0.15">
      <c r="A209" s="83"/>
      <c r="B209" s="84"/>
      <c r="C209" s="85"/>
      <c r="D209" s="85"/>
      <c r="E209" s="85"/>
      <c r="F209" s="85"/>
      <c r="G209" s="111"/>
      <c r="H209" s="106"/>
      <c r="I209" s="121"/>
      <c r="J209" s="86"/>
      <c r="K209" s="87"/>
      <c r="L209" s="88"/>
      <c r="M209" s="112"/>
      <c r="N209" s="82"/>
    </row>
    <row r="210" spans="1:14" s="81" customFormat="1" ht="14" x14ac:dyDescent="0.15">
      <c r="A210" s="83"/>
      <c r="B210" s="84"/>
      <c r="C210" s="85"/>
      <c r="D210" s="85"/>
      <c r="E210" s="85"/>
      <c r="F210" s="85"/>
      <c r="G210" s="111"/>
      <c r="H210" s="106"/>
      <c r="I210" s="121"/>
      <c r="J210" s="86"/>
      <c r="K210" s="87"/>
      <c r="L210" s="88"/>
      <c r="M210" s="112"/>
      <c r="N210" s="82"/>
    </row>
    <row r="211" spans="1:14" s="81" customFormat="1" ht="14" x14ac:dyDescent="0.15">
      <c r="A211" s="83"/>
      <c r="B211" s="84"/>
      <c r="C211" s="85"/>
      <c r="D211" s="85"/>
      <c r="E211" s="85"/>
      <c r="F211" s="85"/>
      <c r="G211" s="111"/>
      <c r="H211" s="106"/>
      <c r="I211" s="121"/>
      <c r="J211" s="86"/>
      <c r="K211" s="87"/>
      <c r="L211" s="88"/>
      <c r="M211" s="112"/>
      <c r="N211" s="82"/>
    </row>
    <row r="212" spans="1:14" s="81" customFormat="1" ht="14" x14ac:dyDescent="0.15">
      <c r="A212" s="83"/>
      <c r="B212" s="84"/>
      <c r="C212" s="85"/>
      <c r="D212" s="85"/>
      <c r="E212" s="85"/>
      <c r="F212" s="85"/>
      <c r="G212" s="111"/>
      <c r="H212" s="106"/>
      <c r="I212" s="121"/>
      <c r="J212" s="86"/>
      <c r="K212" s="87"/>
      <c r="L212" s="88"/>
      <c r="M212" s="112"/>
      <c r="N212" s="82"/>
    </row>
    <row r="213" spans="1:14" s="81" customFormat="1" ht="14" x14ac:dyDescent="0.15">
      <c r="A213" s="83"/>
      <c r="B213" s="84"/>
      <c r="C213" s="85"/>
      <c r="D213" s="85"/>
      <c r="E213" s="85"/>
      <c r="F213" s="85"/>
      <c r="G213" s="111"/>
      <c r="H213" s="106"/>
      <c r="I213" s="121"/>
      <c r="J213" s="86"/>
      <c r="K213" s="87"/>
      <c r="L213" s="88"/>
      <c r="M213" s="112"/>
      <c r="N213" s="82"/>
    </row>
    <row r="214" spans="1:14" s="81" customFormat="1" ht="14" x14ac:dyDescent="0.15">
      <c r="A214" s="83"/>
      <c r="B214" s="84"/>
      <c r="C214" s="85"/>
      <c r="D214" s="85"/>
      <c r="E214" s="85"/>
      <c r="F214" s="85"/>
      <c r="G214" s="111"/>
      <c r="H214" s="106"/>
      <c r="I214" s="121"/>
      <c r="J214" s="86"/>
      <c r="K214" s="87"/>
      <c r="L214" s="88"/>
      <c r="M214" s="112"/>
      <c r="N214" s="82"/>
    </row>
    <row r="215" spans="1:14" s="81" customFormat="1" ht="14" x14ac:dyDescent="0.15">
      <c r="A215" s="83"/>
      <c r="B215" s="84"/>
      <c r="C215" s="85"/>
      <c r="D215" s="85"/>
      <c r="E215" s="85"/>
      <c r="F215" s="85"/>
      <c r="G215" s="111"/>
      <c r="H215" s="106"/>
      <c r="I215" s="121"/>
      <c r="J215" s="86"/>
      <c r="K215" s="87"/>
      <c r="L215" s="88"/>
      <c r="M215" s="112"/>
      <c r="N215" s="82"/>
    </row>
    <row r="216" spans="1:14" s="81" customFormat="1" ht="14" x14ac:dyDescent="0.15">
      <c r="A216" s="83"/>
      <c r="B216" s="84"/>
      <c r="C216" s="85"/>
      <c r="D216" s="85"/>
      <c r="E216" s="85"/>
      <c r="F216" s="85"/>
      <c r="G216" s="111"/>
      <c r="H216" s="106"/>
      <c r="I216" s="121"/>
      <c r="J216" s="86"/>
      <c r="K216" s="87"/>
      <c r="L216" s="88"/>
      <c r="M216" s="112"/>
      <c r="N216" s="82"/>
    </row>
    <row r="217" spans="1:14" s="81" customFormat="1" ht="14" x14ac:dyDescent="0.15">
      <c r="A217" s="83"/>
      <c r="B217" s="84"/>
      <c r="C217" s="85"/>
      <c r="D217" s="85"/>
      <c r="E217" s="85"/>
      <c r="F217" s="85"/>
      <c r="G217" s="111"/>
      <c r="H217" s="106"/>
      <c r="I217" s="121"/>
      <c r="J217" s="86"/>
      <c r="K217" s="87"/>
      <c r="L217" s="88"/>
      <c r="M217" s="112"/>
      <c r="N217" s="82"/>
    </row>
    <row r="218" spans="1:14" s="81" customFormat="1" ht="14" x14ac:dyDescent="0.15">
      <c r="A218" s="83"/>
      <c r="B218" s="84"/>
      <c r="C218" s="85"/>
      <c r="D218" s="85"/>
      <c r="E218" s="85"/>
      <c r="F218" s="85"/>
      <c r="G218" s="111"/>
      <c r="H218" s="106"/>
      <c r="I218" s="121"/>
      <c r="J218" s="86"/>
      <c r="K218" s="87"/>
      <c r="L218" s="88"/>
      <c r="M218" s="112"/>
      <c r="N218" s="82"/>
    </row>
    <row r="219" spans="1:14" s="81" customFormat="1" ht="14" x14ac:dyDescent="0.15">
      <c r="A219" s="83"/>
      <c r="B219" s="84"/>
      <c r="C219" s="85"/>
      <c r="D219" s="85"/>
      <c r="E219" s="85"/>
      <c r="F219" s="85"/>
      <c r="G219" s="111"/>
      <c r="H219" s="106"/>
      <c r="I219" s="121"/>
      <c r="J219" s="86"/>
      <c r="K219" s="87"/>
      <c r="L219" s="88"/>
      <c r="M219" s="112"/>
      <c r="N219" s="82"/>
    </row>
    <row r="220" spans="1:14" s="81" customFormat="1" ht="14" x14ac:dyDescent="0.15">
      <c r="A220" s="83"/>
      <c r="B220" s="84"/>
      <c r="C220" s="85"/>
      <c r="D220" s="85"/>
      <c r="E220" s="85"/>
      <c r="F220" s="85"/>
      <c r="G220" s="111"/>
      <c r="H220" s="106"/>
      <c r="I220" s="121"/>
      <c r="J220" s="86"/>
      <c r="K220" s="87"/>
      <c r="L220" s="88"/>
      <c r="M220" s="112"/>
      <c r="N220" s="82"/>
    </row>
    <row r="221" spans="1:14" s="81" customFormat="1" ht="14" x14ac:dyDescent="0.15">
      <c r="A221" s="83"/>
      <c r="B221" s="84"/>
      <c r="C221" s="85"/>
      <c r="D221" s="85"/>
      <c r="E221" s="85"/>
      <c r="F221" s="85"/>
      <c r="G221" s="111"/>
      <c r="H221" s="106"/>
      <c r="I221" s="121"/>
      <c r="J221" s="86"/>
      <c r="K221" s="87"/>
      <c r="L221" s="88"/>
      <c r="M221" s="112"/>
      <c r="N221" s="82"/>
    </row>
    <row r="222" spans="1:14" s="81" customFormat="1" ht="14" x14ac:dyDescent="0.15">
      <c r="A222" s="83"/>
      <c r="B222" s="84"/>
      <c r="C222" s="85"/>
      <c r="D222" s="85"/>
      <c r="E222" s="85"/>
      <c r="F222" s="85"/>
      <c r="G222" s="111"/>
      <c r="H222" s="106"/>
      <c r="I222" s="121"/>
      <c r="J222" s="86"/>
      <c r="K222" s="87"/>
      <c r="L222" s="88"/>
      <c r="M222" s="112"/>
      <c r="N222" s="82"/>
    </row>
    <row r="223" spans="1:14" s="81" customFormat="1" ht="14" x14ac:dyDescent="0.15">
      <c r="A223" s="83"/>
      <c r="B223" s="84"/>
      <c r="C223" s="85"/>
      <c r="D223" s="85"/>
      <c r="E223" s="85"/>
      <c r="F223" s="85"/>
      <c r="G223" s="111"/>
      <c r="H223" s="106"/>
      <c r="I223" s="121"/>
      <c r="J223" s="86"/>
      <c r="K223" s="87"/>
      <c r="L223" s="88"/>
      <c r="M223" s="112"/>
      <c r="N223" s="82"/>
    </row>
    <row r="224" spans="1:14" s="81" customFormat="1" ht="14" x14ac:dyDescent="0.15">
      <c r="A224" s="83"/>
      <c r="B224" s="84"/>
      <c r="C224" s="85"/>
      <c r="D224" s="85"/>
      <c r="E224" s="85"/>
      <c r="F224" s="85"/>
      <c r="G224" s="111"/>
      <c r="H224" s="106"/>
      <c r="I224" s="121"/>
      <c r="J224" s="86"/>
      <c r="K224" s="87"/>
      <c r="L224" s="88"/>
      <c r="M224" s="112"/>
      <c r="N224" s="82"/>
    </row>
    <row r="225" spans="1:14" s="81" customFormat="1" ht="14" x14ac:dyDescent="0.15">
      <c r="A225" s="83"/>
      <c r="B225" s="84"/>
      <c r="C225" s="85"/>
      <c r="D225" s="85"/>
      <c r="E225" s="85"/>
      <c r="F225" s="85"/>
      <c r="G225" s="111"/>
      <c r="H225" s="106"/>
      <c r="I225" s="121"/>
      <c r="J225" s="86"/>
      <c r="K225" s="87"/>
      <c r="L225" s="88"/>
      <c r="M225" s="112"/>
      <c r="N225" s="82"/>
    </row>
    <row r="226" spans="1:14" s="81" customFormat="1" ht="14" x14ac:dyDescent="0.15">
      <c r="A226" s="83"/>
      <c r="B226" s="84"/>
      <c r="C226" s="85"/>
      <c r="D226" s="85"/>
      <c r="E226" s="85"/>
      <c r="F226" s="85"/>
      <c r="G226" s="111"/>
      <c r="H226" s="106"/>
      <c r="I226" s="121"/>
      <c r="J226" s="86"/>
      <c r="K226" s="87"/>
      <c r="L226" s="88"/>
      <c r="M226" s="112"/>
      <c r="N226" s="82"/>
    </row>
    <row r="227" spans="1:14" s="81" customFormat="1" ht="14" x14ac:dyDescent="0.15">
      <c r="A227" s="83"/>
      <c r="B227" s="84"/>
      <c r="C227" s="85"/>
      <c r="D227" s="85"/>
      <c r="E227" s="85"/>
      <c r="F227" s="85"/>
      <c r="G227" s="111"/>
      <c r="H227" s="106"/>
      <c r="I227" s="121"/>
      <c r="J227" s="86"/>
      <c r="K227" s="87"/>
      <c r="L227" s="88"/>
      <c r="M227" s="112"/>
      <c r="N227" s="82"/>
    </row>
    <row r="228" spans="1:14" s="81" customFormat="1" ht="14" x14ac:dyDescent="0.15">
      <c r="A228" s="83"/>
      <c r="B228" s="84"/>
      <c r="C228" s="85"/>
      <c r="D228" s="85"/>
      <c r="E228" s="85"/>
      <c r="F228" s="85"/>
      <c r="G228" s="111"/>
      <c r="H228" s="106"/>
      <c r="I228" s="121"/>
      <c r="J228" s="86"/>
      <c r="K228" s="87"/>
      <c r="L228" s="88"/>
      <c r="M228" s="112"/>
      <c r="N228" s="82"/>
    </row>
    <row r="229" spans="1:14" s="81" customFormat="1" ht="14" x14ac:dyDescent="0.15">
      <c r="A229" s="83"/>
      <c r="B229" s="84"/>
      <c r="C229" s="85"/>
      <c r="D229" s="85"/>
      <c r="E229" s="85"/>
      <c r="F229" s="85"/>
      <c r="G229" s="111"/>
      <c r="H229" s="106"/>
      <c r="I229" s="121"/>
      <c r="J229" s="86"/>
      <c r="K229" s="87"/>
      <c r="L229" s="88"/>
      <c r="M229" s="112"/>
      <c r="N229" s="82"/>
    </row>
    <row r="230" spans="1:14" s="81" customFormat="1" ht="14" x14ac:dyDescent="0.15">
      <c r="A230" s="83"/>
      <c r="B230" s="84"/>
      <c r="C230" s="85"/>
      <c r="D230" s="85"/>
      <c r="E230" s="85"/>
      <c r="F230" s="85"/>
      <c r="G230" s="111"/>
      <c r="H230" s="106"/>
      <c r="I230" s="121"/>
      <c r="J230" s="86"/>
      <c r="K230" s="87"/>
      <c r="L230" s="88"/>
      <c r="M230" s="112"/>
      <c r="N230" s="82"/>
    </row>
    <row r="231" spans="1:14" s="81" customFormat="1" ht="14" x14ac:dyDescent="0.15">
      <c r="A231" s="83"/>
      <c r="B231" s="84"/>
      <c r="C231" s="85"/>
      <c r="D231" s="85"/>
      <c r="E231" s="85"/>
      <c r="F231" s="85"/>
      <c r="G231" s="111"/>
      <c r="H231" s="106"/>
      <c r="I231" s="121"/>
      <c r="J231" s="86"/>
      <c r="K231" s="87"/>
      <c r="L231" s="88"/>
      <c r="M231" s="112"/>
      <c r="N231" s="82"/>
    </row>
    <row r="232" spans="1:14" s="81" customFormat="1" ht="14" x14ac:dyDescent="0.15">
      <c r="A232" s="83"/>
      <c r="B232" s="84"/>
      <c r="C232" s="85"/>
      <c r="D232" s="85"/>
      <c r="E232" s="85"/>
      <c r="F232" s="85"/>
      <c r="G232" s="111"/>
      <c r="H232" s="106"/>
      <c r="I232" s="121"/>
      <c r="J232" s="86"/>
      <c r="K232" s="87"/>
      <c r="L232" s="88"/>
      <c r="M232" s="112"/>
      <c r="N232" s="82"/>
    </row>
    <row r="233" spans="1:14" s="81" customFormat="1" ht="14" x14ac:dyDescent="0.15">
      <c r="A233" s="83"/>
      <c r="B233" s="84"/>
      <c r="C233" s="85"/>
      <c r="D233" s="85"/>
      <c r="E233" s="85"/>
      <c r="F233" s="85"/>
      <c r="G233" s="111"/>
      <c r="H233" s="106"/>
      <c r="I233" s="121"/>
      <c r="J233" s="86"/>
      <c r="K233" s="87"/>
      <c r="L233" s="88"/>
      <c r="M233" s="112"/>
      <c r="N233" s="82"/>
    </row>
    <row r="234" spans="1:14" s="81" customFormat="1" ht="14" x14ac:dyDescent="0.15">
      <c r="A234" s="83"/>
      <c r="B234" s="84"/>
      <c r="C234" s="85"/>
      <c r="D234" s="85"/>
      <c r="E234" s="85"/>
      <c r="F234" s="85"/>
      <c r="G234" s="111"/>
      <c r="H234" s="106"/>
      <c r="I234" s="121"/>
      <c r="J234" s="86"/>
      <c r="K234" s="87"/>
      <c r="L234" s="88"/>
      <c r="M234" s="112"/>
      <c r="N234" s="82"/>
    </row>
    <row r="235" spans="1:14" s="81" customFormat="1" ht="14" x14ac:dyDescent="0.15">
      <c r="A235" s="83"/>
      <c r="B235" s="84"/>
      <c r="C235" s="85"/>
      <c r="D235" s="85"/>
      <c r="E235" s="85"/>
      <c r="F235" s="85"/>
      <c r="G235" s="111"/>
      <c r="H235" s="106"/>
      <c r="I235" s="121"/>
      <c r="J235" s="86"/>
      <c r="K235" s="87"/>
      <c r="L235" s="88"/>
      <c r="M235" s="112"/>
      <c r="N235" s="82"/>
    </row>
    <row r="236" spans="1:14" s="81" customFormat="1" ht="14" x14ac:dyDescent="0.15">
      <c r="A236" s="83"/>
      <c r="B236" s="84"/>
      <c r="C236" s="85"/>
      <c r="D236" s="85"/>
      <c r="E236" s="85"/>
      <c r="F236" s="85"/>
      <c r="G236" s="111"/>
      <c r="H236" s="106"/>
      <c r="I236" s="121"/>
      <c r="J236" s="86"/>
      <c r="K236" s="87"/>
      <c r="L236" s="88"/>
      <c r="M236" s="112"/>
      <c r="N236" s="82"/>
    </row>
    <row r="237" spans="1:14" s="81" customFormat="1" ht="14" x14ac:dyDescent="0.15">
      <c r="A237" s="83"/>
      <c r="B237" s="84"/>
      <c r="C237" s="85"/>
      <c r="D237" s="85"/>
      <c r="E237" s="85"/>
      <c r="F237" s="85"/>
      <c r="G237" s="111"/>
      <c r="H237" s="106"/>
      <c r="I237" s="121"/>
      <c r="J237" s="86"/>
      <c r="K237" s="87"/>
      <c r="L237" s="88"/>
      <c r="M237" s="112"/>
      <c r="N237" s="82"/>
    </row>
    <row r="238" spans="1:14" s="81" customFormat="1" ht="14" x14ac:dyDescent="0.15">
      <c r="A238" s="83"/>
      <c r="B238" s="84"/>
      <c r="C238" s="85"/>
      <c r="D238" s="85"/>
      <c r="E238" s="85"/>
      <c r="F238" s="85"/>
      <c r="G238" s="111"/>
      <c r="H238" s="106"/>
      <c r="I238" s="121"/>
      <c r="J238" s="86"/>
      <c r="K238" s="87"/>
      <c r="L238" s="88"/>
      <c r="M238" s="112"/>
      <c r="N238" s="82"/>
    </row>
    <row r="239" spans="1:14" s="81" customFormat="1" ht="14" x14ac:dyDescent="0.15">
      <c r="A239" s="83"/>
      <c r="B239" s="84"/>
      <c r="C239" s="85"/>
      <c r="D239" s="85"/>
      <c r="E239" s="85"/>
      <c r="F239" s="85"/>
      <c r="G239" s="111"/>
      <c r="H239" s="106"/>
      <c r="I239" s="121"/>
      <c r="J239" s="86"/>
      <c r="K239" s="87"/>
      <c r="L239" s="88"/>
      <c r="M239" s="112"/>
      <c r="N239" s="82"/>
    </row>
    <row r="240" spans="1:14" s="81" customFormat="1" ht="14" x14ac:dyDescent="0.15">
      <c r="A240" s="83"/>
      <c r="B240" s="84"/>
      <c r="C240" s="85"/>
      <c r="D240" s="85"/>
      <c r="E240" s="85"/>
      <c r="F240" s="85"/>
      <c r="G240" s="111"/>
      <c r="H240" s="106"/>
      <c r="I240" s="121"/>
      <c r="J240" s="86"/>
      <c r="K240" s="87"/>
      <c r="L240" s="88"/>
      <c r="M240" s="112"/>
      <c r="N240" s="82"/>
    </row>
    <row r="241" spans="1:14" s="81" customFormat="1" ht="14" x14ac:dyDescent="0.15">
      <c r="A241" s="83"/>
      <c r="B241" s="84"/>
      <c r="C241" s="85"/>
      <c r="D241" s="85"/>
      <c r="E241" s="85"/>
      <c r="F241" s="85"/>
      <c r="G241" s="111"/>
      <c r="H241" s="106"/>
      <c r="I241" s="121"/>
      <c r="J241" s="86"/>
      <c r="K241" s="87"/>
      <c r="L241" s="88"/>
      <c r="M241" s="112"/>
      <c r="N241" s="82"/>
    </row>
    <row r="242" spans="1:14" s="81" customFormat="1" ht="14" x14ac:dyDescent="0.15">
      <c r="A242" s="83"/>
      <c r="B242" s="84"/>
      <c r="C242" s="85"/>
      <c r="D242" s="85"/>
      <c r="E242" s="85"/>
      <c r="F242" s="85"/>
      <c r="G242" s="111"/>
      <c r="H242" s="106"/>
      <c r="I242" s="121"/>
      <c r="J242" s="86"/>
      <c r="K242" s="87"/>
      <c r="L242" s="88"/>
      <c r="M242" s="112"/>
      <c r="N242" s="82"/>
    </row>
    <row r="243" spans="1:14" s="81" customFormat="1" ht="14" x14ac:dyDescent="0.15">
      <c r="A243" s="83"/>
      <c r="B243" s="84"/>
      <c r="C243" s="85"/>
      <c r="D243" s="85"/>
      <c r="E243" s="85"/>
      <c r="F243" s="85"/>
      <c r="G243" s="111"/>
      <c r="H243" s="106"/>
      <c r="I243" s="121"/>
      <c r="J243" s="86"/>
      <c r="K243" s="87"/>
      <c r="L243" s="88"/>
      <c r="M243" s="112"/>
      <c r="N243" s="82"/>
    </row>
    <row r="244" spans="1:14" s="81" customFormat="1" ht="14" x14ac:dyDescent="0.15">
      <c r="A244" s="83"/>
      <c r="B244" s="84"/>
      <c r="C244" s="85"/>
      <c r="D244" s="85"/>
      <c r="E244" s="85"/>
      <c r="F244" s="85"/>
      <c r="G244" s="111"/>
      <c r="H244" s="106"/>
      <c r="I244" s="121"/>
      <c r="J244" s="86"/>
      <c r="K244" s="87"/>
      <c r="L244" s="88"/>
      <c r="M244" s="112"/>
      <c r="N244" s="82"/>
    </row>
    <row r="245" spans="1:14" s="81" customFormat="1" ht="14" x14ac:dyDescent="0.15">
      <c r="A245" s="83"/>
      <c r="B245" s="84"/>
      <c r="C245" s="85"/>
      <c r="D245" s="85"/>
      <c r="E245" s="85"/>
      <c r="F245" s="85"/>
      <c r="G245" s="111"/>
      <c r="H245" s="106"/>
      <c r="I245" s="121"/>
      <c r="J245" s="86"/>
      <c r="K245" s="87"/>
      <c r="L245" s="88"/>
      <c r="M245" s="112"/>
      <c r="N245" s="82"/>
    </row>
    <row r="246" spans="1:14" s="81" customFormat="1" ht="14" x14ac:dyDescent="0.15">
      <c r="A246" s="83"/>
      <c r="B246" s="84"/>
      <c r="C246" s="85"/>
      <c r="D246" s="85"/>
      <c r="E246" s="85"/>
      <c r="F246" s="85"/>
      <c r="G246" s="111"/>
      <c r="H246" s="106"/>
      <c r="I246" s="121"/>
      <c r="J246" s="86"/>
      <c r="K246" s="87"/>
      <c r="L246" s="88"/>
      <c r="M246" s="112"/>
      <c r="N246" s="82"/>
    </row>
    <row r="247" spans="1:14" s="81" customFormat="1" ht="14" x14ac:dyDescent="0.15">
      <c r="A247" s="83"/>
      <c r="B247" s="84"/>
      <c r="C247" s="85"/>
      <c r="D247" s="85"/>
      <c r="E247" s="85"/>
      <c r="F247" s="85"/>
      <c r="G247" s="111"/>
      <c r="H247" s="106"/>
      <c r="I247" s="121"/>
      <c r="J247" s="86"/>
      <c r="K247" s="87"/>
      <c r="L247" s="88"/>
      <c r="M247" s="112"/>
      <c r="N247" s="82"/>
    </row>
    <row r="248" spans="1:14" s="81" customFormat="1" ht="14" x14ac:dyDescent="0.15">
      <c r="A248" s="83"/>
      <c r="B248" s="84"/>
      <c r="C248" s="85"/>
      <c r="D248" s="85"/>
      <c r="E248" s="85"/>
      <c r="F248" s="85"/>
      <c r="G248" s="111"/>
      <c r="H248" s="106"/>
      <c r="I248" s="121"/>
      <c r="J248" s="86"/>
      <c r="K248" s="87"/>
      <c r="L248" s="88"/>
      <c r="M248" s="112"/>
      <c r="N248" s="82"/>
    </row>
    <row r="249" spans="1:14" s="81" customFormat="1" ht="14" x14ac:dyDescent="0.15">
      <c r="A249" s="83"/>
      <c r="B249" s="84"/>
      <c r="C249" s="85"/>
      <c r="D249" s="85"/>
      <c r="E249" s="85"/>
      <c r="F249" s="85"/>
      <c r="G249" s="111"/>
      <c r="H249" s="106"/>
      <c r="I249" s="121"/>
      <c r="J249" s="86"/>
      <c r="K249" s="87"/>
      <c r="L249" s="88"/>
      <c r="M249" s="112"/>
      <c r="N249" s="82"/>
    </row>
    <row r="250" spans="1:14" s="81" customFormat="1" ht="14" x14ac:dyDescent="0.15">
      <c r="A250" s="83"/>
      <c r="B250" s="84"/>
      <c r="C250" s="85"/>
      <c r="D250" s="85"/>
      <c r="E250" s="85"/>
      <c r="F250" s="85"/>
      <c r="G250" s="111"/>
      <c r="H250" s="106"/>
      <c r="I250" s="121"/>
      <c r="J250" s="86"/>
      <c r="K250" s="87"/>
      <c r="L250" s="88"/>
      <c r="M250" s="112"/>
      <c r="N250" s="82"/>
    </row>
    <row r="251" spans="1:14" s="81" customFormat="1" ht="14" x14ac:dyDescent="0.15">
      <c r="A251" s="83"/>
      <c r="B251" s="84"/>
      <c r="C251" s="85"/>
      <c r="D251" s="85"/>
      <c r="E251" s="85"/>
      <c r="F251" s="85"/>
      <c r="G251" s="111"/>
      <c r="H251" s="106"/>
      <c r="I251" s="121"/>
      <c r="J251" s="86"/>
      <c r="K251" s="87"/>
      <c r="L251" s="88"/>
      <c r="M251" s="112"/>
      <c r="N251" s="82"/>
    </row>
    <row r="252" spans="1:14" s="81" customFormat="1" ht="14" x14ac:dyDescent="0.15">
      <c r="A252" s="83"/>
      <c r="B252" s="84"/>
      <c r="C252" s="85"/>
      <c r="D252" s="85"/>
      <c r="E252" s="85"/>
      <c r="F252" s="85"/>
      <c r="G252" s="111"/>
      <c r="H252" s="106"/>
      <c r="I252" s="121"/>
      <c r="J252" s="86"/>
      <c r="K252" s="87"/>
      <c r="L252" s="88"/>
      <c r="M252" s="112"/>
      <c r="N252" s="82"/>
    </row>
    <row r="253" spans="1:14" s="81" customFormat="1" ht="14" x14ac:dyDescent="0.15">
      <c r="A253" s="83"/>
      <c r="B253" s="84"/>
      <c r="C253" s="85"/>
      <c r="D253" s="85"/>
      <c r="E253" s="85"/>
      <c r="F253" s="85"/>
      <c r="G253" s="111"/>
      <c r="H253" s="106"/>
      <c r="I253" s="121"/>
      <c r="J253" s="86"/>
      <c r="K253" s="87"/>
      <c r="L253" s="88"/>
      <c r="M253" s="112"/>
      <c r="N253" s="82"/>
    </row>
    <row r="254" spans="1:14" s="81" customFormat="1" ht="14" x14ac:dyDescent="0.15">
      <c r="A254" s="83"/>
      <c r="B254" s="84"/>
      <c r="C254" s="85"/>
      <c r="D254" s="85"/>
      <c r="E254" s="85"/>
      <c r="F254" s="85"/>
      <c r="G254" s="111"/>
      <c r="H254" s="106"/>
      <c r="I254" s="121"/>
      <c r="J254" s="86"/>
      <c r="K254" s="87"/>
      <c r="L254" s="88"/>
      <c r="M254" s="112"/>
      <c r="N254" s="82"/>
    </row>
    <row r="255" spans="1:14" s="81" customFormat="1" ht="14" x14ac:dyDescent="0.15">
      <c r="A255" s="83"/>
      <c r="B255" s="84"/>
      <c r="C255" s="85"/>
      <c r="D255" s="85"/>
      <c r="E255" s="85"/>
      <c r="F255" s="85"/>
      <c r="G255" s="111"/>
      <c r="H255" s="106"/>
      <c r="I255" s="121"/>
      <c r="J255" s="86"/>
      <c r="K255" s="87"/>
      <c r="L255" s="88"/>
      <c r="M255" s="112"/>
      <c r="N255" s="82"/>
    </row>
    <row r="256" spans="1:14" s="81" customFormat="1" ht="14" x14ac:dyDescent="0.15">
      <c r="A256" s="83"/>
      <c r="B256" s="84"/>
      <c r="C256" s="85"/>
      <c r="D256" s="85"/>
      <c r="E256" s="85"/>
      <c r="F256" s="85"/>
      <c r="G256" s="111"/>
      <c r="H256" s="106"/>
      <c r="I256" s="121"/>
      <c r="J256" s="86"/>
      <c r="K256" s="87"/>
      <c r="L256" s="88"/>
      <c r="M256" s="112"/>
      <c r="N256" s="82"/>
    </row>
    <row r="257" spans="1:14" s="81" customFormat="1" ht="14" x14ac:dyDescent="0.15">
      <c r="A257" s="83"/>
      <c r="B257" s="84"/>
      <c r="C257" s="85"/>
      <c r="D257" s="85"/>
      <c r="E257" s="85"/>
      <c r="F257" s="85"/>
      <c r="G257" s="111"/>
      <c r="H257" s="106"/>
      <c r="I257" s="121"/>
      <c r="J257" s="86"/>
      <c r="K257" s="87"/>
      <c r="L257" s="88"/>
      <c r="M257" s="112"/>
      <c r="N257" s="82"/>
    </row>
    <row r="258" spans="1:14" s="81" customFormat="1" ht="14" x14ac:dyDescent="0.15">
      <c r="A258" s="83"/>
      <c r="B258" s="84"/>
      <c r="C258" s="85"/>
      <c r="D258" s="85"/>
      <c r="E258" s="85"/>
      <c r="F258" s="85"/>
      <c r="G258" s="111"/>
      <c r="H258" s="106"/>
      <c r="I258" s="121"/>
      <c r="J258" s="86"/>
      <c r="K258" s="87"/>
      <c r="L258" s="88"/>
      <c r="M258" s="112"/>
      <c r="N258" s="82"/>
    </row>
    <row r="259" spans="1:14" s="81" customFormat="1" ht="14" x14ac:dyDescent="0.15">
      <c r="A259" s="83"/>
      <c r="B259" s="84"/>
      <c r="C259" s="85"/>
      <c r="D259" s="85"/>
      <c r="E259" s="85"/>
      <c r="F259" s="85"/>
      <c r="G259" s="111"/>
      <c r="H259" s="106"/>
      <c r="I259" s="121"/>
      <c r="J259" s="86"/>
      <c r="K259" s="87"/>
      <c r="L259" s="88"/>
      <c r="M259" s="112"/>
      <c r="N259" s="82"/>
    </row>
    <row r="260" spans="1:14" s="81" customFormat="1" ht="14" x14ac:dyDescent="0.15">
      <c r="A260" s="83"/>
      <c r="B260" s="84"/>
      <c r="C260" s="85"/>
      <c r="D260" s="85"/>
      <c r="E260" s="85"/>
      <c r="F260" s="85"/>
      <c r="G260" s="111"/>
      <c r="H260" s="106"/>
      <c r="I260" s="121"/>
      <c r="J260" s="86"/>
      <c r="K260" s="87"/>
      <c r="L260" s="88"/>
      <c r="M260" s="112"/>
      <c r="N260" s="82"/>
    </row>
    <row r="261" spans="1:14" s="81" customFormat="1" ht="14" x14ac:dyDescent="0.15">
      <c r="A261" s="83"/>
      <c r="B261" s="84"/>
      <c r="C261" s="85"/>
      <c r="D261" s="85"/>
      <c r="E261" s="85"/>
      <c r="F261" s="85"/>
      <c r="G261" s="111"/>
      <c r="H261" s="106"/>
      <c r="I261" s="121"/>
      <c r="J261" s="86"/>
      <c r="K261" s="87"/>
      <c r="L261" s="88"/>
      <c r="M261" s="112"/>
      <c r="N261" s="82"/>
    </row>
    <row r="262" spans="1:14" s="81" customFormat="1" ht="14" x14ac:dyDescent="0.15">
      <c r="A262" s="83"/>
      <c r="B262" s="84"/>
      <c r="C262" s="85"/>
      <c r="D262" s="85"/>
      <c r="E262" s="85"/>
      <c r="F262" s="85"/>
      <c r="G262" s="111"/>
      <c r="H262" s="106"/>
      <c r="I262" s="121"/>
      <c r="J262" s="86"/>
      <c r="K262" s="87"/>
      <c r="L262" s="88"/>
      <c r="M262" s="112"/>
      <c r="N262" s="82"/>
    </row>
    <row r="263" spans="1:14" s="81" customFormat="1" ht="14" x14ac:dyDescent="0.15">
      <c r="A263" s="83"/>
      <c r="B263" s="84"/>
      <c r="C263" s="85"/>
      <c r="D263" s="85"/>
      <c r="E263" s="85"/>
      <c r="F263" s="85"/>
      <c r="G263" s="111"/>
      <c r="H263" s="106"/>
      <c r="I263" s="121"/>
      <c r="J263" s="86"/>
      <c r="K263" s="87"/>
      <c r="L263" s="88"/>
      <c r="M263" s="112"/>
      <c r="N263" s="82"/>
    </row>
    <row r="264" spans="1:14" s="81" customFormat="1" ht="14" x14ac:dyDescent="0.15">
      <c r="A264" s="83"/>
      <c r="B264" s="84"/>
      <c r="C264" s="85"/>
      <c r="D264" s="85"/>
      <c r="E264" s="85"/>
      <c r="F264" s="85"/>
      <c r="G264" s="111"/>
      <c r="H264" s="106"/>
      <c r="I264" s="121"/>
      <c r="J264" s="86"/>
      <c r="K264" s="87"/>
      <c r="L264" s="88"/>
      <c r="M264" s="112"/>
      <c r="N264" s="82"/>
    </row>
    <row r="265" spans="1:14" s="81" customFormat="1" ht="14" x14ac:dyDescent="0.15">
      <c r="A265" s="83"/>
      <c r="B265" s="84"/>
      <c r="C265" s="85"/>
      <c r="D265" s="85"/>
      <c r="E265" s="85"/>
      <c r="F265" s="85"/>
      <c r="G265" s="111"/>
      <c r="H265" s="106"/>
      <c r="I265" s="121"/>
      <c r="J265" s="86"/>
      <c r="K265" s="87"/>
      <c r="L265" s="88"/>
      <c r="M265" s="112"/>
      <c r="N265" s="82"/>
    </row>
    <row r="266" spans="1:14" s="81" customFormat="1" ht="14" x14ac:dyDescent="0.15">
      <c r="A266" s="83"/>
      <c r="B266" s="84"/>
      <c r="C266" s="85"/>
      <c r="D266" s="85"/>
      <c r="E266" s="85"/>
      <c r="F266" s="85"/>
      <c r="G266" s="111"/>
      <c r="H266" s="106"/>
      <c r="I266" s="121"/>
      <c r="J266" s="86"/>
      <c r="K266" s="87"/>
      <c r="L266" s="88"/>
      <c r="M266" s="112"/>
      <c r="N266" s="82"/>
    </row>
    <row r="267" spans="1:14" s="81" customFormat="1" ht="14" x14ac:dyDescent="0.15">
      <c r="A267" s="83"/>
      <c r="B267" s="84"/>
      <c r="C267" s="85"/>
      <c r="D267" s="85"/>
      <c r="E267" s="85"/>
      <c r="F267" s="85"/>
      <c r="G267" s="111"/>
      <c r="H267" s="106"/>
      <c r="I267" s="121"/>
      <c r="J267" s="86"/>
      <c r="K267" s="87"/>
      <c r="L267" s="88"/>
      <c r="M267" s="112"/>
      <c r="N267" s="82"/>
    </row>
    <row r="268" spans="1:14" s="81" customFormat="1" ht="14" x14ac:dyDescent="0.15">
      <c r="A268" s="83"/>
      <c r="B268" s="84"/>
      <c r="C268" s="85"/>
      <c r="D268" s="85"/>
      <c r="E268" s="85"/>
      <c r="F268" s="85"/>
      <c r="G268" s="111"/>
      <c r="H268" s="106"/>
      <c r="I268" s="121"/>
      <c r="J268" s="86"/>
      <c r="K268" s="87"/>
      <c r="L268" s="88"/>
      <c r="M268" s="112"/>
      <c r="N268" s="82"/>
    </row>
    <row r="269" spans="1:14" s="81" customFormat="1" ht="14" x14ac:dyDescent="0.15">
      <c r="A269" s="83"/>
      <c r="B269" s="84"/>
      <c r="C269" s="85"/>
      <c r="D269" s="85"/>
      <c r="E269" s="85"/>
      <c r="F269" s="85"/>
      <c r="G269" s="111"/>
      <c r="H269" s="106"/>
      <c r="I269" s="121"/>
      <c r="J269" s="86"/>
      <c r="K269" s="87"/>
      <c r="L269" s="88"/>
      <c r="M269" s="112"/>
      <c r="N269" s="82"/>
    </row>
    <row r="270" spans="1:14" s="81" customFormat="1" ht="14" x14ac:dyDescent="0.15">
      <c r="A270" s="83"/>
      <c r="B270" s="84"/>
      <c r="C270" s="85"/>
      <c r="D270" s="85"/>
      <c r="E270" s="85"/>
      <c r="F270" s="85"/>
      <c r="G270" s="111"/>
      <c r="H270" s="106"/>
      <c r="I270" s="121"/>
      <c r="J270" s="86"/>
      <c r="K270" s="87"/>
      <c r="L270" s="88"/>
      <c r="M270" s="112"/>
      <c r="N270" s="82"/>
    </row>
    <row r="271" spans="1:14" s="81" customFormat="1" ht="14" x14ac:dyDescent="0.15">
      <c r="A271" s="83"/>
      <c r="B271" s="84"/>
      <c r="C271" s="85"/>
      <c r="D271" s="85"/>
      <c r="E271" s="85"/>
      <c r="F271" s="85"/>
      <c r="G271" s="111"/>
      <c r="H271" s="106"/>
      <c r="I271" s="121"/>
      <c r="J271" s="86"/>
      <c r="K271" s="87"/>
      <c r="L271" s="88"/>
      <c r="M271" s="112"/>
      <c r="N271" s="82"/>
    </row>
    <row r="272" spans="1:14" s="81" customFormat="1" ht="14" x14ac:dyDescent="0.15">
      <c r="A272" s="83"/>
      <c r="B272" s="84"/>
      <c r="C272" s="85"/>
      <c r="D272" s="85"/>
      <c r="E272" s="85"/>
      <c r="F272" s="85"/>
      <c r="G272" s="111"/>
      <c r="H272" s="106"/>
      <c r="I272" s="121"/>
      <c r="J272" s="86"/>
      <c r="K272" s="87"/>
      <c r="L272" s="88"/>
      <c r="M272" s="112"/>
      <c r="N272" s="82"/>
    </row>
    <row r="273" spans="1:14" s="81" customFormat="1" ht="14" x14ac:dyDescent="0.15">
      <c r="A273" s="83"/>
      <c r="B273" s="84"/>
      <c r="C273" s="85"/>
      <c r="D273" s="85"/>
      <c r="E273" s="85"/>
      <c r="F273" s="85"/>
      <c r="G273" s="111"/>
      <c r="H273" s="106"/>
      <c r="I273" s="121"/>
      <c r="J273" s="86"/>
      <c r="K273" s="87"/>
      <c r="L273" s="88"/>
      <c r="M273" s="112"/>
      <c r="N273" s="82"/>
    </row>
    <row r="274" spans="1:14" s="81" customFormat="1" ht="14" x14ac:dyDescent="0.15">
      <c r="A274" s="83"/>
      <c r="B274" s="84"/>
      <c r="C274" s="85"/>
      <c r="D274" s="85"/>
      <c r="E274" s="85"/>
      <c r="F274" s="85"/>
      <c r="G274" s="111"/>
      <c r="H274" s="106"/>
      <c r="I274" s="121"/>
      <c r="J274" s="86"/>
      <c r="K274" s="87"/>
      <c r="L274" s="88"/>
      <c r="M274" s="112"/>
      <c r="N274" s="82"/>
    </row>
    <row r="275" spans="1:14" s="81" customFormat="1" ht="14" x14ac:dyDescent="0.15">
      <c r="A275" s="83"/>
      <c r="B275" s="84"/>
      <c r="C275" s="85"/>
      <c r="D275" s="85"/>
      <c r="E275" s="85"/>
      <c r="F275" s="85"/>
      <c r="G275" s="111"/>
      <c r="H275" s="106"/>
      <c r="I275" s="121"/>
      <c r="J275" s="86"/>
      <c r="K275" s="87"/>
      <c r="L275" s="88"/>
      <c r="M275" s="112"/>
      <c r="N275" s="82"/>
    </row>
    <row r="276" spans="1:14" s="81" customFormat="1" ht="14" x14ac:dyDescent="0.15">
      <c r="A276" s="83"/>
      <c r="B276" s="84"/>
      <c r="C276" s="85"/>
      <c r="D276" s="85"/>
      <c r="E276" s="85"/>
      <c r="F276" s="85"/>
      <c r="G276" s="111"/>
      <c r="H276" s="106"/>
      <c r="I276" s="121"/>
      <c r="J276" s="86"/>
      <c r="K276" s="87"/>
      <c r="L276" s="88"/>
      <c r="M276" s="112"/>
      <c r="N276" s="82"/>
    </row>
    <row r="277" spans="1:14" s="81" customFormat="1" ht="14" x14ac:dyDescent="0.15">
      <c r="A277" s="83"/>
      <c r="B277" s="84"/>
      <c r="C277" s="85"/>
      <c r="D277" s="85"/>
      <c r="E277" s="85"/>
      <c r="F277" s="85"/>
      <c r="G277" s="111"/>
      <c r="H277" s="106"/>
      <c r="I277" s="121"/>
      <c r="J277" s="86"/>
      <c r="K277" s="87"/>
      <c r="L277" s="88"/>
      <c r="M277" s="112"/>
      <c r="N277" s="82"/>
    </row>
    <row r="278" spans="1:14" s="81" customFormat="1" ht="14" x14ac:dyDescent="0.15">
      <c r="A278" s="83"/>
      <c r="B278" s="84"/>
      <c r="C278" s="85"/>
      <c r="D278" s="85"/>
      <c r="E278" s="85"/>
      <c r="F278" s="85"/>
      <c r="G278" s="111"/>
      <c r="H278" s="106"/>
      <c r="I278" s="121"/>
      <c r="J278" s="86"/>
      <c r="K278" s="87"/>
      <c r="L278" s="88"/>
      <c r="M278" s="112"/>
      <c r="N278" s="82"/>
    </row>
    <row r="279" spans="1:14" s="81" customFormat="1" ht="14" x14ac:dyDescent="0.15">
      <c r="A279" s="83"/>
      <c r="B279" s="84"/>
      <c r="C279" s="85"/>
      <c r="D279" s="85"/>
      <c r="E279" s="85"/>
      <c r="F279" s="85"/>
      <c r="G279" s="111"/>
      <c r="H279" s="106"/>
      <c r="I279" s="121"/>
      <c r="J279" s="86"/>
      <c r="K279" s="87"/>
      <c r="L279" s="88"/>
      <c r="M279" s="112"/>
      <c r="N279" s="82"/>
    </row>
    <row r="280" spans="1:14" s="81" customFormat="1" ht="14" x14ac:dyDescent="0.15">
      <c r="A280" s="83"/>
      <c r="B280" s="84"/>
      <c r="C280" s="85"/>
      <c r="D280" s="85"/>
      <c r="E280" s="85"/>
      <c r="F280" s="85"/>
      <c r="G280" s="111"/>
      <c r="H280" s="106"/>
      <c r="I280" s="121"/>
      <c r="J280" s="86"/>
      <c r="K280" s="87"/>
      <c r="L280" s="88"/>
      <c r="M280" s="112"/>
      <c r="N280" s="82"/>
    </row>
    <row r="281" spans="1:14" s="81" customFormat="1" ht="14" x14ac:dyDescent="0.15">
      <c r="A281" s="83"/>
      <c r="B281" s="84"/>
      <c r="C281" s="85"/>
      <c r="D281" s="85"/>
      <c r="E281" s="85"/>
      <c r="F281" s="85"/>
      <c r="G281" s="111"/>
      <c r="H281" s="106"/>
      <c r="I281" s="121"/>
      <c r="J281" s="86"/>
      <c r="K281" s="87"/>
      <c r="L281" s="88"/>
      <c r="M281" s="112"/>
      <c r="N281" s="82"/>
    </row>
    <row r="282" spans="1:14" s="81" customFormat="1" ht="14" x14ac:dyDescent="0.15">
      <c r="A282" s="83"/>
      <c r="B282" s="84"/>
      <c r="C282" s="85"/>
      <c r="D282" s="85"/>
      <c r="E282" s="85"/>
      <c r="F282" s="85"/>
      <c r="G282" s="111"/>
      <c r="H282" s="106"/>
      <c r="I282" s="121"/>
      <c r="J282" s="86"/>
      <c r="K282" s="87"/>
      <c r="L282" s="88"/>
      <c r="M282" s="112"/>
      <c r="N282" s="82"/>
    </row>
    <row r="283" spans="1:14" s="81" customFormat="1" ht="14" x14ac:dyDescent="0.15">
      <c r="A283" s="83"/>
      <c r="B283" s="84"/>
      <c r="C283" s="85"/>
      <c r="D283" s="85"/>
      <c r="E283" s="85"/>
      <c r="F283" s="85"/>
      <c r="G283" s="111"/>
      <c r="H283" s="106"/>
      <c r="I283" s="121"/>
      <c r="J283" s="86"/>
      <c r="K283" s="87"/>
      <c r="L283" s="88"/>
      <c r="M283" s="112"/>
      <c r="N283" s="82"/>
    </row>
    <row r="284" spans="1:14" s="81" customFormat="1" ht="14" x14ac:dyDescent="0.15">
      <c r="A284" s="83"/>
      <c r="B284" s="84"/>
      <c r="C284" s="85"/>
      <c r="D284" s="85"/>
      <c r="E284" s="85"/>
      <c r="F284" s="85"/>
      <c r="G284" s="111"/>
      <c r="H284" s="106"/>
      <c r="I284" s="121"/>
      <c r="J284" s="86"/>
      <c r="K284" s="87"/>
      <c r="L284" s="88"/>
      <c r="M284" s="112"/>
      <c r="N284" s="82"/>
    </row>
    <row r="285" spans="1:14" s="81" customFormat="1" ht="14" x14ac:dyDescent="0.15">
      <c r="A285" s="83"/>
      <c r="B285" s="84"/>
      <c r="C285" s="85"/>
      <c r="D285" s="85"/>
      <c r="E285" s="85"/>
      <c r="F285" s="85"/>
      <c r="G285" s="111"/>
      <c r="H285" s="106"/>
      <c r="I285" s="121"/>
      <c r="J285" s="86"/>
      <c r="K285" s="87"/>
      <c r="L285" s="88"/>
      <c r="M285" s="112"/>
      <c r="N285" s="82"/>
    </row>
    <row r="286" spans="1:14" s="81" customFormat="1" ht="14" x14ac:dyDescent="0.15">
      <c r="A286" s="83"/>
      <c r="B286" s="84"/>
      <c r="C286" s="85"/>
      <c r="D286" s="85"/>
      <c r="E286" s="85"/>
      <c r="F286" s="85"/>
      <c r="G286" s="111"/>
      <c r="H286" s="106"/>
      <c r="I286" s="121"/>
      <c r="J286" s="86"/>
      <c r="K286" s="87"/>
      <c r="L286" s="88"/>
      <c r="M286" s="112"/>
      <c r="N286" s="82"/>
    </row>
    <row r="287" spans="1:14" s="81" customFormat="1" ht="14" x14ac:dyDescent="0.15">
      <c r="A287" s="83"/>
      <c r="B287" s="84"/>
      <c r="C287" s="85"/>
      <c r="D287" s="85"/>
      <c r="E287" s="85"/>
      <c r="F287" s="85"/>
      <c r="G287" s="111"/>
      <c r="H287" s="106"/>
      <c r="I287" s="121"/>
      <c r="J287" s="86"/>
      <c r="K287" s="87"/>
      <c r="L287" s="88"/>
      <c r="M287" s="112"/>
      <c r="N287" s="82"/>
    </row>
    <row r="288" spans="1:14" s="81" customFormat="1" ht="14" x14ac:dyDescent="0.15">
      <c r="A288" s="83"/>
      <c r="B288" s="84"/>
      <c r="C288" s="85"/>
      <c r="D288" s="85"/>
      <c r="E288" s="85"/>
      <c r="F288" s="85"/>
      <c r="G288" s="111"/>
      <c r="H288" s="106"/>
      <c r="I288" s="121"/>
      <c r="J288" s="86"/>
      <c r="K288" s="87"/>
      <c r="L288" s="88"/>
      <c r="M288" s="112"/>
      <c r="N288" s="82"/>
    </row>
    <row r="289" spans="1:14" s="81" customFormat="1" ht="14" x14ac:dyDescent="0.15">
      <c r="A289" s="83"/>
      <c r="B289" s="84"/>
      <c r="C289" s="85"/>
      <c r="D289" s="85"/>
      <c r="E289" s="85"/>
      <c r="F289" s="85"/>
      <c r="G289" s="111"/>
      <c r="H289" s="106"/>
      <c r="I289" s="121"/>
      <c r="J289" s="86"/>
      <c r="K289" s="87"/>
      <c r="L289" s="88"/>
      <c r="M289" s="112"/>
      <c r="N289" s="82"/>
    </row>
    <row r="290" spans="1:14" s="81" customFormat="1" ht="14" x14ac:dyDescent="0.15">
      <c r="A290" s="83"/>
      <c r="B290" s="84"/>
      <c r="C290" s="85"/>
      <c r="D290" s="85"/>
      <c r="E290" s="85"/>
      <c r="F290" s="85"/>
      <c r="G290" s="111"/>
      <c r="H290" s="106"/>
      <c r="I290" s="121"/>
      <c r="J290" s="86"/>
      <c r="K290" s="87"/>
      <c r="L290" s="88"/>
      <c r="M290" s="112"/>
      <c r="N290" s="82"/>
    </row>
    <row r="291" spans="1:14" s="81" customFormat="1" ht="14" x14ac:dyDescent="0.15">
      <c r="A291" s="83"/>
      <c r="B291" s="84"/>
      <c r="C291" s="85"/>
      <c r="D291" s="85"/>
      <c r="E291" s="85"/>
      <c r="F291" s="85"/>
      <c r="G291" s="111"/>
      <c r="H291" s="106"/>
      <c r="I291" s="121"/>
      <c r="J291" s="86"/>
      <c r="K291" s="87"/>
      <c r="L291" s="88"/>
      <c r="M291" s="112"/>
      <c r="N291" s="82"/>
    </row>
    <row r="292" spans="1:14" s="81" customFormat="1" ht="14" x14ac:dyDescent="0.15">
      <c r="A292" s="83"/>
      <c r="B292" s="84"/>
      <c r="C292" s="85"/>
      <c r="D292" s="85"/>
      <c r="E292" s="85"/>
      <c r="F292" s="85"/>
      <c r="G292" s="111"/>
      <c r="H292" s="106"/>
      <c r="I292" s="121"/>
      <c r="J292" s="86"/>
      <c r="K292" s="87"/>
      <c r="L292" s="88"/>
      <c r="M292" s="112"/>
      <c r="N292" s="82"/>
    </row>
    <row r="293" spans="1:14" s="81" customFormat="1" ht="14" x14ac:dyDescent="0.15">
      <c r="A293" s="83"/>
      <c r="B293" s="84"/>
      <c r="C293" s="85"/>
      <c r="D293" s="85"/>
      <c r="E293" s="85"/>
      <c r="F293" s="85"/>
      <c r="G293" s="111"/>
      <c r="H293" s="106"/>
      <c r="I293" s="121"/>
      <c r="J293" s="86"/>
      <c r="K293" s="87"/>
      <c r="L293" s="88"/>
      <c r="M293" s="112"/>
      <c r="N293" s="82"/>
    </row>
    <row r="294" spans="1:14" s="81" customFormat="1" ht="14" x14ac:dyDescent="0.15">
      <c r="A294" s="83"/>
      <c r="B294" s="84"/>
      <c r="C294" s="85"/>
      <c r="D294" s="85"/>
      <c r="E294" s="85"/>
      <c r="F294" s="85"/>
      <c r="G294" s="111"/>
      <c r="H294" s="106"/>
      <c r="I294" s="121"/>
      <c r="J294" s="86"/>
      <c r="K294" s="87"/>
      <c r="L294" s="88"/>
      <c r="M294" s="112"/>
      <c r="N294" s="82"/>
    </row>
    <row r="295" spans="1:14" s="81" customFormat="1" ht="14" x14ac:dyDescent="0.15">
      <c r="A295" s="83"/>
      <c r="B295" s="84"/>
      <c r="C295" s="85"/>
      <c r="D295" s="85"/>
      <c r="E295" s="85"/>
      <c r="F295" s="85"/>
      <c r="G295" s="111"/>
      <c r="H295" s="106"/>
      <c r="I295" s="121"/>
      <c r="J295" s="86"/>
      <c r="K295" s="87"/>
      <c r="L295" s="88"/>
      <c r="M295" s="112"/>
      <c r="N295" s="82"/>
    </row>
    <row r="296" spans="1:14" s="81" customFormat="1" ht="14" x14ac:dyDescent="0.15">
      <c r="A296" s="83"/>
      <c r="B296" s="84"/>
      <c r="C296" s="85"/>
      <c r="D296" s="85"/>
      <c r="E296" s="85"/>
      <c r="F296" s="85"/>
      <c r="G296" s="111"/>
      <c r="H296" s="106"/>
      <c r="I296" s="121"/>
      <c r="J296" s="86"/>
      <c r="K296" s="87"/>
      <c r="L296" s="88"/>
      <c r="M296" s="112"/>
      <c r="N296" s="82"/>
    </row>
    <row r="297" spans="1:14" s="81" customFormat="1" ht="14" x14ac:dyDescent="0.15">
      <c r="A297" s="83"/>
      <c r="B297" s="84"/>
      <c r="C297" s="85"/>
      <c r="D297" s="85"/>
      <c r="E297" s="85"/>
      <c r="F297" s="85"/>
      <c r="G297" s="111"/>
      <c r="H297" s="106"/>
      <c r="I297" s="121"/>
      <c r="J297" s="86"/>
      <c r="K297" s="87"/>
      <c r="L297" s="88"/>
      <c r="M297" s="112"/>
      <c r="N297" s="82"/>
    </row>
    <row r="298" spans="1:14" s="81" customFormat="1" ht="14" x14ac:dyDescent="0.15">
      <c r="A298" s="83"/>
      <c r="B298" s="84"/>
      <c r="C298" s="85"/>
      <c r="D298" s="85"/>
      <c r="E298" s="85"/>
      <c r="F298" s="85"/>
      <c r="G298" s="111"/>
      <c r="H298" s="106"/>
      <c r="I298" s="121"/>
      <c r="J298" s="86"/>
      <c r="K298" s="87"/>
      <c r="L298" s="88"/>
      <c r="M298" s="112"/>
      <c r="N298" s="82"/>
    </row>
    <row r="299" spans="1:14" s="81" customFormat="1" ht="14" x14ac:dyDescent="0.15">
      <c r="A299" s="83"/>
      <c r="B299" s="84"/>
      <c r="C299" s="85"/>
      <c r="D299" s="85"/>
      <c r="E299" s="85"/>
      <c r="F299" s="85"/>
      <c r="G299" s="111"/>
      <c r="H299" s="106"/>
      <c r="I299" s="121"/>
      <c r="J299" s="86"/>
      <c r="K299" s="87"/>
      <c r="L299" s="88"/>
      <c r="M299" s="112"/>
      <c r="N299" s="82"/>
    </row>
    <row r="300" spans="1:14" s="81" customFormat="1" ht="14" x14ac:dyDescent="0.15">
      <c r="A300" s="83"/>
      <c r="B300" s="84"/>
      <c r="C300" s="85"/>
      <c r="D300" s="85"/>
      <c r="E300" s="85"/>
      <c r="F300" s="85"/>
      <c r="G300" s="111"/>
      <c r="H300" s="106"/>
      <c r="I300" s="121"/>
      <c r="J300" s="86"/>
      <c r="K300" s="87"/>
      <c r="L300" s="88"/>
      <c r="M300" s="112"/>
      <c r="N300" s="82"/>
    </row>
    <row r="301" spans="1:14" s="81" customFormat="1" ht="14" x14ac:dyDescent="0.15">
      <c r="A301" s="83"/>
      <c r="B301" s="84"/>
      <c r="C301" s="85"/>
      <c r="D301" s="85"/>
      <c r="E301" s="85"/>
      <c r="F301" s="85"/>
      <c r="G301" s="111"/>
      <c r="H301" s="106"/>
      <c r="I301" s="121"/>
      <c r="J301" s="86"/>
      <c r="K301" s="87"/>
      <c r="L301" s="88"/>
      <c r="M301" s="112"/>
      <c r="N301" s="82"/>
    </row>
    <row r="302" spans="1:14" s="81" customFormat="1" ht="14" x14ac:dyDescent="0.15">
      <c r="A302" s="83"/>
      <c r="B302" s="84"/>
      <c r="C302" s="85"/>
      <c r="D302" s="85"/>
      <c r="E302" s="85"/>
      <c r="F302" s="85"/>
      <c r="G302" s="111"/>
      <c r="H302" s="106"/>
      <c r="I302" s="121"/>
      <c r="J302" s="86"/>
      <c r="K302" s="87"/>
      <c r="L302" s="88"/>
      <c r="M302" s="112"/>
      <c r="N302" s="82"/>
    </row>
    <row r="303" spans="1:14" s="81" customFormat="1" ht="14" x14ac:dyDescent="0.15">
      <c r="A303" s="83"/>
      <c r="B303" s="84"/>
      <c r="C303" s="85"/>
      <c r="D303" s="85"/>
      <c r="E303" s="85"/>
      <c r="F303" s="85"/>
      <c r="G303" s="111"/>
      <c r="H303" s="106"/>
      <c r="I303" s="121"/>
      <c r="J303" s="86"/>
      <c r="K303" s="87"/>
      <c r="L303" s="88"/>
      <c r="M303" s="112"/>
      <c r="N303" s="82"/>
    </row>
    <row r="304" spans="1:14" s="81" customFormat="1" ht="14" x14ac:dyDescent="0.15">
      <c r="A304" s="83"/>
      <c r="B304" s="84"/>
      <c r="C304" s="85"/>
      <c r="D304" s="85"/>
      <c r="E304" s="85"/>
      <c r="F304" s="85"/>
      <c r="G304" s="111"/>
      <c r="H304" s="106"/>
      <c r="I304" s="121"/>
      <c r="J304" s="86"/>
      <c r="K304" s="87"/>
      <c r="L304" s="88"/>
      <c r="M304" s="112"/>
      <c r="N304" s="82"/>
    </row>
    <row r="305" spans="1:14" s="81" customFormat="1" ht="14" x14ac:dyDescent="0.15">
      <c r="A305" s="83"/>
      <c r="B305" s="84"/>
      <c r="C305" s="85"/>
      <c r="D305" s="85"/>
      <c r="E305" s="85"/>
      <c r="F305" s="85"/>
      <c r="G305" s="111"/>
      <c r="H305" s="106"/>
      <c r="I305" s="121"/>
      <c r="J305" s="86"/>
      <c r="K305" s="87"/>
      <c r="L305" s="88"/>
      <c r="M305" s="112"/>
      <c r="N305" s="82"/>
    </row>
    <row r="306" spans="1:14" s="81" customFormat="1" ht="14" x14ac:dyDescent="0.15">
      <c r="A306" s="83"/>
      <c r="B306" s="84"/>
      <c r="C306" s="85"/>
      <c r="D306" s="85"/>
      <c r="E306" s="85"/>
      <c r="F306" s="85"/>
      <c r="G306" s="111"/>
      <c r="H306" s="106"/>
      <c r="I306" s="121"/>
      <c r="J306" s="86"/>
      <c r="K306" s="87"/>
      <c r="L306" s="88"/>
      <c r="M306" s="112"/>
      <c r="N306" s="82"/>
    </row>
    <row r="307" spans="1:14" s="81" customFormat="1" ht="14" x14ac:dyDescent="0.15">
      <c r="A307" s="83"/>
      <c r="B307" s="84"/>
      <c r="C307" s="85"/>
      <c r="D307" s="85"/>
      <c r="E307" s="85"/>
      <c r="F307" s="85"/>
      <c r="G307" s="111"/>
      <c r="H307" s="106"/>
      <c r="I307" s="121"/>
      <c r="J307" s="86"/>
      <c r="K307" s="87"/>
      <c r="L307" s="88"/>
      <c r="M307" s="112"/>
      <c r="N307" s="82"/>
    </row>
    <row r="308" spans="1:14" s="81" customFormat="1" ht="14" x14ac:dyDescent="0.15">
      <c r="A308" s="83"/>
      <c r="B308" s="84"/>
      <c r="C308" s="85"/>
      <c r="D308" s="85"/>
      <c r="E308" s="85"/>
      <c r="F308" s="85"/>
      <c r="G308" s="111"/>
      <c r="H308" s="106"/>
      <c r="I308" s="121"/>
      <c r="J308" s="86"/>
      <c r="K308" s="87"/>
      <c r="L308" s="88"/>
      <c r="M308" s="112"/>
      <c r="N308" s="82"/>
    </row>
    <row r="309" spans="1:14" s="81" customFormat="1" ht="14" x14ac:dyDescent="0.15">
      <c r="A309" s="83"/>
      <c r="B309" s="84"/>
      <c r="C309" s="85"/>
      <c r="D309" s="85"/>
      <c r="E309" s="85"/>
      <c r="F309" s="85"/>
      <c r="G309" s="111"/>
      <c r="H309" s="106"/>
      <c r="I309" s="121"/>
      <c r="J309" s="86"/>
      <c r="K309" s="87"/>
      <c r="L309" s="88"/>
      <c r="M309" s="112"/>
      <c r="N309" s="82"/>
    </row>
    <row r="310" spans="1:14" s="81" customFormat="1" ht="14" x14ac:dyDescent="0.15">
      <c r="A310" s="83"/>
      <c r="B310" s="84"/>
      <c r="C310" s="85"/>
      <c r="D310" s="85"/>
      <c r="E310" s="85"/>
      <c r="F310" s="85"/>
      <c r="G310" s="111"/>
      <c r="H310" s="106"/>
      <c r="I310" s="121"/>
      <c r="J310" s="86"/>
      <c r="K310" s="87"/>
      <c r="L310" s="88"/>
      <c r="M310" s="112"/>
      <c r="N310" s="82"/>
    </row>
    <row r="311" spans="1:14" s="81" customFormat="1" ht="14" x14ac:dyDescent="0.15">
      <c r="A311" s="83"/>
      <c r="B311" s="84"/>
      <c r="C311" s="85"/>
      <c r="D311" s="85"/>
      <c r="E311" s="85"/>
      <c r="F311" s="85"/>
      <c r="G311" s="111"/>
      <c r="H311" s="106"/>
      <c r="I311" s="121"/>
      <c r="J311" s="86"/>
      <c r="K311" s="87"/>
      <c r="L311" s="88"/>
      <c r="M311" s="112"/>
      <c r="N311" s="82"/>
    </row>
    <row r="312" spans="1:14" s="81" customFormat="1" ht="14" x14ac:dyDescent="0.15">
      <c r="A312" s="83"/>
      <c r="B312" s="84"/>
      <c r="C312" s="85"/>
      <c r="D312" s="85"/>
      <c r="E312" s="85"/>
      <c r="F312" s="85"/>
      <c r="G312" s="111"/>
      <c r="H312" s="106"/>
      <c r="I312" s="121"/>
      <c r="J312" s="86"/>
      <c r="K312" s="87"/>
      <c r="L312" s="88"/>
      <c r="M312" s="112"/>
      <c r="N312" s="82"/>
    </row>
    <row r="313" spans="1:14" s="81" customFormat="1" ht="14" x14ac:dyDescent="0.15">
      <c r="A313" s="83"/>
      <c r="B313" s="84"/>
      <c r="C313" s="85"/>
      <c r="D313" s="85"/>
      <c r="E313" s="85"/>
      <c r="F313" s="85"/>
      <c r="G313" s="111"/>
      <c r="H313" s="106"/>
      <c r="I313" s="121"/>
      <c r="J313" s="86"/>
      <c r="K313" s="87"/>
      <c r="L313" s="88"/>
      <c r="M313" s="112"/>
      <c r="N313" s="82"/>
    </row>
    <row r="314" spans="1:14" s="81" customFormat="1" ht="14" x14ac:dyDescent="0.15">
      <c r="A314" s="83"/>
      <c r="B314" s="84"/>
      <c r="C314" s="85"/>
      <c r="D314" s="85"/>
      <c r="E314" s="85"/>
      <c r="F314" s="85"/>
      <c r="G314" s="111"/>
      <c r="H314" s="106"/>
      <c r="I314" s="121"/>
      <c r="J314" s="86"/>
      <c r="K314" s="87"/>
      <c r="L314" s="88"/>
      <c r="M314" s="112"/>
      <c r="N314" s="82"/>
    </row>
    <row r="315" spans="1:14" s="81" customFormat="1" ht="14" x14ac:dyDescent="0.15">
      <c r="A315" s="83"/>
      <c r="B315" s="84"/>
      <c r="C315" s="85"/>
      <c r="D315" s="85"/>
      <c r="E315" s="85"/>
      <c r="F315" s="85"/>
      <c r="G315" s="111"/>
      <c r="H315" s="106"/>
      <c r="I315" s="121"/>
      <c r="J315" s="86"/>
      <c r="K315" s="87"/>
      <c r="L315" s="88"/>
      <c r="M315" s="112"/>
      <c r="N315" s="82"/>
    </row>
    <row r="316" spans="1:14" s="81" customFormat="1" ht="14" x14ac:dyDescent="0.15">
      <c r="A316" s="83"/>
      <c r="B316" s="84"/>
      <c r="C316" s="85"/>
      <c r="D316" s="85"/>
      <c r="E316" s="85"/>
      <c r="F316" s="85"/>
      <c r="G316" s="111"/>
      <c r="H316" s="106"/>
      <c r="I316" s="121"/>
      <c r="J316" s="86"/>
      <c r="K316" s="87"/>
      <c r="L316" s="88"/>
      <c r="M316" s="112"/>
      <c r="N316" s="82"/>
    </row>
    <row r="317" spans="1:14" s="81" customFormat="1" ht="14" x14ac:dyDescent="0.15">
      <c r="A317" s="83"/>
      <c r="B317" s="84"/>
      <c r="C317" s="85"/>
      <c r="D317" s="85"/>
      <c r="E317" s="85"/>
      <c r="F317" s="85"/>
      <c r="G317" s="111"/>
      <c r="H317" s="106"/>
      <c r="I317" s="121"/>
      <c r="J317" s="86"/>
      <c r="K317" s="87"/>
      <c r="L317" s="88"/>
      <c r="M317" s="112"/>
      <c r="N317" s="82"/>
    </row>
    <row r="318" spans="1:14" s="81" customFormat="1" ht="14" x14ac:dyDescent="0.15">
      <c r="A318" s="83"/>
      <c r="B318" s="84"/>
      <c r="C318" s="85"/>
      <c r="D318" s="85"/>
      <c r="E318" s="85"/>
      <c r="F318" s="85"/>
      <c r="G318" s="111"/>
      <c r="H318" s="106"/>
      <c r="I318" s="121"/>
      <c r="J318" s="86"/>
      <c r="K318" s="87"/>
      <c r="L318" s="88"/>
      <c r="M318" s="112"/>
      <c r="N318" s="82"/>
    </row>
    <row r="319" spans="1:14" s="81" customFormat="1" ht="14" x14ac:dyDescent="0.15">
      <c r="A319" s="83"/>
      <c r="B319" s="84"/>
      <c r="C319" s="85"/>
      <c r="D319" s="85"/>
      <c r="E319" s="85"/>
      <c r="F319" s="85"/>
      <c r="G319" s="111"/>
      <c r="H319" s="106"/>
      <c r="I319" s="121"/>
      <c r="J319" s="86"/>
      <c r="K319" s="87"/>
      <c r="L319" s="88"/>
      <c r="M319" s="112"/>
      <c r="N319" s="82"/>
    </row>
    <row r="320" spans="1:14" s="81" customFormat="1" ht="14" x14ac:dyDescent="0.15">
      <c r="A320" s="83"/>
      <c r="B320" s="84"/>
      <c r="C320" s="85"/>
      <c r="D320" s="85"/>
      <c r="E320" s="85"/>
      <c r="F320" s="85"/>
      <c r="G320" s="111"/>
      <c r="H320" s="106"/>
      <c r="I320" s="121"/>
      <c r="J320" s="86"/>
      <c r="K320" s="87"/>
      <c r="L320" s="88"/>
      <c r="M320" s="112"/>
      <c r="N320" s="82"/>
    </row>
    <row r="321" spans="1:14" s="81" customFormat="1" ht="14" x14ac:dyDescent="0.15">
      <c r="A321" s="83"/>
      <c r="B321" s="84"/>
      <c r="C321" s="85"/>
      <c r="D321" s="85"/>
      <c r="E321" s="85"/>
      <c r="F321" s="85"/>
      <c r="G321" s="111"/>
      <c r="H321" s="106"/>
      <c r="I321" s="121"/>
      <c r="J321" s="86"/>
      <c r="K321" s="87"/>
      <c r="L321" s="88"/>
      <c r="M321" s="112"/>
      <c r="N321" s="82"/>
    </row>
    <row r="322" spans="1:14" s="81" customFormat="1" ht="14" x14ac:dyDescent="0.15">
      <c r="A322" s="83"/>
      <c r="B322" s="84"/>
      <c r="C322" s="85"/>
      <c r="D322" s="85"/>
      <c r="E322" s="85"/>
      <c r="F322" s="85"/>
      <c r="G322" s="111"/>
      <c r="H322" s="106"/>
      <c r="I322" s="121"/>
      <c r="J322" s="86"/>
      <c r="K322" s="87"/>
      <c r="L322" s="88"/>
      <c r="M322" s="112"/>
      <c r="N322" s="82"/>
    </row>
    <row r="323" spans="1:14" s="81" customFormat="1" ht="14" x14ac:dyDescent="0.15">
      <c r="A323" s="83"/>
      <c r="B323" s="84"/>
      <c r="C323" s="85"/>
      <c r="D323" s="85"/>
      <c r="E323" s="85"/>
      <c r="F323" s="85"/>
      <c r="G323" s="111"/>
      <c r="H323" s="106"/>
      <c r="I323" s="121"/>
      <c r="J323" s="86"/>
      <c r="K323" s="87"/>
      <c r="L323" s="88"/>
      <c r="M323" s="112"/>
      <c r="N323" s="82"/>
    </row>
    <row r="324" spans="1:14" s="81" customFormat="1" ht="14" x14ac:dyDescent="0.15">
      <c r="A324" s="83"/>
      <c r="B324" s="84"/>
      <c r="C324" s="85"/>
      <c r="D324" s="85"/>
      <c r="E324" s="85"/>
      <c r="F324" s="85"/>
      <c r="G324" s="111"/>
      <c r="H324" s="106"/>
      <c r="I324" s="121"/>
      <c r="J324" s="86"/>
      <c r="K324" s="87"/>
      <c r="L324" s="88"/>
      <c r="M324" s="112"/>
      <c r="N324" s="82"/>
    </row>
    <row r="325" spans="1:14" s="81" customFormat="1" ht="14" x14ac:dyDescent="0.15">
      <c r="A325" s="83"/>
      <c r="B325" s="84"/>
      <c r="C325" s="85"/>
      <c r="D325" s="85"/>
      <c r="E325" s="85"/>
      <c r="F325" s="85"/>
      <c r="G325" s="111"/>
      <c r="H325" s="106"/>
      <c r="I325" s="121"/>
      <c r="J325" s="86"/>
      <c r="K325" s="87"/>
      <c r="L325" s="88"/>
      <c r="M325" s="112"/>
      <c r="N325" s="82"/>
    </row>
    <row r="326" spans="1:14" s="81" customFormat="1" ht="14" x14ac:dyDescent="0.15">
      <c r="A326" s="83"/>
      <c r="B326" s="84"/>
      <c r="C326" s="85"/>
      <c r="D326" s="85"/>
      <c r="E326" s="85"/>
      <c r="F326" s="85"/>
      <c r="G326" s="111"/>
      <c r="H326" s="106"/>
      <c r="I326" s="121"/>
      <c r="J326" s="86"/>
      <c r="K326" s="87"/>
      <c r="L326" s="88"/>
      <c r="M326" s="112"/>
      <c r="N326" s="82"/>
    </row>
    <row r="327" spans="1:14" s="81" customFormat="1" ht="14" x14ac:dyDescent="0.15">
      <c r="A327" s="83"/>
      <c r="B327" s="84"/>
      <c r="C327" s="85"/>
      <c r="D327" s="85"/>
      <c r="E327" s="85"/>
      <c r="F327" s="85"/>
      <c r="G327" s="111"/>
      <c r="H327" s="106"/>
      <c r="I327" s="121"/>
      <c r="J327" s="86"/>
      <c r="K327" s="87"/>
      <c r="L327" s="88"/>
      <c r="M327" s="112"/>
      <c r="N327" s="82"/>
    </row>
    <row r="328" spans="1:14" s="81" customFormat="1" ht="14" x14ac:dyDescent="0.15">
      <c r="A328" s="83"/>
      <c r="B328" s="84"/>
      <c r="C328" s="85"/>
      <c r="D328" s="85"/>
      <c r="E328" s="85"/>
      <c r="F328" s="85"/>
      <c r="G328" s="111"/>
      <c r="H328" s="106"/>
      <c r="I328" s="121"/>
      <c r="J328" s="86"/>
      <c r="K328" s="87"/>
      <c r="L328" s="88"/>
      <c r="M328" s="112"/>
      <c r="N328" s="82"/>
    </row>
    <row r="329" spans="1:14" s="81" customFormat="1" ht="14" x14ac:dyDescent="0.15">
      <c r="A329" s="83"/>
      <c r="B329" s="84"/>
      <c r="C329" s="85"/>
      <c r="D329" s="85"/>
      <c r="E329" s="85"/>
      <c r="F329" s="85"/>
      <c r="G329" s="111"/>
      <c r="H329" s="106"/>
      <c r="I329" s="121"/>
      <c r="J329" s="86"/>
      <c r="K329" s="87"/>
      <c r="L329" s="88"/>
      <c r="M329" s="112"/>
      <c r="N329" s="82"/>
    </row>
    <row r="330" spans="1:14" s="81" customFormat="1" ht="14" x14ac:dyDescent="0.15">
      <c r="A330" s="83"/>
      <c r="B330" s="84"/>
      <c r="C330" s="85"/>
      <c r="D330" s="85"/>
      <c r="E330" s="85"/>
      <c r="F330" s="85"/>
      <c r="G330" s="111"/>
      <c r="H330" s="106"/>
      <c r="I330" s="121"/>
      <c r="J330" s="86"/>
      <c r="K330" s="87"/>
      <c r="L330" s="88"/>
      <c r="M330" s="112"/>
      <c r="N330" s="82"/>
    </row>
    <row r="331" spans="1:14" s="81" customFormat="1" ht="14" x14ac:dyDescent="0.15">
      <c r="A331" s="83"/>
      <c r="B331" s="84"/>
      <c r="C331" s="85"/>
      <c r="D331" s="85"/>
      <c r="E331" s="85"/>
      <c r="F331" s="85"/>
      <c r="G331" s="111"/>
      <c r="H331" s="106"/>
      <c r="I331" s="121"/>
      <c r="J331" s="86"/>
      <c r="K331" s="87"/>
      <c r="L331" s="88"/>
      <c r="M331" s="112"/>
      <c r="N331" s="82"/>
    </row>
    <row r="332" spans="1:14" s="81" customFormat="1" ht="14" x14ac:dyDescent="0.15">
      <c r="A332" s="83"/>
      <c r="B332" s="84"/>
      <c r="C332" s="85"/>
      <c r="D332" s="85"/>
      <c r="E332" s="85"/>
      <c r="F332" s="85"/>
      <c r="G332" s="111"/>
      <c r="H332" s="106"/>
      <c r="I332" s="121"/>
      <c r="J332" s="86"/>
      <c r="K332" s="87"/>
      <c r="L332" s="88"/>
      <c r="M332" s="112"/>
      <c r="N332" s="82"/>
    </row>
    <row r="333" spans="1:14" s="81" customFormat="1" ht="14" x14ac:dyDescent="0.15">
      <c r="A333" s="83"/>
      <c r="B333" s="84"/>
      <c r="C333" s="85"/>
      <c r="D333" s="85"/>
      <c r="E333" s="85"/>
      <c r="F333" s="85"/>
      <c r="G333" s="111"/>
      <c r="H333" s="106"/>
      <c r="I333" s="121"/>
      <c r="J333" s="86"/>
      <c r="K333" s="87"/>
      <c r="L333" s="88"/>
      <c r="M333" s="112"/>
      <c r="N333" s="82"/>
    </row>
    <row r="334" spans="1:14" s="81" customFormat="1" ht="14" x14ac:dyDescent="0.15">
      <c r="A334" s="83"/>
      <c r="B334" s="84"/>
      <c r="C334" s="85"/>
      <c r="D334" s="85"/>
      <c r="E334" s="85"/>
      <c r="F334" s="85"/>
      <c r="G334" s="111"/>
      <c r="H334" s="106"/>
      <c r="I334" s="121"/>
      <c r="J334" s="86"/>
      <c r="K334" s="87"/>
      <c r="L334" s="88"/>
      <c r="M334" s="112"/>
      <c r="N334" s="82"/>
    </row>
    <row r="335" spans="1:14" s="81" customFormat="1" ht="14" x14ac:dyDescent="0.15">
      <c r="A335" s="83"/>
      <c r="B335" s="84"/>
      <c r="C335" s="85"/>
      <c r="D335" s="85"/>
      <c r="E335" s="85"/>
      <c r="F335" s="85"/>
      <c r="G335" s="111"/>
      <c r="H335" s="106"/>
      <c r="I335" s="121"/>
      <c r="J335" s="86"/>
      <c r="K335" s="87"/>
      <c r="L335" s="88"/>
      <c r="M335" s="112"/>
      <c r="N335" s="82"/>
    </row>
    <row r="336" spans="1:14" s="81" customFormat="1" ht="14" x14ac:dyDescent="0.15">
      <c r="A336" s="83"/>
      <c r="B336" s="84"/>
      <c r="C336" s="85"/>
      <c r="D336" s="85"/>
      <c r="E336" s="85"/>
      <c r="F336" s="85"/>
      <c r="G336" s="111"/>
      <c r="H336" s="106"/>
      <c r="I336" s="121"/>
      <c r="J336" s="86"/>
      <c r="K336" s="87"/>
      <c r="L336" s="88"/>
      <c r="M336" s="112"/>
      <c r="N336" s="82"/>
    </row>
    <row r="337" spans="1:14" s="81" customFormat="1" ht="14" x14ac:dyDescent="0.15">
      <c r="A337" s="83"/>
      <c r="B337" s="84"/>
      <c r="C337" s="85"/>
      <c r="D337" s="85"/>
      <c r="E337" s="85"/>
      <c r="F337" s="85"/>
      <c r="G337" s="111"/>
      <c r="H337" s="106"/>
      <c r="I337" s="121"/>
      <c r="J337" s="86"/>
      <c r="K337" s="87"/>
      <c r="L337" s="88"/>
      <c r="M337" s="112"/>
      <c r="N337" s="82"/>
    </row>
    <row r="338" spans="1:14" s="81" customFormat="1" ht="14" x14ac:dyDescent="0.15">
      <c r="A338" s="83"/>
      <c r="B338" s="84"/>
      <c r="C338" s="85"/>
      <c r="D338" s="85"/>
      <c r="E338" s="85"/>
      <c r="F338" s="85"/>
      <c r="G338" s="111"/>
      <c r="H338" s="106"/>
      <c r="I338" s="121"/>
      <c r="J338" s="86"/>
      <c r="K338" s="87"/>
      <c r="L338" s="88"/>
      <c r="M338" s="112"/>
      <c r="N338" s="82"/>
    </row>
    <row r="339" spans="1:14" s="81" customFormat="1" ht="14" x14ac:dyDescent="0.15">
      <c r="A339" s="83"/>
      <c r="B339" s="84"/>
      <c r="C339" s="85"/>
      <c r="D339" s="85"/>
      <c r="E339" s="85"/>
      <c r="F339" s="85"/>
      <c r="G339" s="111"/>
      <c r="H339" s="106"/>
      <c r="I339" s="121"/>
      <c r="J339" s="86"/>
      <c r="K339" s="87"/>
      <c r="L339" s="88"/>
      <c r="M339" s="112"/>
      <c r="N339" s="82"/>
    </row>
    <row r="340" spans="1:14" s="81" customFormat="1" ht="14" x14ac:dyDescent="0.15">
      <c r="A340" s="83"/>
      <c r="B340" s="84"/>
      <c r="C340" s="85"/>
      <c r="D340" s="85"/>
      <c r="E340" s="85"/>
      <c r="F340" s="85"/>
      <c r="G340" s="111"/>
      <c r="H340" s="106"/>
      <c r="I340" s="121"/>
      <c r="J340" s="86"/>
      <c r="K340" s="87"/>
      <c r="L340" s="88"/>
      <c r="M340" s="112"/>
      <c r="N340" s="82"/>
    </row>
    <row r="341" spans="1:14" s="81" customFormat="1" ht="14" x14ac:dyDescent="0.15">
      <c r="A341" s="83"/>
      <c r="B341" s="84"/>
      <c r="C341" s="85"/>
      <c r="D341" s="85"/>
      <c r="E341" s="85"/>
      <c r="F341" s="85"/>
      <c r="G341" s="111"/>
      <c r="H341" s="106"/>
      <c r="I341" s="121"/>
      <c r="J341" s="86"/>
      <c r="K341" s="87"/>
      <c r="L341" s="88"/>
      <c r="M341" s="112"/>
      <c r="N341" s="82"/>
    </row>
    <row r="342" spans="1:14" s="81" customFormat="1" ht="14" x14ac:dyDescent="0.15">
      <c r="A342" s="83"/>
      <c r="B342" s="84"/>
      <c r="C342" s="85"/>
      <c r="D342" s="85"/>
      <c r="E342" s="85"/>
      <c r="F342" s="85"/>
      <c r="G342" s="111"/>
      <c r="H342" s="106"/>
      <c r="I342" s="121"/>
      <c r="J342" s="86"/>
      <c r="K342" s="87"/>
      <c r="L342" s="88"/>
      <c r="M342" s="112"/>
      <c r="N342" s="82"/>
    </row>
    <row r="343" spans="1:14" s="81" customFormat="1" ht="14" x14ac:dyDescent="0.15">
      <c r="A343" s="83"/>
      <c r="B343" s="84"/>
      <c r="C343" s="85"/>
      <c r="D343" s="85"/>
      <c r="E343" s="85"/>
      <c r="F343" s="85"/>
      <c r="G343" s="111"/>
      <c r="H343" s="106"/>
      <c r="I343" s="121"/>
      <c r="J343" s="86"/>
      <c r="K343" s="87"/>
      <c r="L343" s="88"/>
      <c r="M343" s="112"/>
      <c r="N343" s="82"/>
    </row>
    <row r="344" spans="1:14" s="81" customFormat="1" ht="14" x14ac:dyDescent="0.15">
      <c r="A344" s="83"/>
      <c r="B344" s="84"/>
      <c r="C344" s="85"/>
      <c r="D344" s="85"/>
      <c r="E344" s="85"/>
      <c r="F344" s="85"/>
      <c r="G344" s="111"/>
      <c r="H344" s="106"/>
      <c r="I344" s="121"/>
      <c r="J344" s="86"/>
      <c r="K344" s="87"/>
      <c r="L344" s="88"/>
      <c r="M344" s="112"/>
      <c r="N344" s="82"/>
    </row>
    <row r="345" spans="1:14" s="81" customFormat="1" ht="14" x14ac:dyDescent="0.15">
      <c r="A345" s="83"/>
      <c r="B345" s="84"/>
      <c r="C345" s="85"/>
      <c r="D345" s="85"/>
      <c r="E345" s="85"/>
      <c r="F345" s="85"/>
      <c r="G345" s="111"/>
      <c r="H345" s="106"/>
      <c r="I345" s="121"/>
      <c r="J345" s="86"/>
      <c r="K345" s="87"/>
      <c r="L345" s="88"/>
      <c r="M345" s="112"/>
      <c r="N345" s="82"/>
    </row>
    <row r="346" spans="1:14" s="81" customFormat="1" ht="14" x14ac:dyDescent="0.15">
      <c r="A346" s="83"/>
      <c r="B346" s="84"/>
      <c r="C346" s="85"/>
      <c r="D346" s="85"/>
      <c r="E346" s="85"/>
      <c r="F346" s="85"/>
      <c r="G346" s="111"/>
      <c r="H346" s="106"/>
      <c r="I346" s="121"/>
      <c r="J346" s="86"/>
      <c r="K346" s="87"/>
      <c r="L346" s="88"/>
      <c r="M346" s="112"/>
      <c r="N346" s="82"/>
    </row>
    <row r="347" spans="1:14" s="81" customFormat="1" ht="14" x14ac:dyDescent="0.15">
      <c r="A347" s="83"/>
      <c r="B347" s="84"/>
      <c r="C347" s="85"/>
      <c r="D347" s="85"/>
      <c r="E347" s="85"/>
      <c r="F347" s="85"/>
      <c r="G347" s="111"/>
      <c r="H347" s="106"/>
      <c r="I347" s="121"/>
      <c r="J347" s="86"/>
      <c r="K347" s="87"/>
      <c r="L347" s="88"/>
      <c r="M347" s="112"/>
      <c r="N347" s="82"/>
    </row>
    <row r="348" spans="1:14" s="81" customFormat="1" ht="14" x14ac:dyDescent="0.15">
      <c r="A348" s="83"/>
      <c r="B348" s="84"/>
      <c r="C348" s="85"/>
      <c r="D348" s="85"/>
      <c r="E348" s="85"/>
      <c r="F348" s="85"/>
      <c r="G348" s="111"/>
      <c r="H348" s="106"/>
      <c r="I348" s="121"/>
      <c r="J348" s="86"/>
      <c r="K348" s="87"/>
      <c r="L348" s="88"/>
      <c r="M348" s="112"/>
      <c r="N348" s="82"/>
    </row>
    <row r="349" spans="1:14" s="81" customFormat="1" ht="14" x14ac:dyDescent="0.15">
      <c r="A349" s="83"/>
      <c r="B349" s="84"/>
      <c r="C349" s="85"/>
      <c r="D349" s="85"/>
      <c r="E349" s="85"/>
      <c r="F349" s="85"/>
      <c r="G349" s="111"/>
      <c r="H349" s="106"/>
      <c r="I349" s="121"/>
      <c r="J349" s="86"/>
      <c r="K349" s="87"/>
      <c r="L349" s="88"/>
      <c r="M349" s="112"/>
      <c r="N349" s="82"/>
    </row>
    <row r="350" spans="1:14" s="81" customFormat="1" ht="14" x14ac:dyDescent="0.15">
      <c r="A350" s="83"/>
      <c r="B350" s="84"/>
      <c r="C350" s="85"/>
      <c r="D350" s="85"/>
      <c r="E350" s="85"/>
      <c r="F350" s="85"/>
      <c r="G350" s="111"/>
      <c r="H350" s="106"/>
      <c r="I350" s="121"/>
      <c r="J350" s="86"/>
      <c r="K350" s="87"/>
      <c r="L350" s="88"/>
      <c r="M350" s="112"/>
      <c r="N350" s="82"/>
    </row>
    <row r="351" spans="1:14" s="81" customFormat="1" ht="14" x14ac:dyDescent="0.15">
      <c r="A351" s="83"/>
      <c r="B351" s="84"/>
      <c r="C351" s="85"/>
      <c r="D351" s="85"/>
      <c r="E351" s="85"/>
      <c r="F351" s="85"/>
      <c r="G351" s="111"/>
      <c r="H351" s="106"/>
      <c r="I351" s="121"/>
      <c r="J351" s="86"/>
      <c r="K351" s="87"/>
      <c r="L351" s="88"/>
      <c r="M351" s="112"/>
      <c r="N351" s="82"/>
    </row>
    <row r="352" spans="1:14" s="81" customFormat="1" ht="14" x14ac:dyDescent="0.15">
      <c r="A352" s="83"/>
      <c r="B352" s="84"/>
      <c r="C352" s="85"/>
      <c r="D352" s="85"/>
      <c r="E352" s="85"/>
      <c r="F352" s="85"/>
      <c r="G352" s="111"/>
      <c r="H352" s="106"/>
      <c r="I352" s="121"/>
      <c r="J352" s="86"/>
      <c r="K352" s="87"/>
      <c r="L352" s="88"/>
      <c r="M352" s="112"/>
      <c r="N352" s="82"/>
    </row>
    <row r="353" spans="1:14" s="81" customFormat="1" ht="14" x14ac:dyDescent="0.15">
      <c r="A353" s="83"/>
      <c r="B353" s="84"/>
      <c r="C353" s="85"/>
      <c r="D353" s="85"/>
      <c r="E353" s="85"/>
      <c r="F353" s="85"/>
      <c r="G353" s="111"/>
      <c r="H353" s="106"/>
      <c r="I353" s="121"/>
      <c r="J353" s="86"/>
      <c r="K353" s="87"/>
      <c r="L353" s="88"/>
      <c r="M353" s="112"/>
      <c r="N353" s="82"/>
    </row>
    <row r="354" spans="1:14" s="81" customFormat="1" ht="14" x14ac:dyDescent="0.15">
      <c r="A354" s="83"/>
      <c r="B354" s="84"/>
      <c r="C354" s="85"/>
      <c r="D354" s="85"/>
      <c r="E354" s="85"/>
      <c r="F354" s="85"/>
      <c r="G354" s="111"/>
      <c r="H354" s="106"/>
      <c r="I354" s="121"/>
      <c r="J354" s="86"/>
      <c r="K354" s="87"/>
      <c r="L354" s="88"/>
      <c r="M354" s="112"/>
      <c r="N354" s="82"/>
    </row>
    <row r="355" spans="1:14" s="81" customFormat="1" ht="14" x14ac:dyDescent="0.15">
      <c r="A355" s="83"/>
      <c r="B355" s="84"/>
      <c r="C355" s="85"/>
      <c r="D355" s="85"/>
      <c r="E355" s="85"/>
      <c r="F355" s="85"/>
      <c r="G355" s="111"/>
      <c r="H355" s="106"/>
      <c r="I355" s="121"/>
      <c r="J355" s="86"/>
      <c r="K355" s="87"/>
      <c r="L355" s="88"/>
      <c r="M355" s="112"/>
      <c r="N355" s="82"/>
    </row>
    <row r="356" spans="1:14" s="81" customFormat="1" ht="14" x14ac:dyDescent="0.15">
      <c r="A356" s="83"/>
      <c r="B356" s="84"/>
      <c r="C356" s="85"/>
      <c r="D356" s="85"/>
      <c r="E356" s="85"/>
      <c r="F356" s="85"/>
      <c r="G356" s="111"/>
      <c r="H356" s="106"/>
      <c r="I356" s="121"/>
      <c r="J356" s="86"/>
      <c r="K356" s="87"/>
      <c r="L356" s="88"/>
      <c r="M356" s="112"/>
      <c r="N356" s="82"/>
    </row>
    <row r="357" spans="1:14" s="81" customFormat="1" ht="14" x14ac:dyDescent="0.15">
      <c r="A357" s="83"/>
      <c r="B357" s="84"/>
      <c r="C357" s="85"/>
      <c r="D357" s="85"/>
      <c r="E357" s="85"/>
      <c r="F357" s="85"/>
      <c r="G357" s="111"/>
      <c r="H357" s="106"/>
      <c r="I357" s="121"/>
      <c r="J357" s="86"/>
      <c r="K357" s="87"/>
      <c r="L357" s="88"/>
      <c r="M357" s="112"/>
      <c r="N357" s="82"/>
    </row>
    <row r="358" spans="1:14" s="81" customFormat="1" ht="14" x14ac:dyDescent="0.15">
      <c r="A358" s="83"/>
      <c r="B358" s="84"/>
      <c r="C358" s="85"/>
      <c r="D358" s="85"/>
      <c r="E358" s="85"/>
      <c r="F358" s="85"/>
      <c r="G358" s="111"/>
      <c r="H358" s="106"/>
      <c r="I358" s="121"/>
      <c r="J358" s="86"/>
      <c r="K358" s="87"/>
      <c r="L358" s="88"/>
      <c r="M358" s="112"/>
      <c r="N358" s="82"/>
    </row>
    <row r="359" spans="1:14" s="81" customFormat="1" ht="14" x14ac:dyDescent="0.15">
      <c r="A359" s="83"/>
      <c r="B359" s="84"/>
      <c r="C359" s="85"/>
      <c r="D359" s="85"/>
      <c r="E359" s="85"/>
      <c r="F359" s="85"/>
      <c r="G359" s="111"/>
      <c r="H359" s="106"/>
      <c r="I359" s="121"/>
      <c r="J359" s="86"/>
      <c r="K359" s="87"/>
      <c r="L359" s="88"/>
      <c r="M359" s="112"/>
      <c r="N359" s="82"/>
    </row>
    <row r="360" spans="1:14" s="81" customFormat="1" ht="14" x14ac:dyDescent="0.15">
      <c r="A360" s="83"/>
      <c r="B360" s="84"/>
      <c r="C360" s="85"/>
      <c r="D360" s="85"/>
      <c r="E360" s="85"/>
      <c r="F360" s="85"/>
      <c r="G360" s="111"/>
      <c r="H360" s="106"/>
      <c r="I360" s="121"/>
      <c r="J360" s="86"/>
      <c r="K360" s="87"/>
      <c r="L360" s="88"/>
      <c r="M360" s="112"/>
      <c r="N360" s="82"/>
    </row>
    <row r="361" spans="1:14" s="81" customFormat="1" ht="14" x14ac:dyDescent="0.15">
      <c r="A361" s="83"/>
      <c r="B361" s="84"/>
      <c r="C361" s="85"/>
      <c r="D361" s="85"/>
      <c r="E361" s="85"/>
      <c r="F361" s="85"/>
      <c r="G361" s="111"/>
      <c r="H361" s="106"/>
      <c r="I361" s="121"/>
      <c r="J361" s="86"/>
      <c r="K361" s="87"/>
      <c r="L361" s="88"/>
      <c r="M361" s="112"/>
      <c r="N361" s="82"/>
    </row>
    <row r="362" spans="1:14" s="81" customFormat="1" ht="14" x14ac:dyDescent="0.15">
      <c r="A362" s="83"/>
      <c r="B362" s="84"/>
      <c r="C362" s="85"/>
      <c r="D362" s="85"/>
      <c r="E362" s="85"/>
      <c r="F362" s="85"/>
      <c r="G362" s="111"/>
      <c r="H362" s="106"/>
      <c r="I362" s="121"/>
      <c r="J362" s="86"/>
      <c r="K362" s="87"/>
      <c r="L362" s="88"/>
      <c r="M362" s="112"/>
      <c r="N362" s="82"/>
    </row>
    <row r="363" spans="1:14" s="81" customFormat="1" ht="14" x14ac:dyDescent="0.15">
      <c r="A363" s="83"/>
      <c r="B363" s="84"/>
      <c r="C363" s="85"/>
      <c r="D363" s="85"/>
      <c r="E363" s="85"/>
      <c r="F363" s="85"/>
      <c r="G363" s="111"/>
      <c r="H363" s="106"/>
      <c r="I363" s="121"/>
      <c r="J363" s="86"/>
      <c r="K363" s="87"/>
      <c r="L363" s="88"/>
      <c r="M363" s="112"/>
      <c r="N363" s="82"/>
    </row>
    <row r="364" spans="1:14" s="81" customFormat="1" ht="14" x14ac:dyDescent="0.15">
      <c r="A364" s="83"/>
      <c r="B364" s="84"/>
      <c r="C364" s="85"/>
      <c r="D364" s="85"/>
      <c r="E364" s="85"/>
      <c r="F364" s="85"/>
      <c r="G364" s="111"/>
      <c r="H364" s="106"/>
      <c r="I364" s="121"/>
      <c r="J364" s="86"/>
      <c r="K364" s="87"/>
      <c r="L364" s="88"/>
      <c r="M364" s="112"/>
      <c r="N364" s="82"/>
    </row>
    <row r="365" spans="1:14" s="81" customFormat="1" ht="14" x14ac:dyDescent="0.15">
      <c r="A365" s="83"/>
      <c r="B365" s="84"/>
      <c r="C365" s="85"/>
      <c r="D365" s="85"/>
      <c r="E365" s="85"/>
      <c r="F365" s="85"/>
      <c r="G365" s="111"/>
      <c r="H365" s="106"/>
      <c r="I365" s="121"/>
      <c r="J365" s="86"/>
      <c r="K365" s="87"/>
      <c r="L365" s="88"/>
      <c r="M365" s="112"/>
      <c r="N365" s="82"/>
    </row>
    <row r="366" spans="1:14" s="81" customFormat="1" ht="14" x14ac:dyDescent="0.15">
      <c r="A366" s="83"/>
      <c r="B366" s="84"/>
      <c r="C366" s="85"/>
      <c r="D366" s="85"/>
      <c r="E366" s="85"/>
      <c r="F366" s="85"/>
      <c r="G366" s="111"/>
      <c r="H366" s="106"/>
      <c r="I366" s="121"/>
      <c r="J366" s="86"/>
      <c r="K366" s="87"/>
      <c r="L366" s="88"/>
      <c r="M366" s="112"/>
      <c r="N366" s="82"/>
    </row>
    <row r="367" spans="1:14" s="81" customFormat="1" ht="14" x14ac:dyDescent="0.15">
      <c r="A367" s="83"/>
      <c r="B367" s="84"/>
      <c r="C367" s="85"/>
      <c r="D367" s="85"/>
      <c r="E367" s="85"/>
      <c r="F367" s="85"/>
      <c r="G367" s="111"/>
      <c r="H367" s="106"/>
      <c r="I367" s="121"/>
      <c r="J367" s="86"/>
      <c r="K367" s="87"/>
      <c r="L367" s="88"/>
      <c r="M367" s="112"/>
      <c r="N367" s="82"/>
    </row>
    <row r="368" spans="1:14" s="81" customFormat="1" ht="14" x14ac:dyDescent="0.15">
      <c r="A368" s="83"/>
      <c r="B368" s="84"/>
      <c r="C368" s="85"/>
      <c r="D368" s="85"/>
      <c r="E368" s="85"/>
      <c r="F368" s="85"/>
      <c r="G368" s="111"/>
      <c r="H368" s="106"/>
      <c r="I368" s="121"/>
      <c r="J368" s="86"/>
      <c r="K368" s="87"/>
      <c r="L368" s="88"/>
      <c r="M368" s="112"/>
      <c r="N368" s="82"/>
    </row>
    <row r="369" spans="1:14" s="81" customFormat="1" ht="14" x14ac:dyDescent="0.15">
      <c r="A369" s="83"/>
      <c r="B369" s="84"/>
      <c r="C369" s="85"/>
      <c r="D369" s="85"/>
      <c r="E369" s="85"/>
      <c r="F369" s="85"/>
      <c r="G369" s="111"/>
      <c r="H369" s="106"/>
      <c r="I369" s="121"/>
      <c r="J369" s="86"/>
      <c r="K369" s="87"/>
      <c r="L369" s="88"/>
      <c r="M369" s="112"/>
      <c r="N369" s="82"/>
    </row>
    <row r="370" spans="1:14" s="81" customFormat="1" ht="14" x14ac:dyDescent="0.15">
      <c r="A370" s="83"/>
      <c r="B370" s="84"/>
      <c r="C370" s="85"/>
      <c r="D370" s="85"/>
      <c r="E370" s="85"/>
      <c r="F370" s="85"/>
      <c r="G370" s="111"/>
      <c r="H370" s="106"/>
      <c r="I370" s="121"/>
      <c r="J370" s="86"/>
      <c r="K370" s="87"/>
      <c r="L370" s="88"/>
      <c r="M370" s="112"/>
      <c r="N370" s="82"/>
    </row>
    <row r="371" spans="1:14" s="81" customFormat="1" ht="14" x14ac:dyDescent="0.15">
      <c r="A371" s="83"/>
      <c r="B371" s="84"/>
      <c r="C371" s="85"/>
      <c r="D371" s="85"/>
      <c r="E371" s="85"/>
      <c r="F371" s="85"/>
      <c r="G371" s="111"/>
      <c r="H371" s="106"/>
      <c r="I371" s="121"/>
      <c r="J371" s="86"/>
      <c r="K371" s="87"/>
      <c r="L371" s="88"/>
      <c r="M371" s="112"/>
      <c r="N371" s="82"/>
    </row>
    <row r="372" spans="1:14" s="81" customFormat="1" ht="14" x14ac:dyDescent="0.15">
      <c r="A372" s="83"/>
      <c r="B372" s="84"/>
      <c r="C372" s="85"/>
      <c r="D372" s="85"/>
      <c r="E372" s="85"/>
      <c r="F372" s="85"/>
      <c r="G372" s="111"/>
      <c r="H372" s="106"/>
      <c r="I372" s="121"/>
      <c r="J372" s="86"/>
      <c r="K372" s="87"/>
      <c r="L372" s="88"/>
      <c r="M372" s="112"/>
      <c r="N372" s="82"/>
    </row>
    <row r="373" spans="1:14" s="81" customFormat="1" ht="14" x14ac:dyDescent="0.15">
      <c r="A373" s="83"/>
      <c r="B373" s="84"/>
      <c r="C373" s="85"/>
      <c r="D373" s="85"/>
      <c r="E373" s="85"/>
      <c r="F373" s="85"/>
      <c r="G373" s="111"/>
      <c r="H373" s="106"/>
      <c r="I373" s="121"/>
      <c r="J373" s="86"/>
      <c r="K373" s="87"/>
      <c r="L373" s="88"/>
      <c r="M373" s="112"/>
      <c r="N373" s="82"/>
    </row>
    <row r="374" spans="1:14" s="81" customFormat="1" ht="14" x14ac:dyDescent="0.15">
      <c r="A374" s="83"/>
      <c r="B374" s="84"/>
      <c r="C374" s="85"/>
      <c r="D374" s="85"/>
      <c r="E374" s="85"/>
      <c r="F374" s="85"/>
      <c r="G374" s="111"/>
      <c r="H374" s="106"/>
      <c r="I374" s="121"/>
      <c r="J374" s="86"/>
      <c r="K374" s="87"/>
      <c r="L374" s="88"/>
      <c r="M374" s="112"/>
      <c r="N374" s="82"/>
    </row>
    <row r="375" spans="1:14" s="81" customFormat="1" ht="14" x14ac:dyDescent="0.15">
      <c r="A375" s="83"/>
      <c r="B375" s="84"/>
      <c r="C375" s="85"/>
      <c r="D375" s="85"/>
      <c r="E375" s="85"/>
      <c r="F375" s="85"/>
      <c r="G375" s="111"/>
      <c r="H375" s="106"/>
      <c r="I375" s="121"/>
      <c r="J375" s="86"/>
      <c r="K375" s="87"/>
      <c r="L375" s="88"/>
      <c r="M375" s="112"/>
      <c r="N375" s="82"/>
    </row>
    <row r="376" spans="1:14" s="81" customFormat="1" ht="14" x14ac:dyDescent="0.15">
      <c r="A376" s="83"/>
      <c r="B376" s="84"/>
      <c r="C376" s="85"/>
      <c r="D376" s="85"/>
      <c r="E376" s="85"/>
      <c r="F376" s="85"/>
      <c r="G376" s="111"/>
      <c r="H376" s="106"/>
      <c r="I376" s="121"/>
      <c r="J376" s="86"/>
      <c r="K376" s="87"/>
      <c r="L376" s="88"/>
      <c r="M376" s="112"/>
      <c r="N376" s="82"/>
    </row>
    <row r="377" spans="1:14" s="81" customFormat="1" ht="14" x14ac:dyDescent="0.15">
      <c r="A377" s="83"/>
      <c r="B377" s="84"/>
      <c r="C377" s="85"/>
      <c r="D377" s="85"/>
      <c r="E377" s="85"/>
      <c r="F377" s="85"/>
      <c r="G377" s="111"/>
      <c r="H377" s="106"/>
      <c r="I377" s="121"/>
      <c r="J377" s="86"/>
      <c r="K377" s="87"/>
      <c r="L377" s="88"/>
      <c r="M377" s="112"/>
      <c r="N377" s="82"/>
    </row>
    <row r="378" spans="1:14" s="81" customFormat="1" ht="14" x14ac:dyDescent="0.15">
      <c r="A378" s="83"/>
      <c r="B378" s="84"/>
      <c r="C378" s="85"/>
      <c r="D378" s="85"/>
      <c r="E378" s="85"/>
      <c r="F378" s="85"/>
      <c r="G378" s="111"/>
      <c r="H378" s="106"/>
      <c r="I378" s="121"/>
      <c r="J378" s="86"/>
      <c r="K378" s="87"/>
      <c r="L378" s="88"/>
      <c r="M378" s="112"/>
      <c r="N378" s="82"/>
    </row>
    <row r="379" spans="1:14" s="81" customFormat="1" ht="14" x14ac:dyDescent="0.15">
      <c r="A379" s="83"/>
      <c r="B379" s="84"/>
      <c r="C379" s="85"/>
      <c r="D379" s="85"/>
      <c r="E379" s="85"/>
      <c r="F379" s="85"/>
      <c r="G379" s="111"/>
      <c r="H379" s="106"/>
      <c r="I379" s="121"/>
      <c r="J379" s="86"/>
      <c r="K379" s="87"/>
      <c r="L379" s="88"/>
      <c r="M379" s="112"/>
      <c r="N379" s="82"/>
    </row>
    <row r="380" spans="1:14" s="81" customFormat="1" ht="14" x14ac:dyDescent="0.15">
      <c r="A380" s="83"/>
      <c r="B380" s="84"/>
      <c r="C380" s="85"/>
      <c r="D380" s="85"/>
      <c r="E380" s="85"/>
      <c r="F380" s="85"/>
      <c r="G380" s="111"/>
      <c r="H380" s="106"/>
      <c r="I380" s="121"/>
      <c r="J380" s="86"/>
      <c r="K380" s="87"/>
      <c r="L380" s="88"/>
      <c r="M380" s="112"/>
      <c r="N380" s="82"/>
    </row>
    <row r="381" spans="1:14" s="81" customFormat="1" ht="14" x14ac:dyDescent="0.15">
      <c r="A381" s="83"/>
      <c r="B381" s="84"/>
      <c r="C381" s="85"/>
      <c r="D381" s="85"/>
      <c r="E381" s="85"/>
      <c r="F381" s="85"/>
      <c r="G381" s="111"/>
      <c r="H381" s="106"/>
      <c r="I381" s="121"/>
      <c r="J381" s="86"/>
      <c r="K381" s="87"/>
      <c r="L381" s="88"/>
      <c r="M381" s="112"/>
      <c r="N381" s="82"/>
    </row>
    <row r="382" spans="1:14" s="81" customFormat="1" ht="14" x14ac:dyDescent="0.15">
      <c r="A382" s="83"/>
      <c r="B382" s="84"/>
      <c r="C382" s="85"/>
      <c r="D382" s="85"/>
      <c r="E382" s="85"/>
      <c r="F382" s="85"/>
      <c r="G382" s="111"/>
      <c r="H382" s="106"/>
      <c r="I382" s="121"/>
      <c r="J382" s="86"/>
      <c r="K382" s="87"/>
      <c r="L382" s="88"/>
      <c r="M382" s="112"/>
      <c r="N382" s="82"/>
    </row>
    <row r="383" spans="1:14" s="81" customFormat="1" ht="14" x14ac:dyDescent="0.15">
      <c r="A383" s="83"/>
      <c r="B383" s="84"/>
      <c r="C383" s="85"/>
      <c r="D383" s="85"/>
      <c r="E383" s="85"/>
      <c r="F383" s="85"/>
      <c r="G383" s="111"/>
      <c r="H383" s="106"/>
      <c r="I383" s="121"/>
      <c r="J383" s="86"/>
      <c r="K383" s="87"/>
      <c r="L383" s="88"/>
      <c r="M383" s="112"/>
      <c r="N383" s="82"/>
    </row>
    <row r="384" spans="1:14" s="81" customFormat="1" ht="14" x14ac:dyDescent="0.15">
      <c r="A384" s="83"/>
      <c r="B384" s="84"/>
      <c r="C384" s="85"/>
      <c r="D384" s="85"/>
      <c r="E384" s="85"/>
      <c r="F384" s="85"/>
      <c r="G384" s="111"/>
      <c r="H384" s="106"/>
      <c r="I384" s="121"/>
      <c r="J384" s="86"/>
      <c r="K384" s="87"/>
      <c r="L384" s="88"/>
      <c r="M384" s="112"/>
      <c r="N384" s="82"/>
    </row>
    <row r="385" spans="1:14" s="81" customFormat="1" ht="14" x14ac:dyDescent="0.15">
      <c r="A385" s="83"/>
      <c r="B385" s="84"/>
      <c r="C385" s="85"/>
      <c r="D385" s="85"/>
      <c r="E385" s="85"/>
      <c r="F385" s="85"/>
      <c r="G385" s="111"/>
      <c r="H385" s="106"/>
      <c r="I385" s="121"/>
      <c r="J385" s="86"/>
      <c r="K385" s="87"/>
      <c r="L385" s="88"/>
      <c r="M385" s="112"/>
      <c r="N385" s="82"/>
    </row>
    <row r="386" spans="1:14" s="81" customFormat="1" ht="14" x14ac:dyDescent="0.15">
      <c r="A386" s="83"/>
      <c r="B386" s="84"/>
      <c r="C386" s="85"/>
      <c r="D386" s="85"/>
      <c r="E386" s="85"/>
      <c r="F386" s="85"/>
      <c r="G386" s="111"/>
      <c r="H386" s="106"/>
      <c r="I386" s="121"/>
      <c r="J386" s="86"/>
      <c r="K386" s="87"/>
      <c r="L386" s="88"/>
      <c r="M386" s="112"/>
      <c r="N386" s="82"/>
    </row>
    <row r="387" spans="1:14" s="81" customFormat="1" ht="14" x14ac:dyDescent="0.15">
      <c r="A387" s="83"/>
      <c r="B387" s="84"/>
      <c r="C387" s="85"/>
      <c r="D387" s="85"/>
      <c r="E387" s="85"/>
      <c r="F387" s="85"/>
      <c r="G387" s="111"/>
      <c r="H387" s="106"/>
      <c r="I387" s="121"/>
      <c r="J387" s="86"/>
      <c r="K387" s="87"/>
      <c r="L387" s="88"/>
      <c r="M387" s="112"/>
      <c r="N387" s="82"/>
    </row>
    <row r="388" spans="1:14" s="81" customFormat="1" ht="14" x14ac:dyDescent="0.15">
      <c r="A388" s="83"/>
      <c r="B388" s="84"/>
      <c r="C388" s="85"/>
      <c r="D388" s="85"/>
      <c r="E388" s="85"/>
      <c r="F388" s="85"/>
      <c r="G388" s="111"/>
      <c r="H388" s="106"/>
      <c r="I388" s="121"/>
      <c r="J388" s="86"/>
      <c r="K388" s="87"/>
      <c r="L388" s="88"/>
      <c r="M388" s="112"/>
      <c r="N388" s="82"/>
    </row>
    <row r="389" spans="1:14" s="81" customFormat="1" ht="14" x14ac:dyDescent="0.15">
      <c r="A389" s="83"/>
      <c r="B389" s="84"/>
      <c r="C389" s="85"/>
      <c r="D389" s="85"/>
      <c r="E389" s="85"/>
      <c r="F389" s="85"/>
      <c r="G389" s="111"/>
      <c r="H389" s="106"/>
      <c r="I389" s="121"/>
      <c r="J389" s="86"/>
      <c r="K389" s="87"/>
      <c r="L389" s="88"/>
      <c r="M389" s="112"/>
      <c r="N389" s="82"/>
    </row>
    <row r="390" spans="1:14" s="81" customFormat="1" ht="14" x14ac:dyDescent="0.15">
      <c r="A390" s="83"/>
      <c r="B390" s="84"/>
      <c r="C390" s="85"/>
      <c r="D390" s="85"/>
      <c r="E390" s="85"/>
      <c r="F390" s="85"/>
      <c r="G390" s="111"/>
      <c r="H390" s="106"/>
      <c r="I390" s="121"/>
      <c r="J390" s="86"/>
      <c r="K390" s="87"/>
      <c r="L390" s="88"/>
      <c r="M390" s="112"/>
      <c r="N390" s="82"/>
    </row>
    <row r="391" spans="1:14" s="81" customFormat="1" ht="14" x14ac:dyDescent="0.15">
      <c r="A391" s="83"/>
      <c r="B391" s="84"/>
      <c r="C391" s="85"/>
      <c r="D391" s="85"/>
      <c r="E391" s="85"/>
      <c r="F391" s="85"/>
      <c r="G391" s="111"/>
      <c r="H391" s="106"/>
      <c r="I391" s="121"/>
      <c r="J391" s="86"/>
      <c r="K391" s="87"/>
      <c r="L391" s="88"/>
      <c r="M391" s="112"/>
      <c r="N391" s="82"/>
    </row>
    <row r="392" spans="1:14" s="81" customFormat="1" ht="14" x14ac:dyDescent="0.15">
      <c r="A392" s="83"/>
      <c r="B392" s="84"/>
      <c r="C392" s="85"/>
      <c r="D392" s="85"/>
      <c r="E392" s="85"/>
      <c r="F392" s="85"/>
      <c r="G392" s="111"/>
      <c r="H392" s="106"/>
      <c r="I392" s="121"/>
      <c r="J392" s="86"/>
      <c r="K392" s="87"/>
      <c r="L392" s="88"/>
      <c r="M392" s="112"/>
      <c r="N392" s="82"/>
    </row>
    <row r="393" spans="1:14" s="81" customFormat="1" ht="14" x14ac:dyDescent="0.15">
      <c r="A393" s="83"/>
      <c r="B393" s="84"/>
      <c r="C393" s="85"/>
      <c r="D393" s="85"/>
      <c r="E393" s="85"/>
      <c r="F393" s="85"/>
      <c r="G393" s="111"/>
      <c r="H393" s="106"/>
      <c r="I393" s="121"/>
      <c r="J393" s="86"/>
      <c r="K393" s="87"/>
      <c r="L393" s="88"/>
      <c r="M393" s="112"/>
      <c r="N393" s="82"/>
    </row>
    <row r="394" spans="1:14" s="81" customFormat="1" ht="14" x14ac:dyDescent="0.15">
      <c r="A394" s="83"/>
      <c r="B394" s="84"/>
      <c r="C394" s="85"/>
      <c r="D394" s="85"/>
      <c r="E394" s="85"/>
      <c r="F394" s="85"/>
      <c r="G394" s="111"/>
      <c r="H394" s="106"/>
      <c r="I394" s="121"/>
      <c r="J394" s="86"/>
      <c r="K394" s="87"/>
      <c r="L394" s="88"/>
      <c r="M394" s="112"/>
      <c r="N394" s="82"/>
    </row>
    <row r="395" spans="1:14" s="81" customFormat="1" ht="14" x14ac:dyDescent="0.15">
      <c r="A395" s="83"/>
      <c r="B395" s="84"/>
      <c r="C395" s="85"/>
      <c r="D395" s="85"/>
      <c r="E395" s="85"/>
      <c r="F395" s="85"/>
      <c r="G395" s="111"/>
      <c r="H395" s="106"/>
      <c r="I395" s="121"/>
      <c r="J395" s="86"/>
      <c r="K395" s="87"/>
      <c r="L395" s="88"/>
      <c r="M395" s="112"/>
      <c r="N395" s="82"/>
    </row>
    <row r="396" spans="1:14" s="81" customFormat="1" ht="14" x14ac:dyDescent="0.15">
      <c r="A396" s="83"/>
      <c r="B396" s="84"/>
      <c r="C396" s="85"/>
      <c r="D396" s="85"/>
      <c r="E396" s="85"/>
      <c r="F396" s="85"/>
      <c r="G396" s="111"/>
      <c r="H396" s="106"/>
      <c r="I396" s="121"/>
      <c r="J396" s="86"/>
      <c r="K396" s="87"/>
      <c r="L396" s="88"/>
      <c r="M396" s="112"/>
      <c r="N396" s="82"/>
    </row>
    <row r="397" spans="1:14" s="81" customFormat="1" ht="14" x14ac:dyDescent="0.15">
      <c r="A397" s="83"/>
      <c r="B397" s="84"/>
      <c r="C397" s="85"/>
      <c r="D397" s="85"/>
      <c r="E397" s="85"/>
      <c r="F397" s="85"/>
      <c r="G397" s="111"/>
      <c r="H397" s="106"/>
      <c r="I397" s="121"/>
      <c r="J397" s="86"/>
      <c r="K397" s="87"/>
      <c r="L397" s="88"/>
      <c r="M397" s="112"/>
      <c r="N397" s="82"/>
    </row>
    <row r="398" spans="1:14" s="81" customFormat="1" ht="14" x14ac:dyDescent="0.15">
      <c r="A398" s="83"/>
      <c r="B398" s="84"/>
      <c r="C398" s="85"/>
      <c r="D398" s="85"/>
      <c r="E398" s="85"/>
      <c r="F398" s="85"/>
      <c r="G398" s="111"/>
      <c r="H398" s="106"/>
      <c r="I398" s="121"/>
      <c r="J398" s="86"/>
      <c r="K398" s="87"/>
      <c r="L398" s="88"/>
      <c r="M398" s="112"/>
      <c r="N398" s="82"/>
    </row>
    <row r="399" spans="1:14" s="81" customFormat="1" ht="14" x14ac:dyDescent="0.15">
      <c r="A399" s="83"/>
      <c r="B399" s="84"/>
      <c r="C399" s="85"/>
      <c r="D399" s="85"/>
      <c r="E399" s="85"/>
      <c r="F399" s="85"/>
      <c r="G399" s="111"/>
      <c r="H399" s="106"/>
      <c r="I399" s="121"/>
      <c r="J399" s="86"/>
      <c r="K399" s="87"/>
      <c r="L399" s="88"/>
      <c r="M399" s="112"/>
      <c r="N399" s="82"/>
    </row>
    <row r="400" spans="1:14" s="81" customFormat="1" ht="14" x14ac:dyDescent="0.15">
      <c r="A400" s="83"/>
      <c r="B400" s="84"/>
      <c r="C400" s="85"/>
      <c r="D400" s="85"/>
      <c r="E400" s="85"/>
      <c r="F400" s="85"/>
      <c r="G400" s="111"/>
      <c r="H400" s="106"/>
      <c r="I400" s="121"/>
      <c r="J400" s="86"/>
      <c r="K400" s="87"/>
      <c r="L400" s="88"/>
      <c r="M400" s="112"/>
      <c r="N400" s="82"/>
    </row>
    <row r="401" spans="1:14" s="81" customFormat="1" ht="14" x14ac:dyDescent="0.15">
      <c r="A401" s="83"/>
      <c r="B401" s="84"/>
      <c r="C401" s="85"/>
      <c r="D401" s="85"/>
      <c r="E401" s="85"/>
      <c r="F401" s="85"/>
      <c r="G401" s="111"/>
      <c r="H401" s="106"/>
      <c r="I401" s="121"/>
      <c r="J401" s="86"/>
      <c r="K401" s="87"/>
      <c r="L401" s="88"/>
      <c r="M401" s="112"/>
      <c r="N401" s="82"/>
    </row>
    <row r="402" spans="1:14" s="81" customFormat="1" ht="14" x14ac:dyDescent="0.15">
      <c r="A402" s="83"/>
      <c r="B402" s="84"/>
      <c r="C402" s="85"/>
      <c r="D402" s="85"/>
      <c r="E402" s="85"/>
      <c r="F402" s="85"/>
      <c r="G402" s="111"/>
      <c r="H402" s="106"/>
      <c r="I402" s="121"/>
      <c r="J402" s="86"/>
      <c r="K402" s="87"/>
      <c r="L402" s="88"/>
      <c r="M402" s="112"/>
      <c r="N402" s="82"/>
    </row>
    <row r="403" spans="1:14" s="81" customFormat="1" ht="14" x14ac:dyDescent="0.15">
      <c r="A403" s="83"/>
      <c r="B403" s="84"/>
      <c r="C403" s="85"/>
      <c r="D403" s="85"/>
      <c r="E403" s="85"/>
      <c r="F403" s="85"/>
      <c r="G403" s="111"/>
      <c r="H403" s="106"/>
      <c r="I403" s="121"/>
      <c r="J403" s="86"/>
      <c r="K403" s="87"/>
      <c r="L403" s="88"/>
      <c r="M403" s="112"/>
      <c r="N403" s="82"/>
    </row>
    <row r="404" spans="1:14" s="81" customFormat="1" ht="14" x14ac:dyDescent="0.15">
      <c r="A404" s="83"/>
      <c r="B404" s="84"/>
      <c r="C404" s="85"/>
      <c r="D404" s="85"/>
      <c r="E404" s="85"/>
      <c r="F404" s="85"/>
      <c r="G404" s="111"/>
      <c r="H404" s="106"/>
      <c r="I404" s="121"/>
      <c r="J404" s="88"/>
      <c r="K404" s="87"/>
      <c r="L404" s="88"/>
      <c r="M404" s="112"/>
      <c r="N404" s="82"/>
    </row>
    <row r="405" spans="1:14" s="81" customFormat="1" ht="14" x14ac:dyDescent="0.15">
      <c r="A405" s="83"/>
      <c r="B405" s="84"/>
      <c r="C405" s="85"/>
      <c r="D405" s="85"/>
      <c r="E405" s="85"/>
      <c r="F405" s="85"/>
      <c r="G405" s="111"/>
      <c r="H405" s="106"/>
      <c r="I405" s="121"/>
      <c r="J405" s="88"/>
      <c r="K405" s="87"/>
      <c r="L405" s="88"/>
      <c r="M405" s="112"/>
      <c r="N405" s="82"/>
    </row>
    <row r="406" spans="1:14" s="81" customFormat="1" ht="14" x14ac:dyDescent="0.15">
      <c r="A406" s="83"/>
      <c r="B406" s="84"/>
      <c r="C406" s="85"/>
      <c r="D406" s="85"/>
      <c r="E406" s="85"/>
      <c r="F406" s="85"/>
      <c r="G406" s="111"/>
      <c r="H406" s="106"/>
      <c r="I406" s="121"/>
      <c r="J406" s="88"/>
      <c r="K406" s="87"/>
      <c r="L406" s="88"/>
      <c r="M406" s="112"/>
      <c r="N406" s="82"/>
    </row>
    <row r="407" spans="1:14" s="81" customFormat="1" ht="14" x14ac:dyDescent="0.15">
      <c r="A407" s="83"/>
      <c r="B407" s="84"/>
      <c r="C407" s="85"/>
      <c r="D407" s="85"/>
      <c r="E407" s="85"/>
      <c r="F407" s="85"/>
      <c r="G407" s="111"/>
      <c r="H407" s="106"/>
      <c r="I407" s="121"/>
      <c r="J407" s="88"/>
      <c r="K407" s="87"/>
      <c r="L407" s="88"/>
      <c r="M407" s="112"/>
      <c r="N407" s="82"/>
    </row>
    <row r="408" spans="1:14" s="81" customFormat="1" ht="14" x14ac:dyDescent="0.15">
      <c r="A408" s="83"/>
      <c r="B408" s="84"/>
      <c r="C408" s="85"/>
      <c r="D408" s="85"/>
      <c r="E408" s="85"/>
      <c r="F408" s="85"/>
      <c r="G408" s="111"/>
      <c r="H408" s="106"/>
      <c r="I408" s="121"/>
      <c r="J408" s="88"/>
      <c r="K408" s="87"/>
      <c r="L408" s="88"/>
      <c r="M408" s="112"/>
      <c r="N408" s="82"/>
    </row>
    <row r="409" spans="1:14" s="81" customFormat="1" ht="14" x14ac:dyDescent="0.15">
      <c r="A409" s="83"/>
      <c r="B409" s="84"/>
      <c r="C409" s="85"/>
      <c r="D409" s="85"/>
      <c r="E409" s="85"/>
      <c r="F409" s="85"/>
      <c r="G409" s="111"/>
      <c r="H409" s="106"/>
      <c r="I409" s="121"/>
      <c r="J409" s="88"/>
      <c r="K409" s="87"/>
      <c r="L409" s="88"/>
      <c r="M409" s="112"/>
      <c r="N409" s="82"/>
    </row>
    <row r="410" spans="1:14" s="81" customFormat="1" ht="14" x14ac:dyDescent="0.15">
      <c r="A410" s="83"/>
      <c r="B410" s="84"/>
      <c r="C410" s="85"/>
      <c r="D410" s="85"/>
      <c r="E410" s="85"/>
      <c r="F410" s="89"/>
      <c r="G410" s="111"/>
      <c r="H410" s="106"/>
      <c r="I410" s="121"/>
      <c r="J410" s="88"/>
      <c r="K410" s="87"/>
      <c r="L410" s="88"/>
      <c r="M410" s="112"/>
      <c r="N410" s="82"/>
    </row>
    <row r="411" spans="1:14" s="81" customFormat="1" ht="14" x14ac:dyDescent="0.15">
      <c r="A411" s="83"/>
      <c r="B411" s="84"/>
      <c r="C411" s="85"/>
      <c r="D411" s="85"/>
      <c r="E411" s="85"/>
      <c r="F411" s="89"/>
      <c r="G411" s="111"/>
      <c r="H411" s="106"/>
      <c r="I411" s="121"/>
      <c r="J411" s="88"/>
      <c r="K411" s="87"/>
      <c r="L411" s="88"/>
      <c r="M411" s="112"/>
      <c r="N411" s="82"/>
    </row>
    <row r="412" spans="1:14" s="81" customFormat="1" ht="14" x14ac:dyDescent="0.15">
      <c r="A412" s="83"/>
      <c r="B412" s="84"/>
      <c r="C412" s="85"/>
      <c r="D412" s="85"/>
      <c r="E412" s="85"/>
      <c r="F412" s="89"/>
      <c r="G412" s="111"/>
      <c r="H412" s="106"/>
      <c r="I412" s="121"/>
      <c r="J412" s="88"/>
      <c r="K412" s="87"/>
      <c r="L412" s="88"/>
      <c r="M412" s="112"/>
      <c r="N412" s="82"/>
    </row>
    <row r="413" spans="1:14" s="81" customFormat="1" ht="14" x14ac:dyDescent="0.15">
      <c r="A413" s="83"/>
      <c r="B413" s="84"/>
      <c r="C413" s="85"/>
      <c r="D413" s="85"/>
      <c r="E413" s="85"/>
      <c r="F413" s="89"/>
      <c r="G413" s="111"/>
      <c r="H413" s="106"/>
      <c r="I413" s="121"/>
      <c r="J413" s="88"/>
      <c r="K413" s="87"/>
      <c r="L413" s="88"/>
      <c r="M413" s="112"/>
      <c r="N413" s="82"/>
    </row>
    <row r="414" spans="1:14" s="81" customFormat="1" ht="14" x14ac:dyDescent="0.15">
      <c r="A414" s="83"/>
      <c r="B414" s="84"/>
      <c r="C414" s="85"/>
      <c r="D414" s="85"/>
      <c r="E414" s="85"/>
      <c r="F414" s="89"/>
      <c r="G414" s="111"/>
      <c r="H414" s="106"/>
      <c r="I414" s="121"/>
      <c r="J414" s="88"/>
      <c r="K414" s="87"/>
      <c r="L414" s="88"/>
      <c r="M414" s="112"/>
      <c r="N414" s="82"/>
    </row>
    <row r="415" spans="1:14" s="81" customFormat="1" ht="14" x14ac:dyDescent="0.15">
      <c r="A415" s="83"/>
      <c r="B415" s="84"/>
      <c r="C415" s="85"/>
      <c r="D415" s="85"/>
      <c r="E415" s="85"/>
      <c r="F415" s="89"/>
      <c r="G415" s="111"/>
      <c r="H415" s="106"/>
      <c r="I415" s="121"/>
      <c r="J415" s="88"/>
      <c r="K415" s="87"/>
      <c r="L415" s="88"/>
      <c r="M415" s="112"/>
      <c r="N415" s="82"/>
    </row>
    <row r="416" spans="1:14" s="81" customFormat="1" ht="14" x14ac:dyDescent="0.15">
      <c r="A416" s="83"/>
      <c r="B416" s="84"/>
      <c r="C416" s="85"/>
      <c r="D416" s="85"/>
      <c r="E416" s="85"/>
      <c r="F416" s="89"/>
      <c r="G416" s="111"/>
      <c r="H416" s="106"/>
      <c r="I416" s="121"/>
      <c r="J416" s="88"/>
      <c r="K416" s="87"/>
      <c r="L416" s="88"/>
      <c r="M416" s="112"/>
      <c r="N416" s="82"/>
    </row>
    <row r="417" spans="1:14" s="81" customFormat="1" ht="14" x14ac:dyDescent="0.15">
      <c r="A417" s="83"/>
      <c r="B417" s="84"/>
      <c r="C417" s="85"/>
      <c r="D417" s="85"/>
      <c r="E417" s="85"/>
      <c r="F417" s="89"/>
      <c r="G417" s="111"/>
      <c r="H417" s="106"/>
      <c r="I417" s="121"/>
      <c r="J417" s="88"/>
      <c r="K417" s="87"/>
      <c r="L417" s="88"/>
      <c r="M417" s="112"/>
      <c r="N417" s="82"/>
    </row>
    <row r="418" spans="1:14" s="81" customFormat="1" ht="14" x14ac:dyDescent="0.15">
      <c r="A418" s="83"/>
      <c r="B418" s="84"/>
      <c r="C418" s="85"/>
      <c r="D418" s="85"/>
      <c r="E418" s="85"/>
      <c r="F418" s="89"/>
      <c r="G418" s="111"/>
      <c r="H418" s="106"/>
      <c r="I418" s="121"/>
      <c r="J418" s="88"/>
      <c r="K418" s="87"/>
      <c r="L418" s="88"/>
      <c r="M418" s="112"/>
      <c r="N418" s="82"/>
    </row>
    <row r="419" spans="1:14" s="81" customFormat="1" ht="14" x14ac:dyDescent="0.15">
      <c r="A419" s="83"/>
      <c r="B419" s="84"/>
      <c r="C419" s="85"/>
      <c r="D419" s="85"/>
      <c r="E419" s="85"/>
      <c r="F419" s="89"/>
      <c r="G419" s="111"/>
      <c r="H419" s="106"/>
      <c r="I419" s="121"/>
      <c r="J419" s="88"/>
      <c r="K419" s="87"/>
      <c r="L419" s="88"/>
      <c r="M419" s="112"/>
      <c r="N419" s="82"/>
    </row>
    <row r="420" spans="1:14" s="81" customFormat="1" ht="14" x14ac:dyDescent="0.15">
      <c r="A420" s="83"/>
      <c r="B420" s="84"/>
      <c r="C420" s="85"/>
      <c r="D420" s="85"/>
      <c r="E420" s="85"/>
      <c r="F420" s="89"/>
      <c r="G420" s="111"/>
      <c r="H420" s="106"/>
      <c r="I420" s="121"/>
      <c r="J420" s="88"/>
      <c r="K420" s="87"/>
      <c r="L420" s="88"/>
      <c r="M420" s="112"/>
      <c r="N420" s="82"/>
    </row>
    <row r="421" spans="1:14" s="81" customFormat="1" ht="14" x14ac:dyDescent="0.15">
      <c r="A421" s="83"/>
      <c r="B421" s="84"/>
      <c r="C421" s="85"/>
      <c r="D421" s="85"/>
      <c r="E421" s="85"/>
      <c r="F421" s="89"/>
      <c r="G421" s="111"/>
      <c r="H421" s="106"/>
      <c r="I421" s="121"/>
      <c r="J421" s="88"/>
      <c r="K421" s="87"/>
      <c r="L421" s="88"/>
      <c r="M421" s="112"/>
      <c r="N421" s="82"/>
    </row>
    <row r="422" spans="1:14" s="81" customFormat="1" ht="14" x14ac:dyDescent="0.15">
      <c r="A422" s="83"/>
      <c r="B422" s="84"/>
      <c r="C422" s="85"/>
      <c r="D422" s="85"/>
      <c r="E422" s="85"/>
      <c r="F422" s="89"/>
      <c r="G422" s="111"/>
      <c r="H422" s="106"/>
      <c r="I422" s="121"/>
      <c r="J422" s="88"/>
      <c r="K422" s="87"/>
      <c r="L422" s="88"/>
      <c r="M422" s="112"/>
      <c r="N422" s="82"/>
    </row>
    <row r="423" spans="1:14" s="81" customFormat="1" ht="14" x14ac:dyDescent="0.15">
      <c r="A423" s="83"/>
      <c r="B423" s="84"/>
      <c r="C423" s="85"/>
      <c r="D423" s="85"/>
      <c r="E423" s="85"/>
      <c r="F423" s="89"/>
      <c r="G423" s="111"/>
      <c r="H423" s="106"/>
      <c r="I423" s="121"/>
      <c r="J423" s="88"/>
      <c r="K423" s="87"/>
      <c r="L423" s="88"/>
      <c r="M423" s="112"/>
      <c r="N423" s="82"/>
    </row>
    <row r="424" spans="1:14" s="81" customFormat="1" ht="14" x14ac:dyDescent="0.15">
      <c r="A424" s="83"/>
      <c r="B424" s="84"/>
      <c r="C424" s="85"/>
      <c r="D424" s="85"/>
      <c r="E424" s="85"/>
      <c r="F424" s="89"/>
      <c r="G424" s="111"/>
      <c r="H424" s="106"/>
      <c r="I424" s="121"/>
      <c r="J424" s="88"/>
      <c r="K424" s="87"/>
      <c r="L424" s="88"/>
      <c r="M424" s="112"/>
      <c r="N424" s="82"/>
    </row>
    <row r="425" spans="1:14" s="81" customFormat="1" ht="14" x14ac:dyDescent="0.15">
      <c r="A425" s="83"/>
      <c r="B425" s="84"/>
      <c r="C425" s="85"/>
      <c r="D425" s="85"/>
      <c r="E425" s="85"/>
      <c r="F425" s="89"/>
      <c r="G425" s="111"/>
      <c r="H425" s="106"/>
      <c r="I425" s="121"/>
      <c r="J425" s="88"/>
      <c r="K425" s="87"/>
      <c r="L425" s="88"/>
      <c r="M425" s="112"/>
      <c r="N425" s="82"/>
    </row>
    <row r="426" spans="1:14" s="81" customFormat="1" ht="14" x14ac:dyDescent="0.15">
      <c r="A426" s="83"/>
      <c r="B426" s="84"/>
      <c r="C426" s="85"/>
      <c r="D426" s="85"/>
      <c r="E426" s="85"/>
      <c r="F426" s="89"/>
      <c r="G426" s="111"/>
      <c r="H426" s="106"/>
      <c r="I426" s="121"/>
      <c r="J426" s="88"/>
      <c r="K426" s="87"/>
      <c r="L426" s="88"/>
      <c r="M426" s="112"/>
      <c r="N426" s="82"/>
    </row>
    <row r="427" spans="1:14" s="81" customFormat="1" ht="14" x14ac:dyDescent="0.15">
      <c r="A427" s="83"/>
      <c r="B427" s="84"/>
      <c r="C427" s="85"/>
      <c r="D427" s="85"/>
      <c r="E427" s="85"/>
      <c r="F427" s="89"/>
      <c r="G427" s="111"/>
      <c r="H427" s="106"/>
      <c r="I427" s="121"/>
      <c r="J427" s="88"/>
      <c r="K427" s="87"/>
      <c r="L427" s="88"/>
      <c r="M427" s="112"/>
      <c r="N427" s="82"/>
    </row>
    <row r="428" spans="1:14" s="81" customFormat="1" ht="14" x14ac:dyDescent="0.15">
      <c r="A428" s="83"/>
      <c r="B428" s="84"/>
      <c r="C428" s="85"/>
      <c r="D428" s="85"/>
      <c r="E428" s="85"/>
      <c r="F428" s="89"/>
      <c r="G428" s="111"/>
      <c r="H428" s="106"/>
      <c r="I428" s="121"/>
      <c r="J428" s="88"/>
      <c r="K428" s="87"/>
      <c r="L428" s="88"/>
      <c r="M428" s="112"/>
      <c r="N428" s="82"/>
    </row>
    <row r="429" spans="1:14" s="81" customFormat="1" ht="14" x14ac:dyDescent="0.15">
      <c r="A429" s="83"/>
      <c r="B429" s="84"/>
      <c r="C429" s="85"/>
      <c r="D429" s="85"/>
      <c r="E429" s="85"/>
      <c r="F429" s="89"/>
      <c r="G429" s="111"/>
      <c r="H429" s="106"/>
      <c r="I429" s="121"/>
      <c r="J429" s="88"/>
      <c r="K429" s="87"/>
      <c r="L429" s="88"/>
      <c r="M429" s="112"/>
      <c r="N429" s="82"/>
    </row>
    <row r="430" spans="1:14" s="81" customFormat="1" ht="14" x14ac:dyDescent="0.15">
      <c r="A430" s="83"/>
      <c r="B430" s="84"/>
      <c r="C430" s="85"/>
      <c r="D430" s="85"/>
      <c r="E430" s="85"/>
      <c r="F430" s="89"/>
      <c r="G430" s="111"/>
      <c r="H430" s="106"/>
      <c r="I430" s="121"/>
      <c r="J430" s="88"/>
      <c r="K430" s="87"/>
      <c r="L430" s="88"/>
      <c r="M430" s="112"/>
      <c r="N430" s="82"/>
    </row>
    <row r="431" spans="1:14" s="81" customFormat="1" ht="14" x14ac:dyDescent="0.15">
      <c r="A431" s="83"/>
      <c r="B431" s="84"/>
      <c r="C431" s="85"/>
      <c r="D431" s="85"/>
      <c r="E431" s="85"/>
      <c r="F431" s="89"/>
      <c r="G431" s="111"/>
      <c r="H431" s="106"/>
      <c r="I431" s="121"/>
      <c r="J431" s="88"/>
      <c r="K431" s="87"/>
      <c r="L431" s="88"/>
      <c r="M431" s="112"/>
      <c r="N431" s="82"/>
    </row>
    <row r="432" spans="1:14" s="81" customFormat="1" ht="14" x14ac:dyDescent="0.15">
      <c r="A432" s="83"/>
      <c r="B432" s="84"/>
      <c r="C432" s="85"/>
      <c r="D432" s="85"/>
      <c r="E432" s="85"/>
      <c r="F432" s="89"/>
      <c r="G432" s="111"/>
      <c r="H432" s="106"/>
      <c r="I432" s="121"/>
      <c r="J432" s="88"/>
      <c r="K432" s="87"/>
      <c r="L432" s="88"/>
      <c r="M432" s="112"/>
      <c r="N432" s="82"/>
    </row>
    <row r="433" spans="1:14" s="81" customFormat="1" ht="14" x14ac:dyDescent="0.15">
      <c r="A433" s="83"/>
      <c r="B433" s="84"/>
      <c r="C433" s="85"/>
      <c r="D433" s="85"/>
      <c r="E433" s="85"/>
      <c r="F433" s="89"/>
      <c r="G433" s="111"/>
      <c r="H433" s="106"/>
      <c r="I433" s="121"/>
      <c r="J433" s="88"/>
      <c r="K433" s="87"/>
      <c r="L433" s="88"/>
      <c r="M433" s="112"/>
      <c r="N433" s="82"/>
    </row>
    <row r="434" spans="1:14" s="81" customFormat="1" ht="14" x14ac:dyDescent="0.15">
      <c r="A434" s="83"/>
      <c r="B434" s="84"/>
      <c r="C434" s="85"/>
      <c r="D434" s="85"/>
      <c r="E434" s="85"/>
      <c r="F434" s="89"/>
      <c r="G434" s="111"/>
      <c r="H434" s="106"/>
      <c r="I434" s="121"/>
      <c r="J434" s="88"/>
      <c r="K434" s="87"/>
      <c r="L434" s="88"/>
      <c r="M434" s="112"/>
      <c r="N434" s="82"/>
    </row>
    <row r="435" spans="1:14" s="81" customFormat="1" ht="14" x14ac:dyDescent="0.15">
      <c r="A435" s="83"/>
      <c r="B435" s="84"/>
      <c r="C435" s="85"/>
      <c r="D435" s="85"/>
      <c r="E435" s="85"/>
      <c r="F435" s="89"/>
      <c r="G435" s="111"/>
      <c r="H435" s="106"/>
      <c r="I435" s="121"/>
      <c r="J435" s="88"/>
      <c r="K435" s="87"/>
      <c r="L435" s="88"/>
      <c r="M435" s="112"/>
      <c r="N435" s="82"/>
    </row>
    <row r="436" spans="1:14" s="81" customFormat="1" ht="14" x14ac:dyDescent="0.15">
      <c r="A436" s="83"/>
      <c r="B436" s="84"/>
      <c r="C436" s="85"/>
      <c r="D436" s="85"/>
      <c r="E436" s="85"/>
      <c r="F436" s="89"/>
      <c r="G436" s="111"/>
      <c r="H436" s="106"/>
      <c r="I436" s="121"/>
      <c r="J436" s="88"/>
      <c r="K436" s="87"/>
      <c r="L436" s="88"/>
      <c r="M436" s="112"/>
      <c r="N436" s="82"/>
    </row>
    <row r="437" spans="1:14" s="81" customFormat="1" ht="14" x14ac:dyDescent="0.15">
      <c r="A437" s="83"/>
      <c r="B437" s="84"/>
      <c r="C437" s="85"/>
      <c r="D437" s="85"/>
      <c r="E437" s="85"/>
      <c r="F437" s="89"/>
      <c r="G437" s="111"/>
      <c r="H437" s="106"/>
      <c r="I437" s="121"/>
      <c r="J437" s="88"/>
      <c r="K437" s="87"/>
      <c r="L437" s="88"/>
      <c r="M437" s="112"/>
      <c r="N437" s="82"/>
    </row>
    <row r="438" spans="1:14" s="81" customFormat="1" ht="14" x14ac:dyDescent="0.15">
      <c r="A438" s="83"/>
      <c r="B438" s="84"/>
      <c r="C438" s="85"/>
      <c r="D438" s="85"/>
      <c r="E438" s="85"/>
      <c r="F438" s="89"/>
      <c r="G438" s="111"/>
      <c r="H438" s="106"/>
      <c r="I438" s="121"/>
      <c r="J438" s="88"/>
      <c r="K438" s="87"/>
      <c r="L438" s="88"/>
      <c r="M438" s="112"/>
      <c r="N438" s="82"/>
    </row>
    <row r="439" spans="1:14" s="81" customFormat="1" ht="14" x14ac:dyDescent="0.15">
      <c r="A439" s="83"/>
      <c r="B439" s="84"/>
      <c r="C439" s="85"/>
      <c r="D439" s="85"/>
      <c r="E439" s="85"/>
      <c r="F439" s="89"/>
      <c r="G439" s="111"/>
      <c r="H439" s="106"/>
      <c r="I439" s="121"/>
      <c r="J439" s="88"/>
      <c r="K439" s="87"/>
      <c r="L439" s="88"/>
      <c r="M439" s="112"/>
      <c r="N439" s="82"/>
    </row>
    <row r="440" spans="1:14" s="81" customFormat="1" ht="14" x14ac:dyDescent="0.15">
      <c r="A440" s="83"/>
      <c r="B440" s="84"/>
      <c r="C440" s="85"/>
      <c r="D440" s="85"/>
      <c r="E440" s="85"/>
      <c r="F440" s="89"/>
      <c r="G440" s="111"/>
      <c r="H440" s="106"/>
      <c r="I440" s="121"/>
      <c r="J440" s="88"/>
      <c r="K440" s="87"/>
      <c r="L440" s="88"/>
      <c r="M440" s="112"/>
      <c r="N440" s="82"/>
    </row>
    <row r="441" spans="1:14" s="81" customFormat="1" ht="14" x14ac:dyDescent="0.15">
      <c r="A441" s="83"/>
      <c r="B441" s="84"/>
      <c r="C441" s="85"/>
      <c r="D441" s="85"/>
      <c r="E441" s="85"/>
      <c r="F441" s="89"/>
      <c r="G441" s="111"/>
      <c r="H441" s="106"/>
      <c r="I441" s="121"/>
      <c r="J441" s="88"/>
      <c r="K441" s="87"/>
      <c r="L441" s="88"/>
      <c r="M441" s="112"/>
      <c r="N441" s="82"/>
    </row>
    <row r="442" spans="1:14" s="81" customFormat="1" ht="14" x14ac:dyDescent="0.15">
      <c r="A442" s="83"/>
      <c r="B442" s="84"/>
      <c r="C442" s="85"/>
      <c r="D442" s="85"/>
      <c r="E442" s="85"/>
      <c r="F442" s="89"/>
      <c r="G442" s="111"/>
      <c r="H442" s="106"/>
      <c r="I442" s="121"/>
      <c r="J442" s="88"/>
      <c r="K442" s="87"/>
      <c r="L442" s="88"/>
      <c r="M442" s="112"/>
      <c r="N442" s="82"/>
    </row>
    <row r="443" spans="1:14" s="81" customFormat="1" ht="14" x14ac:dyDescent="0.15">
      <c r="A443" s="83"/>
      <c r="B443" s="84"/>
      <c r="C443" s="85"/>
      <c r="D443" s="85"/>
      <c r="E443" s="85"/>
      <c r="F443" s="89"/>
      <c r="G443" s="111"/>
      <c r="H443" s="106"/>
      <c r="I443" s="121"/>
      <c r="J443" s="88"/>
      <c r="K443" s="87"/>
      <c r="L443" s="88"/>
      <c r="M443" s="112"/>
      <c r="N443" s="82"/>
    </row>
    <row r="444" spans="1:14" s="81" customFormat="1" ht="14" x14ac:dyDescent="0.15">
      <c r="A444" s="83"/>
      <c r="B444" s="84"/>
      <c r="C444" s="85"/>
      <c r="D444" s="85"/>
      <c r="E444" s="85"/>
      <c r="F444" s="89"/>
      <c r="G444" s="111"/>
      <c r="H444" s="106"/>
      <c r="I444" s="121"/>
      <c r="J444" s="88"/>
      <c r="K444" s="87"/>
      <c r="L444" s="88"/>
      <c r="M444" s="112"/>
      <c r="N444" s="82"/>
    </row>
    <row r="445" spans="1:14" s="81" customFormat="1" ht="14" x14ac:dyDescent="0.15">
      <c r="A445" s="83"/>
      <c r="B445" s="84"/>
      <c r="C445" s="85"/>
      <c r="D445" s="85"/>
      <c r="E445" s="85"/>
      <c r="F445" s="89"/>
      <c r="G445" s="111"/>
      <c r="H445" s="106"/>
      <c r="I445" s="121"/>
      <c r="J445" s="88"/>
      <c r="K445" s="87"/>
      <c r="L445" s="88"/>
      <c r="M445" s="112"/>
      <c r="N445" s="82"/>
    </row>
    <row r="446" spans="1:14" s="81" customFormat="1" ht="14" x14ac:dyDescent="0.15">
      <c r="A446" s="83"/>
      <c r="B446" s="84"/>
      <c r="C446" s="85"/>
      <c r="D446" s="85"/>
      <c r="E446" s="85"/>
      <c r="F446" s="89"/>
      <c r="G446" s="111"/>
      <c r="H446" s="106"/>
      <c r="I446" s="121"/>
      <c r="J446" s="88"/>
      <c r="K446" s="87"/>
      <c r="L446" s="88"/>
      <c r="M446" s="112"/>
      <c r="N446" s="82"/>
    </row>
    <row r="447" spans="1:14" s="81" customFormat="1" ht="14" x14ac:dyDescent="0.15">
      <c r="A447" s="83"/>
      <c r="B447" s="84"/>
      <c r="C447" s="85"/>
      <c r="D447" s="85"/>
      <c r="E447" s="85"/>
      <c r="F447" s="89"/>
      <c r="G447" s="111"/>
      <c r="H447" s="106"/>
      <c r="I447" s="121"/>
      <c r="J447" s="88"/>
      <c r="K447" s="87"/>
      <c r="L447" s="88"/>
      <c r="M447" s="112"/>
      <c r="N447" s="82"/>
    </row>
    <row r="448" spans="1:14" s="81" customFormat="1" ht="14" x14ac:dyDescent="0.15">
      <c r="A448" s="83"/>
      <c r="B448" s="90"/>
      <c r="C448" s="91"/>
      <c r="D448" s="91"/>
      <c r="E448" s="85"/>
      <c r="F448" s="89"/>
      <c r="G448" s="111"/>
      <c r="H448" s="106"/>
      <c r="I448" s="121"/>
      <c r="J448" s="88"/>
      <c r="K448" s="87"/>
      <c r="L448" s="88"/>
      <c r="M448" s="112"/>
      <c r="N448" s="82"/>
    </row>
    <row r="449" spans="1:14" s="81" customFormat="1" ht="14" x14ac:dyDescent="0.15">
      <c r="A449" s="83"/>
      <c r="C449" s="92"/>
      <c r="D449" s="92"/>
      <c r="E449" s="85"/>
      <c r="F449" s="89"/>
      <c r="G449" s="111"/>
      <c r="H449" s="106"/>
      <c r="I449" s="121"/>
      <c r="J449" s="88"/>
      <c r="K449" s="87"/>
      <c r="L449" s="88"/>
      <c r="M449" s="112"/>
      <c r="N449" s="82"/>
    </row>
    <row r="450" spans="1:14" s="81" customFormat="1" ht="14" x14ac:dyDescent="0.15">
      <c r="A450" s="83"/>
      <c r="C450" s="92"/>
      <c r="D450" s="92"/>
      <c r="E450" s="85"/>
      <c r="F450" s="89"/>
      <c r="G450" s="111"/>
      <c r="H450" s="106"/>
      <c r="I450" s="121"/>
      <c r="J450" s="88"/>
      <c r="K450" s="87"/>
      <c r="L450" s="88"/>
      <c r="M450" s="112"/>
      <c r="N450" s="82"/>
    </row>
    <row r="451" spans="1:14" s="81" customFormat="1" ht="14" x14ac:dyDescent="0.15">
      <c r="A451" s="83"/>
      <c r="C451" s="92"/>
      <c r="D451" s="92"/>
      <c r="E451" s="85"/>
      <c r="F451" s="89"/>
      <c r="G451" s="111"/>
      <c r="H451" s="106"/>
      <c r="I451" s="121"/>
      <c r="J451" s="88"/>
      <c r="K451" s="87"/>
      <c r="L451" s="88"/>
      <c r="M451" s="112"/>
      <c r="N451" s="82"/>
    </row>
    <row r="452" spans="1:14" s="81" customFormat="1" ht="14" x14ac:dyDescent="0.15">
      <c r="A452" s="83"/>
      <c r="C452" s="92"/>
      <c r="D452" s="92"/>
      <c r="E452" s="85"/>
      <c r="F452" s="89"/>
      <c r="G452" s="111"/>
      <c r="H452" s="106"/>
      <c r="I452" s="121"/>
      <c r="J452" s="88"/>
      <c r="K452" s="87"/>
      <c r="L452" s="88"/>
      <c r="M452" s="112"/>
      <c r="N452" s="82"/>
    </row>
    <row r="453" spans="1:14" s="81" customFormat="1" ht="14" x14ac:dyDescent="0.15">
      <c r="A453" s="83"/>
      <c r="C453" s="92"/>
      <c r="D453" s="92"/>
      <c r="E453" s="85"/>
      <c r="F453" s="89"/>
      <c r="G453" s="111"/>
      <c r="H453" s="106"/>
      <c r="I453" s="121"/>
      <c r="J453" s="88"/>
      <c r="K453" s="87"/>
      <c r="L453" s="88"/>
      <c r="M453" s="112"/>
      <c r="N453" s="82"/>
    </row>
    <row r="454" spans="1:14" s="81" customFormat="1" ht="14" x14ac:dyDescent="0.15">
      <c r="A454" s="83"/>
      <c r="C454" s="92"/>
      <c r="D454" s="92"/>
      <c r="E454" s="85"/>
      <c r="F454" s="89"/>
      <c r="G454" s="111"/>
      <c r="H454" s="106"/>
      <c r="I454" s="121"/>
      <c r="J454" s="88"/>
      <c r="K454" s="87"/>
      <c r="L454" s="88"/>
      <c r="M454" s="112"/>
      <c r="N454" s="82"/>
    </row>
    <row r="455" spans="1:14" s="81" customFormat="1" ht="14" x14ac:dyDescent="0.15">
      <c r="A455" s="83"/>
      <c r="C455" s="92"/>
      <c r="D455" s="92"/>
      <c r="E455" s="85"/>
      <c r="F455" s="89"/>
      <c r="G455" s="111"/>
      <c r="H455" s="106"/>
      <c r="I455" s="121"/>
      <c r="J455" s="88"/>
      <c r="K455" s="87"/>
      <c r="L455" s="88"/>
      <c r="M455" s="112"/>
      <c r="N455" s="82"/>
    </row>
    <row r="456" spans="1:14" s="81" customFormat="1" ht="14" x14ac:dyDescent="0.15">
      <c r="A456" s="83"/>
      <c r="C456" s="92"/>
      <c r="D456" s="92"/>
      <c r="E456" s="85"/>
      <c r="F456" s="89"/>
      <c r="G456" s="111"/>
      <c r="H456" s="106"/>
      <c r="I456" s="121"/>
      <c r="J456" s="88"/>
      <c r="K456" s="87"/>
      <c r="L456" s="88"/>
      <c r="M456" s="112"/>
      <c r="N456" s="82"/>
    </row>
    <row r="457" spans="1:14" s="81" customFormat="1" ht="14" x14ac:dyDescent="0.15">
      <c r="A457" s="83"/>
      <c r="C457" s="92"/>
      <c r="D457" s="92"/>
      <c r="E457" s="85"/>
      <c r="F457" s="89"/>
      <c r="G457" s="111"/>
      <c r="H457" s="106"/>
      <c r="I457" s="121"/>
      <c r="J457" s="88"/>
      <c r="K457" s="87"/>
      <c r="L457" s="88"/>
      <c r="M457" s="112"/>
      <c r="N457" s="82"/>
    </row>
    <row r="458" spans="1:14" s="81" customFormat="1" ht="14" x14ac:dyDescent="0.15">
      <c r="A458" s="83"/>
      <c r="C458" s="92"/>
      <c r="D458" s="92"/>
      <c r="E458" s="85"/>
      <c r="F458" s="89"/>
      <c r="G458" s="111"/>
      <c r="H458" s="106"/>
      <c r="I458" s="121"/>
      <c r="J458" s="88"/>
      <c r="K458" s="87"/>
      <c r="L458" s="88"/>
      <c r="M458" s="112"/>
      <c r="N458" s="82"/>
    </row>
    <row r="459" spans="1:14" s="81" customFormat="1" ht="14" x14ac:dyDescent="0.15">
      <c r="A459" s="83"/>
      <c r="C459" s="92"/>
      <c r="D459" s="92"/>
      <c r="E459" s="85"/>
      <c r="F459" s="89"/>
      <c r="G459" s="111"/>
      <c r="H459" s="106"/>
      <c r="I459" s="121"/>
      <c r="J459" s="88"/>
      <c r="K459" s="87"/>
      <c r="L459" s="88"/>
      <c r="M459" s="112"/>
      <c r="N459" s="82"/>
    </row>
    <row r="460" spans="1:14" s="81" customFormat="1" ht="14" x14ac:dyDescent="0.15">
      <c r="A460" s="83"/>
      <c r="C460" s="92"/>
      <c r="D460" s="92"/>
      <c r="E460" s="85"/>
      <c r="F460" s="89"/>
      <c r="G460" s="111"/>
      <c r="H460" s="106"/>
      <c r="I460" s="121"/>
      <c r="J460" s="88"/>
      <c r="K460" s="87"/>
      <c r="L460" s="88"/>
      <c r="M460" s="112"/>
      <c r="N460" s="82"/>
    </row>
    <row r="461" spans="1:14" s="81" customFormat="1" x14ac:dyDescent="0.15">
      <c r="A461" s="83"/>
      <c r="C461" s="92"/>
      <c r="D461" s="92"/>
      <c r="E461" s="92"/>
      <c r="F461" s="89"/>
      <c r="G461" s="113"/>
      <c r="H461" s="107"/>
      <c r="I461" s="92"/>
      <c r="K461" s="93"/>
      <c r="L461" s="88"/>
      <c r="M461" s="91"/>
      <c r="N461" s="82"/>
    </row>
  </sheetData>
  <mergeCells count="2">
    <mergeCell ref="A10:A19"/>
    <mergeCell ref="A7:A9"/>
  </mergeCells>
  <conditionalFormatting sqref="B20:C447">
    <cfRule type="expression" dxfId="125" priority="2798">
      <formula>#REF!="SKIP"</formula>
    </cfRule>
  </conditionalFormatting>
  <conditionalFormatting sqref="D20:D447">
    <cfRule type="expression" dxfId="124" priority="2797">
      <formula>#REF!="SKIP"</formula>
    </cfRule>
  </conditionalFormatting>
  <conditionalFormatting sqref="F20:F409 E20:E460">
    <cfRule type="expression" dxfId="123" priority="2799">
      <formula>#REF!="SKIP"</formula>
    </cfRule>
  </conditionalFormatting>
  <conditionalFormatting sqref="K20:K460 G20:H460">
    <cfRule type="expression" dxfId="122" priority="2787">
      <formula>#REF!="SKIP"</formula>
    </cfRule>
  </conditionalFormatting>
  <conditionalFormatting sqref="L20:L460">
    <cfRule type="containsText" dxfId="121" priority="1945" operator="containsText" text="PASSED">
      <formula>NOT(ISERROR(SEARCH(("PASSED"),(L20))))</formula>
    </cfRule>
    <cfRule type="containsText" dxfId="120" priority="1946" operator="containsText" text="FAILED">
      <formula>NOT(ISERROR(SEARCH(("FAILED"),(L20))))</formula>
    </cfRule>
    <cfRule type="containsText" dxfId="119" priority="1947" operator="containsText" text="SKIP">
      <formula>NOT(ISERROR(SEARCH(("SKIP"),(L20))))</formula>
    </cfRule>
  </conditionalFormatting>
  <conditionalFormatting sqref="L644">
    <cfRule type="containsText" dxfId="118" priority="1940" operator="containsText" text="SKIP">
      <formula>NOT(ISERROR(SEARCH(("SKIP"),(L644))))</formula>
    </cfRule>
    <cfRule type="containsText" dxfId="117" priority="1941" operator="containsText" text="PASSED">
      <formula>NOT(ISERROR(SEARCH(("PASSED"),(L644))))</formula>
    </cfRule>
    <cfRule type="containsText" dxfId="116" priority="1942" operator="containsText" text="FAILED">
      <formula>NOT(ISERROR(SEARCH(("FAILED"),(L644))))</formula>
    </cfRule>
    <cfRule type="containsText" dxfId="115" priority="1943" operator="containsText" text="SKIP">
      <formula>NOT(ISERROR(SEARCH(("SKIP"),(L644))))</formula>
    </cfRule>
    <cfRule type="containsText" dxfId="114" priority="1944" operator="containsText" text="SKIP">
      <formula>NOT(ISERROR(SEARCH(("SKIP"),(L644))))</formula>
    </cfRule>
  </conditionalFormatting>
  <conditionalFormatting sqref="N9">
    <cfRule type="containsText" dxfId="113" priority="1392" operator="containsText" text="PASSED">
      <formula>NOT(ISERROR(SEARCH(("PASSED"),(N9))))</formula>
    </cfRule>
    <cfRule type="containsText" dxfId="112" priority="1393" operator="containsText" text="FAILED">
      <formula>NOT(ISERROR(SEARCH(("FAILED"),(N9))))</formula>
    </cfRule>
    <cfRule type="containsText" dxfId="111" priority="1394" operator="containsText" text="SKIP">
      <formula>NOT(ISERROR(SEARCH(("SKIP"),(N9))))</formula>
    </cfRule>
  </conditionalFormatting>
  <conditionalFormatting sqref="N13:N14">
    <cfRule type="containsText" dxfId="110" priority="1386" operator="containsText" text="PASSED">
      <formula>NOT(ISERROR(SEARCH(("PASSED"),(N13))))</formula>
    </cfRule>
    <cfRule type="containsText" dxfId="109" priority="1387" operator="containsText" text="FAILED">
      <formula>NOT(ISERROR(SEARCH(("FAILED"),(N13))))</formula>
    </cfRule>
    <cfRule type="containsText" dxfId="108" priority="1388" operator="containsText" text="SKIP">
      <formula>NOT(ISERROR(SEARCH(("SKIP"),(N13))))</formula>
    </cfRule>
  </conditionalFormatting>
  <conditionalFormatting sqref="N13:N14">
    <cfRule type="containsText" dxfId="107" priority="1389" operator="containsText" text="PASSED">
      <formula>NOT(ISERROR(SEARCH(("PASSED"),(N13))))</formula>
    </cfRule>
    <cfRule type="containsText" dxfId="106" priority="1390" operator="containsText" text="FAILED">
      <formula>NOT(ISERROR(SEARCH(("FAILED"),(N13))))</formula>
    </cfRule>
    <cfRule type="containsText" dxfId="105" priority="1391" operator="containsText" text="SKIP">
      <formula>NOT(ISERROR(SEARCH(("SKIP"),(N13))))</formula>
    </cfRule>
  </conditionalFormatting>
  <conditionalFormatting sqref="N11:N12">
    <cfRule type="containsText" dxfId="104" priority="1299" operator="containsText" text="PASSED">
      <formula>NOT(ISERROR(SEARCH(("PASSED"),(N11))))</formula>
    </cfRule>
    <cfRule type="containsText" dxfId="103" priority="1300" operator="containsText" text="FAILED">
      <formula>NOT(ISERROR(SEARCH(("FAILED"),(N11))))</formula>
    </cfRule>
    <cfRule type="containsText" dxfId="102" priority="1301" operator="containsText" text="SKIP">
      <formula>NOT(ISERROR(SEARCH(("SKIP"),(N11))))</formula>
    </cfRule>
  </conditionalFormatting>
  <conditionalFormatting sqref="N11:N12">
    <cfRule type="containsText" dxfId="101" priority="1296" operator="containsText" text="PASSED">
      <formula>NOT(ISERROR(SEARCH(("PASSED"),(N11))))</formula>
    </cfRule>
    <cfRule type="containsText" dxfId="100" priority="1297" operator="containsText" text="FAILED">
      <formula>NOT(ISERROR(SEARCH(("FAILED"),(N11))))</formula>
    </cfRule>
    <cfRule type="containsText" dxfId="99" priority="1298" operator="containsText" text="SKIP">
      <formula>NOT(ISERROR(SEARCH(("SKIP"),(N11))))</formula>
    </cfRule>
  </conditionalFormatting>
  <conditionalFormatting sqref="N16">
    <cfRule type="containsText" dxfId="98" priority="1284" operator="containsText" text="PASSED">
      <formula>NOT(ISERROR(SEARCH(("PASSED"),(N16))))</formula>
    </cfRule>
    <cfRule type="containsText" dxfId="97" priority="1285" operator="containsText" text="FAILED">
      <formula>NOT(ISERROR(SEARCH(("FAILED"),(N16))))</formula>
    </cfRule>
    <cfRule type="containsText" dxfId="96" priority="1286" operator="containsText" text="SKIP">
      <formula>NOT(ISERROR(SEARCH(("SKIP"),(N16))))</formula>
    </cfRule>
  </conditionalFormatting>
  <conditionalFormatting sqref="N16">
    <cfRule type="containsText" dxfId="95" priority="1287" operator="containsText" text="PASSED">
      <formula>NOT(ISERROR(SEARCH(("PASSED"),(N16))))</formula>
    </cfRule>
    <cfRule type="containsText" dxfId="94" priority="1288" operator="containsText" text="FAILED">
      <formula>NOT(ISERROR(SEARCH(("FAILED"),(N16))))</formula>
    </cfRule>
    <cfRule type="containsText" dxfId="93" priority="1289" operator="containsText" text="SKIP">
      <formula>NOT(ISERROR(SEARCH(("SKIP"),(N16))))</formula>
    </cfRule>
  </conditionalFormatting>
  <conditionalFormatting sqref="N18">
    <cfRule type="containsText" dxfId="92" priority="1272" operator="containsText" text="PASSED">
      <formula>NOT(ISERROR(SEARCH(("PASSED"),(N18))))</formula>
    </cfRule>
    <cfRule type="containsText" dxfId="91" priority="1273" operator="containsText" text="FAILED">
      <formula>NOT(ISERROR(SEARCH(("FAILED"),(N18))))</formula>
    </cfRule>
    <cfRule type="containsText" dxfId="90" priority="1274" operator="containsText" text="SKIP">
      <formula>NOT(ISERROR(SEARCH(("SKIP"),(N18))))</formula>
    </cfRule>
  </conditionalFormatting>
  <conditionalFormatting sqref="N18">
    <cfRule type="containsText" dxfId="89" priority="1275" operator="containsText" text="PASSED">
      <formula>NOT(ISERROR(SEARCH(("PASSED"),(N18))))</formula>
    </cfRule>
    <cfRule type="containsText" dxfId="88" priority="1276" operator="containsText" text="FAILED">
      <formula>NOT(ISERROR(SEARCH(("FAILED"),(N18))))</formula>
    </cfRule>
    <cfRule type="containsText" dxfId="87" priority="1277" operator="containsText" text="SKIP">
      <formula>NOT(ISERROR(SEARCH(("SKIP"),(N18))))</formula>
    </cfRule>
  </conditionalFormatting>
  <conditionalFormatting sqref="C7">
    <cfRule type="expression" dxfId="86" priority="131">
      <formula>#REF!="SKIP"</formula>
    </cfRule>
  </conditionalFormatting>
  <conditionalFormatting sqref="D7">
    <cfRule type="expression" dxfId="85" priority="130">
      <formula>#REF!="SKIP"</formula>
    </cfRule>
  </conditionalFormatting>
  <conditionalFormatting sqref="G7">
    <cfRule type="expression" dxfId="84" priority="128">
      <formula>#REF!="SKIP"</formula>
    </cfRule>
  </conditionalFormatting>
  <conditionalFormatting sqref="G7">
    <cfRule type="expression" dxfId="83" priority="129">
      <formula>#REF!="FAILED"</formula>
    </cfRule>
  </conditionalFormatting>
  <conditionalFormatting sqref="L7">
    <cfRule type="containsText" dxfId="82" priority="123" operator="containsText" text="PASSED">
      <formula>NOT(ISERROR(SEARCH(("PASSED"),(L7))))</formula>
    </cfRule>
    <cfRule type="containsText" dxfId="81" priority="124" operator="containsText" text="FAILED">
      <formula>NOT(ISERROR(SEARCH(("FAILED"),(L7))))</formula>
    </cfRule>
    <cfRule type="containsText" dxfId="80" priority="125" operator="containsText" text="SKIP">
      <formula>NOT(ISERROR(SEARCH(("SKIP"),(L7))))</formula>
    </cfRule>
  </conditionalFormatting>
  <conditionalFormatting sqref="K7">
    <cfRule type="expression" dxfId="79" priority="121">
      <formula>#REF!="SKIP"</formula>
    </cfRule>
  </conditionalFormatting>
  <conditionalFormatting sqref="H7">
    <cfRule type="expression" dxfId="78" priority="122">
      <formula>#REF!="SKIP"</formula>
    </cfRule>
  </conditionalFormatting>
  <conditionalFormatting sqref="E7">
    <cfRule type="expression" dxfId="77" priority="120">
      <formula>#REF!="SKIP"</formula>
    </cfRule>
  </conditionalFormatting>
  <conditionalFormatting sqref="F7">
    <cfRule type="expression" dxfId="76" priority="119">
      <formula>#REF!="SKIP"</formula>
    </cfRule>
  </conditionalFormatting>
  <conditionalFormatting sqref="N7">
    <cfRule type="containsText" dxfId="75" priority="116" operator="containsText" text="PASSED">
      <formula>NOT(ISERROR(SEARCH(("PASSED"),(N7))))</formula>
    </cfRule>
    <cfRule type="containsText" dxfId="74" priority="117" operator="containsText" text="FAILED">
      <formula>NOT(ISERROR(SEARCH(("FAILED"),(N7))))</formula>
    </cfRule>
    <cfRule type="containsText" dxfId="73" priority="118" operator="containsText" text="SKIP">
      <formula>NOT(ISERROR(SEARCH(("SKIP"),(N7))))</formula>
    </cfRule>
  </conditionalFormatting>
  <conditionalFormatting sqref="M20:M460">
    <cfRule type="expression" dxfId="72" priority="112">
      <formula>#REF!="SKIP"</formula>
    </cfRule>
  </conditionalFormatting>
  <conditionalFormatting sqref="M7">
    <cfRule type="expression" dxfId="71" priority="94">
      <formula>#REF!="FAILED"</formula>
    </cfRule>
  </conditionalFormatting>
  <conditionalFormatting sqref="M7">
    <cfRule type="expression" dxfId="70" priority="93">
      <formula>#REF!="SKIP"</formula>
    </cfRule>
  </conditionalFormatting>
  <conditionalFormatting sqref="N8">
    <cfRule type="containsText" dxfId="69" priority="79" operator="containsText" text="PASSED">
      <formula>NOT(ISERROR(SEARCH(("PASSED"),(N8))))</formula>
    </cfRule>
    <cfRule type="containsText" dxfId="68" priority="80" operator="containsText" text="FAILED">
      <formula>NOT(ISERROR(SEARCH(("FAILED"),(N8))))</formula>
    </cfRule>
    <cfRule type="containsText" dxfId="67" priority="81" operator="containsText" text="SKIP">
      <formula>NOT(ISERROR(SEARCH(("SKIP"),(N8))))</formula>
    </cfRule>
  </conditionalFormatting>
  <conditionalFormatting sqref="C8:C19">
    <cfRule type="expression" dxfId="66" priority="61">
      <formula>#REF!="SKIP"</formula>
    </cfRule>
  </conditionalFormatting>
  <conditionalFormatting sqref="D8:D19">
    <cfRule type="expression" dxfId="65" priority="60">
      <formula>#REF!="SKIP"</formula>
    </cfRule>
  </conditionalFormatting>
  <conditionalFormatting sqref="G10:G14 G19">
    <cfRule type="expression" dxfId="64" priority="58">
      <formula>#REF!="SKIP"</formula>
    </cfRule>
  </conditionalFormatting>
  <conditionalFormatting sqref="G10:G14 G19">
    <cfRule type="expression" dxfId="63" priority="59">
      <formula>#REF!="FAILED"</formula>
    </cfRule>
  </conditionalFormatting>
  <conditionalFormatting sqref="L8:L11 L19">
    <cfRule type="containsText" dxfId="62" priority="55" operator="containsText" text="PASSED">
      <formula>NOT(ISERROR(SEARCH(("PASSED"),(L8))))</formula>
    </cfRule>
    <cfRule type="containsText" dxfId="61" priority="56" operator="containsText" text="FAILED">
      <formula>NOT(ISERROR(SEARCH(("FAILED"),(L8))))</formula>
    </cfRule>
    <cfRule type="containsText" dxfId="60" priority="57" operator="containsText" text="SKIP">
      <formula>NOT(ISERROR(SEARCH(("SKIP"),(L8))))</formula>
    </cfRule>
  </conditionalFormatting>
  <conditionalFormatting sqref="K19">
    <cfRule type="expression" dxfId="59" priority="53">
      <formula>#REF!="SKIP"</formula>
    </cfRule>
  </conditionalFormatting>
  <conditionalFormatting sqref="H8:H14 H16 H19">
    <cfRule type="expression" dxfId="58" priority="54">
      <formula>#REF!="SKIP"</formula>
    </cfRule>
  </conditionalFormatting>
  <conditionalFormatting sqref="E8:E19">
    <cfRule type="expression" dxfId="57" priority="52">
      <formula>#REF!="SKIP"</formula>
    </cfRule>
  </conditionalFormatting>
  <conditionalFormatting sqref="F8:F15 F19">
    <cfRule type="expression" dxfId="56" priority="51">
      <formula>#REF!="SKIP"</formula>
    </cfRule>
  </conditionalFormatting>
  <conditionalFormatting sqref="M19">
    <cfRule type="expression" dxfId="55" priority="50">
      <formula>#REF!="FAILED"</formula>
    </cfRule>
  </conditionalFormatting>
  <conditionalFormatting sqref="M19">
    <cfRule type="expression" dxfId="54" priority="49">
      <formula>#REF!="SKIP"</formula>
    </cfRule>
  </conditionalFormatting>
  <conditionalFormatting sqref="K8:K11">
    <cfRule type="expression" dxfId="53" priority="48">
      <formula>#REF!="SKIP"</formula>
    </cfRule>
  </conditionalFormatting>
  <conditionalFormatting sqref="L12">
    <cfRule type="containsText" dxfId="52" priority="45" operator="containsText" text="PASSED">
      <formula>NOT(ISERROR(SEARCH(("PASSED"),(L12))))</formula>
    </cfRule>
    <cfRule type="containsText" dxfId="51" priority="46" operator="containsText" text="FAILED">
      <formula>NOT(ISERROR(SEARCH(("FAILED"),(L12))))</formula>
    </cfRule>
    <cfRule type="containsText" dxfId="50" priority="47" operator="containsText" text="SKIP">
      <formula>NOT(ISERROR(SEARCH(("SKIP"),(L12))))</formula>
    </cfRule>
  </conditionalFormatting>
  <conditionalFormatting sqref="K12">
    <cfRule type="expression" dxfId="49" priority="44">
      <formula>#REF!="SKIP"</formula>
    </cfRule>
  </conditionalFormatting>
  <conditionalFormatting sqref="L13">
    <cfRule type="containsText" dxfId="48" priority="41" operator="containsText" text="PASSED">
      <formula>NOT(ISERROR(SEARCH(("PASSED"),(L13))))</formula>
    </cfRule>
    <cfRule type="containsText" dxfId="47" priority="42" operator="containsText" text="FAILED">
      <formula>NOT(ISERROR(SEARCH(("FAILED"),(L13))))</formula>
    </cfRule>
    <cfRule type="containsText" dxfId="46" priority="43" operator="containsText" text="SKIP">
      <formula>NOT(ISERROR(SEARCH(("SKIP"),(L13))))</formula>
    </cfRule>
  </conditionalFormatting>
  <conditionalFormatting sqref="K13">
    <cfRule type="expression" dxfId="45" priority="40">
      <formula>#REF!="SKIP"</formula>
    </cfRule>
  </conditionalFormatting>
  <conditionalFormatting sqref="L14">
    <cfRule type="containsText" dxfId="44" priority="37" operator="containsText" text="PASSED">
      <formula>NOT(ISERROR(SEARCH(("PASSED"),(L14))))</formula>
    </cfRule>
    <cfRule type="containsText" dxfId="43" priority="38" operator="containsText" text="FAILED">
      <formula>NOT(ISERROR(SEARCH(("FAILED"),(L14))))</formula>
    </cfRule>
    <cfRule type="containsText" dxfId="42" priority="39" operator="containsText" text="SKIP">
      <formula>NOT(ISERROR(SEARCH(("SKIP"),(L14))))</formula>
    </cfRule>
  </conditionalFormatting>
  <conditionalFormatting sqref="K14">
    <cfRule type="expression" dxfId="41" priority="36">
      <formula>#REF!="SKIP"</formula>
    </cfRule>
  </conditionalFormatting>
  <conditionalFormatting sqref="G15">
    <cfRule type="expression" dxfId="40" priority="34">
      <formula>#REF!="SKIP"</formula>
    </cfRule>
  </conditionalFormatting>
  <conditionalFormatting sqref="G15">
    <cfRule type="expression" dxfId="39" priority="35">
      <formula>#REF!="FAILED"</formula>
    </cfRule>
  </conditionalFormatting>
  <conditionalFormatting sqref="H15">
    <cfRule type="expression" dxfId="38" priority="33">
      <formula>#REF!="SKIP"</formula>
    </cfRule>
  </conditionalFormatting>
  <conditionalFormatting sqref="L15">
    <cfRule type="containsText" dxfId="37" priority="30" operator="containsText" text="PASSED">
      <formula>NOT(ISERROR(SEARCH(("PASSED"),(L15))))</formula>
    </cfRule>
    <cfRule type="containsText" dxfId="36" priority="31" operator="containsText" text="FAILED">
      <formula>NOT(ISERROR(SEARCH(("FAILED"),(L15))))</formula>
    </cfRule>
    <cfRule type="containsText" dxfId="35" priority="32" operator="containsText" text="SKIP">
      <formula>NOT(ISERROR(SEARCH(("SKIP"),(L15))))</formula>
    </cfRule>
  </conditionalFormatting>
  <conditionalFormatting sqref="K15">
    <cfRule type="expression" dxfId="34" priority="29">
      <formula>#REF!="SKIP"</formula>
    </cfRule>
  </conditionalFormatting>
  <conditionalFormatting sqref="F16:F17">
    <cfRule type="expression" dxfId="33" priority="28">
      <formula>#REF!="SKIP"</formula>
    </cfRule>
  </conditionalFormatting>
  <conditionalFormatting sqref="G16">
    <cfRule type="expression" dxfId="32" priority="26">
      <formula>#REF!="SKIP"</formula>
    </cfRule>
  </conditionalFormatting>
  <conditionalFormatting sqref="G16">
    <cfRule type="expression" dxfId="31" priority="27">
      <formula>#REF!="FAILED"</formula>
    </cfRule>
  </conditionalFormatting>
  <conditionalFormatting sqref="L16">
    <cfRule type="containsText" dxfId="30" priority="23" operator="containsText" text="PASSED">
      <formula>NOT(ISERROR(SEARCH(("PASSED"),(L16))))</formula>
    </cfRule>
    <cfRule type="containsText" dxfId="29" priority="24" operator="containsText" text="FAILED">
      <formula>NOT(ISERROR(SEARCH(("FAILED"),(L16))))</formula>
    </cfRule>
    <cfRule type="containsText" dxfId="28" priority="25" operator="containsText" text="SKIP">
      <formula>NOT(ISERROR(SEARCH(("SKIP"),(L16))))</formula>
    </cfRule>
  </conditionalFormatting>
  <conditionalFormatting sqref="K16">
    <cfRule type="expression" dxfId="27" priority="22">
      <formula>#REF!="SKIP"</formula>
    </cfRule>
  </conditionalFormatting>
  <conditionalFormatting sqref="H17">
    <cfRule type="expression" dxfId="26" priority="21">
      <formula>#REF!="SKIP"</formula>
    </cfRule>
  </conditionalFormatting>
  <conditionalFormatting sqref="G17">
    <cfRule type="expression" dxfId="25" priority="19">
      <formula>#REF!="SKIP"</formula>
    </cfRule>
  </conditionalFormatting>
  <conditionalFormatting sqref="G17">
    <cfRule type="expression" dxfId="24" priority="20">
      <formula>#REF!="FAILED"</formula>
    </cfRule>
  </conditionalFormatting>
  <conditionalFormatting sqref="L17">
    <cfRule type="containsText" dxfId="23" priority="16" operator="containsText" text="PASSED">
      <formula>NOT(ISERROR(SEARCH(("PASSED"),(L17))))</formula>
    </cfRule>
    <cfRule type="containsText" dxfId="22" priority="17" operator="containsText" text="FAILED">
      <formula>NOT(ISERROR(SEARCH(("FAILED"),(L17))))</formula>
    </cfRule>
    <cfRule type="containsText" dxfId="21" priority="18" operator="containsText" text="SKIP">
      <formula>NOT(ISERROR(SEARCH(("SKIP"),(L17))))</formula>
    </cfRule>
  </conditionalFormatting>
  <conditionalFormatting sqref="K17">
    <cfRule type="expression" dxfId="20" priority="15">
      <formula>#REF!="SKIP"</formula>
    </cfRule>
  </conditionalFormatting>
  <conditionalFormatting sqref="F18">
    <cfRule type="expression" dxfId="19" priority="14">
      <formula>#REF!="SKIP"</formula>
    </cfRule>
  </conditionalFormatting>
  <conditionalFormatting sqref="H18">
    <cfRule type="expression" dxfId="18" priority="13">
      <formula>#REF!="SKIP"</formula>
    </cfRule>
  </conditionalFormatting>
  <conditionalFormatting sqref="G18">
    <cfRule type="expression" dxfId="17" priority="11">
      <formula>#REF!="SKIP"</formula>
    </cfRule>
  </conditionalFormatting>
  <conditionalFormatting sqref="G18">
    <cfRule type="expression" dxfId="16" priority="12">
      <formula>#REF!="FAILED"</formula>
    </cfRule>
  </conditionalFormatting>
  <conditionalFormatting sqref="L18">
    <cfRule type="containsText" dxfId="15" priority="8" operator="containsText" text="PASSED">
      <formula>NOT(ISERROR(SEARCH(("PASSED"),(L18))))</formula>
    </cfRule>
    <cfRule type="containsText" dxfId="14" priority="9" operator="containsText" text="FAILED">
      <formula>NOT(ISERROR(SEARCH(("FAILED"),(L18))))</formula>
    </cfRule>
    <cfRule type="containsText" dxfId="13" priority="10" operator="containsText" text="SKIP">
      <formula>NOT(ISERROR(SEARCH(("SKIP"),(L18))))</formula>
    </cfRule>
  </conditionalFormatting>
  <conditionalFormatting sqref="K18">
    <cfRule type="expression" dxfId="12" priority="7">
      <formula>#REF!="SKIP"</formula>
    </cfRule>
  </conditionalFormatting>
  <conditionalFormatting sqref="G8:G9">
    <cfRule type="expression" dxfId="11" priority="5">
      <formula>#REF!="SKIP"</formula>
    </cfRule>
  </conditionalFormatting>
  <conditionalFormatting sqref="G8:G9">
    <cfRule type="expression" dxfId="10" priority="6">
      <formula>#REF!="FAILED"</formula>
    </cfRule>
  </conditionalFormatting>
  <conditionalFormatting sqref="M8:M9">
    <cfRule type="expression" dxfId="9" priority="4">
      <formula>#REF!="FAILED"</formula>
    </cfRule>
  </conditionalFormatting>
  <conditionalFormatting sqref="M8:M9">
    <cfRule type="expression" dxfId="8" priority="3">
      <formula>#REF!="SKIP"</formula>
    </cfRule>
  </conditionalFormatting>
  <conditionalFormatting sqref="M10:M18">
    <cfRule type="expression" dxfId="7" priority="2">
      <formula>#REF!="FAILED"</formula>
    </cfRule>
  </conditionalFormatting>
  <conditionalFormatting sqref="M10:M18">
    <cfRule type="expression" dxfId="6" priority="1">
      <formula>#REF!="SKIP"</formula>
    </cfRule>
  </conditionalFormatting>
  <dataValidations count="2">
    <dataValidation type="list" allowBlank="1" sqref="L7:L100" xr:uid="{00000000-0002-0000-0200-000000000000}">
      <formula1>"PASSED,FAILED,SKIP,NOT RUN"</formula1>
    </dataValidation>
    <dataValidation type="list" allowBlank="1" showInputMessage="1" showErrorMessage="1" sqref="I7:I460" xr:uid="{00000000-0002-0000-0200-000001000000}">
      <formula1>"High,Medium,Low"</formula1>
    </dataValidation>
  </dataValidations>
  <pageMargins left="0.7" right="0.7" top="0.75" bottom="0.75" header="0.3" footer="0.3"/>
  <pageSetup orientation="portrait" horizontalDpi="90" verticalDpi="90" r:id="rId1"/>
  <headerFooter>
    <oddFooter>&amp;L&amp;1#&amp;"Calibri"&amp;8&amp;K317100[AIA –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Summary!$B$52:$B$60</xm:f>
          </x14:formula1>
          <xm:sqref>J7:J19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outlinePr summaryBelow="0" summaryRight="0"/>
  </sheetPr>
  <dimension ref="A1:G105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5.5" customWidth="1"/>
    <col min="2" max="2" width="58.33203125" customWidth="1"/>
    <col min="3" max="3" width="17.33203125" customWidth="1"/>
  </cols>
  <sheetData>
    <row r="1" spans="1:7" ht="14" x14ac:dyDescent="0.15">
      <c r="A1" s="1" t="s">
        <v>0</v>
      </c>
      <c r="B1" s="2" t="s">
        <v>1</v>
      </c>
      <c r="C1" s="1" t="s">
        <v>2</v>
      </c>
      <c r="D1" s="1" t="s">
        <v>3</v>
      </c>
      <c r="E1" s="1" t="s">
        <v>4</v>
      </c>
      <c r="F1" s="1" t="s">
        <v>5</v>
      </c>
      <c r="G1" s="1" t="s">
        <v>6</v>
      </c>
    </row>
    <row r="2" spans="1:7" ht="28" hidden="1" x14ac:dyDescent="0.15">
      <c r="A2" s="4">
        <f t="shared" ref="A2:A20" si="0">IF(B2="","",MAX($A$1:A1)+1)</f>
        <v>1</v>
      </c>
      <c r="B2" s="5" t="s">
        <v>7</v>
      </c>
      <c r="C2" s="3" t="s">
        <v>8</v>
      </c>
      <c r="D2" s="3" t="s">
        <v>9</v>
      </c>
      <c r="E2" s="3" t="s">
        <v>10</v>
      </c>
      <c r="F2" s="3" t="s">
        <v>11</v>
      </c>
      <c r="G2" s="3" t="s">
        <v>13</v>
      </c>
    </row>
    <row r="3" spans="1:7" ht="28" hidden="1" x14ac:dyDescent="0.15">
      <c r="A3" s="4">
        <f t="shared" si="0"/>
        <v>2</v>
      </c>
      <c r="B3" s="5" t="s">
        <v>14</v>
      </c>
      <c r="C3" s="3" t="s">
        <v>15</v>
      </c>
      <c r="D3" s="3" t="s">
        <v>16</v>
      </c>
      <c r="E3" s="3" t="s">
        <v>10</v>
      </c>
      <c r="F3" s="3" t="s">
        <v>11</v>
      </c>
      <c r="G3" s="6"/>
    </row>
    <row r="4" spans="1:7" ht="28" hidden="1" x14ac:dyDescent="0.15">
      <c r="A4" s="4">
        <f t="shared" si="0"/>
        <v>3</v>
      </c>
      <c r="B4" s="5" t="s">
        <v>18</v>
      </c>
      <c r="C4" s="3" t="s">
        <v>19</v>
      </c>
      <c r="D4" s="3" t="s">
        <v>16</v>
      </c>
      <c r="E4" s="3" t="s">
        <v>10</v>
      </c>
      <c r="F4" s="3" t="s">
        <v>20</v>
      </c>
      <c r="G4" s="6"/>
    </row>
    <row r="5" spans="1:7" ht="14" hidden="1" x14ac:dyDescent="0.15">
      <c r="A5" s="4">
        <f t="shared" si="0"/>
        <v>4</v>
      </c>
      <c r="B5" s="5" t="s">
        <v>22</v>
      </c>
      <c r="C5" s="3" t="s">
        <v>23</v>
      </c>
      <c r="D5" s="3" t="s">
        <v>16</v>
      </c>
      <c r="E5" s="3" t="s">
        <v>10</v>
      </c>
      <c r="F5" s="3" t="s">
        <v>24</v>
      </c>
      <c r="G5" s="6"/>
    </row>
    <row r="6" spans="1:7" ht="28" hidden="1" x14ac:dyDescent="0.15">
      <c r="A6" s="4">
        <f t="shared" si="0"/>
        <v>5</v>
      </c>
      <c r="B6" s="5" t="s">
        <v>25</v>
      </c>
      <c r="C6" s="3" t="s">
        <v>26</v>
      </c>
      <c r="D6" s="6"/>
      <c r="E6" s="3" t="s">
        <v>10</v>
      </c>
      <c r="F6" s="6"/>
      <c r="G6" s="6"/>
    </row>
    <row r="7" spans="1:7" ht="14" hidden="1" x14ac:dyDescent="0.15">
      <c r="A7" s="4">
        <f t="shared" si="0"/>
        <v>6</v>
      </c>
      <c r="B7" s="5" t="s">
        <v>28</v>
      </c>
      <c r="C7" s="3" t="s">
        <v>29</v>
      </c>
      <c r="D7" s="6"/>
      <c r="E7" s="3" t="s">
        <v>10</v>
      </c>
      <c r="F7" s="6"/>
      <c r="G7" s="6"/>
    </row>
    <row r="8" spans="1:7" ht="28" hidden="1" x14ac:dyDescent="0.15">
      <c r="A8" s="4">
        <f t="shared" si="0"/>
        <v>7</v>
      </c>
      <c r="B8" s="5" t="s">
        <v>30</v>
      </c>
      <c r="C8" s="3" t="s">
        <v>31</v>
      </c>
      <c r="D8" s="6"/>
      <c r="E8" s="3" t="s">
        <v>10</v>
      </c>
      <c r="F8" s="6"/>
      <c r="G8" s="6"/>
    </row>
    <row r="9" spans="1:7" ht="14" hidden="1" x14ac:dyDescent="0.15">
      <c r="A9" s="4">
        <f t="shared" si="0"/>
        <v>8</v>
      </c>
      <c r="B9" s="5" t="s">
        <v>32</v>
      </c>
      <c r="C9" s="3" t="s">
        <v>33</v>
      </c>
      <c r="D9" s="6"/>
      <c r="E9" s="3" t="s">
        <v>10</v>
      </c>
      <c r="F9" s="6"/>
      <c r="G9" s="6"/>
    </row>
    <row r="10" spans="1:7" ht="14" hidden="1" x14ac:dyDescent="0.15">
      <c r="A10" s="8">
        <f t="shared" si="0"/>
        <v>9</v>
      </c>
      <c r="B10" s="9" t="s">
        <v>34</v>
      </c>
      <c r="C10" s="10"/>
      <c r="D10" s="11"/>
      <c r="E10" s="11"/>
      <c r="F10" s="11"/>
      <c r="G10" s="11"/>
    </row>
    <row r="11" spans="1:7" ht="42" hidden="1" x14ac:dyDescent="0.15">
      <c r="A11" s="4">
        <f t="shared" si="0"/>
        <v>10</v>
      </c>
      <c r="B11" s="5" t="s">
        <v>37</v>
      </c>
      <c r="C11" s="3" t="s">
        <v>38</v>
      </c>
      <c r="D11" s="6"/>
      <c r="E11" s="3" t="s">
        <v>10</v>
      </c>
      <c r="F11" s="3" t="s">
        <v>24</v>
      </c>
      <c r="G11" s="3" t="s">
        <v>13</v>
      </c>
    </row>
    <row r="12" spans="1:7" ht="14" hidden="1" x14ac:dyDescent="0.15">
      <c r="A12" s="4">
        <f t="shared" si="0"/>
        <v>11</v>
      </c>
      <c r="B12" s="5" t="s">
        <v>39</v>
      </c>
      <c r="C12" s="3" t="s">
        <v>40</v>
      </c>
      <c r="D12" s="6"/>
      <c r="E12" s="3" t="s">
        <v>10</v>
      </c>
      <c r="F12" s="6"/>
      <c r="G12" s="3" t="s">
        <v>13</v>
      </c>
    </row>
    <row r="13" spans="1:7" ht="56" hidden="1" x14ac:dyDescent="0.15">
      <c r="A13" s="4">
        <f t="shared" si="0"/>
        <v>12</v>
      </c>
      <c r="B13" s="5" t="s">
        <v>41</v>
      </c>
      <c r="C13" s="3" t="s">
        <v>38</v>
      </c>
      <c r="D13" s="6"/>
      <c r="E13" s="3" t="s">
        <v>10</v>
      </c>
      <c r="F13" s="3" t="s">
        <v>24</v>
      </c>
      <c r="G13" s="3" t="s">
        <v>13</v>
      </c>
    </row>
    <row r="14" spans="1:7" ht="56" hidden="1" x14ac:dyDescent="0.15">
      <c r="A14" s="4">
        <f t="shared" si="0"/>
        <v>13</v>
      </c>
      <c r="B14" s="5" t="s">
        <v>42</v>
      </c>
      <c r="C14" s="3" t="s">
        <v>40</v>
      </c>
      <c r="D14" s="6"/>
      <c r="E14" s="3" t="s">
        <v>10</v>
      </c>
      <c r="F14" s="3" t="s">
        <v>43</v>
      </c>
      <c r="G14" s="3" t="s">
        <v>13</v>
      </c>
    </row>
    <row r="15" spans="1:7" ht="28" hidden="1" x14ac:dyDescent="0.15">
      <c r="A15" s="4">
        <f t="shared" si="0"/>
        <v>14</v>
      </c>
      <c r="B15" s="5" t="s">
        <v>44</v>
      </c>
      <c r="C15" s="3" t="s">
        <v>45</v>
      </c>
      <c r="D15" s="3" t="s">
        <v>35</v>
      </c>
      <c r="E15" s="3" t="s">
        <v>10</v>
      </c>
      <c r="F15" s="3" t="s">
        <v>24</v>
      </c>
      <c r="G15" s="3" t="s">
        <v>13</v>
      </c>
    </row>
    <row r="16" spans="1:7" ht="14" hidden="1" x14ac:dyDescent="0.15">
      <c r="A16" s="4">
        <f t="shared" si="0"/>
        <v>15</v>
      </c>
      <c r="B16" s="5" t="s">
        <v>46</v>
      </c>
      <c r="C16" s="3" t="s">
        <v>47</v>
      </c>
      <c r="D16" s="6"/>
      <c r="E16" s="3" t="s">
        <v>10</v>
      </c>
      <c r="F16" s="3" t="s">
        <v>36</v>
      </c>
      <c r="G16" s="3" t="s">
        <v>13</v>
      </c>
    </row>
    <row r="17" spans="1:7" ht="14" hidden="1" x14ac:dyDescent="0.15">
      <c r="A17" s="4">
        <f t="shared" si="0"/>
        <v>16</v>
      </c>
      <c r="B17" s="5" t="s">
        <v>48</v>
      </c>
      <c r="C17" s="3" t="s">
        <v>47</v>
      </c>
      <c r="D17" s="6"/>
      <c r="E17" s="3" t="s">
        <v>10</v>
      </c>
      <c r="F17" s="3" t="s">
        <v>36</v>
      </c>
      <c r="G17" s="3" t="s">
        <v>13</v>
      </c>
    </row>
    <row r="18" spans="1:7" ht="56" hidden="1" x14ac:dyDescent="0.15">
      <c r="A18" s="4">
        <f t="shared" si="0"/>
        <v>17</v>
      </c>
      <c r="B18" s="5" t="s">
        <v>49</v>
      </c>
      <c r="C18" s="3" t="s">
        <v>50</v>
      </c>
      <c r="D18" s="3" t="s">
        <v>17</v>
      </c>
      <c r="E18" s="6"/>
      <c r="F18" s="3" t="s">
        <v>20</v>
      </c>
      <c r="G18" s="3" t="s">
        <v>13</v>
      </c>
    </row>
    <row r="19" spans="1:7" ht="56" hidden="1" x14ac:dyDescent="0.15">
      <c r="A19" s="4">
        <f t="shared" si="0"/>
        <v>18</v>
      </c>
      <c r="B19" s="5" t="s">
        <v>51</v>
      </c>
      <c r="C19" s="3" t="s">
        <v>47</v>
      </c>
      <c r="D19" s="6"/>
      <c r="E19" s="3" t="s">
        <v>10</v>
      </c>
      <c r="F19" s="3" t="s">
        <v>11</v>
      </c>
      <c r="G19" s="3" t="s">
        <v>52</v>
      </c>
    </row>
    <row r="20" spans="1:7" ht="42" hidden="1" x14ac:dyDescent="0.15">
      <c r="A20" s="4">
        <f t="shared" si="0"/>
        <v>19</v>
      </c>
      <c r="B20" s="5" t="s">
        <v>53</v>
      </c>
      <c r="C20" s="3" t="s">
        <v>47</v>
      </c>
      <c r="D20" s="6"/>
      <c r="E20" s="3" t="s">
        <v>10</v>
      </c>
      <c r="F20" s="3" t="s">
        <v>11</v>
      </c>
      <c r="G20" s="3" t="s">
        <v>52</v>
      </c>
    </row>
    <row r="21" spans="1:7" ht="28" hidden="1" x14ac:dyDescent="0.15">
      <c r="A21" s="12">
        <v>17</v>
      </c>
      <c r="B21" s="5" t="s">
        <v>54</v>
      </c>
      <c r="C21" s="3" t="s">
        <v>38</v>
      </c>
      <c r="D21" s="6"/>
      <c r="E21" s="6"/>
      <c r="F21" s="3" t="s">
        <v>24</v>
      </c>
      <c r="G21" s="3" t="s">
        <v>52</v>
      </c>
    </row>
    <row r="22" spans="1:7" ht="14" hidden="1" x14ac:dyDescent="0.15">
      <c r="A22" s="12">
        <v>18</v>
      </c>
      <c r="B22" s="5" t="s">
        <v>55</v>
      </c>
      <c r="C22" s="3" t="s">
        <v>38</v>
      </c>
      <c r="D22" s="6"/>
      <c r="E22" s="6"/>
      <c r="F22" s="3" t="s">
        <v>24</v>
      </c>
      <c r="G22" s="3" t="s">
        <v>52</v>
      </c>
    </row>
    <row r="23" spans="1:7" ht="14" hidden="1" x14ac:dyDescent="0.15">
      <c r="A23" s="4">
        <f t="shared" ref="A23:A24" si="1">IF(B23="","",MAX($A$1:A22)+1)</f>
        <v>20</v>
      </c>
      <c r="B23" s="5" t="s">
        <v>56</v>
      </c>
      <c r="C23" s="3" t="s">
        <v>45</v>
      </c>
      <c r="D23" s="6"/>
      <c r="E23" s="3" t="s">
        <v>10</v>
      </c>
      <c r="F23" s="3" t="s">
        <v>24</v>
      </c>
      <c r="G23" s="3" t="s">
        <v>13</v>
      </c>
    </row>
    <row r="24" spans="1:7" ht="28" hidden="1" x14ac:dyDescent="0.15">
      <c r="A24" s="4">
        <f t="shared" si="1"/>
        <v>21</v>
      </c>
      <c r="B24" s="5" t="s">
        <v>57</v>
      </c>
      <c r="C24" s="3" t="s">
        <v>58</v>
      </c>
      <c r="D24" s="3" t="s">
        <v>9</v>
      </c>
      <c r="E24" s="3" t="s">
        <v>59</v>
      </c>
      <c r="F24" s="3" t="s">
        <v>60</v>
      </c>
      <c r="G24" s="3" t="s">
        <v>13</v>
      </c>
    </row>
    <row r="25" spans="1:7" ht="28" hidden="1" x14ac:dyDescent="0.15">
      <c r="A25" s="12">
        <v>22</v>
      </c>
      <c r="B25" s="5" t="s">
        <v>61</v>
      </c>
      <c r="C25" s="3" t="s">
        <v>62</v>
      </c>
      <c r="D25" s="6"/>
      <c r="E25" s="6"/>
      <c r="F25" s="3" t="s">
        <v>24</v>
      </c>
      <c r="G25" s="3" t="s">
        <v>52</v>
      </c>
    </row>
    <row r="26" spans="1:7" ht="14" hidden="1" x14ac:dyDescent="0.15">
      <c r="A26" s="4">
        <f>IF(B26="","",MAX($A$1:A25)+1)</f>
        <v>23</v>
      </c>
      <c r="B26" s="5" t="s">
        <v>63</v>
      </c>
      <c r="C26" s="3" t="s">
        <v>64</v>
      </c>
      <c r="D26" s="6"/>
      <c r="E26" s="3" t="s">
        <v>10</v>
      </c>
      <c r="F26" s="3" t="s">
        <v>20</v>
      </c>
      <c r="G26" s="3" t="s">
        <v>13</v>
      </c>
    </row>
    <row r="27" spans="1:7" ht="14" hidden="1" x14ac:dyDescent="0.15">
      <c r="A27" s="8"/>
      <c r="B27" s="9" t="s">
        <v>65</v>
      </c>
      <c r="C27" s="10"/>
      <c r="D27" s="11"/>
      <c r="E27" s="11"/>
      <c r="F27" s="11"/>
      <c r="G27" s="11"/>
    </row>
    <row r="28" spans="1:7" ht="28" hidden="1" x14ac:dyDescent="0.15">
      <c r="A28" s="4">
        <f>IF(B28="","",MAX($A$1:A26)+1)</f>
        <v>24</v>
      </c>
      <c r="B28" s="5" t="s">
        <v>66</v>
      </c>
      <c r="C28" s="3" t="s">
        <v>67</v>
      </c>
      <c r="D28" s="6"/>
      <c r="E28" s="3" t="s">
        <v>10</v>
      </c>
      <c r="F28" s="3" t="s">
        <v>43</v>
      </c>
      <c r="G28" s="3" t="s">
        <v>13</v>
      </c>
    </row>
    <row r="29" spans="1:7" ht="14" hidden="1" x14ac:dyDescent="0.15">
      <c r="A29" s="4">
        <f t="shared" ref="A29:A39" si="2">IF(B29="","",MAX($A$1:A28)+1)</f>
        <v>25</v>
      </c>
      <c r="B29" s="5" t="s">
        <v>68</v>
      </c>
      <c r="C29" s="3" t="s">
        <v>67</v>
      </c>
      <c r="D29" s="6"/>
      <c r="E29" s="3" t="s">
        <v>10</v>
      </c>
      <c r="F29" s="3" t="s">
        <v>43</v>
      </c>
      <c r="G29" s="3" t="s">
        <v>13</v>
      </c>
    </row>
    <row r="30" spans="1:7" ht="28" hidden="1" x14ac:dyDescent="0.15">
      <c r="A30" s="4">
        <f t="shared" si="2"/>
        <v>26</v>
      </c>
      <c r="B30" s="5" t="s">
        <v>69</v>
      </c>
      <c r="C30" s="3" t="s">
        <v>70</v>
      </c>
      <c r="D30" s="6"/>
      <c r="E30" s="3" t="s">
        <v>10</v>
      </c>
      <c r="F30" s="3" t="s">
        <v>24</v>
      </c>
      <c r="G30" s="3" t="s">
        <v>13</v>
      </c>
    </row>
    <row r="31" spans="1:7" ht="28" hidden="1" x14ac:dyDescent="0.15">
      <c r="A31" s="4">
        <f t="shared" si="2"/>
        <v>27</v>
      </c>
      <c r="B31" s="5" t="s">
        <v>71</v>
      </c>
      <c r="C31" s="3" t="s">
        <v>67</v>
      </c>
      <c r="D31" s="6"/>
      <c r="E31" s="3" t="s">
        <v>10</v>
      </c>
      <c r="F31" s="3" t="s">
        <v>43</v>
      </c>
      <c r="G31" s="3" t="s">
        <v>13</v>
      </c>
    </row>
    <row r="32" spans="1:7" ht="28" hidden="1" x14ac:dyDescent="0.15">
      <c r="A32" s="4">
        <f t="shared" si="2"/>
        <v>28</v>
      </c>
      <c r="B32" s="5" t="s">
        <v>72</v>
      </c>
      <c r="C32" s="3" t="s">
        <v>70</v>
      </c>
      <c r="D32" s="6"/>
      <c r="E32" s="3" t="s">
        <v>10</v>
      </c>
      <c r="F32" s="3" t="s">
        <v>20</v>
      </c>
      <c r="G32" s="3" t="s">
        <v>13</v>
      </c>
    </row>
    <row r="33" spans="1:7" ht="14" hidden="1" x14ac:dyDescent="0.15">
      <c r="A33" s="4">
        <f t="shared" si="2"/>
        <v>29</v>
      </c>
      <c r="B33" s="5" t="s">
        <v>73</v>
      </c>
      <c r="C33" s="3" t="s">
        <v>74</v>
      </c>
      <c r="D33" s="6"/>
      <c r="E33" s="3" t="s">
        <v>10</v>
      </c>
      <c r="F33" s="3" t="s">
        <v>20</v>
      </c>
      <c r="G33" s="3" t="s">
        <v>13</v>
      </c>
    </row>
    <row r="34" spans="1:7" ht="14" hidden="1" x14ac:dyDescent="0.15">
      <c r="A34" s="4">
        <f t="shared" si="2"/>
        <v>30</v>
      </c>
      <c r="B34" s="5" t="s">
        <v>75</v>
      </c>
      <c r="C34" s="3" t="s">
        <v>74</v>
      </c>
      <c r="D34" s="6"/>
      <c r="E34" s="3" t="s">
        <v>10</v>
      </c>
      <c r="F34" s="3" t="s">
        <v>43</v>
      </c>
      <c r="G34" s="3" t="s">
        <v>13</v>
      </c>
    </row>
    <row r="35" spans="1:7" ht="42" hidden="1" x14ac:dyDescent="0.15">
      <c r="A35" s="4">
        <f t="shared" si="2"/>
        <v>31</v>
      </c>
      <c r="B35" s="5" t="s">
        <v>76</v>
      </c>
      <c r="C35" s="3"/>
      <c r="D35" s="6"/>
      <c r="E35" s="3" t="s">
        <v>59</v>
      </c>
      <c r="F35" s="6"/>
      <c r="G35" s="6"/>
    </row>
    <row r="36" spans="1:7" ht="14" hidden="1" x14ac:dyDescent="0.15">
      <c r="A36" s="4">
        <f t="shared" si="2"/>
        <v>32</v>
      </c>
      <c r="B36" s="5" t="s">
        <v>77</v>
      </c>
      <c r="C36" s="3" t="s">
        <v>23</v>
      </c>
      <c r="D36" s="6"/>
      <c r="E36" s="3" t="s">
        <v>10</v>
      </c>
      <c r="F36" s="3" t="s">
        <v>24</v>
      </c>
      <c r="G36" s="3" t="s">
        <v>13</v>
      </c>
    </row>
    <row r="37" spans="1:7" ht="28" hidden="1" x14ac:dyDescent="0.15">
      <c r="A37" s="4">
        <f t="shared" si="2"/>
        <v>33</v>
      </c>
      <c r="B37" s="5" t="s">
        <v>78</v>
      </c>
      <c r="C37" s="3" t="s">
        <v>23</v>
      </c>
      <c r="D37" s="3" t="s">
        <v>17</v>
      </c>
      <c r="E37" s="3" t="s">
        <v>10</v>
      </c>
      <c r="F37" s="3" t="s">
        <v>24</v>
      </c>
      <c r="G37" s="3" t="s">
        <v>13</v>
      </c>
    </row>
    <row r="38" spans="1:7" ht="14" hidden="1" x14ac:dyDescent="0.15">
      <c r="A38" s="4">
        <f t="shared" si="2"/>
        <v>34</v>
      </c>
      <c r="B38" s="5" t="s">
        <v>79</v>
      </c>
      <c r="C38" s="3" t="s">
        <v>21</v>
      </c>
      <c r="D38" s="6"/>
      <c r="E38" s="3" t="s">
        <v>10</v>
      </c>
      <c r="F38" s="3" t="s">
        <v>11</v>
      </c>
      <c r="G38" s="6"/>
    </row>
    <row r="39" spans="1:7" ht="28" hidden="1" x14ac:dyDescent="0.15">
      <c r="A39" s="4">
        <f t="shared" si="2"/>
        <v>35</v>
      </c>
      <c r="B39" s="5" t="s">
        <v>80</v>
      </c>
      <c r="C39" s="3" t="s">
        <v>23</v>
      </c>
      <c r="D39" s="3" t="s">
        <v>17</v>
      </c>
      <c r="E39" s="3" t="s">
        <v>10</v>
      </c>
      <c r="F39" s="3" t="s">
        <v>24</v>
      </c>
      <c r="G39" s="3" t="s">
        <v>13</v>
      </c>
    </row>
    <row r="40" spans="1:7" ht="14" hidden="1" x14ac:dyDescent="0.15">
      <c r="A40" s="12">
        <v>36</v>
      </c>
      <c r="B40" s="5" t="s">
        <v>81</v>
      </c>
      <c r="C40" s="3"/>
      <c r="D40" s="6"/>
      <c r="E40" s="6"/>
      <c r="F40" s="3" t="s">
        <v>11</v>
      </c>
      <c r="G40" s="3" t="s">
        <v>52</v>
      </c>
    </row>
    <row r="41" spans="1:7" ht="14" hidden="1" x14ac:dyDescent="0.15">
      <c r="A41" s="4">
        <f t="shared" ref="A41:A43" si="3">IF(B41="","",MAX($A$1:A40)+1)</f>
        <v>37</v>
      </c>
      <c r="B41" s="5" t="s">
        <v>82</v>
      </c>
      <c r="C41" s="3"/>
      <c r="D41" s="6"/>
      <c r="E41" s="6"/>
      <c r="F41" s="3" t="s">
        <v>11</v>
      </c>
      <c r="G41" s="3" t="s">
        <v>52</v>
      </c>
    </row>
    <row r="42" spans="1:7" ht="14" hidden="1" x14ac:dyDescent="0.15">
      <c r="A42" s="4">
        <f t="shared" si="3"/>
        <v>38</v>
      </c>
      <c r="B42" s="5" t="s">
        <v>83</v>
      </c>
      <c r="C42" s="3" t="s">
        <v>84</v>
      </c>
      <c r="D42" s="6"/>
      <c r="E42" s="3" t="s">
        <v>10</v>
      </c>
      <c r="F42" s="3" t="s">
        <v>11</v>
      </c>
      <c r="G42" s="3" t="s">
        <v>52</v>
      </c>
    </row>
    <row r="43" spans="1:7" ht="28" hidden="1" x14ac:dyDescent="0.15">
      <c r="A43" s="4">
        <f t="shared" si="3"/>
        <v>39</v>
      </c>
      <c r="B43" s="5" t="s">
        <v>85</v>
      </c>
      <c r="C43" s="3"/>
      <c r="D43" s="6"/>
      <c r="E43" s="6"/>
      <c r="F43" s="6"/>
      <c r="G43" s="3" t="s">
        <v>52</v>
      </c>
    </row>
    <row r="44" spans="1:7" ht="14" hidden="1" x14ac:dyDescent="0.15">
      <c r="A44" s="8"/>
      <c r="B44" s="9" t="s">
        <v>86</v>
      </c>
      <c r="C44" s="10"/>
      <c r="D44" s="11"/>
      <c r="E44" s="11"/>
      <c r="F44" s="11"/>
      <c r="G44" s="11"/>
    </row>
    <row r="45" spans="1:7" ht="14" hidden="1" x14ac:dyDescent="0.15">
      <c r="A45" s="4">
        <f>IF(B45="","",MAX($A$1:A43)+1)</f>
        <v>40</v>
      </c>
      <c r="B45" s="5" t="s">
        <v>87</v>
      </c>
      <c r="C45" s="3" t="s">
        <v>23</v>
      </c>
      <c r="D45" s="6"/>
      <c r="E45" s="3" t="s">
        <v>10</v>
      </c>
      <c r="F45" s="6"/>
      <c r="G45" s="3" t="s">
        <v>13</v>
      </c>
    </row>
    <row r="46" spans="1:7" ht="28" hidden="1" x14ac:dyDescent="0.15">
      <c r="A46" s="4">
        <f t="shared" ref="A46:A176" si="4">IF(B46="","",MAX($A$1:A45)+1)</f>
        <v>41</v>
      </c>
      <c r="B46" s="5" t="s">
        <v>88</v>
      </c>
      <c r="C46" s="3" t="s">
        <v>23</v>
      </c>
      <c r="D46" s="6"/>
      <c r="E46" s="6"/>
      <c r="F46" s="6"/>
      <c r="G46" s="3" t="s">
        <v>13</v>
      </c>
    </row>
    <row r="47" spans="1:7" ht="14" hidden="1" x14ac:dyDescent="0.15">
      <c r="A47" s="4">
        <f t="shared" si="4"/>
        <v>42</v>
      </c>
      <c r="B47" s="13" t="s">
        <v>89</v>
      </c>
      <c r="C47" s="3"/>
      <c r="D47" s="6"/>
      <c r="E47" s="3" t="s">
        <v>10</v>
      </c>
      <c r="F47" s="6"/>
      <c r="G47" s="3" t="s">
        <v>13</v>
      </c>
    </row>
    <row r="48" spans="1:7" ht="14" hidden="1" x14ac:dyDescent="0.15">
      <c r="A48" s="4">
        <f t="shared" si="4"/>
        <v>43</v>
      </c>
      <c r="B48" s="5" t="s">
        <v>90</v>
      </c>
      <c r="C48" s="3" t="s">
        <v>91</v>
      </c>
      <c r="D48" s="6"/>
      <c r="E48" s="3" t="s">
        <v>10</v>
      </c>
      <c r="F48" s="6"/>
      <c r="G48" s="3" t="s">
        <v>13</v>
      </c>
    </row>
    <row r="49" spans="1:7" ht="14" hidden="1" x14ac:dyDescent="0.15">
      <c r="A49" s="4">
        <f t="shared" si="4"/>
        <v>44</v>
      </c>
      <c r="B49" s="5" t="s">
        <v>92</v>
      </c>
      <c r="C49" s="3" t="s">
        <v>31</v>
      </c>
      <c r="D49" s="6"/>
      <c r="E49" s="3" t="s">
        <v>10</v>
      </c>
      <c r="F49" s="6"/>
      <c r="G49" s="3" t="s">
        <v>13</v>
      </c>
    </row>
    <row r="50" spans="1:7" ht="14" hidden="1" x14ac:dyDescent="0.15">
      <c r="A50" s="4">
        <f t="shared" si="4"/>
        <v>45</v>
      </c>
      <c r="B50" s="5" t="s">
        <v>93</v>
      </c>
      <c r="C50" s="3" t="s">
        <v>94</v>
      </c>
      <c r="D50" s="6"/>
      <c r="E50" s="3" t="s">
        <v>10</v>
      </c>
      <c r="F50" s="6"/>
      <c r="G50" s="3" t="s">
        <v>13</v>
      </c>
    </row>
    <row r="51" spans="1:7" ht="28" hidden="1" x14ac:dyDescent="0.15">
      <c r="A51" s="4">
        <f t="shared" si="4"/>
        <v>46</v>
      </c>
      <c r="B51" s="5" t="s">
        <v>95</v>
      </c>
      <c r="C51" s="3" t="s">
        <v>31</v>
      </c>
      <c r="D51" s="6"/>
      <c r="E51" s="3" t="s">
        <v>10</v>
      </c>
      <c r="F51" s="6"/>
      <c r="G51" s="3" t="s">
        <v>13</v>
      </c>
    </row>
    <row r="52" spans="1:7" ht="14" hidden="1" x14ac:dyDescent="0.15">
      <c r="A52" s="4">
        <f t="shared" si="4"/>
        <v>47</v>
      </c>
      <c r="B52" s="5" t="s">
        <v>96</v>
      </c>
      <c r="C52" s="3" t="s">
        <v>94</v>
      </c>
      <c r="D52" s="6"/>
      <c r="E52" s="3" t="s">
        <v>10</v>
      </c>
      <c r="F52" s="6"/>
      <c r="G52" s="3" t="s">
        <v>13</v>
      </c>
    </row>
    <row r="53" spans="1:7" ht="28" hidden="1" x14ac:dyDescent="0.15">
      <c r="A53" s="4">
        <f t="shared" si="4"/>
        <v>48</v>
      </c>
      <c r="B53" s="5" t="s">
        <v>97</v>
      </c>
      <c r="C53" s="3" t="s">
        <v>94</v>
      </c>
      <c r="D53" s="6"/>
      <c r="E53" s="3" t="s">
        <v>10</v>
      </c>
      <c r="F53" s="6"/>
      <c r="G53" s="3" t="s">
        <v>13</v>
      </c>
    </row>
    <row r="54" spans="1:7" ht="28" hidden="1" x14ac:dyDescent="0.15">
      <c r="A54" s="4">
        <f t="shared" si="4"/>
        <v>49</v>
      </c>
      <c r="B54" s="5" t="s">
        <v>98</v>
      </c>
      <c r="C54" s="3" t="s">
        <v>99</v>
      </c>
      <c r="D54" s="6"/>
      <c r="E54" s="3" t="s">
        <v>10</v>
      </c>
      <c r="F54" s="6"/>
      <c r="G54" s="3" t="s">
        <v>13</v>
      </c>
    </row>
    <row r="55" spans="1:7" ht="28" hidden="1" x14ac:dyDescent="0.15">
      <c r="A55" s="4">
        <f t="shared" si="4"/>
        <v>50</v>
      </c>
      <c r="B55" s="5" t="s">
        <v>100</v>
      </c>
      <c r="C55" s="3" t="s">
        <v>94</v>
      </c>
      <c r="D55" s="6"/>
      <c r="E55" s="3" t="s">
        <v>10</v>
      </c>
      <c r="F55" s="6"/>
      <c r="G55" s="3" t="s">
        <v>13</v>
      </c>
    </row>
    <row r="56" spans="1:7" ht="14" x14ac:dyDescent="0.15">
      <c r="A56" s="4">
        <f t="shared" si="4"/>
        <v>51</v>
      </c>
      <c r="B56" s="14" t="s">
        <v>101</v>
      </c>
      <c r="C56" s="15"/>
      <c r="D56" s="16"/>
      <c r="E56" s="16"/>
      <c r="F56" s="16"/>
      <c r="G56" s="16"/>
    </row>
    <row r="57" spans="1:7" ht="28" x14ac:dyDescent="0.15">
      <c r="A57" s="4">
        <f t="shared" si="4"/>
        <v>52</v>
      </c>
      <c r="B57" s="17" t="s">
        <v>102</v>
      </c>
      <c r="C57" s="18" t="s">
        <v>103</v>
      </c>
      <c r="D57" s="19"/>
      <c r="E57" s="20" t="s">
        <v>10</v>
      </c>
      <c r="F57" s="19" t="s">
        <v>11</v>
      </c>
      <c r="G57" s="3" t="s">
        <v>13</v>
      </c>
    </row>
    <row r="58" spans="1:7" ht="14" hidden="1" x14ac:dyDescent="0.15">
      <c r="A58" s="4">
        <f t="shared" si="4"/>
        <v>53</v>
      </c>
      <c r="B58" s="21" t="s">
        <v>104</v>
      </c>
      <c r="C58" s="22" t="s">
        <v>21</v>
      </c>
      <c r="D58" s="23" t="s">
        <v>9</v>
      </c>
      <c r="E58" s="24" t="s">
        <v>10</v>
      </c>
      <c r="F58" s="23" t="s">
        <v>11</v>
      </c>
      <c r="G58" s="3" t="s">
        <v>13</v>
      </c>
    </row>
    <row r="59" spans="1:7" ht="14" hidden="1" x14ac:dyDescent="0.15">
      <c r="A59" s="4">
        <f t="shared" si="4"/>
        <v>54</v>
      </c>
      <c r="B59" s="21" t="s">
        <v>105</v>
      </c>
      <c r="C59" s="22" t="s">
        <v>21</v>
      </c>
      <c r="D59" s="23"/>
      <c r="E59" s="24" t="s">
        <v>10</v>
      </c>
      <c r="F59" s="23" t="s">
        <v>11</v>
      </c>
      <c r="G59" s="3" t="s">
        <v>13</v>
      </c>
    </row>
    <row r="60" spans="1:7" ht="70" hidden="1" x14ac:dyDescent="0.15">
      <c r="A60" s="4">
        <f t="shared" si="4"/>
        <v>55</v>
      </c>
      <c r="B60" s="21" t="s">
        <v>106</v>
      </c>
      <c r="C60" s="22" t="s">
        <v>21</v>
      </c>
      <c r="D60" s="23"/>
      <c r="E60" s="24" t="s">
        <v>10</v>
      </c>
      <c r="F60" s="23" t="s">
        <v>36</v>
      </c>
      <c r="G60" s="3" t="s">
        <v>13</v>
      </c>
    </row>
    <row r="61" spans="1:7" ht="14" hidden="1" x14ac:dyDescent="0.15">
      <c r="A61" s="4">
        <f t="shared" si="4"/>
        <v>56</v>
      </c>
      <c r="B61" s="25" t="s">
        <v>107</v>
      </c>
      <c r="C61" s="26" t="s">
        <v>21</v>
      </c>
      <c r="D61" s="27" t="s">
        <v>35</v>
      </c>
      <c r="E61" s="28" t="s">
        <v>10</v>
      </c>
      <c r="F61" s="27" t="s">
        <v>36</v>
      </c>
      <c r="G61" s="3" t="s">
        <v>13</v>
      </c>
    </row>
    <row r="62" spans="1:7" ht="28" hidden="1" x14ac:dyDescent="0.15">
      <c r="A62" s="4">
        <f t="shared" si="4"/>
        <v>57</v>
      </c>
      <c r="B62" s="21" t="s">
        <v>108</v>
      </c>
      <c r="C62" s="22" t="s">
        <v>21</v>
      </c>
      <c r="D62" s="23"/>
      <c r="E62" s="24" t="s">
        <v>10</v>
      </c>
      <c r="F62" s="23" t="s">
        <v>36</v>
      </c>
      <c r="G62" s="3" t="s">
        <v>13</v>
      </c>
    </row>
    <row r="63" spans="1:7" ht="28" hidden="1" x14ac:dyDescent="0.15">
      <c r="A63" s="4">
        <f t="shared" si="4"/>
        <v>58</v>
      </c>
      <c r="B63" s="25" t="s">
        <v>109</v>
      </c>
      <c r="C63" s="27" t="s">
        <v>21</v>
      </c>
      <c r="D63" s="27" t="s">
        <v>16</v>
      </c>
      <c r="E63" s="29" t="s">
        <v>10</v>
      </c>
      <c r="F63" s="27" t="s">
        <v>11</v>
      </c>
      <c r="G63" s="3" t="s">
        <v>13</v>
      </c>
    </row>
    <row r="64" spans="1:7" ht="14" hidden="1" x14ac:dyDescent="0.15">
      <c r="A64" s="4">
        <f t="shared" si="4"/>
        <v>59</v>
      </c>
      <c r="B64" s="30" t="s">
        <v>110</v>
      </c>
      <c r="C64" s="31" t="s">
        <v>21</v>
      </c>
      <c r="D64" s="31" t="s">
        <v>17</v>
      </c>
      <c r="E64" s="32" t="s">
        <v>10</v>
      </c>
      <c r="F64" s="31" t="s">
        <v>11</v>
      </c>
      <c r="G64" s="3" t="s">
        <v>13</v>
      </c>
    </row>
    <row r="65" spans="1:7" ht="14" hidden="1" x14ac:dyDescent="0.15">
      <c r="A65" s="4">
        <f t="shared" si="4"/>
        <v>60</v>
      </c>
      <c r="B65" s="30" t="s">
        <v>111</v>
      </c>
      <c r="C65" s="31" t="s">
        <v>21</v>
      </c>
      <c r="D65" s="31" t="s">
        <v>17</v>
      </c>
      <c r="E65" s="24" t="s">
        <v>10</v>
      </c>
      <c r="F65" s="31" t="s">
        <v>11</v>
      </c>
      <c r="G65" s="3" t="s">
        <v>13</v>
      </c>
    </row>
    <row r="66" spans="1:7" ht="14" hidden="1" x14ac:dyDescent="0.15">
      <c r="A66" s="4">
        <f t="shared" si="4"/>
        <v>61</v>
      </c>
      <c r="B66" s="25" t="s">
        <v>112</v>
      </c>
      <c r="C66" s="27" t="s">
        <v>21</v>
      </c>
      <c r="D66" s="27"/>
      <c r="E66" s="24" t="s">
        <v>10</v>
      </c>
      <c r="F66" s="27" t="s">
        <v>36</v>
      </c>
      <c r="G66" s="3" t="s">
        <v>13</v>
      </c>
    </row>
    <row r="67" spans="1:7" ht="28" hidden="1" x14ac:dyDescent="0.15">
      <c r="A67" s="4">
        <f t="shared" si="4"/>
        <v>62</v>
      </c>
      <c r="B67" s="25" t="s">
        <v>113</v>
      </c>
      <c r="C67" s="27" t="s">
        <v>21</v>
      </c>
      <c r="D67" s="27"/>
      <c r="E67" s="29" t="s">
        <v>10</v>
      </c>
      <c r="F67" s="29" t="s">
        <v>11</v>
      </c>
      <c r="G67" s="3" t="s">
        <v>13</v>
      </c>
    </row>
    <row r="68" spans="1:7" ht="14" hidden="1" x14ac:dyDescent="0.15">
      <c r="A68" s="4">
        <f t="shared" si="4"/>
        <v>63</v>
      </c>
      <c r="B68" s="33" t="s">
        <v>114</v>
      </c>
      <c r="C68" s="27" t="s">
        <v>21</v>
      </c>
      <c r="D68" s="27"/>
      <c r="E68" s="29" t="s">
        <v>10</v>
      </c>
      <c r="F68" s="29" t="s">
        <v>36</v>
      </c>
      <c r="G68" s="3" t="s">
        <v>52</v>
      </c>
    </row>
    <row r="69" spans="1:7" ht="14" hidden="1" x14ac:dyDescent="0.15">
      <c r="A69" s="4">
        <f t="shared" si="4"/>
        <v>64</v>
      </c>
      <c r="B69" s="33" t="s">
        <v>115</v>
      </c>
      <c r="C69" s="27" t="s">
        <v>21</v>
      </c>
      <c r="D69" s="27"/>
      <c r="E69" s="29" t="s">
        <v>10</v>
      </c>
      <c r="F69" s="29" t="s">
        <v>11</v>
      </c>
      <c r="G69" s="3" t="s">
        <v>52</v>
      </c>
    </row>
    <row r="70" spans="1:7" ht="14" hidden="1" x14ac:dyDescent="0.15">
      <c r="A70" s="4">
        <f t="shared" si="4"/>
        <v>65</v>
      </c>
      <c r="B70" s="33" t="s">
        <v>116</v>
      </c>
      <c r="C70" s="27" t="s">
        <v>21</v>
      </c>
      <c r="D70" s="27"/>
      <c r="E70" s="29" t="s">
        <v>10</v>
      </c>
      <c r="F70" s="29" t="s">
        <v>11</v>
      </c>
      <c r="G70" s="3" t="s">
        <v>52</v>
      </c>
    </row>
    <row r="71" spans="1:7" ht="28" hidden="1" x14ac:dyDescent="0.15">
      <c r="A71" s="4">
        <f t="shared" si="4"/>
        <v>66</v>
      </c>
      <c r="B71" s="25" t="s">
        <v>117</v>
      </c>
      <c r="C71" s="27" t="s">
        <v>21</v>
      </c>
      <c r="D71" s="27"/>
      <c r="E71" s="29" t="s">
        <v>10</v>
      </c>
      <c r="F71" s="26" t="s">
        <v>11</v>
      </c>
      <c r="G71" s="3" t="s">
        <v>13</v>
      </c>
    </row>
    <row r="72" spans="1:7" ht="28" hidden="1" x14ac:dyDescent="0.15">
      <c r="A72" s="4">
        <f t="shared" si="4"/>
        <v>67</v>
      </c>
      <c r="B72" s="33" t="s">
        <v>118</v>
      </c>
      <c r="C72" s="29" t="s">
        <v>21</v>
      </c>
      <c r="D72" s="27"/>
      <c r="E72" s="29" t="s">
        <v>10</v>
      </c>
      <c r="F72" s="29" t="s">
        <v>11</v>
      </c>
      <c r="G72" s="3" t="s">
        <v>52</v>
      </c>
    </row>
    <row r="73" spans="1:7" ht="28" hidden="1" x14ac:dyDescent="0.15">
      <c r="A73" s="4">
        <f t="shared" si="4"/>
        <v>68</v>
      </c>
      <c r="B73" s="33" t="s">
        <v>119</v>
      </c>
      <c r="C73" s="29" t="s">
        <v>21</v>
      </c>
      <c r="D73" s="27"/>
      <c r="E73" s="29" t="s">
        <v>10</v>
      </c>
      <c r="F73" s="29" t="s">
        <v>36</v>
      </c>
      <c r="G73" s="3" t="s">
        <v>52</v>
      </c>
    </row>
    <row r="74" spans="1:7" ht="28" hidden="1" x14ac:dyDescent="0.15">
      <c r="A74" s="4">
        <f t="shared" si="4"/>
        <v>69</v>
      </c>
      <c r="B74" s="33" t="s">
        <v>120</v>
      </c>
      <c r="C74" s="29" t="s">
        <v>21</v>
      </c>
      <c r="D74" s="27"/>
      <c r="E74" s="29" t="s">
        <v>10</v>
      </c>
      <c r="F74" s="29" t="s">
        <v>36</v>
      </c>
      <c r="G74" s="3" t="s">
        <v>13</v>
      </c>
    </row>
    <row r="75" spans="1:7" ht="28" hidden="1" x14ac:dyDescent="0.15">
      <c r="A75" s="4">
        <f t="shared" si="4"/>
        <v>70</v>
      </c>
      <c r="B75" s="5" t="s">
        <v>121</v>
      </c>
      <c r="C75" s="3" t="s">
        <v>21</v>
      </c>
      <c r="D75" s="6"/>
      <c r="E75" s="3" t="s">
        <v>10</v>
      </c>
      <c r="F75" s="3" t="s">
        <v>36</v>
      </c>
      <c r="G75" s="3" t="s">
        <v>13</v>
      </c>
    </row>
    <row r="76" spans="1:7" ht="28" hidden="1" x14ac:dyDescent="0.15">
      <c r="A76" s="4">
        <f t="shared" si="4"/>
        <v>71</v>
      </c>
      <c r="B76" s="33" t="s">
        <v>122</v>
      </c>
      <c r="C76" s="29" t="s">
        <v>21</v>
      </c>
      <c r="D76" s="27"/>
      <c r="E76" s="29" t="s">
        <v>10</v>
      </c>
      <c r="F76" s="29" t="s">
        <v>36</v>
      </c>
      <c r="G76" s="3" t="s">
        <v>52</v>
      </c>
    </row>
    <row r="77" spans="1:7" ht="14" hidden="1" x14ac:dyDescent="0.15">
      <c r="A77" s="4">
        <f t="shared" si="4"/>
        <v>72</v>
      </c>
      <c r="B77" s="33" t="s">
        <v>123</v>
      </c>
      <c r="C77" s="29" t="s">
        <v>21</v>
      </c>
      <c r="D77" s="29" t="s">
        <v>35</v>
      </c>
      <c r="E77" s="29" t="s">
        <v>10</v>
      </c>
      <c r="F77" s="29" t="s">
        <v>11</v>
      </c>
      <c r="G77" s="3" t="s">
        <v>52</v>
      </c>
    </row>
    <row r="78" spans="1:7" ht="14" hidden="1" x14ac:dyDescent="0.15">
      <c r="A78" s="4">
        <f t="shared" si="4"/>
        <v>73</v>
      </c>
      <c r="B78" s="5" t="s">
        <v>124</v>
      </c>
      <c r="C78" s="29" t="s">
        <v>125</v>
      </c>
      <c r="D78" s="27"/>
      <c r="E78" s="29" t="s">
        <v>10</v>
      </c>
      <c r="F78" s="29" t="s">
        <v>11</v>
      </c>
      <c r="G78" s="3" t="s">
        <v>13</v>
      </c>
    </row>
    <row r="79" spans="1:7" ht="28" hidden="1" x14ac:dyDescent="0.15">
      <c r="A79" s="4">
        <f t="shared" si="4"/>
        <v>74</v>
      </c>
      <c r="B79" s="33" t="s">
        <v>126</v>
      </c>
      <c r="C79" s="27"/>
      <c r="D79" s="27"/>
      <c r="E79" s="29" t="s">
        <v>10</v>
      </c>
      <c r="F79" s="29" t="s">
        <v>11</v>
      </c>
      <c r="G79" s="3" t="s">
        <v>52</v>
      </c>
    </row>
    <row r="80" spans="1:7" ht="14" hidden="1" x14ac:dyDescent="0.15">
      <c r="A80" s="4">
        <f t="shared" si="4"/>
        <v>75</v>
      </c>
      <c r="B80" s="5" t="s">
        <v>127</v>
      </c>
      <c r="C80" s="3"/>
      <c r="D80" s="6"/>
      <c r="E80" s="3" t="s">
        <v>10</v>
      </c>
      <c r="F80" s="3" t="s">
        <v>11</v>
      </c>
      <c r="G80" s="3" t="s">
        <v>52</v>
      </c>
    </row>
    <row r="81" spans="1:7" ht="14" hidden="1" x14ac:dyDescent="0.15">
      <c r="A81" s="4">
        <f t="shared" si="4"/>
        <v>76</v>
      </c>
      <c r="B81" s="33" t="s">
        <v>128</v>
      </c>
      <c r="C81" s="27"/>
      <c r="D81" s="27"/>
      <c r="E81" s="29" t="s">
        <v>10</v>
      </c>
      <c r="F81" s="29" t="s">
        <v>36</v>
      </c>
      <c r="G81" s="3" t="s">
        <v>52</v>
      </c>
    </row>
    <row r="82" spans="1:7" ht="14" hidden="1" x14ac:dyDescent="0.15">
      <c r="A82" s="4">
        <f t="shared" si="4"/>
        <v>77</v>
      </c>
      <c r="B82" s="33" t="s">
        <v>129</v>
      </c>
      <c r="C82" s="29" t="s">
        <v>130</v>
      </c>
      <c r="D82" s="29" t="s">
        <v>17</v>
      </c>
      <c r="E82" s="29" t="s">
        <v>10</v>
      </c>
      <c r="F82" s="29" t="s">
        <v>36</v>
      </c>
      <c r="G82" s="3" t="s">
        <v>13</v>
      </c>
    </row>
    <row r="83" spans="1:7" ht="28" x14ac:dyDescent="0.15">
      <c r="A83" s="4">
        <f t="shared" si="4"/>
        <v>78</v>
      </c>
      <c r="B83" s="33" t="s">
        <v>131</v>
      </c>
      <c r="C83" s="29" t="s">
        <v>132</v>
      </c>
      <c r="D83" s="27"/>
      <c r="E83" s="29" t="s">
        <v>10</v>
      </c>
      <c r="F83" s="29" t="s">
        <v>36</v>
      </c>
      <c r="G83" s="3" t="s">
        <v>13</v>
      </c>
    </row>
    <row r="84" spans="1:7" ht="14" x14ac:dyDescent="0.15">
      <c r="A84" s="4">
        <f t="shared" si="4"/>
        <v>79</v>
      </c>
      <c r="B84" s="33" t="s">
        <v>133</v>
      </c>
      <c r="C84" s="29" t="s">
        <v>132</v>
      </c>
      <c r="D84" s="27"/>
      <c r="E84" s="29" t="s">
        <v>10</v>
      </c>
      <c r="F84" s="29" t="s">
        <v>36</v>
      </c>
      <c r="G84" s="3" t="s">
        <v>13</v>
      </c>
    </row>
    <row r="85" spans="1:7" ht="14" x14ac:dyDescent="0.15">
      <c r="A85" s="4">
        <f t="shared" si="4"/>
        <v>80</v>
      </c>
      <c r="B85" s="33" t="s">
        <v>134</v>
      </c>
      <c r="C85" s="29" t="s">
        <v>132</v>
      </c>
      <c r="D85" s="27"/>
      <c r="E85" s="29" t="s">
        <v>10</v>
      </c>
      <c r="F85" s="29" t="s">
        <v>11</v>
      </c>
      <c r="G85" s="3" t="s">
        <v>13</v>
      </c>
    </row>
    <row r="86" spans="1:7" ht="14" x14ac:dyDescent="0.15">
      <c r="A86" s="4">
        <f t="shared" si="4"/>
        <v>81</v>
      </c>
      <c r="B86" s="33" t="s">
        <v>135</v>
      </c>
      <c r="C86" s="29" t="s">
        <v>132</v>
      </c>
      <c r="D86" s="27"/>
      <c r="E86" s="29" t="s">
        <v>10</v>
      </c>
      <c r="F86" s="29" t="s">
        <v>11</v>
      </c>
      <c r="G86" s="3" t="s">
        <v>13</v>
      </c>
    </row>
    <row r="87" spans="1:7" ht="28" x14ac:dyDescent="0.15">
      <c r="A87" s="4">
        <f t="shared" si="4"/>
        <v>82</v>
      </c>
      <c r="B87" s="33" t="s">
        <v>136</v>
      </c>
      <c r="C87" s="29" t="s">
        <v>132</v>
      </c>
      <c r="D87" s="27"/>
      <c r="E87" s="29" t="s">
        <v>10</v>
      </c>
      <c r="F87" s="29" t="s">
        <v>11</v>
      </c>
      <c r="G87" s="3" t="s">
        <v>52</v>
      </c>
    </row>
    <row r="88" spans="1:7" ht="28" x14ac:dyDescent="0.15">
      <c r="A88" s="4">
        <f t="shared" si="4"/>
        <v>83</v>
      </c>
      <c r="B88" s="33" t="s">
        <v>137</v>
      </c>
      <c r="C88" s="29" t="s">
        <v>132</v>
      </c>
      <c r="D88" s="27"/>
      <c r="E88" s="29" t="s">
        <v>10</v>
      </c>
      <c r="F88" s="29" t="s">
        <v>36</v>
      </c>
      <c r="G88" s="3" t="s">
        <v>52</v>
      </c>
    </row>
    <row r="89" spans="1:7" ht="28" x14ac:dyDescent="0.15">
      <c r="A89" s="4">
        <f t="shared" si="4"/>
        <v>84</v>
      </c>
      <c r="B89" s="33" t="s">
        <v>138</v>
      </c>
      <c r="C89" s="29" t="s">
        <v>132</v>
      </c>
      <c r="D89" s="27"/>
      <c r="E89" s="29" t="s">
        <v>10</v>
      </c>
      <c r="F89" s="29" t="s">
        <v>11</v>
      </c>
      <c r="G89" s="3" t="s">
        <v>52</v>
      </c>
    </row>
    <row r="90" spans="1:7" ht="14" x14ac:dyDescent="0.15">
      <c r="A90" s="4">
        <f t="shared" si="4"/>
        <v>85</v>
      </c>
      <c r="B90" s="33" t="s">
        <v>139</v>
      </c>
      <c r="C90" s="29" t="s">
        <v>132</v>
      </c>
      <c r="D90" s="27"/>
      <c r="E90" s="29" t="s">
        <v>140</v>
      </c>
      <c r="F90" s="29" t="s">
        <v>11</v>
      </c>
      <c r="G90" s="3" t="s">
        <v>52</v>
      </c>
    </row>
    <row r="91" spans="1:7" ht="42" x14ac:dyDescent="0.15">
      <c r="A91" s="4">
        <f t="shared" si="4"/>
        <v>86</v>
      </c>
      <c r="B91" s="33" t="s">
        <v>141</v>
      </c>
      <c r="C91" s="29" t="s">
        <v>132</v>
      </c>
      <c r="D91" s="27"/>
      <c r="E91" s="29" t="s">
        <v>10</v>
      </c>
      <c r="F91" s="29" t="s">
        <v>36</v>
      </c>
      <c r="G91" s="3" t="s">
        <v>52</v>
      </c>
    </row>
    <row r="92" spans="1:7" ht="28" x14ac:dyDescent="0.15">
      <c r="A92" s="4">
        <f t="shared" si="4"/>
        <v>87</v>
      </c>
      <c r="B92" s="33" t="s">
        <v>142</v>
      </c>
      <c r="C92" s="29" t="s">
        <v>132</v>
      </c>
      <c r="D92" s="27"/>
      <c r="E92" s="29" t="s">
        <v>10</v>
      </c>
      <c r="F92" s="29" t="s">
        <v>36</v>
      </c>
      <c r="G92" s="3" t="s">
        <v>52</v>
      </c>
    </row>
    <row r="93" spans="1:7" ht="28" x14ac:dyDescent="0.15">
      <c r="A93" s="4">
        <f t="shared" si="4"/>
        <v>88</v>
      </c>
      <c r="B93" s="33" t="s">
        <v>143</v>
      </c>
      <c r="C93" s="29" t="s">
        <v>132</v>
      </c>
      <c r="D93" s="27"/>
      <c r="E93" s="29" t="s">
        <v>10</v>
      </c>
      <c r="F93" s="29" t="s">
        <v>36</v>
      </c>
      <c r="G93" s="3" t="s">
        <v>52</v>
      </c>
    </row>
    <row r="94" spans="1:7" ht="14" x14ac:dyDescent="0.15">
      <c r="A94" s="4">
        <f t="shared" si="4"/>
        <v>89</v>
      </c>
      <c r="B94" s="33" t="s">
        <v>144</v>
      </c>
      <c r="C94" s="29" t="s">
        <v>132</v>
      </c>
      <c r="D94" s="27"/>
      <c r="E94" s="29" t="s">
        <v>10</v>
      </c>
      <c r="F94" s="29" t="s">
        <v>36</v>
      </c>
      <c r="G94" s="3" t="s">
        <v>52</v>
      </c>
    </row>
    <row r="95" spans="1:7" ht="28" x14ac:dyDescent="0.15">
      <c r="A95" s="4">
        <f t="shared" si="4"/>
        <v>90</v>
      </c>
      <c r="B95" s="33" t="s">
        <v>145</v>
      </c>
      <c r="C95" s="29" t="s">
        <v>132</v>
      </c>
      <c r="D95" s="27"/>
      <c r="E95" s="29" t="s">
        <v>10</v>
      </c>
      <c r="F95" s="29" t="s">
        <v>36</v>
      </c>
      <c r="G95" s="3" t="s">
        <v>52</v>
      </c>
    </row>
    <row r="96" spans="1:7" ht="42" x14ac:dyDescent="0.15">
      <c r="A96" s="4">
        <f t="shared" si="4"/>
        <v>91</v>
      </c>
      <c r="B96" s="33" t="s">
        <v>146</v>
      </c>
      <c r="C96" s="29" t="s">
        <v>132</v>
      </c>
      <c r="D96" s="27"/>
      <c r="E96" s="29" t="s">
        <v>10</v>
      </c>
      <c r="F96" s="29" t="s">
        <v>11</v>
      </c>
      <c r="G96" s="3" t="s">
        <v>13</v>
      </c>
    </row>
    <row r="97" spans="1:7" ht="42" x14ac:dyDescent="0.15">
      <c r="A97" s="4">
        <f t="shared" si="4"/>
        <v>92</v>
      </c>
      <c r="B97" s="33" t="s">
        <v>147</v>
      </c>
      <c r="C97" s="29" t="s">
        <v>132</v>
      </c>
      <c r="D97" s="29" t="s">
        <v>16</v>
      </c>
      <c r="E97" s="29" t="s">
        <v>10</v>
      </c>
      <c r="F97" s="29" t="s">
        <v>36</v>
      </c>
      <c r="G97" s="3" t="s">
        <v>52</v>
      </c>
    </row>
    <row r="98" spans="1:7" ht="28" x14ac:dyDescent="0.15">
      <c r="A98" s="4">
        <f t="shared" si="4"/>
        <v>93</v>
      </c>
      <c r="B98" s="33" t="s">
        <v>148</v>
      </c>
      <c r="C98" s="27"/>
      <c r="D98" s="27"/>
      <c r="E98" s="29" t="s">
        <v>10</v>
      </c>
      <c r="F98" s="29" t="s">
        <v>36</v>
      </c>
      <c r="G98" s="3" t="s">
        <v>52</v>
      </c>
    </row>
    <row r="99" spans="1:7" ht="28" x14ac:dyDescent="0.15">
      <c r="A99" s="4">
        <f t="shared" si="4"/>
        <v>94</v>
      </c>
      <c r="B99" s="33" t="s">
        <v>150</v>
      </c>
      <c r="C99" s="29" t="s">
        <v>132</v>
      </c>
      <c r="D99" s="27"/>
      <c r="E99" s="29" t="s">
        <v>10</v>
      </c>
      <c r="F99" s="29" t="s">
        <v>11</v>
      </c>
      <c r="G99" s="3" t="s">
        <v>13</v>
      </c>
    </row>
    <row r="100" spans="1:7" ht="42" x14ac:dyDescent="0.15">
      <c r="A100" s="4">
        <f t="shared" si="4"/>
        <v>95</v>
      </c>
      <c r="B100" s="33" t="s">
        <v>151</v>
      </c>
      <c r="C100" s="29" t="s">
        <v>132</v>
      </c>
      <c r="D100" s="27"/>
      <c r="E100" s="29" t="s">
        <v>10</v>
      </c>
      <c r="F100" s="29" t="s">
        <v>36</v>
      </c>
      <c r="G100" s="3" t="s">
        <v>13</v>
      </c>
    </row>
    <row r="101" spans="1:7" ht="28" x14ac:dyDescent="0.15">
      <c r="A101" s="4">
        <f t="shared" si="4"/>
        <v>96</v>
      </c>
      <c r="B101" s="33" t="s">
        <v>152</v>
      </c>
      <c r="C101" s="29" t="s">
        <v>132</v>
      </c>
      <c r="D101" s="29" t="s">
        <v>35</v>
      </c>
      <c r="E101" s="29" t="s">
        <v>59</v>
      </c>
      <c r="F101" s="29" t="s">
        <v>36</v>
      </c>
      <c r="G101" s="3" t="s">
        <v>13</v>
      </c>
    </row>
    <row r="102" spans="1:7" ht="28" x14ac:dyDescent="0.15">
      <c r="A102" s="4">
        <f t="shared" si="4"/>
        <v>97</v>
      </c>
      <c r="B102" s="33" t="s">
        <v>153</v>
      </c>
      <c r="C102" s="29"/>
      <c r="D102" s="27"/>
      <c r="E102" s="29" t="s">
        <v>10</v>
      </c>
      <c r="F102" s="29" t="s">
        <v>36</v>
      </c>
      <c r="G102" s="3" t="s">
        <v>52</v>
      </c>
    </row>
    <row r="103" spans="1:7" ht="42" x14ac:dyDescent="0.15">
      <c r="A103" s="4">
        <f t="shared" si="4"/>
        <v>98</v>
      </c>
      <c r="B103" s="33" t="s">
        <v>154</v>
      </c>
      <c r="C103" s="29" t="s">
        <v>132</v>
      </c>
      <c r="D103" s="27"/>
      <c r="E103" s="29" t="s">
        <v>10</v>
      </c>
      <c r="F103" s="29" t="s">
        <v>11</v>
      </c>
      <c r="G103" s="3" t="s">
        <v>13</v>
      </c>
    </row>
    <row r="104" spans="1:7" ht="28" x14ac:dyDescent="0.15">
      <c r="A104" s="4">
        <f t="shared" si="4"/>
        <v>99</v>
      </c>
      <c r="B104" s="33" t="s">
        <v>155</v>
      </c>
      <c r="C104" s="29" t="s">
        <v>132</v>
      </c>
      <c r="D104" s="27"/>
      <c r="E104" s="29" t="s">
        <v>10</v>
      </c>
      <c r="F104" s="29" t="s">
        <v>11</v>
      </c>
      <c r="G104" s="3" t="s">
        <v>13</v>
      </c>
    </row>
    <row r="105" spans="1:7" ht="13" x14ac:dyDescent="0.15">
      <c r="A105" s="4" t="str">
        <f t="shared" si="4"/>
        <v/>
      </c>
      <c r="B105" s="33"/>
      <c r="C105" s="29"/>
      <c r="D105" s="27"/>
      <c r="E105" s="27"/>
      <c r="F105" s="29"/>
      <c r="G105" s="3"/>
    </row>
    <row r="106" spans="1:7" ht="13" x14ac:dyDescent="0.15">
      <c r="A106" s="4" t="str">
        <f t="shared" si="4"/>
        <v/>
      </c>
      <c r="B106" s="33"/>
      <c r="C106" s="29"/>
      <c r="D106" s="27"/>
      <c r="E106" s="27"/>
      <c r="F106" s="29"/>
      <c r="G106" s="3"/>
    </row>
    <row r="107" spans="1:7" ht="13" x14ac:dyDescent="0.15">
      <c r="A107" s="4" t="str">
        <f t="shared" si="4"/>
        <v/>
      </c>
      <c r="B107" s="33"/>
      <c r="C107" s="27"/>
      <c r="D107" s="27"/>
      <c r="E107" s="27"/>
      <c r="F107" s="29"/>
      <c r="G107" s="3"/>
    </row>
    <row r="108" spans="1:7" ht="14" hidden="1" x14ac:dyDescent="0.15">
      <c r="A108" s="4">
        <f t="shared" si="4"/>
        <v>100</v>
      </c>
      <c r="B108" s="21" t="s">
        <v>158</v>
      </c>
      <c r="C108" s="27"/>
      <c r="D108" s="23"/>
      <c r="E108" s="29" t="s">
        <v>10</v>
      </c>
      <c r="F108" s="23" t="s">
        <v>60</v>
      </c>
      <c r="G108" s="3" t="s">
        <v>13</v>
      </c>
    </row>
    <row r="109" spans="1:7" ht="28" hidden="1" x14ac:dyDescent="0.15">
      <c r="A109" s="4">
        <f t="shared" si="4"/>
        <v>101</v>
      </c>
      <c r="B109" s="21" t="s">
        <v>160</v>
      </c>
      <c r="C109" s="27"/>
      <c r="D109" s="23"/>
      <c r="E109" s="29" t="s">
        <v>10</v>
      </c>
      <c r="F109" s="23" t="s">
        <v>60</v>
      </c>
      <c r="G109" s="3" t="s">
        <v>13</v>
      </c>
    </row>
    <row r="110" spans="1:7" ht="14" hidden="1" x14ac:dyDescent="0.15">
      <c r="A110" s="4">
        <f t="shared" si="4"/>
        <v>102</v>
      </c>
      <c r="B110" s="21" t="s">
        <v>163</v>
      </c>
      <c r="C110" s="27"/>
      <c r="D110" s="23"/>
      <c r="E110" s="29" t="s">
        <v>10</v>
      </c>
      <c r="F110" s="23" t="s">
        <v>60</v>
      </c>
      <c r="G110" s="3" t="s">
        <v>13</v>
      </c>
    </row>
    <row r="111" spans="1:7" ht="14" hidden="1" x14ac:dyDescent="0.15">
      <c r="A111" s="4">
        <f t="shared" si="4"/>
        <v>103</v>
      </c>
      <c r="B111" s="38" t="s">
        <v>166</v>
      </c>
      <c r="C111" s="27"/>
      <c r="D111" s="27"/>
      <c r="E111" s="29" t="s">
        <v>10</v>
      </c>
      <c r="F111" s="27" t="s">
        <v>60</v>
      </c>
      <c r="G111" s="3" t="s">
        <v>13</v>
      </c>
    </row>
    <row r="112" spans="1:7" ht="14" hidden="1" x14ac:dyDescent="0.15">
      <c r="A112" s="4">
        <f t="shared" si="4"/>
        <v>104</v>
      </c>
      <c r="B112" s="39" t="s">
        <v>170</v>
      </c>
      <c r="C112" s="27"/>
      <c r="D112" s="23"/>
      <c r="E112" s="29" t="s">
        <v>10</v>
      </c>
      <c r="F112" s="23" t="s">
        <v>60</v>
      </c>
      <c r="G112" s="3" t="s">
        <v>13</v>
      </c>
    </row>
    <row r="113" spans="1:7" ht="14" hidden="1" x14ac:dyDescent="0.15">
      <c r="A113" s="4">
        <f t="shared" si="4"/>
        <v>105</v>
      </c>
      <c r="B113" s="39" t="s">
        <v>173</v>
      </c>
      <c r="C113" s="27"/>
      <c r="D113" s="23"/>
      <c r="E113" s="29" t="s">
        <v>10</v>
      </c>
      <c r="F113" s="23" t="s">
        <v>60</v>
      </c>
      <c r="G113" s="3" t="s">
        <v>13</v>
      </c>
    </row>
    <row r="114" spans="1:7" ht="14" hidden="1" x14ac:dyDescent="0.15">
      <c r="A114" s="4">
        <f t="shared" si="4"/>
        <v>106</v>
      </c>
      <c r="B114" s="39" t="s">
        <v>175</v>
      </c>
      <c r="C114" s="27"/>
      <c r="D114" s="23"/>
      <c r="E114" s="29" t="s">
        <v>10</v>
      </c>
      <c r="F114" s="23" t="s">
        <v>60</v>
      </c>
      <c r="G114" s="3" t="s">
        <v>13</v>
      </c>
    </row>
    <row r="115" spans="1:7" ht="28" hidden="1" x14ac:dyDescent="0.15">
      <c r="A115" s="4">
        <f t="shared" si="4"/>
        <v>107</v>
      </c>
      <c r="B115" s="38" t="s">
        <v>177</v>
      </c>
      <c r="C115" s="27"/>
      <c r="D115" s="27"/>
      <c r="E115" s="29" t="s">
        <v>10</v>
      </c>
      <c r="F115" s="27" t="s">
        <v>60</v>
      </c>
      <c r="G115" s="3" t="s">
        <v>13</v>
      </c>
    </row>
    <row r="116" spans="1:7" ht="14" hidden="1" x14ac:dyDescent="0.15">
      <c r="A116" s="4">
        <f t="shared" si="4"/>
        <v>108</v>
      </c>
      <c r="B116" s="38" t="s">
        <v>178</v>
      </c>
      <c r="C116" s="27"/>
      <c r="D116" s="27"/>
      <c r="E116" s="29" t="s">
        <v>10</v>
      </c>
      <c r="F116" s="27" t="s">
        <v>60</v>
      </c>
      <c r="G116" s="3" t="s">
        <v>13</v>
      </c>
    </row>
    <row r="117" spans="1:7" ht="14" hidden="1" x14ac:dyDescent="0.15">
      <c r="A117" s="4">
        <f t="shared" si="4"/>
        <v>109</v>
      </c>
      <c r="B117" s="5" t="s">
        <v>179</v>
      </c>
      <c r="C117" s="27"/>
      <c r="D117" s="6"/>
      <c r="E117" s="29" t="s">
        <v>10</v>
      </c>
      <c r="F117" s="3" t="s">
        <v>60</v>
      </c>
      <c r="G117" s="3" t="s">
        <v>52</v>
      </c>
    </row>
    <row r="118" spans="1:7" ht="14" hidden="1" x14ac:dyDescent="0.15">
      <c r="A118" s="4">
        <f t="shared" si="4"/>
        <v>110</v>
      </c>
      <c r="B118" s="5" t="s">
        <v>180</v>
      </c>
      <c r="C118" s="27"/>
      <c r="D118" s="6"/>
      <c r="E118" s="29" t="s">
        <v>10</v>
      </c>
      <c r="F118" s="3" t="s">
        <v>60</v>
      </c>
      <c r="G118" s="3" t="s">
        <v>52</v>
      </c>
    </row>
    <row r="119" spans="1:7" ht="14" hidden="1" x14ac:dyDescent="0.15">
      <c r="A119" s="4">
        <f t="shared" si="4"/>
        <v>111</v>
      </c>
      <c r="B119" s="5" t="s">
        <v>182</v>
      </c>
      <c r="C119" s="27"/>
      <c r="D119" s="6"/>
      <c r="E119" s="29" t="s">
        <v>10</v>
      </c>
      <c r="F119" s="3" t="s">
        <v>60</v>
      </c>
      <c r="G119" s="3" t="s">
        <v>52</v>
      </c>
    </row>
    <row r="120" spans="1:7" ht="14" hidden="1" x14ac:dyDescent="0.15">
      <c r="A120" s="4">
        <f t="shared" si="4"/>
        <v>112</v>
      </c>
      <c r="B120" s="5" t="s">
        <v>183</v>
      </c>
      <c r="C120" s="27"/>
      <c r="D120" s="6"/>
      <c r="E120" s="29" t="s">
        <v>10</v>
      </c>
      <c r="F120" s="3" t="s">
        <v>60</v>
      </c>
      <c r="G120" s="3" t="s">
        <v>52</v>
      </c>
    </row>
    <row r="121" spans="1:7" ht="14" hidden="1" x14ac:dyDescent="0.15">
      <c r="A121" s="4">
        <f t="shared" si="4"/>
        <v>113</v>
      </c>
      <c r="B121" s="5" t="s">
        <v>184</v>
      </c>
      <c r="C121" s="27"/>
      <c r="D121" s="6"/>
      <c r="E121" s="29" t="s">
        <v>10</v>
      </c>
      <c r="F121" s="3" t="s">
        <v>60</v>
      </c>
      <c r="G121" s="3" t="s">
        <v>52</v>
      </c>
    </row>
    <row r="122" spans="1:7" ht="14" hidden="1" x14ac:dyDescent="0.15">
      <c r="A122" s="4">
        <f t="shared" si="4"/>
        <v>114</v>
      </c>
      <c r="B122" s="5" t="s">
        <v>185</v>
      </c>
      <c r="C122" s="27"/>
      <c r="D122" s="6"/>
      <c r="E122" s="3" t="s">
        <v>10</v>
      </c>
      <c r="F122" s="3" t="s">
        <v>60</v>
      </c>
      <c r="G122" s="3" t="s">
        <v>52</v>
      </c>
    </row>
    <row r="123" spans="1:7" ht="14" hidden="1" x14ac:dyDescent="0.15">
      <c r="A123" s="4">
        <f t="shared" si="4"/>
        <v>115</v>
      </c>
      <c r="B123" s="40" t="s">
        <v>186</v>
      </c>
      <c r="C123" s="27"/>
      <c r="D123" s="19"/>
      <c r="E123" s="41" t="s">
        <v>10</v>
      </c>
      <c r="F123" s="18" t="s">
        <v>60</v>
      </c>
      <c r="G123" s="3" t="s">
        <v>13</v>
      </c>
    </row>
    <row r="124" spans="1:7" ht="14" hidden="1" x14ac:dyDescent="0.15">
      <c r="A124" s="4">
        <f t="shared" si="4"/>
        <v>116</v>
      </c>
      <c r="B124" s="38" t="s">
        <v>189</v>
      </c>
      <c r="C124" s="27"/>
      <c r="D124" s="27"/>
      <c r="E124" s="29" t="s">
        <v>10</v>
      </c>
      <c r="F124" s="27" t="s">
        <v>60</v>
      </c>
      <c r="G124" s="3" t="s">
        <v>13</v>
      </c>
    </row>
    <row r="125" spans="1:7" ht="14" hidden="1" x14ac:dyDescent="0.15">
      <c r="A125" s="4">
        <f t="shared" si="4"/>
        <v>117</v>
      </c>
      <c r="B125" s="38" t="s">
        <v>190</v>
      </c>
      <c r="C125" s="27"/>
      <c r="D125" s="27"/>
      <c r="E125" s="29" t="s">
        <v>10</v>
      </c>
      <c r="F125" s="27" t="s">
        <v>60</v>
      </c>
      <c r="G125" s="3" t="s">
        <v>13</v>
      </c>
    </row>
    <row r="126" spans="1:7" ht="14" hidden="1" x14ac:dyDescent="0.15">
      <c r="A126" s="4">
        <f t="shared" si="4"/>
        <v>118</v>
      </c>
      <c r="B126" s="5" t="s">
        <v>192</v>
      </c>
      <c r="C126" s="27"/>
      <c r="D126" s="6"/>
      <c r="E126" s="29" t="s">
        <v>10</v>
      </c>
      <c r="F126" s="3" t="s">
        <v>60</v>
      </c>
      <c r="G126" s="3" t="s">
        <v>52</v>
      </c>
    </row>
    <row r="127" spans="1:7" ht="28" hidden="1" x14ac:dyDescent="0.15">
      <c r="A127" s="4">
        <f t="shared" si="4"/>
        <v>119</v>
      </c>
      <c r="B127" s="5" t="s">
        <v>194</v>
      </c>
      <c r="C127" s="27"/>
      <c r="D127" s="6"/>
      <c r="E127" s="29" t="s">
        <v>10</v>
      </c>
      <c r="F127" s="3" t="s">
        <v>60</v>
      </c>
      <c r="G127" s="3" t="s">
        <v>52</v>
      </c>
    </row>
    <row r="128" spans="1:7" ht="14" hidden="1" x14ac:dyDescent="0.15">
      <c r="A128" s="4">
        <f t="shared" si="4"/>
        <v>120</v>
      </c>
      <c r="B128" s="5" t="s">
        <v>195</v>
      </c>
      <c r="C128" s="27"/>
      <c r="D128" s="6"/>
      <c r="E128" s="29" t="s">
        <v>10</v>
      </c>
      <c r="F128" s="3" t="s">
        <v>60</v>
      </c>
      <c r="G128" s="3" t="s">
        <v>13</v>
      </c>
    </row>
    <row r="129" spans="1:7" ht="28" hidden="1" x14ac:dyDescent="0.15">
      <c r="A129" s="4">
        <f t="shared" si="4"/>
        <v>121</v>
      </c>
      <c r="B129" s="5" t="s">
        <v>121</v>
      </c>
      <c r="C129" s="27"/>
      <c r="D129" s="6"/>
      <c r="E129" s="3" t="s">
        <v>10</v>
      </c>
      <c r="F129" s="3" t="s">
        <v>60</v>
      </c>
      <c r="G129" s="3" t="s">
        <v>13</v>
      </c>
    </row>
    <row r="130" spans="1:7" ht="28" hidden="1" x14ac:dyDescent="0.15">
      <c r="A130" s="4">
        <f t="shared" si="4"/>
        <v>122</v>
      </c>
      <c r="B130" s="5" t="s">
        <v>196</v>
      </c>
      <c r="C130" s="27"/>
      <c r="D130" s="6"/>
      <c r="E130" s="29" t="s">
        <v>10</v>
      </c>
      <c r="F130" s="3" t="s">
        <v>60</v>
      </c>
      <c r="G130" s="3" t="s">
        <v>13</v>
      </c>
    </row>
    <row r="131" spans="1:7" ht="14" hidden="1" x14ac:dyDescent="0.15">
      <c r="A131" s="4">
        <f t="shared" si="4"/>
        <v>123</v>
      </c>
      <c r="B131" s="5" t="s">
        <v>197</v>
      </c>
      <c r="C131" s="27"/>
      <c r="D131" s="6"/>
      <c r="E131" s="3" t="s">
        <v>59</v>
      </c>
      <c r="F131" s="3" t="s">
        <v>60</v>
      </c>
      <c r="G131" s="3" t="s">
        <v>52</v>
      </c>
    </row>
    <row r="132" spans="1:7" ht="14" hidden="1" x14ac:dyDescent="0.15">
      <c r="A132" s="4">
        <f t="shared" si="4"/>
        <v>124</v>
      </c>
      <c r="B132" s="5" t="s">
        <v>199</v>
      </c>
      <c r="C132" s="27"/>
      <c r="D132" s="6"/>
      <c r="E132" s="3" t="s">
        <v>59</v>
      </c>
      <c r="F132" s="3" t="s">
        <v>60</v>
      </c>
      <c r="G132" s="3" t="s">
        <v>52</v>
      </c>
    </row>
    <row r="133" spans="1:7" ht="14" hidden="1" x14ac:dyDescent="0.15">
      <c r="A133" s="4">
        <f t="shared" si="4"/>
        <v>125</v>
      </c>
      <c r="B133" s="5" t="s">
        <v>200</v>
      </c>
      <c r="C133" s="27"/>
      <c r="D133" s="6"/>
      <c r="E133" s="3" t="s">
        <v>10</v>
      </c>
      <c r="F133" s="3" t="s">
        <v>60</v>
      </c>
      <c r="G133" s="3" t="s">
        <v>13</v>
      </c>
    </row>
    <row r="134" spans="1:7" ht="14" hidden="1" x14ac:dyDescent="0.15">
      <c r="A134" s="4">
        <f t="shared" si="4"/>
        <v>126</v>
      </c>
      <c r="B134" s="5" t="s">
        <v>201</v>
      </c>
      <c r="C134" s="27"/>
      <c r="D134" s="6"/>
      <c r="E134" s="3" t="s">
        <v>10</v>
      </c>
      <c r="F134" s="3" t="s">
        <v>60</v>
      </c>
      <c r="G134" s="3" t="s">
        <v>52</v>
      </c>
    </row>
    <row r="135" spans="1:7" ht="28" hidden="1" x14ac:dyDescent="0.15">
      <c r="A135" s="4">
        <f t="shared" si="4"/>
        <v>127</v>
      </c>
      <c r="B135" s="33" t="s">
        <v>202</v>
      </c>
      <c r="C135" s="27"/>
      <c r="D135" s="6"/>
      <c r="E135" s="3" t="s">
        <v>10</v>
      </c>
      <c r="F135" s="3" t="s">
        <v>60</v>
      </c>
      <c r="G135" s="3" t="s">
        <v>52</v>
      </c>
    </row>
    <row r="136" spans="1:7" ht="28" x14ac:dyDescent="0.15">
      <c r="A136" s="4">
        <f t="shared" si="4"/>
        <v>128</v>
      </c>
      <c r="B136" s="33" t="s">
        <v>131</v>
      </c>
      <c r="C136" s="29" t="s">
        <v>165</v>
      </c>
      <c r="D136" s="27"/>
      <c r="E136" s="29" t="s">
        <v>10</v>
      </c>
      <c r="F136" s="29" t="s">
        <v>60</v>
      </c>
      <c r="G136" s="3" t="s">
        <v>13</v>
      </c>
    </row>
    <row r="137" spans="1:7" ht="14" x14ac:dyDescent="0.15">
      <c r="A137" s="4">
        <f t="shared" si="4"/>
        <v>129</v>
      </c>
      <c r="B137" s="42" t="s">
        <v>204</v>
      </c>
      <c r="C137" s="29" t="s">
        <v>165</v>
      </c>
      <c r="D137" s="27"/>
      <c r="E137" s="29" t="s">
        <v>10</v>
      </c>
      <c r="F137" s="29" t="s">
        <v>60</v>
      </c>
      <c r="G137" s="3" t="s">
        <v>13</v>
      </c>
    </row>
    <row r="138" spans="1:7" ht="28" x14ac:dyDescent="0.15">
      <c r="A138" s="4">
        <f t="shared" si="4"/>
        <v>130</v>
      </c>
      <c r="B138" s="5" t="s">
        <v>205</v>
      </c>
      <c r="C138" s="29" t="s">
        <v>165</v>
      </c>
      <c r="D138" s="6"/>
      <c r="E138" s="3"/>
      <c r="F138" s="29" t="s">
        <v>60</v>
      </c>
      <c r="G138" s="3" t="s">
        <v>13</v>
      </c>
    </row>
    <row r="139" spans="1:7" ht="14" x14ac:dyDescent="0.15">
      <c r="A139" s="4">
        <f t="shared" si="4"/>
        <v>131</v>
      </c>
      <c r="B139" s="5" t="s">
        <v>206</v>
      </c>
      <c r="C139" s="29" t="s">
        <v>165</v>
      </c>
      <c r="D139" s="6"/>
      <c r="E139" s="3"/>
      <c r="F139" s="29" t="s">
        <v>60</v>
      </c>
      <c r="G139" s="3" t="s">
        <v>13</v>
      </c>
    </row>
    <row r="140" spans="1:7" ht="56" x14ac:dyDescent="0.15">
      <c r="A140" s="4">
        <f t="shared" si="4"/>
        <v>132</v>
      </c>
      <c r="B140" s="5" t="s">
        <v>207</v>
      </c>
      <c r="C140" s="3" t="s">
        <v>165</v>
      </c>
      <c r="D140" s="6"/>
      <c r="E140" s="3"/>
      <c r="F140" s="3" t="s">
        <v>60</v>
      </c>
      <c r="G140" s="3" t="s">
        <v>13</v>
      </c>
    </row>
    <row r="141" spans="1:7" ht="28" x14ac:dyDescent="0.15">
      <c r="A141" s="4">
        <f t="shared" si="4"/>
        <v>133</v>
      </c>
      <c r="B141" s="5" t="s">
        <v>209</v>
      </c>
      <c r="C141" s="3" t="s">
        <v>165</v>
      </c>
      <c r="D141" s="6"/>
      <c r="E141" s="3"/>
      <c r="F141" s="3" t="s">
        <v>60</v>
      </c>
      <c r="G141" s="3" t="s">
        <v>13</v>
      </c>
    </row>
    <row r="142" spans="1:7" ht="28" x14ac:dyDescent="0.15">
      <c r="A142" s="4">
        <f t="shared" si="4"/>
        <v>134</v>
      </c>
      <c r="B142" s="5" t="s">
        <v>210</v>
      </c>
      <c r="C142" s="3" t="s">
        <v>157</v>
      </c>
      <c r="D142" s="6"/>
      <c r="E142" s="3"/>
      <c r="F142" s="3" t="s">
        <v>60</v>
      </c>
      <c r="G142" s="3" t="s">
        <v>52</v>
      </c>
    </row>
    <row r="143" spans="1:7" ht="28" x14ac:dyDescent="0.15">
      <c r="A143" s="4">
        <f t="shared" si="4"/>
        <v>135</v>
      </c>
      <c r="B143" s="5" t="s">
        <v>211</v>
      </c>
      <c r="C143" s="3" t="s">
        <v>165</v>
      </c>
      <c r="D143" s="6"/>
      <c r="E143" s="3"/>
      <c r="F143" s="3" t="s">
        <v>60</v>
      </c>
      <c r="G143" s="3" t="s">
        <v>13</v>
      </c>
    </row>
    <row r="144" spans="1:7" ht="28" x14ac:dyDescent="0.15">
      <c r="A144" s="4">
        <f t="shared" si="4"/>
        <v>136</v>
      </c>
      <c r="B144" s="5" t="s">
        <v>214</v>
      </c>
      <c r="C144" s="3"/>
      <c r="D144" s="6"/>
      <c r="E144" s="3"/>
      <c r="F144" s="3" t="s">
        <v>60</v>
      </c>
      <c r="G144" s="3" t="s">
        <v>52</v>
      </c>
    </row>
    <row r="145" spans="1:7" ht="42" x14ac:dyDescent="0.15">
      <c r="A145" s="4">
        <f t="shared" si="4"/>
        <v>137</v>
      </c>
      <c r="B145" s="33" t="s">
        <v>154</v>
      </c>
      <c r="C145" s="3" t="s">
        <v>165</v>
      </c>
      <c r="D145" s="6"/>
      <c r="E145" s="3"/>
      <c r="F145" s="3" t="s">
        <v>60</v>
      </c>
      <c r="G145" s="3" t="s">
        <v>13</v>
      </c>
    </row>
    <row r="146" spans="1:7" ht="56" hidden="1" x14ac:dyDescent="0.15">
      <c r="A146" s="4">
        <f t="shared" si="4"/>
        <v>138</v>
      </c>
      <c r="B146" s="5" t="s">
        <v>216</v>
      </c>
      <c r="C146" s="3" t="s">
        <v>217</v>
      </c>
      <c r="D146" s="6"/>
      <c r="E146" s="3" t="s">
        <v>10</v>
      </c>
      <c r="F146" s="3" t="s">
        <v>24</v>
      </c>
      <c r="G146" s="3" t="s">
        <v>52</v>
      </c>
    </row>
    <row r="147" spans="1:7" ht="14" hidden="1" x14ac:dyDescent="0.15">
      <c r="A147" s="4">
        <f t="shared" si="4"/>
        <v>139</v>
      </c>
      <c r="B147" s="5" t="s">
        <v>219</v>
      </c>
      <c r="C147" s="3" t="s">
        <v>217</v>
      </c>
      <c r="D147" s="6"/>
      <c r="E147" s="3" t="s">
        <v>10</v>
      </c>
      <c r="F147" s="3" t="s">
        <v>20</v>
      </c>
      <c r="G147" s="3" t="s">
        <v>13</v>
      </c>
    </row>
    <row r="148" spans="1:7" ht="28" x14ac:dyDescent="0.15">
      <c r="A148" s="4">
        <f t="shared" si="4"/>
        <v>140</v>
      </c>
      <c r="B148" s="5" t="s">
        <v>220</v>
      </c>
      <c r="C148" s="6"/>
      <c r="D148" s="6"/>
      <c r="E148" s="6"/>
      <c r="F148" s="3" t="s">
        <v>60</v>
      </c>
      <c r="G148" s="3" t="s">
        <v>52</v>
      </c>
    </row>
    <row r="149" spans="1:7" ht="28" x14ac:dyDescent="0.15">
      <c r="A149" s="4">
        <f t="shared" si="4"/>
        <v>141</v>
      </c>
      <c r="B149" s="5" t="s">
        <v>221</v>
      </c>
      <c r="C149" s="6"/>
      <c r="D149" s="6"/>
      <c r="E149" s="6"/>
      <c r="F149" s="3" t="s">
        <v>60</v>
      </c>
      <c r="G149" s="3" t="s">
        <v>52</v>
      </c>
    </row>
    <row r="150" spans="1:7" ht="13" x14ac:dyDescent="0.15">
      <c r="A150" s="4" t="str">
        <f t="shared" si="4"/>
        <v/>
      </c>
      <c r="B150" s="5"/>
      <c r="C150" s="6"/>
      <c r="D150" s="6"/>
      <c r="E150" s="6"/>
      <c r="F150" s="6"/>
      <c r="G150" s="6"/>
    </row>
    <row r="151" spans="1:7" ht="13" x14ac:dyDescent="0.15">
      <c r="A151" s="4" t="str">
        <f t="shared" si="4"/>
        <v/>
      </c>
      <c r="B151" s="34"/>
      <c r="C151" s="6"/>
      <c r="D151" s="6"/>
      <c r="E151" s="6"/>
      <c r="F151" s="6"/>
      <c r="G151" s="6"/>
    </row>
    <row r="152" spans="1:7" ht="14" x14ac:dyDescent="0.15">
      <c r="A152" s="4">
        <f t="shared" si="4"/>
        <v>142</v>
      </c>
      <c r="B152" s="5" t="s">
        <v>223</v>
      </c>
      <c r="C152" s="3" t="s">
        <v>224</v>
      </c>
      <c r="D152" s="6"/>
      <c r="E152" s="6"/>
      <c r="F152" s="6"/>
      <c r="G152" s="6"/>
    </row>
    <row r="153" spans="1:7" ht="14" x14ac:dyDescent="0.15">
      <c r="A153" s="4">
        <f t="shared" si="4"/>
        <v>143</v>
      </c>
      <c r="B153" s="13" t="s">
        <v>226</v>
      </c>
      <c r="C153" s="3" t="s">
        <v>23</v>
      </c>
      <c r="D153" s="6"/>
      <c r="E153" s="6"/>
      <c r="F153" s="6"/>
      <c r="G153" s="6"/>
    </row>
    <row r="154" spans="1:7" ht="13" x14ac:dyDescent="0.15">
      <c r="A154" s="4" t="str">
        <f t="shared" si="4"/>
        <v/>
      </c>
      <c r="B154" s="34"/>
      <c r="C154" s="6"/>
      <c r="D154" s="6"/>
      <c r="E154" s="6"/>
      <c r="F154" s="6"/>
      <c r="G154" s="6"/>
    </row>
    <row r="155" spans="1:7" ht="13" x14ac:dyDescent="0.15">
      <c r="A155" s="4" t="str">
        <f t="shared" si="4"/>
        <v/>
      </c>
      <c r="B155" s="34"/>
      <c r="C155" s="6"/>
      <c r="D155" s="6"/>
      <c r="E155" s="6"/>
      <c r="F155" s="6"/>
      <c r="G155" s="6"/>
    </row>
    <row r="156" spans="1:7" ht="13" x14ac:dyDescent="0.15">
      <c r="A156" s="4" t="str">
        <f t="shared" si="4"/>
        <v/>
      </c>
      <c r="B156" s="34"/>
      <c r="C156" s="6"/>
      <c r="D156" s="6"/>
      <c r="E156" s="6"/>
      <c r="F156" s="6"/>
      <c r="G156" s="6"/>
    </row>
    <row r="157" spans="1:7" ht="13" x14ac:dyDescent="0.15">
      <c r="A157" s="4" t="str">
        <f t="shared" si="4"/>
        <v/>
      </c>
      <c r="B157" s="34"/>
      <c r="C157" s="6"/>
      <c r="D157" s="6"/>
      <c r="E157" s="6"/>
      <c r="F157" s="6"/>
      <c r="G157" s="6"/>
    </row>
    <row r="158" spans="1:7" ht="13" x14ac:dyDescent="0.15">
      <c r="A158" s="4" t="str">
        <f t="shared" si="4"/>
        <v/>
      </c>
      <c r="B158" s="34"/>
      <c r="C158" s="6"/>
      <c r="D158" s="6"/>
      <c r="E158" s="6"/>
      <c r="F158" s="6"/>
      <c r="G158" s="6"/>
    </row>
    <row r="159" spans="1:7" ht="13" x14ac:dyDescent="0.15">
      <c r="A159" s="4" t="str">
        <f t="shared" si="4"/>
        <v/>
      </c>
      <c r="B159" s="34"/>
      <c r="C159" s="6"/>
      <c r="D159" s="6"/>
      <c r="E159" s="6"/>
      <c r="F159" s="6"/>
      <c r="G159" s="6"/>
    </row>
    <row r="160" spans="1:7" ht="13" x14ac:dyDescent="0.15">
      <c r="A160" s="4" t="str">
        <f t="shared" si="4"/>
        <v/>
      </c>
      <c r="B160" s="34"/>
      <c r="C160" s="6"/>
      <c r="D160" s="6"/>
      <c r="E160" s="6"/>
      <c r="F160" s="6"/>
      <c r="G160" s="6"/>
    </row>
    <row r="161" spans="1:7" ht="13" x14ac:dyDescent="0.15">
      <c r="A161" s="4" t="str">
        <f t="shared" si="4"/>
        <v/>
      </c>
      <c r="B161" s="34"/>
      <c r="C161" s="6"/>
      <c r="D161" s="6"/>
      <c r="E161" s="6"/>
      <c r="F161" s="6"/>
      <c r="G161" s="6"/>
    </row>
    <row r="162" spans="1:7" ht="13" x14ac:dyDescent="0.15">
      <c r="A162" s="4" t="str">
        <f t="shared" si="4"/>
        <v/>
      </c>
      <c r="B162" s="34"/>
      <c r="C162" s="6"/>
      <c r="D162" s="6"/>
      <c r="E162" s="6"/>
      <c r="F162" s="6"/>
      <c r="G162" s="6"/>
    </row>
    <row r="163" spans="1:7" ht="13" x14ac:dyDescent="0.15">
      <c r="A163" s="4" t="str">
        <f t="shared" si="4"/>
        <v/>
      </c>
      <c r="B163" s="34"/>
      <c r="C163" s="6"/>
      <c r="D163" s="6"/>
      <c r="E163" s="6"/>
      <c r="F163" s="6"/>
      <c r="G163" s="6"/>
    </row>
    <row r="164" spans="1:7" ht="13" x14ac:dyDescent="0.15">
      <c r="A164" s="4" t="str">
        <f t="shared" si="4"/>
        <v/>
      </c>
      <c r="B164" s="34"/>
      <c r="C164" s="6"/>
      <c r="D164" s="6"/>
      <c r="E164" s="6"/>
      <c r="F164" s="6"/>
      <c r="G164" s="6"/>
    </row>
    <row r="165" spans="1:7" ht="13" x14ac:dyDescent="0.15">
      <c r="A165" s="4" t="str">
        <f t="shared" si="4"/>
        <v/>
      </c>
      <c r="B165" s="34"/>
      <c r="C165" s="6"/>
      <c r="D165" s="6"/>
      <c r="E165" s="6"/>
      <c r="F165" s="6"/>
      <c r="G165" s="6"/>
    </row>
    <row r="166" spans="1:7" ht="13" x14ac:dyDescent="0.15">
      <c r="A166" s="4" t="str">
        <f t="shared" si="4"/>
        <v/>
      </c>
      <c r="B166" s="34"/>
      <c r="C166" s="6"/>
      <c r="D166" s="6"/>
      <c r="E166" s="6"/>
      <c r="F166" s="6"/>
      <c r="G166" s="6"/>
    </row>
    <row r="167" spans="1:7" ht="13" x14ac:dyDescent="0.15">
      <c r="A167" s="4" t="str">
        <f t="shared" si="4"/>
        <v/>
      </c>
      <c r="B167" s="34"/>
      <c r="C167" s="6"/>
      <c r="D167" s="6"/>
      <c r="E167" s="6"/>
      <c r="F167" s="6"/>
      <c r="G167" s="6"/>
    </row>
    <row r="168" spans="1:7" ht="13" x14ac:dyDescent="0.15">
      <c r="A168" s="4" t="str">
        <f t="shared" si="4"/>
        <v/>
      </c>
      <c r="B168" s="34"/>
      <c r="C168" s="6"/>
      <c r="D168" s="6"/>
      <c r="E168" s="6"/>
      <c r="F168" s="6"/>
      <c r="G168" s="6"/>
    </row>
    <row r="169" spans="1:7" ht="13" x14ac:dyDescent="0.15">
      <c r="A169" s="4" t="str">
        <f t="shared" si="4"/>
        <v/>
      </c>
      <c r="B169" s="34"/>
      <c r="C169" s="6"/>
      <c r="D169" s="6"/>
      <c r="E169" s="6"/>
      <c r="F169" s="6"/>
      <c r="G169" s="6"/>
    </row>
    <row r="170" spans="1:7" ht="13" x14ac:dyDescent="0.15">
      <c r="A170" s="4" t="str">
        <f t="shared" si="4"/>
        <v/>
      </c>
      <c r="B170" s="34"/>
      <c r="C170" s="6"/>
      <c r="D170" s="6"/>
      <c r="E170" s="6"/>
      <c r="F170" s="6"/>
      <c r="G170" s="6"/>
    </row>
    <row r="171" spans="1:7" ht="13" x14ac:dyDescent="0.15">
      <c r="A171" s="4" t="str">
        <f t="shared" si="4"/>
        <v/>
      </c>
      <c r="B171" s="34"/>
      <c r="C171" s="6"/>
      <c r="D171" s="6"/>
      <c r="E171" s="6"/>
      <c r="F171" s="6"/>
      <c r="G171" s="6"/>
    </row>
    <row r="172" spans="1:7" ht="13" x14ac:dyDescent="0.15">
      <c r="A172" s="4" t="str">
        <f t="shared" si="4"/>
        <v/>
      </c>
      <c r="B172" s="34"/>
      <c r="C172" s="6"/>
      <c r="D172" s="6"/>
      <c r="E172" s="6"/>
      <c r="F172" s="6"/>
      <c r="G172" s="6"/>
    </row>
    <row r="173" spans="1:7" ht="13" x14ac:dyDescent="0.15">
      <c r="A173" s="4" t="str">
        <f t="shared" si="4"/>
        <v/>
      </c>
      <c r="B173" s="34"/>
      <c r="C173" s="6"/>
      <c r="D173" s="6"/>
      <c r="E173" s="6"/>
      <c r="F173" s="6"/>
      <c r="G173" s="6"/>
    </row>
    <row r="174" spans="1:7" ht="13" x14ac:dyDescent="0.15">
      <c r="A174" s="4" t="str">
        <f t="shared" si="4"/>
        <v/>
      </c>
      <c r="B174" s="34"/>
      <c r="C174" s="6"/>
      <c r="D174" s="6"/>
      <c r="E174" s="6"/>
      <c r="F174" s="6"/>
      <c r="G174" s="6"/>
    </row>
    <row r="175" spans="1:7" ht="13" x14ac:dyDescent="0.15">
      <c r="A175" s="4" t="str">
        <f t="shared" si="4"/>
        <v/>
      </c>
      <c r="B175" s="34"/>
      <c r="C175" s="6"/>
      <c r="D175" s="6"/>
      <c r="E175" s="6"/>
      <c r="F175" s="6"/>
      <c r="G175" s="6"/>
    </row>
    <row r="176" spans="1:7" ht="13" x14ac:dyDescent="0.15">
      <c r="A176" s="4" t="str">
        <f t="shared" si="4"/>
        <v/>
      </c>
      <c r="B176" s="34"/>
      <c r="C176" s="6"/>
      <c r="D176" s="6"/>
      <c r="E176" s="6"/>
      <c r="F176" s="6"/>
      <c r="G176" s="6"/>
    </row>
    <row r="177" spans="1:7" ht="13" x14ac:dyDescent="0.15">
      <c r="A177" s="6"/>
      <c r="B177" s="34"/>
      <c r="C177" s="6"/>
      <c r="D177" s="6"/>
      <c r="E177" s="6"/>
      <c r="F177" s="6"/>
      <c r="G177" s="6"/>
    </row>
    <row r="178" spans="1:7" ht="13" x14ac:dyDescent="0.15">
      <c r="A178" s="6"/>
      <c r="B178" s="34"/>
      <c r="C178" s="6"/>
      <c r="D178" s="6"/>
      <c r="E178" s="6"/>
      <c r="F178" s="6"/>
      <c r="G178" s="6"/>
    </row>
    <row r="179" spans="1:7" ht="13" x14ac:dyDescent="0.15">
      <c r="A179" s="6"/>
      <c r="B179" s="34"/>
      <c r="C179" s="6"/>
      <c r="D179" s="6"/>
      <c r="E179" s="6"/>
      <c r="F179" s="6"/>
      <c r="G179" s="6"/>
    </row>
    <row r="180" spans="1:7" ht="13" x14ac:dyDescent="0.15">
      <c r="A180" s="6"/>
      <c r="B180" s="34"/>
      <c r="C180" s="6"/>
      <c r="D180" s="6"/>
      <c r="E180" s="6"/>
      <c r="F180" s="6"/>
      <c r="G180" s="6"/>
    </row>
    <row r="181" spans="1:7" ht="13" x14ac:dyDescent="0.15">
      <c r="A181" s="6"/>
      <c r="B181" s="34"/>
      <c r="C181" s="6"/>
      <c r="D181" s="6"/>
      <c r="E181" s="6"/>
      <c r="F181" s="6"/>
      <c r="G181" s="6"/>
    </row>
    <row r="182" spans="1:7" ht="13" x14ac:dyDescent="0.15">
      <c r="A182" s="6"/>
      <c r="B182" s="34"/>
      <c r="C182" s="6"/>
      <c r="D182" s="6"/>
      <c r="E182" s="6"/>
      <c r="F182" s="6"/>
      <c r="G182" s="6"/>
    </row>
    <row r="183" spans="1:7" ht="13" x14ac:dyDescent="0.15">
      <c r="A183" s="6"/>
      <c r="B183" s="34"/>
      <c r="C183" s="6"/>
      <c r="D183" s="6"/>
      <c r="E183" s="6"/>
      <c r="F183" s="6"/>
      <c r="G183" s="6"/>
    </row>
    <row r="184" spans="1:7" ht="13" x14ac:dyDescent="0.15">
      <c r="A184" s="6"/>
      <c r="B184" s="34"/>
      <c r="C184" s="6"/>
      <c r="D184" s="6"/>
      <c r="E184" s="6"/>
      <c r="F184" s="6"/>
      <c r="G184" s="6"/>
    </row>
    <row r="185" spans="1:7" ht="13" x14ac:dyDescent="0.15">
      <c r="A185" s="6"/>
      <c r="B185" s="34"/>
      <c r="C185" s="6"/>
      <c r="D185" s="6"/>
      <c r="E185" s="6"/>
      <c r="F185" s="6"/>
      <c r="G185" s="6"/>
    </row>
    <row r="186" spans="1:7" ht="13" x14ac:dyDescent="0.15">
      <c r="A186" s="6"/>
      <c r="B186" s="34"/>
      <c r="C186" s="6"/>
      <c r="D186" s="6"/>
      <c r="E186" s="6"/>
      <c r="F186" s="6"/>
      <c r="G186" s="6"/>
    </row>
    <row r="187" spans="1:7" ht="13" x14ac:dyDescent="0.15">
      <c r="A187" s="6"/>
      <c r="B187" s="34"/>
      <c r="C187" s="6"/>
      <c r="D187" s="6"/>
      <c r="E187" s="6"/>
      <c r="F187" s="6"/>
      <c r="G187" s="6"/>
    </row>
    <row r="188" spans="1:7" ht="13" x14ac:dyDescent="0.15">
      <c r="A188" s="6"/>
      <c r="B188" s="34"/>
      <c r="C188" s="6"/>
      <c r="D188" s="6"/>
      <c r="E188" s="6"/>
      <c r="F188" s="6"/>
      <c r="G188" s="6"/>
    </row>
    <row r="189" spans="1:7" ht="13" x14ac:dyDescent="0.15">
      <c r="A189" s="6"/>
      <c r="B189" s="34"/>
      <c r="C189" s="6"/>
      <c r="D189" s="6"/>
      <c r="E189" s="6"/>
      <c r="F189" s="6"/>
      <c r="G189" s="6"/>
    </row>
    <row r="190" spans="1:7" ht="13" x14ac:dyDescent="0.15">
      <c r="A190" s="6"/>
      <c r="B190" s="34"/>
      <c r="C190" s="6"/>
      <c r="D190" s="6"/>
      <c r="E190" s="6"/>
      <c r="F190" s="6"/>
      <c r="G190" s="6"/>
    </row>
    <row r="191" spans="1:7" ht="13" x14ac:dyDescent="0.15">
      <c r="A191" s="6"/>
      <c r="B191" s="34"/>
      <c r="C191" s="6"/>
      <c r="D191" s="6"/>
      <c r="E191" s="6"/>
      <c r="F191" s="6"/>
      <c r="G191" s="6"/>
    </row>
    <row r="192" spans="1:7" ht="13" x14ac:dyDescent="0.15">
      <c r="A192" s="6"/>
      <c r="B192" s="34"/>
      <c r="C192" s="6"/>
      <c r="D192" s="6"/>
      <c r="E192" s="6"/>
      <c r="F192" s="6"/>
      <c r="G192" s="6"/>
    </row>
    <row r="193" spans="1:7" ht="13" x14ac:dyDescent="0.15">
      <c r="A193" s="6"/>
      <c r="B193" s="34"/>
      <c r="C193" s="6"/>
      <c r="D193" s="6"/>
      <c r="E193" s="6"/>
      <c r="F193" s="6"/>
      <c r="G193" s="6"/>
    </row>
    <row r="194" spans="1:7" ht="13" x14ac:dyDescent="0.15">
      <c r="A194" s="6"/>
      <c r="B194" s="34"/>
      <c r="C194" s="6"/>
      <c r="D194" s="6"/>
      <c r="E194" s="6"/>
      <c r="F194" s="6"/>
      <c r="G194" s="6"/>
    </row>
    <row r="195" spans="1:7" ht="13" x14ac:dyDescent="0.15">
      <c r="A195" s="6"/>
      <c r="B195" s="34"/>
      <c r="C195" s="6"/>
      <c r="D195" s="6"/>
      <c r="E195" s="6"/>
      <c r="F195" s="6"/>
      <c r="G195" s="6"/>
    </row>
    <row r="196" spans="1:7" ht="13" x14ac:dyDescent="0.15">
      <c r="A196" s="6"/>
      <c r="B196" s="34"/>
      <c r="C196" s="6"/>
      <c r="D196" s="6"/>
      <c r="E196" s="6"/>
      <c r="F196" s="6"/>
      <c r="G196" s="6"/>
    </row>
    <row r="197" spans="1:7" ht="13" x14ac:dyDescent="0.15">
      <c r="A197" s="6"/>
      <c r="B197" s="34"/>
      <c r="C197" s="6"/>
      <c r="D197" s="6"/>
      <c r="E197" s="6"/>
      <c r="F197" s="6"/>
      <c r="G197" s="6"/>
    </row>
    <row r="198" spans="1:7" ht="13" x14ac:dyDescent="0.15">
      <c r="A198" s="6"/>
      <c r="B198" s="34"/>
      <c r="C198" s="6"/>
      <c r="D198" s="6"/>
      <c r="E198" s="6"/>
      <c r="F198" s="6"/>
      <c r="G198" s="6"/>
    </row>
    <row r="199" spans="1:7" ht="13" x14ac:dyDescent="0.15">
      <c r="A199" s="6"/>
      <c r="B199" s="34"/>
      <c r="C199" s="6"/>
      <c r="D199" s="6"/>
      <c r="E199" s="6"/>
      <c r="F199" s="6"/>
      <c r="G199" s="6"/>
    </row>
    <row r="200" spans="1:7" ht="13" x14ac:dyDescent="0.15">
      <c r="A200" s="6"/>
      <c r="B200" s="34"/>
      <c r="C200" s="6"/>
      <c r="D200" s="6"/>
      <c r="E200" s="6"/>
      <c r="F200" s="6"/>
      <c r="G200" s="6"/>
    </row>
    <row r="201" spans="1:7" ht="13" x14ac:dyDescent="0.15">
      <c r="A201" s="6"/>
      <c r="B201" s="34"/>
      <c r="C201" s="6"/>
      <c r="D201" s="6"/>
      <c r="E201" s="6"/>
      <c r="F201" s="6"/>
      <c r="G201" s="6"/>
    </row>
    <row r="202" spans="1:7" ht="13" x14ac:dyDescent="0.15">
      <c r="A202" s="6"/>
      <c r="B202" s="34"/>
      <c r="C202" s="6"/>
      <c r="D202" s="6"/>
      <c r="E202" s="6"/>
      <c r="F202" s="6"/>
      <c r="G202" s="6"/>
    </row>
    <row r="203" spans="1:7" ht="13" x14ac:dyDescent="0.15">
      <c r="A203" s="6"/>
      <c r="B203" s="34"/>
      <c r="C203" s="6"/>
      <c r="D203" s="6"/>
      <c r="E203" s="6"/>
      <c r="F203" s="6"/>
      <c r="G203" s="6"/>
    </row>
    <row r="204" spans="1:7" ht="13" x14ac:dyDescent="0.15">
      <c r="A204" s="6"/>
      <c r="B204" s="34"/>
      <c r="C204" s="6"/>
      <c r="D204" s="6"/>
      <c r="E204" s="6"/>
      <c r="F204" s="6"/>
      <c r="G204" s="6"/>
    </row>
    <row r="205" spans="1:7" ht="13" x14ac:dyDescent="0.15">
      <c r="A205" s="6"/>
      <c r="B205" s="34"/>
      <c r="C205" s="6"/>
      <c r="D205" s="6"/>
      <c r="E205" s="6"/>
      <c r="F205" s="6"/>
      <c r="G205" s="6"/>
    </row>
    <row r="206" spans="1:7" ht="13" x14ac:dyDescent="0.15">
      <c r="A206" s="6"/>
      <c r="B206" s="34"/>
      <c r="C206" s="6"/>
      <c r="D206" s="6"/>
      <c r="E206" s="6"/>
      <c r="F206" s="6"/>
      <c r="G206" s="6"/>
    </row>
    <row r="207" spans="1:7" ht="13" x14ac:dyDescent="0.15">
      <c r="A207" s="6"/>
      <c r="B207" s="34"/>
      <c r="C207" s="6"/>
      <c r="D207" s="6"/>
      <c r="E207" s="6"/>
      <c r="F207" s="6"/>
      <c r="G207" s="6"/>
    </row>
    <row r="208" spans="1:7" ht="13" x14ac:dyDescent="0.15">
      <c r="A208" s="6"/>
      <c r="B208" s="34"/>
      <c r="C208" s="6"/>
      <c r="D208" s="6"/>
      <c r="E208" s="6"/>
      <c r="F208" s="6"/>
      <c r="G208" s="6"/>
    </row>
    <row r="209" spans="1:7" ht="13" x14ac:dyDescent="0.15">
      <c r="A209" s="6"/>
      <c r="B209" s="34"/>
      <c r="C209" s="6"/>
      <c r="D209" s="6"/>
      <c r="E209" s="6"/>
      <c r="F209" s="6"/>
      <c r="G209" s="6"/>
    </row>
    <row r="210" spans="1:7" ht="13" x14ac:dyDescent="0.15">
      <c r="A210" s="6"/>
      <c r="B210" s="34"/>
      <c r="C210" s="6"/>
      <c r="D210" s="6"/>
      <c r="E210" s="6"/>
      <c r="F210" s="6"/>
      <c r="G210" s="6"/>
    </row>
    <row r="211" spans="1:7" ht="13" x14ac:dyDescent="0.15">
      <c r="A211" s="6"/>
      <c r="B211" s="34"/>
      <c r="C211" s="6"/>
      <c r="D211" s="6"/>
      <c r="E211" s="6"/>
      <c r="F211" s="6"/>
      <c r="G211" s="6"/>
    </row>
    <row r="212" spans="1:7" ht="13" x14ac:dyDescent="0.15">
      <c r="A212" s="6"/>
      <c r="B212" s="34"/>
      <c r="C212" s="6"/>
      <c r="D212" s="6"/>
      <c r="E212" s="6"/>
      <c r="F212" s="6"/>
      <c r="G212" s="6"/>
    </row>
    <row r="213" spans="1:7" ht="13" x14ac:dyDescent="0.15">
      <c r="A213" s="6"/>
      <c r="B213" s="34"/>
      <c r="C213" s="6"/>
      <c r="D213" s="6"/>
      <c r="E213" s="6"/>
      <c r="F213" s="6"/>
      <c r="G213" s="6"/>
    </row>
    <row r="214" spans="1:7" ht="13" x14ac:dyDescent="0.15">
      <c r="A214" s="6"/>
      <c r="B214" s="34"/>
      <c r="C214" s="6"/>
      <c r="D214" s="6"/>
      <c r="E214" s="6"/>
      <c r="F214" s="6"/>
      <c r="G214" s="6"/>
    </row>
    <row r="215" spans="1:7" ht="13" x14ac:dyDescent="0.15">
      <c r="A215" s="6"/>
      <c r="B215" s="34"/>
      <c r="C215" s="6"/>
      <c r="D215" s="6"/>
      <c r="E215" s="6"/>
      <c r="F215" s="6"/>
      <c r="G215" s="6"/>
    </row>
    <row r="216" spans="1:7" ht="13" x14ac:dyDescent="0.15">
      <c r="A216" s="6"/>
      <c r="B216" s="34"/>
      <c r="C216" s="6"/>
      <c r="D216" s="6"/>
      <c r="E216" s="6"/>
      <c r="F216" s="6"/>
      <c r="G216" s="6"/>
    </row>
    <row r="217" spans="1:7" ht="13" x14ac:dyDescent="0.15">
      <c r="A217" s="6"/>
      <c r="B217" s="34"/>
      <c r="C217" s="6"/>
      <c r="D217" s="6"/>
      <c r="E217" s="6"/>
      <c r="F217" s="6"/>
      <c r="G217" s="6"/>
    </row>
    <row r="218" spans="1:7" ht="13" x14ac:dyDescent="0.15">
      <c r="A218" s="6"/>
      <c r="B218" s="34"/>
      <c r="C218" s="6"/>
      <c r="D218" s="6"/>
      <c r="E218" s="6"/>
      <c r="F218" s="6"/>
      <c r="G218" s="6"/>
    </row>
    <row r="219" spans="1:7" ht="13" x14ac:dyDescent="0.15">
      <c r="A219" s="6"/>
      <c r="B219" s="34"/>
      <c r="C219" s="6"/>
      <c r="D219" s="6"/>
      <c r="E219" s="6"/>
      <c r="F219" s="6"/>
      <c r="G219" s="6"/>
    </row>
    <row r="220" spans="1:7" ht="13" x14ac:dyDescent="0.15">
      <c r="A220" s="6"/>
      <c r="B220" s="34"/>
      <c r="C220" s="6"/>
      <c r="D220" s="6"/>
      <c r="E220" s="6"/>
      <c r="F220" s="6"/>
      <c r="G220" s="6"/>
    </row>
    <row r="221" spans="1:7" ht="13" x14ac:dyDescent="0.15">
      <c r="A221" s="6"/>
      <c r="B221" s="34"/>
      <c r="C221" s="6"/>
      <c r="D221" s="6"/>
      <c r="E221" s="6"/>
      <c r="F221" s="6"/>
      <c r="G221" s="6"/>
    </row>
    <row r="222" spans="1:7" ht="13" x14ac:dyDescent="0.15">
      <c r="A222" s="6"/>
      <c r="B222" s="34"/>
      <c r="C222" s="6"/>
      <c r="D222" s="6"/>
      <c r="E222" s="6"/>
      <c r="F222" s="6"/>
      <c r="G222" s="6"/>
    </row>
    <row r="223" spans="1:7" ht="13" x14ac:dyDescent="0.15">
      <c r="A223" s="6"/>
      <c r="B223" s="34"/>
      <c r="C223" s="6"/>
      <c r="D223" s="6"/>
      <c r="E223" s="6"/>
      <c r="F223" s="6"/>
      <c r="G223" s="6"/>
    </row>
    <row r="224" spans="1:7" ht="13" x14ac:dyDescent="0.15">
      <c r="A224" s="6"/>
      <c r="B224" s="34"/>
      <c r="C224" s="6"/>
      <c r="D224" s="6"/>
      <c r="E224" s="6"/>
      <c r="F224" s="6"/>
      <c r="G224" s="6"/>
    </row>
    <row r="225" spans="1:7" ht="13" x14ac:dyDescent="0.15">
      <c r="A225" s="6"/>
      <c r="B225" s="34"/>
      <c r="C225" s="6"/>
      <c r="D225" s="6"/>
      <c r="E225" s="6"/>
      <c r="F225" s="6"/>
      <c r="G225" s="6"/>
    </row>
    <row r="226" spans="1:7" ht="13" x14ac:dyDescent="0.15">
      <c r="A226" s="6"/>
      <c r="B226" s="34"/>
      <c r="C226" s="6"/>
      <c r="D226" s="6"/>
      <c r="E226" s="6"/>
      <c r="F226" s="6"/>
      <c r="G226" s="6"/>
    </row>
    <row r="227" spans="1:7" ht="13" x14ac:dyDescent="0.15">
      <c r="A227" s="6"/>
      <c r="B227" s="34"/>
      <c r="C227" s="6"/>
      <c r="D227" s="6"/>
      <c r="E227" s="6"/>
      <c r="F227" s="6"/>
      <c r="G227" s="6"/>
    </row>
    <row r="228" spans="1:7" ht="13" x14ac:dyDescent="0.15">
      <c r="A228" s="6"/>
      <c r="B228" s="34"/>
      <c r="C228" s="6"/>
      <c r="D228" s="6"/>
      <c r="E228" s="6"/>
      <c r="F228" s="6"/>
      <c r="G228" s="6"/>
    </row>
    <row r="229" spans="1:7" ht="13" x14ac:dyDescent="0.15">
      <c r="A229" s="6"/>
      <c r="B229" s="34"/>
      <c r="C229" s="6"/>
      <c r="D229" s="6"/>
      <c r="E229" s="6"/>
      <c r="F229" s="6"/>
      <c r="G229" s="6"/>
    </row>
    <row r="230" spans="1:7" ht="13" x14ac:dyDescent="0.15">
      <c r="A230" s="6"/>
      <c r="B230" s="34"/>
      <c r="C230" s="6"/>
      <c r="D230" s="6"/>
      <c r="E230" s="6"/>
      <c r="F230" s="6"/>
      <c r="G230" s="6"/>
    </row>
    <row r="231" spans="1:7" ht="13" x14ac:dyDescent="0.15">
      <c r="A231" s="6"/>
      <c r="B231" s="34"/>
      <c r="C231" s="6"/>
      <c r="D231" s="6"/>
      <c r="E231" s="6"/>
      <c r="F231" s="6"/>
      <c r="G231" s="6"/>
    </row>
    <row r="232" spans="1:7" ht="13" x14ac:dyDescent="0.15">
      <c r="A232" s="6"/>
      <c r="B232" s="34"/>
      <c r="C232" s="6"/>
      <c r="D232" s="6"/>
      <c r="E232" s="6"/>
      <c r="F232" s="6"/>
      <c r="G232" s="6"/>
    </row>
    <row r="233" spans="1:7" ht="13" x14ac:dyDescent="0.15">
      <c r="A233" s="6"/>
      <c r="B233" s="34"/>
      <c r="C233" s="6"/>
      <c r="D233" s="6"/>
      <c r="E233" s="6"/>
      <c r="F233" s="6"/>
      <c r="G233" s="6"/>
    </row>
    <row r="234" spans="1:7" ht="13" x14ac:dyDescent="0.15">
      <c r="A234" s="6"/>
      <c r="B234" s="34"/>
      <c r="C234" s="6"/>
      <c r="D234" s="6"/>
      <c r="E234" s="6"/>
      <c r="F234" s="6"/>
      <c r="G234" s="6"/>
    </row>
    <row r="235" spans="1:7" ht="13" x14ac:dyDescent="0.15">
      <c r="A235" s="6"/>
      <c r="B235" s="34"/>
      <c r="C235" s="6"/>
      <c r="D235" s="6"/>
      <c r="E235" s="6"/>
      <c r="F235" s="6"/>
      <c r="G235" s="6"/>
    </row>
    <row r="236" spans="1:7" ht="13" x14ac:dyDescent="0.15">
      <c r="A236" s="6"/>
      <c r="B236" s="34"/>
      <c r="C236" s="6"/>
      <c r="D236" s="6"/>
      <c r="E236" s="6"/>
      <c r="F236" s="6"/>
      <c r="G236" s="6"/>
    </row>
    <row r="237" spans="1:7" ht="13" x14ac:dyDescent="0.15">
      <c r="A237" s="6"/>
      <c r="B237" s="34"/>
      <c r="C237" s="6"/>
      <c r="D237" s="6"/>
      <c r="E237" s="6"/>
      <c r="F237" s="6"/>
      <c r="G237" s="6"/>
    </row>
    <row r="238" spans="1:7" ht="13" x14ac:dyDescent="0.15">
      <c r="A238" s="6"/>
      <c r="B238" s="34"/>
      <c r="C238" s="6"/>
      <c r="D238" s="6"/>
      <c r="E238" s="6"/>
      <c r="F238" s="6"/>
      <c r="G238" s="6"/>
    </row>
    <row r="239" spans="1:7" ht="13" x14ac:dyDescent="0.15">
      <c r="A239" s="6"/>
      <c r="B239" s="34"/>
      <c r="C239" s="6"/>
      <c r="D239" s="6"/>
      <c r="E239" s="6"/>
      <c r="F239" s="6"/>
      <c r="G239" s="6"/>
    </row>
    <row r="240" spans="1:7" ht="13" x14ac:dyDescent="0.15">
      <c r="A240" s="6"/>
      <c r="B240" s="34"/>
      <c r="C240" s="6"/>
      <c r="D240" s="6"/>
      <c r="E240" s="6"/>
      <c r="F240" s="6"/>
      <c r="G240" s="6"/>
    </row>
    <row r="241" spans="1:7" ht="13" x14ac:dyDescent="0.15">
      <c r="A241" s="6"/>
      <c r="B241" s="34"/>
      <c r="C241" s="6"/>
      <c r="D241" s="6"/>
      <c r="E241" s="6"/>
      <c r="F241" s="6"/>
      <c r="G241" s="6"/>
    </row>
    <row r="242" spans="1:7" ht="13" x14ac:dyDescent="0.15">
      <c r="A242" s="6"/>
      <c r="B242" s="34"/>
      <c r="C242" s="6"/>
      <c r="D242" s="6"/>
      <c r="E242" s="6"/>
      <c r="F242" s="6"/>
      <c r="G242" s="6"/>
    </row>
    <row r="243" spans="1:7" ht="13" x14ac:dyDescent="0.15">
      <c r="A243" s="6"/>
      <c r="B243" s="34"/>
      <c r="C243" s="6"/>
      <c r="D243" s="6"/>
      <c r="E243" s="6"/>
      <c r="F243" s="6"/>
      <c r="G243" s="6"/>
    </row>
    <row r="244" spans="1:7" ht="13" x14ac:dyDescent="0.15">
      <c r="A244" s="6"/>
      <c r="B244" s="34"/>
      <c r="C244" s="6"/>
      <c r="D244" s="6"/>
      <c r="E244" s="6"/>
      <c r="F244" s="6"/>
      <c r="G244" s="6"/>
    </row>
    <row r="245" spans="1:7" ht="13" x14ac:dyDescent="0.15">
      <c r="A245" s="6"/>
      <c r="B245" s="34"/>
      <c r="C245" s="6"/>
      <c r="D245" s="6"/>
      <c r="E245" s="6"/>
      <c r="F245" s="6"/>
      <c r="G245" s="6"/>
    </row>
    <row r="246" spans="1:7" ht="13" x14ac:dyDescent="0.15">
      <c r="A246" s="6"/>
      <c r="B246" s="34"/>
      <c r="C246" s="6"/>
      <c r="D246" s="6"/>
      <c r="E246" s="6"/>
      <c r="F246" s="6"/>
      <c r="G246" s="6"/>
    </row>
    <row r="247" spans="1:7" ht="13" x14ac:dyDescent="0.15">
      <c r="A247" s="6"/>
      <c r="B247" s="34"/>
      <c r="C247" s="6"/>
      <c r="D247" s="6"/>
      <c r="E247" s="6"/>
      <c r="F247" s="6"/>
      <c r="G247" s="6"/>
    </row>
    <row r="248" spans="1:7" ht="13" x14ac:dyDescent="0.15">
      <c r="A248" s="6"/>
      <c r="B248" s="34"/>
      <c r="C248" s="6"/>
      <c r="D248" s="6"/>
      <c r="E248" s="6"/>
      <c r="F248" s="6"/>
      <c r="G248" s="6"/>
    </row>
    <row r="249" spans="1:7" ht="13" x14ac:dyDescent="0.15">
      <c r="A249" s="6"/>
      <c r="B249" s="34"/>
      <c r="C249" s="6"/>
      <c r="D249" s="6"/>
      <c r="E249" s="6"/>
      <c r="F249" s="6"/>
      <c r="G249" s="6"/>
    </row>
    <row r="250" spans="1:7" ht="13" x14ac:dyDescent="0.15">
      <c r="A250" s="6"/>
      <c r="B250" s="34"/>
      <c r="C250" s="6"/>
      <c r="D250" s="6"/>
      <c r="E250" s="6"/>
      <c r="F250" s="6"/>
      <c r="G250" s="6"/>
    </row>
    <row r="251" spans="1:7" ht="13" x14ac:dyDescent="0.15">
      <c r="A251" s="6"/>
      <c r="B251" s="34"/>
      <c r="C251" s="6"/>
      <c r="D251" s="6"/>
      <c r="E251" s="6"/>
      <c r="F251" s="6"/>
      <c r="G251" s="6"/>
    </row>
    <row r="252" spans="1:7" ht="13" x14ac:dyDescent="0.15">
      <c r="A252" s="6"/>
      <c r="B252" s="34"/>
      <c r="C252" s="6"/>
      <c r="D252" s="6"/>
      <c r="E252" s="6"/>
      <c r="F252" s="6"/>
      <c r="G252" s="6"/>
    </row>
    <row r="253" spans="1:7" ht="13" x14ac:dyDescent="0.15">
      <c r="A253" s="6"/>
      <c r="B253" s="34"/>
      <c r="C253" s="6"/>
      <c r="D253" s="6"/>
      <c r="E253" s="6"/>
      <c r="F253" s="6"/>
      <c r="G253" s="6"/>
    </row>
    <row r="254" spans="1:7" ht="13" x14ac:dyDescent="0.15">
      <c r="A254" s="6"/>
      <c r="B254" s="34"/>
      <c r="C254" s="6"/>
      <c r="D254" s="6"/>
      <c r="E254" s="6"/>
      <c r="F254" s="6"/>
      <c r="G254" s="6"/>
    </row>
    <row r="255" spans="1:7" ht="13" x14ac:dyDescent="0.15">
      <c r="A255" s="6"/>
      <c r="B255" s="34"/>
      <c r="C255" s="6"/>
      <c r="D255" s="6"/>
      <c r="E255" s="6"/>
      <c r="F255" s="6"/>
      <c r="G255" s="6"/>
    </row>
    <row r="256" spans="1:7" ht="13" x14ac:dyDescent="0.15">
      <c r="A256" s="6"/>
      <c r="B256" s="34"/>
      <c r="C256" s="6"/>
      <c r="D256" s="6"/>
      <c r="E256" s="6"/>
      <c r="F256" s="6"/>
      <c r="G256" s="6"/>
    </row>
    <row r="257" spans="1:7" ht="13" x14ac:dyDescent="0.15">
      <c r="A257" s="6"/>
      <c r="B257" s="34"/>
      <c r="C257" s="6"/>
      <c r="D257" s="6"/>
      <c r="E257" s="6"/>
      <c r="F257" s="6"/>
      <c r="G257" s="6"/>
    </row>
    <row r="258" spans="1:7" ht="13" x14ac:dyDescent="0.15">
      <c r="A258" s="6"/>
      <c r="B258" s="34"/>
      <c r="C258" s="6"/>
      <c r="D258" s="6"/>
      <c r="E258" s="6"/>
      <c r="F258" s="6"/>
      <c r="G258" s="6"/>
    </row>
    <row r="259" spans="1:7" ht="13" x14ac:dyDescent="0.15">
      <c r="A259" s="6"/>
      <c r="B259" s="34"/>
      <c r="C259" s="6"/>
      <c r="D259" s="6"/>
      <c r="E259" s="6"/>
      <c r="F259" s="6"/>
      <c r="G259" s="6"/>
    </row>
    <row r="260" spans="1:7" ht="13" x14ac:dyDescent="0.15">
      <c r="A260" s="6"/>
      <c r="B260" s="34"/>
      <c r="C260" s="6"/>
      <c r="D260" s="6"/>
      <c r="E260" s="6"/>
      <c r="F260" s="6"/>
      <c r="G260" s="6"/>
    </row>
    <row r="261" spans="1:7" ht="13" x14ac:dyDescent="0.15">
      <c r="A261" s="6"/>
      <c r="B261" s="34"/>
      <c r="C261" s="6"/>
      <c r="D261" s="6"/>
      <c r="E261" s="6"/>
      <c r="F261" s="6"/>
      <c r="G261" s="6"/>
    </row>
    <row r="262" spans="1:7" ht="13" x14ac:dyDescent="0.15">
      <c r="A262" s="6"/>
      <c r="B262" s="34"/>
      <c r="C262" s="6"/>
      <c r="D262" s="6"/>
      <c r="E262" s="6"/>
      <c r="F262" s="6"/>
      <c r="G262" s="6"/>
    </row>
    <row r="263" spans="1:7" ht="13" x14ac:dyDescent="0.15">
      <c r="A263" s="6"/>
      <c r="B263" s="34"/>
      <c r="C263" s="6"/>
      <c r="D263" s="6"/>
      <c r="E263" s="6"/>
      <c r="F263" s="6"/>
      <c r="G263" s="6"/>
    </row>
    <row r="264" spans="1:7" ht="13" x14ac:dyDescent="0.15">
      <c r="A264" s="6"/>
      <c r="B264" s="34"/>
      <c r="C264" s="6"/>
      <c r="D264" s="6"/>
      <c r="E264" s="6"/>
      <c r="F264" s="6"/>
      <c r="G264" s="6"/>
    </row>
    <row r="265" spans="1:7" ht="13" x14ac:dyDescent="0.15">
      <c r="A265" s="6"/>
      <c r="B265" s="34"/>
      <c r="C265" s="6"/>
      <c r="D265" s="6"/>
      <c r="E265" s="6"/>
      <c r="F265" s="6"/>
      <c r="G265" s="6"/>
    </row>
    <row r="266" spans="1:7" ht="13" x14ac:dyDescent="0.15">
      <c r="A266" s="6"/>
      <c r="B266" s="34"/>
      <c r="C266" s="6"/>
      <c r="D266" s="6"/>
      <c r="E266" s="6"/>
      <c r="F266" s="6"/>
      <c r="G266" s="6"/>
    </row>
    <row r="267" spans="1:7" ht="13" x14ac:dyDescent="0.15">
      <c r="A267" s="6"/>
      <c r="B267" s="34"/>
      <c r="C267" s="6"/>
      <c r="D267" s="6"/>
      <c r="E267" s="6"/>
      <c r="F267" s="6"/>
      <c r="G267" s="6"/>
    </row>
    <row r="268" spans="1:7" ht="13" x14ac:dyDescent="0.15">
      <c r="A268" s="6"/>
      <c r="B268" s="34"/>
      <c r="C268" s="6"/>
      <c r="D268" s="6"/>
      <c r="E268" s="6"/>
      <c r="F268" s="6"/>
      <c r="G268" s="6"/>
    </row>
    <row r="269" spans="1:7" ht="13" x14ac:dyDescent="0.15">
      <c r="A269" s="6"/>
      <c r="B269" s="34"/>
      <c r="C269" s="6"/>
      <c r="D269" s="6"/>
      <c r="E269" s="6"/>
      <c r="F269" s="6"/>
      <c r="G269" s="6"/>
    </row>
    <row r="270" spans="1:7" ht="13" x14ac:dyDescent="0.15">
      <c r="A270" s="6"/>
      <c r="B270" s="34"/>
      <c r="C270" s="6"/>
      <c r="D270" s="6"/>
      <c r="E270" s="6"/>
      <c r="F270" s="6"/>
      <c r="G270" s="6"/>
    </row>
    <row r="271" spans="1:7" ht="13" x14ac:dyDescent="0.15">
      <c r="A271" s="6"/>
      <c r="B271" s="34"/>
      <c r="C271" s="6"/>
      <c r="D271" s="6"/>
      <c r="E271" s="6"/>
      <c r="F271" s="6"/>
      <c r="G271" s="6"/>
    </row>
    <row r="272" spans="1:7" ht="13" x14ac:dyDescent="0.15">
      <c r="A272" s="6"/>
      <c r="B272" s="34"/>
      <c r="C272" s="6"/>
      <c r="D272" s="6"/>
      <c r="E272" s="6"/>
      <c r="F272" s="6"/>
      <c r="G272" s="6"/>
    </row>
    <row r="273" spans="1:7" ht="13" x14ac:dyDescent="0.15">
      <c r="A273" s="6"/>
      <c r="B273" s="34"/>
      <c r="C273" s="6"/>
      <c r="D273" s="6"/>
      <c r="E273" s="6"/>
      <c r="F273" s="6"/>
      <c r="G273" s="6"/>
    </row>
    <row r="274" spans="1:7" ht="13" x14ac:dyDescent="0.15">
      <c r="A274" s="6"/>
      <c r="B274" s="34"/>
      <c r="C274" s="6"/>
      <c r="D274" s="6"/>
      <c r="E274" s="6"/>
      <c r="F274" s="6"/>
      <c r="G274" s="6"/>
    </row>
    <row r="275" spans="1:7" ht="13" x14ac:dyDescent="0.15">
      <c r="A275" s="6"/>
      <c r="B275" s="34"/>
      <c r="C275" s="6"/>
      <c r="D275" s="6"/>
      <c r="E275" s="6"/>
      <c r="F275" s="6"/>
      <c r="G275" s="6"/>
    </row>
    <row r="276" spans="1:7" ht="13" x14ac:dyDescent="0.15">
      <c r="A276" s="6"/>
      <c r="B276" s="34"/>
      <c r="C276" s="6"/>
      <c r="D276" s="6"/>
      <c r="E276" s="6"/>
      <c r="F276" s="6"/>
      <c r="G276" s="6"/>
    </row>
    <row r="277" spans="1:7" ht="13" x14ac:dyDescent="0.15">
      <c r="A277" s="6"/>
      <c r="B277" s="34"/>
      <c r="C277" s="6"/>
      <c r="D277" s="6"/>
      <c r="E277" s="6"/>
      <c r="F277" s="6"/>
      <c r="G277" s="6"/>
    </row>
    <row r="278" spans="1:7" ht="13" x14ac:dyDescent="0.15">
      <c r="A278" s="6"/>
      <c r="B278" s="34"/>
      <c r="C278" s="6"/>
      <c r="D278" s="6"/>
      <c r="E278" s="6"/>
      <c r="F278" s="6"/>
      <c r="G278" s="6"/>
    </row>
    <row r="279" spans="1:7" ht="13" x14ac:dyDescent="0.15">
      <c r="A279" s="6"/>
      <c r="B279" s="34"/>
      <c r="C279" s="6"/>
      <c r="D279" s="6"/>
      <c r="E279" s="6"/>
      <c r="F279" s="6"/>
      <c r="G279" s="6"/>
    </row>
    <row r="280" spans="1:7" ht="13" x14ac:dyDescent="0.15">
      <c r="A280" s="6"/>
      <c r="B280" s="34"/>
      <c r="C280" s="6"/>
      <c r="D280" s="6"/>
      <c r="E280" s="6"/>
      <c r="F280" s="6"/>
      <c r="G280" s="6"/>
    </row>
    <row r="281" spans="1:7" ht="13" x14ac:dyDescent="0.15">
      <c r="A281" s="6"/>
      <c r="B281" s="34"/>
      <c r="C281" s="6"/>
      <c r="D281" s="6"/>
      <c r="E281" s="6"/>
      <c r="F281" s="6"/>
      <c r="G281" s="6"/>
    </row>
    <row r="282" spans="1:7" ht="13" x14ac:dyDescent="0.15">
      <c r="A282" s="6"/>
      <c r="B282" s="34"/>
      <c r="C282" s="6"/>
      <c r="D282" s="6"/>
      <c r="E282" s="6"/>
      <c r="F282" s="6"/>
      <c r="G282" s="6"/>
    </row>
    <row r="283" spans="1:7" ht="13" x14ac:dyDescent="0.15">
      <c r="A283" s="6"/>
      <c r="B283" s="34"/>
      <c r="C283" s="6"/>
      <c r="D283" s="6"/>
      <c r="E283" s="6"/>
      <c r="F283" s="6"/>
      <c r="G283" s="6"/>
    </row>
    <row r="284" spans="1:7" ht="13" x14ac:dyDescent="0.15">
      <c r="A284" s="6"/>
      <c r="B284" s="34"/>
      <c r="C284" s="6"/>
      <c r="D284" s="6"/>
      <c r="E284" s="6"/>
      <c r="F284" s="6"/>
      <c r="G284" s="6"/>
    </row>
    <row r="285" spans="1:7" ht="13" x14ac:dyDescent="0.15">
      <c r="A285" s="6"/>
      <c r="B285" s="34"/>
      <c r="C285" s="6"/>
      <c r="D285" s="6"/>
      <c r="E285" s="6"/>
      <c r="F285" s="6"/>
      <c r="G285" s="6"/>
    </row>
    <row r="286" spans="1:7" ht="13" x14ac:dyDescent="0.15">
      <c r="A286" s="6"/>
      <c r="B286" s="34"/>
      <c r="C286" s="6"/>
      <c r="D286" s="6"/>
      <c r="E286" s="6"/>
      <c r="F286" s="6"/>
      <c r="G286" s="6"/>
    </row>
    <row r="287" spans="1:7" ht="13" x14ac:dyDescent="0.15">
      <c r="A287" s="6"/>
      <c r="B287" s="34"/>
      <c r="C287" s="6"/>
      <c r="D287" s="6"/>
      <c r="E287" s="6"/>
      <c r="F287" s="6"/>
      <c r="G287" s="6"/>
    </row>
    <row r="288" spans="1:7" ht="13" x14ac:dyDescent="0.15">
      <c r="A288" s="6"/>
      <c r="B288" s="34"/>
      <c r="C288" s="6"/>
      <c r="D288" s="6"/>
      <c r="E288" s="6"/>
      <c r="F288" s="6"/>
      <c r="G288" s="6"/>
    </row>
    <row r="289" spans="1:7" ht="13" x14ac:dyDescent="0.15">
      <c r="A289" s="6"/>
      <c r="B289" s="34"/>
      <c r="C289" s="6"/>
      <c r="D289" s="6"/>
      <c r="E289" s="6"/>
      <c r="F289" s="6"/>
      <c r="G289" s="6"/>
    </row>
    <row r="290" spans="1:7" ht="13" x14ac:dyDescent="0.15">
      <c r="A290" s="6"/>
      <c r="B290" s="34"/>
      <c r="C290" s="6"/>
      <c r="D290" s="6"/>
      <c r="E290" s="6"/>
      <c r="F290" s="6"/>
      <c r="G290" s="6"/>
    </row>
    <row r="291" spans="1:7" ht="13" x14ac:dyDescent="0.15">
      <c r="A291" s="6"/>
      <c r="B291" s="34"/>
      <c r="C291" s="6"/>
      <c r="D291" s="6"/>
      <c r="E291" s="6"/>
      <c r="F291" s="6"/>
      <c r="G291" s="6"/>
    </row>
    <row r="292" spans="1:7" ht="13" x14ac:dyDescent="0.15">
      <c r="A292" s="6"/>
      <c r="B292" s="34"/>
      <c r="C292" s="6"/>
      <c r="D292" s="6"/>
      <c r="E292" s="6"/>
      <c r="F292" s="6"/>
      <c r="G292" s="6"/>
    </row>
    <row r="293" spans="1:7" ht="13" x14ac:dyDescent="0.15">
      <c r="A293" s="6"/>
      <c r="B293" s="34"/>
      <c r="C293" s="6"/>
      <c r="D293" s="6"/>
      <c r="E293" s="6"/>
      <c r="F293" s="6"/>
      <c r="G293" s="6"/>
    </row>
    <row r="294" spans="1:7" ht="13" x14ac:dyDescent="0.15">
      <c r="A294" s="6"/>
      <c r="B294" s="34"/>
      <c r="C294" s="6"/>
      <c r="D294" s="6"/>
      <c r="E294" s="6"/>
      <c r="F294" s="6"/>
      <c r="G294" s="6"/>
    </row>
    <row r="295" spans="1:7" ht="13" x14ac:dyDescent="0.15">
      <c r="A295" s="6"/>
      <c r="B295" s="34"/>
      <c r="C295" s="6"/>
      <c r="D295" s="6"/>
      <c r="E295" s="6"/>
      <c r="F295" s="6"/>
      <c r="G295" s="6"/>
    </row>
    <row r="296" spans="1:7" ht="13" x14ac:dyDescent="0.15">
      <c r="A296" s="6"/>
      <c r="B296" s="34"/>
      <c r="C296" s="6"/>
      <c r="D296" s="6"/>
      <c r="E296" s="6"/>
      <c r="F296" s="6"/>
      <c r="G296" s="6"/>
    </row>
    <row r="297" spans="1:7" ht="13" x14ac:dyDescent="0.15">
      <c r="A297" s="6"/>
      <c r="B297" s="34"/>
      <c r="C297" s="6"/>
      <c r="D297" s="6"/>
      <c r="E297" s="6"/>
      <c r="F297" s="6"/>
      <c r="G297" s="6"/>
    </row>
    <row r="298" spans="1:7" ht="13" x14ac:dyDescent="0.15">
      <c r="A298" s="6"/>
      <c r="B298" s="34"/>
      <c r="C298" s="6"/>
      <c r="D298" s="6"/>
      <c r="E298" s="6"/>
      <c r="F298" s="6"/>
      <c r="G298" s="6"/>
    </row>
    <row r="299" spans="1:7" ht="13" x14ac:dyDescent="0.15">
      <c r="A299" s="6"/>
      <c r="B299" s="34"/>
      <c r="C299" s="6"/>
      <c r="D299" s="6"/>
      <c r="E299" s="6"/>
      <c r="F299" s="6"/>
      <c r="G299" s="6"/>
    </row>
    <row r="300" spans="1:7" ht="13" x14ac:dyDescent="0.15">
      <c r="A300" s="6"/>
      <c r="B300" s="34"/>
      <c r="C300" s="6"/>
      <c r="D300" s="6"/>
      <c r="E300" s="6"/>
      <c r="F300" s="6"/>
      <c r="G300" s="6"/>
    </row>
    <row r="301" spans="1:7" ht="13" x14ac:dyDescent="0.15">
      <c r="A301" s="6"/>
      <c r="B301" s="34"/>
      <c r="C301" s="6"/>
      <c r="D301" s="6"/>
      <c r="E301" s="6"/>
      <c r="F301" s="6"/>
      <c r="G301" s="6"/>
    </row>
    <row r="302" spans="1:7" ht="13" x14ac:dyDescent="0.15">
      <c r="A302" s="6"/>
      <c r="B302" s="34"/>
      <c r="C302" s="6"/>
      <c r="D302" s="6"/>
      <c r="E302" s="6"/>
      <c r="F302" s="6"/>
      <c r="G302" s="6"/>
    </row>
    <row r="303" spans="1:7" ht="13" x14ac:dyDescent="0.15">
      <c r="A303" s="6"/>
      <c r="B303" s="34"/>
      <c r="C303" s="6"/>
      <c r="D303" s="6"/>
      <c r="E303" s="6"/>
      <c r="F303" s="6"/>
      <c r="G303" s="6"/>
    </row>
    <row r="304" spans="1:7" ht="13" x14ac:dyDescent="0.15">
      <c r="A304" s="6"/>
      <c r="B304" s="34"/>
      <c r="C304" s="6"/>
      <c r="D304" s="6"/>
      <c r="E304" s="6"/>
      <c r="F304" s="6"/>
      <c r="G304" s="6"/>
    </row>
    <row r="305" spans="1:7" ht="13" x14ac:dyDescent="0.15">
      <c r="A305" s="6"/>
      <c r="B305" s="34"/>
      <c r="C305" s="6"/>
      <c r="D305" s="6"/>
      <c r="E305" s="6"/>
      <c r="F305" s="6"/>
      <c r="G305" s="6"/>
    </row>
    <row r="306" spans="1:7" ht="13" x14ac:dyDescent="0.15">
      <c r="A306" s="6"/>
      <c r="B306" s="34"/>
      <c r="C306" s="6"/>
      <c r="D306" s="6"/>
      <c r="E306" s="6"/>
      <c r="F306" s="6"/>
      <c r="G306" s="6"/>
    </row>
    <row r="307" spans="1:7" ht="13" x14ac:dyDescent="0.15">
      <c r="A307" s="6"/>
      <c r="B307" s="34"/>
      <c r="C307" s="6"/>
      <c r="D307" s="6"/>
      <c r="E307" s="6"/>
      <c r="F307" s="6"/>
      <c r="G307" s="6"/>
    </row>
    <row r="308" spans="1:7" ht="13" x14ac:dyDescent="0.15">
      <c r="A308" s="6"/>
      <c r="B308" s="34"/>
      <c r="C308" s="6"/>
      <c r="D308" s="6"/>
      <c r="E308" s="6"/>
      <c r="F308" s="6"/>
      <c r="G308" s="6"/>
    </row>
    <row r="309" spans="1:7" ht="13" x14ac:dyDescent="0.15">
      <c r="A309" s="6"/>
      <c r="B309" s="34"/>
      <c r="C309" s="6"/>
      <c r="D309" s="6"/>
      <c r="E309" s="6"/>
      <c r="F309" s="6"/>
      <c r="G309" s="6"/>
    </row>
    <row r="310" spans="1:7" ht="13" x14ac:dyDescent="0.15">
      <c r="A310" s="6"/>
      <c r="B310" s="34"/>
      <c r="C310" s="6"/>
      <c r="D310" s="6"/>
      <c r="E310" s="6"/>
      <c r="F310" s="6"/>
      <c r="G310" s="6"/>
    </row>
    <row r="311" spans="1:7" ht="13" x14ac:dyDescent="0.15">
      <c r="A311" s="6"/>
      <c r="B311" s="34"/>
      <c r="C311" s="6"/>
      <c r="D311" s="6"/>
      <c r="E311" s="6"/>
      <c r="F311" s="6"/>
      <c r="G311" s="6"/>
    </row>
    <row r="312" spans="1:7" ht="13" x14ac:dyDescent="0.15">
      <c r="A312" s="6"/>
      <c r="B312" s="34"/>
      <c r="C312" s="6"/>
      <c r="D312" s="6"/>
      <c r="E312" s="6"/>
      <c r="F312" s="6"/>
      <c r="G312" s="6"/>
    </row>
    <row r="313" spans="1:7" ht="13" x14ac:dyDescent="0.15">
      <c r="A313" s="6"/>
      <c r="B313" s="34"/>
      <c r="C313" s="6"/>
      <c r="D313" s="6"/>
      <c r="E313" s="6"/>
      <c r="F313" s="6"/>
      <c r="G313" s="6"/>
    </row>
    <row r="314" spans="1:7" ht="13" x14ac:dyDescent="0.15">
      <c r="A314" s="6"/>
      <c r="B314" s="34"/>
      <c r="C314" s="6"/>
      <c r="D314" s="6"/>
      <c r="E314" s="6"/>
      <c r="F314" s="6"/>
      <c r="G314" s="6"/>
    </row>
    <row r="315" spans="1:7" ht="13" x14ac:dyDescent="0.15">
      <c r="A315" s="6"/>
      <c r="B315" s="34"/>
      <c r="C315" s="6"/>
      <c r="D315" s="6"/>
      <c r="E315" s="6"/>
      <c r="F315" s="6"/>
      <c r="G315" s="6"/>
    </row>
    <row r="316" spans="1:7" ht="13" x14ac:dyDescent="0.15">
      <c r="A316" s="6"/>
      <c r="B316" s="34"/>
      <c r="C316" s="6"/>
      <c r="D316" s="6"/>
      <c r="E316" s="6"/>
      <c r="F316" s="6"/>
      <c r="G316" s="6"/>
    </row>
    <row r="317" spans="1:7" ht="13" x14ac:dyDescent="0.15">
      <c r="A317" s="6"/>
      <c r="B317" s="34"/>
      <c r="C317" s="6"/>
      <c r="D317" s="6"/>
      <c r="E317" s="6"/>
      <c r="F317" s="6"/>
      <c r="G317" s="6"/>
    </row>
    <row r="318" spans="1:7" ht="13" x14ac:dyDescent="0.15">
      <c r="A318" s="6"/>
      <c r="B318" s="34"/>
      <c r="C318" s="6"/>
      <c r="D318" s="6"/>
      <c r="E318" s="6"/>
      <c r="F318" s="6"/>
      <c r="G318" s="6"/>
    </row>
    <row r="319" spans="1:7" ht="13" x14ac:dyDescent="0.15">
      <c r="A319" s="6"/>
      <c r="B319" s="34"/>
      <c r="C319" s="6"/>
      <c r="D319" s="6"/>
      <c r="E319" s="6"/>
      <c r="F319" s="6"/>
      <c r="G319" s="6"/>
    </row>
    <row r="320" spans="1:7" ht="13" x14ac:dyDescent="0.15">
      <c r="A320" s="6"/>
      <c r="B320" s="34"/>
      <c r="C320" s="6"/>
      <c r="D320" s="6"/>
      <c r="E320" s="6"/>
      <c r="F320" s="6"/>
      <c r="G320" s="6"/>
    </row>
    <row r="321" spans="1:7" ht="13" x14ac:dyDescent="0.15">
      <c r="A321" s="6"/>
      <c r="B321" s="34"/>
      <c r="C321" s="6"/>
      <c r="D321" s="6"/>
      <c r="E321" s="6"/>
      <c r="F321" s="6"/>
      <c r="G321" s="6"/>
    </row>
    <row r="322" spans="1:7" ht="13" x14ac:dyDescent="0.15">
      <c r="A322" s="6"/>
      <c r="B322" s="34"/>
      <c r="C322" s="6"/>
      <c r="D322" s="6"/>
      <c r="E322" s="6"/>
      <c r="F322" s="6"/>
      <c r="G322" s="6"/>
    </row>
    <row r="323" spans="1:7" ht="13" x14ac:dyDescent="0.15">
      <c r="A323" s="6"/>
      <c r="B323" s="34"/>
      <c r="C323" s="6"/>
      <c r="D323" s="6"/>
      <c r="E323" s="6"/>
      <c r="F323" s="6"/>
      <c r="G323" s="6"/>
    </row>
    <row r="324" spans="1:7" ht="13" x14ac:dyDescent="0.15">
      <c r="A324" s="6"/>
      <c r="B324" s="34"/>
      <c r="C324" s="6"/>
      <c r="D324" s="6"/>
      <c r="E324" s="6"/>
      <c r="F324" s="6"/>
      <c r="G324" s="6"/>
    </row>
    <row r="325" spans="1:7" ht="13" x14ac:dyDescent="0.15">
      <c r="A325" s="6"/>
      <c r="B325" s="34"/>
      <c r="C325" s="6"/>
      <c r="D325" s="6"/>
      <c r="E325" s="6"/>
      <c r="F325" s="6"/>
      <c r="G325" s="6"/>
    </row>
    <row r="326" spans="1:7" ht="13" x14ac:dyDescent="0.15">
      <c r="A326" s="6"/>
      <c r="B326" s="34"/>
      <c r="C326" s="6"/>
      <c r="D326" s="6"/>
      <c r="E326" s="6"/>
      <c r="F326" s="6"/>
      <c r="G326" s="6"/>
    </row>
    <row r="327" spans="1:7" ht="13" x14ac:dyDescent="0.15">
      <c r="A327" s="6"/>
      <c r="B327" s="34"/>
      <c r="C327" s="6"/>
      <c r="D327" s="6"/>
      <c r="E327" s="6"/>
      <c r="F327" s="6"/>
      <c r="G327" s="6"/>
    </row>
    <row r="328" spans="1:7" ht="13" x14ac:dyDescent="0.15">
      <c r="A328" s="6"/>
      <c r="B328" s="34"/>
      <c r="C328" s="6"/>
      <c r="D328" s="6"/>
      <c r="E328" s="6"/>
      <c r="F328" s="6"/>
      <c r="G328" s="6"/>
    </row>
    <row r="329" spans="1:7" ht="13" x14ac:dyDescent="0.15">
      <c r="A329" s="6"/>
      <c r="B329" s="34"/>
      <c r="C329" s="6"/>
      <c r="D329" s="6"/>
      <c r="E329" s="6"/>
      <c r="F329" s="6"/>
      <c r="G329" s="6"/>
    </row>
    <row r="330" spans="1:7" ht="13" x14ac:dyDescent="0.15">
      <c r="A330" s="6"/>
      <c r="B330" s="34"/>
      <c r="C330" s="6"/>
      <c r="D330" s="6"/>
      <c r="E330" s="6"/>
      <c r="F330" s="6"/>
      <c r="G330" s="6"/>
    </row>
    <row r="331" spans="1:7" ht="13" x14ac:dyDescent="0.15">
      <c r="A331" s="6"/>
      <c r="B331" s="34"/>
      <c r="C331" s="6"/>
      <c r="D331" s="6"/>
      <c r="E331" s="6"/>
      <c r="F331" s="6"/>
      <c r="G331" s="6"/>
    </row>
    <row r="332" spans="1:7" ht="13" x14ac:dyDescent="0.15">
      <c r="A332" s="6"/>
      <c r="B332" s="34"/>
      <c r="C332" s="6"/>
      <c r="D332" s="6"/>
      <c r="E332" s="6"/>
      <c r="F332" s="6"/>
      <c r="G332" s="6"/>
    </row>
    <row r="333" spans="1:7" ht="13" x14ac:dyDescent="0.15">
      <c r="A333" s="6"/>
      <c r="B333" s="34"/>
      <c r="C333" s="6"/>
      <c r="D333" s="6"/>
      <c r="E333" s="6"/>
      <c r="F333" s="6"/>
      <c r="G333" s="6"/>
    </row>
    <row r="334" spans="1:7" ht="13" x14ac:dyDescent="0.15">
      <c r="A334" s="6"/>
      <c r="B334" s="34"/>
      <c r="C334" s="6"/>
      <c r="D334" s="6"/>
      <c r="E334" s="6"/>
      <c r="F334" s="6"/>
      <c r="G334" s="6"/>
    </row>
    <row r="335" spans="1:7" ht="13" x14ac:dyDescent="0.15">
      <c r="A335" s="6"/>
      <c r="B335" s="34"/>
      <c r="C335" s="6"/>
      <c r="D335" s="6"/>
      <c r="E335" s="6"/>
      <c r="F335" s="6"/>
      <c r="G335" s="6"/>
    </row>
    <row r="336" spans="1:7" ht="13" x14ac:dyDescent="0.15">
      <c r="A336" s="6"/>
      <c r="B336" s="34"/>
      <c r="C336" s="6"/>
      <c r="D336" s="6"/>
      <c r="E336" s="6"/>
      <c r="F336" s="6"/>
      <c r="G336" s="6"/>
    </row>
    <row r="337" spans="1:7" ht="13" x14ac:dyDescent="0.15">
      <c r="A337" s="6"/>
      <c r="B337" s="34"/>
      <c r="C337" s="6"/>
      <c r="D337" s="6"/>
      <c r="E337" s="6"/>
      <c r="F337" s="6"/>
      <c r="G337" s="6"/>
    </row>
    <row r="338" spans="1:7" ht="13" x14ac:dyDescent="0.15">
      <c r="A338" s="6"/>
      <c r="B338" s="34"/>
      <c r="C338" s="6"/>
      <c r="D338" s="6"/>
      <c r="E338" s="6"/>
      <c r="F338" s="6"/>
      <c r="G338" s="6"/>
    </row>
    <row r="339" spans="1:7" ht="13" x14ac:dyDescent="0.15">
      <c r="A339" s="6"/>
      <c r="B339" s="34"/>
      <c r="C339" s="6"/>
      <c r="D339" s="6"/>
      <c r="E339" s="6"/>
      <c r="F339" s="6"/>
      <c r="G339" s="6"/>
    </row>
    <row r="340" spans="1:7" ht="13" x14ac:dyDescent="0.15">
      <c r="A340" s="6"/>
      <c r="B340" s="34"/>
      <c r="C340" s="6"/>
      <c r="D340" s="6"/>
      <c r="E340" s="6"/>
      <c r="F340" s="6"/>
      <c r="G340" s="6"/>
    </row>
    <row r="341" spans="1:7" ht="13" x14ac:dyDescent="0.15">
      <c r="A341" s="6"/>
      <c r="B341" s="34"/>
      <c r="C341" s="6"/>
      <c r="D341" s="6"/>
      <c r="E341" s="6"/>
      <c r="F341" s="6"/>
      <c r="G341" s="6"/>
    </row>
    <row r="342" spans="1:7" ht="13" x14ac:dyDescent="0.15">
      <c r="A342" s="6"/>
      <c r="B342" s="34"/>
      <c r="C342" s="6"/>
      <c r="D342" s="6"/>
      <c r="E342" s="6"/>
      <c r="F342" s="6"/>
      <c r="G342" s="6"/>
    </row>
    <row r="343" spans="1:7" ht="13" x14ac:dyDescent="0.15">
      <c r="A343" s="6"/>
      <c r="B343" s="34"/>
      <c r="C343" s="6"/>
      <c r="D343" s="6"/>
      <c r="E343" s="6"/>
      <c r="F343" s="6"/>
      <c r="G343" s="6"/>
    </row>
    <row r="344" spans="1:7" ht="13" x14ac:dyDescent="0.15">
      <c r="A344" s="6"/>
      <c r="B344" s="34"/>
      <c r="C344" s="6"/>
      <c r="D344" s="6"/>
      <c r="E344" s="6"/>
      <c r="F344" s="6"/>
      <c r="G344" s="6"/>
    </row>
    <row r="345" spans="1:7" ht="13" x14ac:dyDescent="0.15">
      <c r="A345" s="6"/>
      <c r="B345" s="34"/>
      <c r="C345" s="6"/>
      <c r="D345" s="6"/>
      <c r="E345" s="6"/>
      <c r="F345" s="6"/>
      <c r="G345" s="6"/>
    </row>
    <row r="346" spans="1:7" ht="13" x14ac:dyDescent="0.15">
      <c r="A346" s="6"/>
      <c r="B346" s="34"/>
      <c r="C346" s="6"/>
      <c r="D346" s="6"/>
      <c r="E346" s="6"/>
      <c r="F346" s="6"/>
      <c r="G346" s="6"/>
    </row>
    <row r="347" spans="1:7" ht="13" x14ac:dyDescent="0.15">
      <c r="A347" s="6"/>
      <c r="B347" s="34"/>
      <c r="C347" s="6"/>
      <c r="D347" s="6"/>
      <c r="E347" s="6"/>
      <c r="F347" s="6"/>
      <c r="G347" s="6"/>
    </row>
    <row r="348" spans="1:7" ht="13" x14ac:dyDescent="0.15">
      <c r="A348" s="6"/>
      <c r="B348" s="34"/>
      <c r="C348" s="6"/>
      <c r="D348" s="6"/>
      <c r="E348" s="6"/>
      <c r="F348" s="6"/>
      <c r="G348" s="6"/>
    </row>
    <row r="349" spans="1:7" ht="13" x14ac:dyDescent="0.15">
      <c r="A349" s="6"/>
      <c r="B349" s="34"/>
      <c r="C349" s="6"/>
      <c r="D349" s="6"/>
      <c r="E349" s="6"/>
      <c r="F349" s="6"/>
      <c r="G349" s="6"/>
    </row>
    <row r="350" spans="1:7" ht="13" x14ac:dyDescent="0.15">
      <c r="A350" s="6"/>
      <c r="B350" s="34"/>
      <c r="C350" s="6"/>
      <c r="D350" s="6"/>
      <c r="E350" s="6"/>
      <c r="F350" s="6"/>
      <c r="G350" s="6"/>
    </row>
    <row r="351" spans="1:7" ht="13" x14ac:dyDescent="0.15">
      <c r="A351" s="6"/>
      <c r="B351" s="34"/>
      <c r="C351" s="6"/>
      <c r="D351" s="6"/>
      <c r="E351" s="6"/>
      <c r="F351" s="6"/>
      <c r="G351" s="6"/>
    </row>
    <row r="352" spans="1:7" ht="13" x14ac:dyDescent="0.15">
      <c r="A352" s="6"/>
      <c r="B352" s="34"/>
      <c r="C352" s="6"/>
      <c r="D352" s="6"/>
      <c r="E352" s="6"/>
      <c r="F352" s="6"/>
      <c r="G352" s="6"/>
    </row>
    <row r="353" spans="1:7" ht="13" x14ac:dyDescent="0.15">
      <c r="A353" s="6"/>
      <c r="B353" s="34"/>
      <c r="C353" s="6"/>
      <c r="D353" s="6"/>
      <c r="E353" s="6"/>
      <c r="F353" s="6"/>
      <c r="G353" s="6"/>
    </row>
    <row r="354" spans="1:7" ht="13" x14ac:dyDescent="0.15">
      <c r="A354" s="6"/>
      <c r="B354" s="34"/>
      <c r="C354" s="6"/>
      <c r="D354" s="6"/>
      <c r="E354" s="6"/>
      <c r="F354" s="6"/>
      <c r="G354" s="6"/>
    </row>
    <row r="355" spans="1:7" ht="13" x14ac:dyDescent="0.15">
      <c r="A355" s="6"/>
      <c r="B355" s="34"/>
      <c r="C355" s="6"/>
      <c r="D355" s="6"/>
      <c r="E355" s="6"/>
      <c r="F355" s="6"/>
      <c r="G355" s="6"/>
    </row>
    <row r="356" spans="1:7" ht="13" x14ac:dyDescent="0.15">
      <c r="A356" s="6"/>
      <c r="B356" s="34"/>
      <c r="C356" s="6"/>
      <c r="D356" s="6"/>
      <c r="E356" s="6"/>
      <c r="F356" s="6"/>
      <c r="G356" s="6"/>
    </row>
    <row r="357" spans="1:7" ht="13" x14ac:dyDescent="0.15">
      <c r="A357" s="6"/>
      <c r="B357" s="34"/>
      <c r="C357" s="6"/>
      <c r="D357" s="6"/>
      <c r="E357" s="6"/>
      <c r="F357" s="6"/>
      <c r="G357" s="6"/>
    </row>
    <row r="358" spans="1:7" ht="13" x14ac:dyDescent="0.15">
      <c r="A358" s="6"/>
      <c r="B358" s="34"/>
      <c r="C358" s="6"/>
      <c r="D358" s="6"/>
      <c r="E358" s="6"/>
      <c r="F358" s="6"/>
      <c r="G358" s="6"/>
    </row>
    <row r="359" spans="1:7" ht="13" x14ac:dyDescent="0.15">
      <c r="A359" s="6"/>
      <c r="B359" s="34"/>
      <c r="C359" s="6"/>
      <c r="D359" s="6"/>
      <c r="E359" s="6"/>
      <c r="F359" s="6"/>
      <c r="G359" s="6"/>
    </row>
    <row r="360" spans="1:7" ht="13" x14ac:dyDescent="0.15">
      <c r="A360" s="6"/>
      <c r="B360" s="34"/>
      <c r="C360" s="6"/>
      <c r="D360" s="6"/>
      <c r="E360" s="6"/>
      <c r="F360" s="6"/>
      <c r="G360" s="6"/>
    </row>
    <row r="361" spans="1:7" ht="13" x14ac:dyDescent="0.15">
      <c r="A361" s="6"/>
      <c r="B361" s="34"/>
      <c r="C361" s="6"/>
      <c r="D361" s="6"/>
      <c r="E361" s="6"/>
      <c r="F361" s="6"/>
      <c r="G361" s="6"/>
    </row>
    <row r="362" spans="1:7" ht="13" x14ac:dyDescent="0.15">
      <c r="A362" s="6"/>
      <c r="B362" s="34"/>
      <c r="C362" s="6"/>
      <c r="D362" s="6"/>
      <c r="E362" s="6"/>
      <c r="F362" s="6"/>
      <c r="G362" s="6"/>
    </row>
    <row r="363" spans="1:7" ht="13" x14ac:dyDescent="0.15">
      <c r="A363" s="6"/>
      <c r="B363" s="34"/>
      <c r="C363" s="6"/>
      <c r="D363" s="6"/>
      <c r="E363" s="6"/>
      <c r="F363" s="6"/>
      <c r="G363" s="6"/>
    </row>
    <row r="364" spans="1:7" ht="13" x14ac:dyDescent="0.15">
      <c r="A364" s="6"/>
      <c r="B364" s="34"/>
      <c r="C364" s="6"/>
      <c r="D364" s="6"/>
      <c r="E364" s="6"/>
      <c r="F364" s="6"/>
      <c r="G364" s="6"/>
    </row>
    <row r="365" spans="1:7" ht="13" x14ac:dyDescent="0.15">
      <c r="A365" s="6"/>
      <c r="B365" s="34"/>
      <c r="C365" s="6"/>
      <c r="D365" s="6"/>
      <c r="E365" s="6"/>
      <c r="F365" s="6"/>
      <c r="G365" s="6"/>
    </row>
    <row r="366" spans="1:7" ht="13" x14ac:dyDescent="0.15">
      <c r="A366" s="6"/>
      <c r="B366" s="34"/>
      <c r="C366" s="6"/>
      <c r="D366" s="6"/>
      <c r="E366" s="6"/>
      <c r="F366" s="6"/>
      <c r="G366" s="6"/>
    </row>
    <row r="367" spans="1:7" ht="13" x14ac:dyDescent="0.15">
      <c r="A367" s="6"/>
      <c r="B367" s="34"/>
      <c r="C367" s="6"/>
      <c r="D367" s="6"/>
      <c r="E367" s="6"/>
      <c r="F367" s="6"/>
      <c r="G367" s="6"/>
    </row>
    <row r="368" spans="1:7" ht="13" x14ac:dyDescent="0.15">
      <c r="A368" s="6"/>
      <c r="B368" s="34"/>
      <c r="C368" s="6"/>
      <c r="D368" s="6"/>
      <c r="E368" s="6"/>
      <c r="F368" s="6"/>
      <c r="G368" s="6"/>
    </row>
    <row r="369" spans="1:7" ht="13" x14ac:dyDescent="0.15">
      <c r="A369" s="6"/>
      <c r="B369" s="34"/>
      <c r="C369" s="6"/>
      <c r="D369" s="6"/>
      <c r="E369" s="6"/>
      <c r="F369" s="6"/>
      <c r="G369" s="6"/>
    </row>
    <row r="370" spans="1:7" ht="13" x14ac:dyDescent="0.15">
      <c r="A370" s="6"/>
      <c r="B370" s="34"/>
      <c r="C370" s="6"/>
      <c r="D370" s="6"/>
      <c r="E370" s="6"/>
      <c r="F370" s="6"/>
      <c r="G370" s="6"/>
    </row>
    <row r="371" spans="1:7" ht="13" x14ac:dyDescent="0.15">
      <c r="A371" s="6"/>
      <c r="B371" s="34"/>
      <c r="C371" s="6"/>
      <c r="D371" s="6"/>
      <c r="E371" s="6"/>
      <c r="F371" s="6"/>
      <c r="G371" s="6"/>
    </row>
    <row r="372" spans="1:7" ht="13" x14ac:dyDescent="0.15">
      <c r="A372" s="6"/>
      <c r="B372" s="34"/>
      <c r="C372" s="6"/>
      <c r="D372" s="6"/>
      <c r="E372" s="6"/>
      <c r="F372" s="6"/>
      <c r="G372" s="6"/>
    </row>
    <row r="373" spans="1:7" ht="13" x14ac:dyDescent="0.15">
      <c r="A373" s="6"/>
      <c r="B373" s="34"/>
      <c r="C373" s="6"/>
      <c r="D373" s="6"/>
      <c r="E373" s="6"/>
      <c r="F373" s="6"/>
      <c r="G373" s="6"/>
    </row>
    <row r="374" spans="1:7" ht="13" x14ac:dyDescent="0.15">
      <c r="A374" s="6"/>
      <c r="B374" s="34"/>
      <c r="C374" s="6"/>
      <c r="D374" s="6"/>
      <c r="E374" s="6"/>
      <c r="F374" s="6"/>
      <c r="G374" s="6"/>
    </row>
    <row r="375" spans="1:7" ht="13" x14ac:dyDescent="0.15">
      <c r="A375" s="6"/>
      <c r="B375" s="34"/>
      <c r="C375" s="6"/>
      <c r="D375" s="6"/>
      <c r="E375" s="6"/>
      <c r="F375" s="6"/>
      <c r="G375" s="6"/>
    </row>
    <row r="376" spans="1:7" ht="13" x14ac:dyDescent="0.15">
      <c r="A376" s="6"/>
      <c r="B376" s="34"/>
      <c r="C376" s="6"/>
      <c r="D376" s="6"/>
      <c r="E376" s="6"/>
      <c r="F376" s="6"/>
      <c r="G376" s="6"/>
    </row>
    <row r="377" spans="1:7" ht="13" x14ac:dyDescent="0.15">
      <c r="A377" s="6"/>
      <c r="B377" s="34"/>
      <c r="C377" s="6"/>
      <c r="D377" s="6"/>
      <c r="E377" s="6"/>
      <c r="F377" s="6"/>
      <c r="G377" s="6"/>
    </row>
    <row r="378" spans="1:7" ht="13" x14ac:dyDescent="0.15">
      <c r="A378" s="6"/>
      <c r="B378" s="34"/>
      <c r="C378" s="6"/>
      <c r="D378" s="6"/>
      <c r="E378" s="6"/>
      <c r="F378" s="6"/>
      <c r="G378" s="6"/>
    </row>
    <row r="379" spans="1:7" ht="13" x14ac:dyDescent="0.15">
      <c r="A379" s="6"/>
      <c r="B379" s="34"/>
      <c r="C379" s="6"/>
      <c r="D379" s="6"/>
      <c r="E379" s="6"/>
      <c r="F379" s="6"/>
      <c r="G379" s="6"/>
    </row>
    <row r="380" spans="1:7" ht="13" x14ac:dyDescent="0.15">
      <c r="A380" s="6"/>
      <c r="B380" s="34"/>
      <c r="C380" s="6"/>
      <c r="D380" s="6"/>
      <c r="E380" s="6"/>
      <c r="F380" s="6"/>
      <c r="G380" s="6"/>
    </row>
    <row r="381" spans="1:7" ht="13" x14ac:dyDescent="0.15">
      <c r="A381" s="6"/>
      <c r="B381" s="34"/>
      <c r="C381" s="6"/>
      <c r="D381" s="6"/>
      <c r="E381" s="6"/>
      <c r="F381" s="6"/>
      <c r="G381" s="6"/>
    </row>
    <row r="382" spans="1:7" ht="13" x14ac:dyDescent="0.15">
      <c r="A382" s="6"/>
      <c r="B382" s="34"/>
      <c r="C382" s="6"/>
      <c r="D382" s="6"/>
      <c r="E382" s="6"/>
      <c r="F382" s="6"/>
      <c r="G382" s="6"/>
    </row>
    <row r="383" spans="1:7" ht="13" x14ac:dyDescent="0.15">
      <c r="A383" s="6"/>
      <c r="B383" s="34"/>
      <c r="C383" s="6"/>
      <c r="D383" s="6"/>
      <c r="E383" s="6"/>
      <c r="F383" s="6"/>
      <c r="G383" s="6"/>
    </row>
    <row r="384" spans="1:7" ht="13" x14ac:dyDescent="0.15">
      <c r="A384" s="6"/>
      <c r="B384" s="34"/>
      <c r="C384" s="6"/>
      <c r="D384" s="6"/>
      <c r="E384" s="6"/>
      <c r="F384" s="6"/>
      <c r="G384" s="6"/>
    </row>
    <row r="385" spans="1:7" ht="13" x14ac:dyDescent="0.15">
      <c r="A385" s="6"/>
      <c r="B385" s="34"/>
      <c r="C385" s="6"/>
      <c r="D385" s="6"/>
      <c r="E385" s="6"/>
      <c r="F385" s="6"/>
      <c r="G385" s="6"/>
    </row>
    <row r="386" spans="1:7" ht="13" x14ac:dyDescent="0.15">
      <c r="A386" s="6"/>
      <c r="B386" s="34"/>
      <c r="C386" s="6"/>
      <c r="D386" s="6"/>
      <c r="E386" s="6"/>
      <c r="F386" s="6"/>
      <c r="G386" s="6"/>
    </row>
    <row r="387" spans="1:7" ht="13" x14ac:dyDescent="0.15">
      <c r="A387" s="6"/>
      <c r="B387" s="34"/>
      <c r="C387" s="6"/>
      <c r="D387" s="6"/>
      <c r="E387" s="6"/>
      <c r="F387" s="6"/>
      <c r="G387" s="6"/>
    </row>
    <row r="388" spans="1:7" ht="13" x14ac:dyDescent="0.15">
      <c r="A388" s="6"/>
      <c r="B388" s="34"/>
      <c r="C388" s="6"/>
      <c r="D388" s="6"/>
      <c r="E388" s="6"/>
      <c r="F388" s="6"/>
      <c r="G388" s="6"/>
    </row>
    <row r="389" spans="1:7" ht="13" x14ac:dyDescent="0.15">
      <c r="A389" s="6"/>
      <c r="B389" s="34"/>
      <c r="C389" s="6"/>
      <c r="D389" s="6"/>
      <c r="E389" s="6"/>
      <c r="F389" s="6"/>
      <c r="G389" s="6"/>
    </row>
    <row r="390" spans="1:7" ht="13" x14ac:dyDescent="0.15">
      <c r="A390" s="6"/>
      <c r="B390" s="34"/>
      <c r="C390" s="6"/>
      <c r="D390" s="6"/>
      <c r="E390" s="6"/>
      <c r="F390" s="6"/>
      <c r="G390" s="6"/>
    </row>
    <row r="391" spans="1:7" ht="13" x14ac:dyDescent="0.15">
      <c r="A391" s="6"/>
      <c r="B391" s="34"/>
      <c r="C391" s="6"/>
      <c r="D391" s="6"/>
      <c r="E391" s="6"/>
      <c r="F391" s="6"/>
      <c r="G391" s="6"/>
    </row>
    <row r="392" spans="1:7" ht="13" x14ac:dyDescent="0.15">
      <c r="A392" s="6"/>
      <c r="B392" s="34"/>
      <c r="C392" s="6"/>
      <c r="D392" s="6"/>
      <c r="E392" s="6"/>
      <c r="F392" s="6"/>
      <c r="G392" s="6"/>
    </row>
    <row r="393" spans="1:7" ht="13" x14ac:dyDescent="0.15">
      <c r="A393" s="6"/>
      <c r="B393" s="34"/>
      <c r="C393" s="6"/>
      <c r="D393" s="6"/>
      <c r="E393" s="6"/>
      <c r="F393" s="6"/>
      <c r="G393" s="6"/>
    </row>
    <row r="394" spans="1:7" ht="13" x14ac:dyDescent="0.15">
      <c r="A394" s="6"/>
      <c r="B394" s="34"/>
      <c r="C394" s="6"/>
      <c r="D394" s="6"/>
      <c r="E394" s="6"/>
      <c r="F394" s="6"/>
      <c r="G394" s="6"/>
    </row>
    <row r="395" spans="1:7" ht="13" x14ac:dyDescent="0.15">
      <c r="A395" s="6"/>
      <c r="B395" s="34"/>
      <c r="C395" s="6"/>
      <c r="D395" s="6"/>
      <c r="E395" s="6"/>
      <c r="F395" s="6"/>
      <c r="G395" s="6"/>
    </row>
    <row r="396" spans="1:7" ht="13" x14ac:dyDescent="0.15">
      <c r="A396" s="6"/>
      <c r="B396" s="34"/>
      <c r="C396" s="6"/>
      <c r="D396" s="6"/>
      <c r="E396" s="6"/>
      <c r="F396" s="6"/>
      <c r="G396" s="6"/>
    </row>
    <row r="397" spans="1:7" ht="13" x14ac:dyDescent="0.15">
      <c r="A397" s="6"/>
      <c r="B397" s="34"/>
      <c r="C397" s="6"/>
      <c r="D397" s="6"/>
      <c r="E397" s="6"/>
      <c r="F397" s="6"/>
      <c r="G397" s="6"/>
    </row>
    <row r="398" spans="1:7" ht="13" x14ac:dyDescent="0.15">
      <c r="A398" s="6"/>
      <c r="B398" s="34"/>
      <c r="C398" s="6"/>
      <c r="D398" s="6"/>
      <c r="E398" s="6"/>
      <c r="F398" s="6"/>
      <c r="G398" s="6"/>
    </row>
    <row r="399" spans="1:7" ht="13" x14ac:dyDescent="0.15">
      <c r="A399" s="6"/>
      <c r="B399" s="34"/>
      <c r="C399" s="6"/>
      <c r="D399" s="6"/>
      <c r="E399" s="6"/>
      <c r="F399" s="6"/>
      <c r="G399" s="6"/>
    </row>
    <row r="400" spans="1:7" ht="13" x14ac:dyDescent="0.15">
      <c r="A400" s="6"/>
      <c r="B400" s="34"/>
      <c r="C400" s="6"/>
      <c r="D400" s="6"/>
      <c r="E400" s="6"/>
      <c r="F400" s="6"/>
      <c r="G400" s="6"/>
    </row>
    <row r="401" spans="1:7" ht="13" x14ac:dyDescent="0.15">
      <c r="A401" s="6"/>
      <c r="B401" s="34"/>
      <c r="C401" s="6"/>
      <c r="D401" s="6"/>
      <c r="E401" s="6"/>
      <c r="F401" s="6"/>
      <c r="G401" s="6"/>
    </row>
    <row r="402" spans="1:7" ht="13" x14ac:dyDescent="0.15">
      <c r="A402" s="6"/>
      <c r="B402" s="34"/>
      <c r="C402" s="6"/>
      <c r="D402" s="6"/>
      <c r="E402" s="6"/>
      <c r="F402" s="6"/>
      <c r="G402" s="6"/>
    </row>
    <row r="403" spans="1:7" ht="13" x14ac:dyDescent="0.15">
      <c r="A403" s="6"/>
      <c r="B403" s="34"/>
      <c r="C403" s="6"/>
      <c r="D403" s="6"/>
      <c r="E403" s="6"/>
      <c r="F403" s="6"/>
      <c r="G403" s="6"/>
    </row>
    <row r="404" spans="1:7" ht="13" x14ac:dyDescent="0.15">
      <c r="A404" s="6"/>
      <c r="B404" s="34"/>
      <c r="C404" s="6"/>
      <c r="D404" s="6"/>
      <c r="E404" s="6"/>
      <c r="F404" s="6"/>
      <c r="G404" s="6"/>
    </row>
    <row r="405" spans="1:7" ht="13" x14ac:dyDescent="0.15">
      <c r="A405" s="6"/>
      <c r="B405" s="34"/>
      <c r="C405" s="6"/>
      <c r="D405" s="6"/>
      <c r="E405" s="6"/>
      <c r="F405" s="6"/>
      <c r="G405" s="6"/>
    </row>
    <row r="406" spans="1:7" ht="13" x14ac:dyDescent="0.15">
      <c r="A406" s="6"/>
      <c r="B406" s="34"/>
      <c r="C406" s="6"/>
      <c r="D406" s="6"/>
      <c r="E406" s="6"/>
      <c r="F406" s="6"/>
      <c r="G406" s="6"/>
    </row>
    <row r="407" spans="1:7" ht="13" x14ac:dyDescent="0.15">
      <c r="A407" s="6"/>
      <c r="B407" s="34"/>
      <c r="C407" s="6"/>
      <c r="D407" s="6"/>
      <c r="E407" s="6"/>
      <c r="F407" s="6"/>
      <c r="G407" s="6"/>
    </row>
    <row r="408" spans="1:7" ht="13" x14ac:dyDescent="0.15">
      <c r="A408" s="6"/>
      <c r="B408" s="34"/>
      <c r="C408" s="6"/>
      <c r="D408" s="6"/>
      <c r="E408" s="6"/>
      <c r="F408" s="6"/>
      <c r="G408" s="6"/>
    </row>
    <row r="409" spans="1:7" ht="13" x14ac:dyDescent="0.15">
      <c r="A409" s="6"/>
      <c r="B409" s="34"/>
      <c r="C409" s="6"/>
      <c r="D409" s="6"/>
      <c r="E409" s="6"/>
      <c r="F409" s="6"/>
      <c r="G409" s="6"/>
    </row>
    <row r="410" spans="1:7" ht="13" x14ac:dyDescent="0.15">
      <c r="A410" s="6"/>
      <c r="B410" s="34"/>
      <c r="C410" s="6"/>
      <c r="D410" s="6"/>
      <c r="E410" s="6"/>
      <c r="F410" s="6"/>
      <c r="G410" s="6"/>
    </row>
    <row r="411" spans="1:7" ht="13" x14ac:dyDescent="0.15">
      <c r="A411" s="6"/>
      <c r="B411" s="34"/>
      <c r="C411" s="6"/>
      <c r="D411" s="6"/>
      <c r="E411" s="6"/>
      <c r="F411" s="6"/>
      <c r="G411" s="6"/>
    </row>
    <row r="412" spans="1:7" ht="13" x14ac:dyDescent="0.15">
      <c r="A412" s="6"/>
      <c r="B412" s="34"/>
      <c r="C412" s="6"/>
      <c r="D412" s="6"/>
      <c r="E412" s="6"/>
      <c r="F412" s="6"/>
      <c r="G412" s="6"/>
    </row>
    <row r="413" spans="1:7" ht="13" x14ac:dyDescent="0.15">
      <c r="A413" s="6"/>
      <c r="B413" s="34"/>
      <c r="C413" s="6"/>
      <c r="D413" s="6"/>
      <c r="E413" s="6"/>
      <c r="F413" s="6"/>
      <c r="G413" s="6"/>
    </row>
    <row r="414" spans="1:7" ht="13" x14ac:dyDescent="0.15">
      <c r="A414" s="6"/>
      <c r="B414" s="34"/>
      <c r="C414" s="6"/>
      <c r="D414" s="6"/>
      <c r="E414" s="6"/>
      <c r="F414" s="6"/>
      <c r="G414" s="6"/>
    </row>
    <row r="415" spans="1:7" ht="13" x14ac:dyDescent="0.15">
      <c r="A415" s="6"/>
      <c r="B415" s="34"/>
      <c r="C415" s="6"/>
      <c r="D415" s="6"/>
      <c r="E415" s="6"/>
      <c r="F415" s="6"/>
      <c r="G415" s="6"/>
    </row>
    <row r="416" spans="1:7" ht="13" x14ac:dyDescent="0.15">
      <c r="A416" s="6"/>
      <c r="B416" s="34"/>
      <c r="C416" s="6"/>
      <c r="D416" s="6"/>
      <c r="E416" s="6"/>
      <c r="F416" s="6"/>
      <c r="G416" s="6"/>
    </row>
    <row r="417" spans="1:7" ht="13" x14ac:dyDescent="0.15">
      <c r="A417" s="6"/>
      <c r="B417" s="34"/>
      <c r="C417" s="6"/>
      <c r="D417" s="6"/>
      <c r="E417" s="6"/>
      <c r="F417" s="6"/>
      <c r="G417" s="6"/>
    </row>
    <row r="418" spans="1:7" ht="13" x14ac:dyDescent="0.15">
      <c r="A418" s="6"/>
      <c r="B418" s="34"/>
      <c r="C418" s="6"/>
      <c r="D418" s="6"/>
      <c r="E418" s="6"/>
      <c r="F418" s="6"/>
      <c r="G418" s="6"/>
    </row>
    <row r="419" spans="1:7" ht="13" x14ac:dyDescent="0.15">
      <c r="A419" s="6"/>
      <c r="B419" s="34"/>
      <c r="C419" s="6"/>
      <c r="D419" s="6"/>
      <c r="E419" s="6"/>
      <c r="F419" s="6"/>
      <c r="G419" s="6"/>
    </row>
    <row r="420" spans="1:7" ht="13" x14ac:dyDescent="0.15">
      <c r="A420" s="6"/>
      <c r="B420" s="34"/>
      <c r="C420" s="6"/>
      <c r="D420" s="6"/>
      <c r="E420" s="6"/>
      <c r="F420" s="6"/>
      <c r="G420" s="6"/>
    </row>
    <row r="421" spans="1:7" ht="13" x14ac:dyDescent="0.15">
      <c r="A421" s="6"/>
      <c r="B421" s="34"/>
      <c r="C421" s="6"/>
      <c r="D421" s="6"/>
      <c r="E421" s="6"/>
      <c r="F421" s="6"/>
      <c r="G421" s="6"/>
    </row>
    <row r="422" spans="1:7" ht="13" x14ac:dyDescent="0.15">
      <c r="A422" s="6"/>
      <c r="B422" s="34"/>
      <c r="C422" s="6"/>
      <c r="D422" s="6"/>
      <c r="E422" s="6"/>
      <c r="F422" s="6"/>
      <c r="G422" s="6"/>
    </row>
    <row r="423" spans="1:7" ht="13" x14ac:dyDescent="0.15">
      <c r="A423" s="6"/>
      <c r="B423" s="34"/>
      <c r="C423" s="6"/>
      <c r="D423" s="6"/>
      <c r="E423" s="6"/>
      <c r="F423" s="6"/>
      <c r="G423" s="6"/>
    </row>
    <row r="424" spans="1:7" ht="13" x14ac:dyDescent="0.15">
      <c r="A424" s="6"/>
      <c r="B424" s="34"/>
      <c r="C424" s="6"/>
      <c r="D424" s="6"/>
      <c r="E424" s="6"/>
      <c r="F424" s="6"/>
      <c r="G424" s="6"/>
    </row>
    <row r="425" spans="1:7" ht="13" x14ac:dyDescent="0.15">
      <c r="A425" s="6"/>
      <c r="B425" s="34"/>
      <c r="C425" s="6"/>
      <c r="D425" s="6"/>
      <c r="E425" s="6"/>
      <c r="F425" s="6"/>
      <c r="G425" s="6"/>
    </row>
    <row r="426" spans="1:7" ht="13" x14ac:dyDescent="0.15">
      <c r="A426" s="6"/>
      <c r="B426" s="34"/>
      <c r="C426" s="6"/>
      <c r="D426" s="6"/>
      <c r="E426" s="6"/>
      <c r="F426" s="6"/>
      <c r="G426" s="6"/>
    </row>
    <row r="427" spans="1:7" ht="13" x14ac:dyDescent="0.15">
      <c r="A427" s="6"/>
      <c r="B427" s="34"/>
      <c r="C427" s="6"/>
      <c r="D427" s="6"/>
      <c r="E427" s="6"/>
      <c r="F427" s="6"/>
      <c r="G427" s="6"/>
    </row>
    <row r="428" spans="1:7" ht="13" x14ac:dyDescent="0.15">
      <c r="A428" s="6"/>
      <c r="B428" s="34"/>
      <c r="C428" s="6"/>
      <c r="D428" s="6"/>
      <c r="E428" s="6"/>
      <c r="F428" s="6"/>
      <c r="G428" s="6"/>
    </row>
    <row r="429" spans="1:7" ht="13" x14ac:dyDescent="0.15">
      <c r="A429" s="6"/>
      <c r="B429" s="34"/>
      <c r="C429" s="6"/>
      <c r="D429" s="6"/>
      <c r="E429" s="6"/>
      <c r="F429" s="6"/>
      <c r="G429" s="6"/>
    </row>
    <row r="430" spans="1:7" ht="13" x14ac:dyDescent="0.15">
      <c r="A430" s="6"/>
      <c r="B430" s="34"/>
      <c r="C430" s="6"/>
      <c r="D430" s="6"/>
      <c r="E430" s="6"/>
      <c r="F430" s="6"/>
      <c r="G430" s="6"/>
    </row>
    <row r="431" spans="1:7" ht="13" x14ac:dyDescent="0.15">
      <c r="A431" s="6"/>
      <c r="B431" s="34"/>
      <c r="C431" s="6"/>
      <c r="D431" s="6"/>
      <c r="E431" s="6"/>
      <c r="F431" s="6"/>
      <c r="G431" s="6"/>
    </row>
    <row r="432" spans="1:7" ht="13" x14ac:dyDescent="0.15">
      <c r="A432" s="6"/>
      <c r="B432" s="34"/>
      <c r="C432" s="6"/>
      <c r="D432" s="6"/>
      <c r="E432" s="6"/>
      <c r="F432" s="6"/>
      <c r="G432" s="6"/>
    </row>
    <row r="433" spans="1:7" ht="13" x14ac:dyDescent="0.15">
      <c r="A433" s="6"/>
      <c r="B433" s="34"/>
      <c r="C433" s="6"/>
      <c r="D433" s="6"/>
      <c r="E433" s="6"/>
      <c r="F433" s="6"/>
      <c r="G433" s="6"/>
    </row>
    <row r="434" spans="1:7" ht="13" x14ac:dyDescent="0.15">
      <c r="A434" s="6"/>
      <c r="B434" s="34"/>
      <c r="C434" s="6"/>
      <c r="D434" s="6"/>
      <c r="E434" s="6"/>
      <c r="F434" s="6"/>
      <c r="G434" s="6"/>
    </row>
    <row r="435" spans="1:7" ht="13" x14ac:dyDescent="0.15">
      <c r="A435" s="6"/>
      <c r="B435" s="34"/>
      <c r="C435" s="6"/>
      <c r="D435" s="6"/>
      <c r="E435" s="6"/>
      <c r="F435" s="6"/>
      <c r="G435" s="6"/>
    </row>
    <row r="436" spans="1:7" ht="13" x14ac:dyDescent="0.15">
      <c r="A436" s="6"/>
      <c r="B436" s="34"/>
      <c r="C436" s="6"/>
      <c r="D436" s="6"/>
      <c r="E436" s="6"/>
      <c r="F436" s="6"/>
      <c r="G436" s="6"/>
    </row>
    <row r="437" spans="1:7" ht="13" x14ac:dyDescent="0.15">
      <c r="A437" s="6"/>
      <c r="B437" s="34"/>
      <c r="C437" s="6"/>
      <c r="D437" s="6"/>
      <c r="E437" s="6"/>
      <c r="F437" s="6"/>
      <c r="G437" s="6"/>
    </row>
    <row r="438" spans="1:7" ht="13" x14ac:dyDescent="0.15">
      <c r="A438" s="6"/>
      <c r="B438" s="34"/>
      <c r="C438" s="6"/>
      <c r="D438" s="6"/>
      <c r="E438" s="6"/>
      <c r="F438" s="6"/>
      <c r="G438" s="6"/>
    </row>
    <row r="439" spans="1:7" ht="13" x14ac:dyDescent="0.15">
      <c r="A439" s="6"/>
      <c r="B439" s="34"/>
      <c r="C439" s="6"/>
      <c r="D439" s="6"/>
      <c r="E439" s="6"/>
      <c r="F439" s="6"/>
      <c r="G439" s="6"/>
    </row>
    <row r="440" spans="1:7" ht="13" x14ac:dyDescent="0.15">
      <c r="A440" s="6"/>
      <c r="B440" s="34"/>
      <c r="C440" s="6"/>
      <c r="D440" s="6"/>
      <c r="E440" s="6"/>
      <c r="F440" s="6"/>
      <c r="G440" s="6"/>
    </row>
    <row r="441" spans="1:7" ht="13" x14ac:dyDescent="0.15">
      <c r="A441" s="6"/>
      <c r="B441" s="34"/>
      <c r="C441" s="6"/>
      <c r="D441" s="6"/>
      <c r="E441" s="6"/>
      <c r="F441" s="6"/>
      <c r="G441" s="6"/>
    </row>
    <row r="442" spans="1:7" ht="13" x14ac:dyDescent="0.15">
      <c r="A442" s="6"/>
      <c r="B442" s="34"/>
      <c r="C442" s="6"/>
      <c r="D442" s="6"/>
      <c r="E442" s="6"/>
      <c r="F442" s="6"/>
      <c r="G442" s="6"/>
    </row>
    <row r="443" spans="1:7" ht="13" x14ac:dyDescent="0.15">
      <c r="A443" s="6"/>
      <c r="B443" s="34"/>
      <c r="C443" s="6"/>
      <c r="D443" s="6"/>
      <c r="E443" s="6"/>
      <c r="F443" s="6"/>
      <c r="G443" s="6"/>
    </row>
    <row r="444" spans="1:7" ht="13" x14ac:dyDescent="0.15">
      <c r="A444" s="6"/>
      <c r="B444" s="34"/>
      <c r="C444" s="6"/>
      <c r="D444" s="6"/>
      <c r="E444" s="6"/>
      <c r="F444" s="6"/>
      <c r="G444" s="6"/>
    </row>
    <row r="445" spans="1:7" ht="13" x14ac:dyDescent="0.15">
      <c r="A445" s="6"/>
      <c r="B445" s="34"/>
      <c r="C445" s="6"/>
      <c r="D445" s="6"/>
      <c r="E445" s="6"/>
      <c r="F445" s="6"/>
      <c r="G445" s="6"/>
    </row>
    <row r="446" spans="1:7" ht="13" x14ac:dyDescent="0.15">
      <c r="A446" s="6"/>
      <c r="B446" s="34"/>
      <c r="C446" s="6"/>
      <c r="D446" s="6"/>
      <c r="E446" s="6"/>
      <c r="F446" s="6"/>
      <c r="G446" s="6"/>
    </row>
    <row r="447" spans="1:7" ht="13" x14ac:dyDescent="0.15">
      <c r="A447" s="6"/>
      <c r="B447" s="34"/>
      <c r="C447" s="6"/>
      <c r="D447" s="6"/>
      <c r="E447" s="6"/>
      <c r="F447" s="6"/>
      <c r="G447" s="6"/>
    </row>
    <row r="448" spans="1:7" ht="13" x14ac:dyDescent="0.15">
      <c r="A448" s="6"/>
      <c r="B448" s="34"/>
      <c r="C448" s="6"/>
      <c r="D448" s="6"/>
      <c r="E448" s="6"/>
      <c r="F448" s="6"/>
      <c r="G448" s="6"/>
    </row>
    <row r="449" spans="1:7" ht="13" x14ac:dyDescent="0.15">
      <c r="A449" s="6"/>
      <c r="B449" s="34"/>
      <c r="C449" s="6"/>
      <c r="D449" s="6"/>
      <c r="E449" s="6"/>
      <c r="F449" s="6"/>
      <c r="G449" s="6"/>
    </row>
    <row r="450" spans="1:7" ht="13" x14ac:dyDescent="0.15">
      <c r="A450" s="6"/>
      <c r="B450" s="34"/>
      <c r="C450" s="6"/>
      <c r="D450" s="6"/>
      <c r="E450" s="6"/>
      <c r="F450" s="6"/>
      <c r="G450" s="6"/>
    </row>
    <row r="451" spans="1:7" ht="13" x14ac:dyDescent="0.15">
      <c r="A451" s="6"/>
      <c r="B451" s="34"/>
      <c r="C451" s="6"/>
      <c r="D451" s="6"/>
      <c r="E451" s="6"/>
      <c r="F451" s="6"/>
      <c r="G451" s="6"/>
    </row>
    <row r="452" spans="1:7" ht="13" x14ac:dyDescent="0.15">
      <c r="A452" s="6"/>
      <c r="B452" s="34"/>
      <c r="C452" s="6"/>
      <c r="D452" s="6"/>
      <c r="E452" s="6"/>
      <c r="F452" s="6"/>
      <c r="G452" s="6"/>
    </row>
    <row r="453" spans="1:7" ht="13" x14ac:dyDescent="0.15">
      <c r="A453" s="6"/>
      <c r="B453" s="34"/>
      <c r="C453" s="6"/>
      <c r="D453" s="6"/>
      <c r="E453" s="6"/>
      <c r="F453" s="6"/>
      <c r="G453" s="6"/>
    </row>
    <row r="454" spans="1:7" ht="13" x14ac:dyDescent="0.15">
      <c r="A454" s="6"/>
      <c r="B454" s="34"/>
      <c r="C454" s="6"/>
      <c r="D454" s="6"/>
      <c r="E454" s="6"/>
      <c r="F454" s="6"/>
      <c r="G454" s="6"/>
    </row>
    <row r="455" spans="1:7" ht="13" x14ac:dyDescent="0.15">
      <c r="A455" s="6"/>
      <c r="B455" s="34"/>
      <c r="C455" s="6"/>
      <c r="D455" s="6"/>
      <c r="E455" s="6"/>
      <c r="F455" s="6"/>
      <c r="G455" s="6"/>
    </row>
    <row r="456" spans="1:7" ht="13" x14ac:dyDescent="0.15">
      <c r="A456" s="6"/>
      <c r="B456" s="34"/>
      <c r="C456" s="6"/>
      <c r="D456" s="6"/>
      <c r="E456" s="6"/>
      <c r="F456" s="6"/>
      <c r="G456" s="6"/>
    </row>
    <row r="457" spans="1:7" ht="13" x14ac:dyDescent="0.15">
      <c r="A457" s="6"/>
      <c r="B457" s="34"/>
      <c r="C457" s="6"/>
      <c r="D457" s="6"/>
      <c r="E457" s="6"/>
      <c r="F457" s="6"/>
      <c r="G457" s="6"/>
    </row>
    <row r="458" spans="1:7" ht="13" x14ac:dyDescent="0.15">
      <c r="A458" s="6"/>
      <c r="B458" s="34"/>
      <c r="C458" s="6"/>
      <c r="D458" s="6"/>
      <c r="E458" s="6"/>
      <c r="F458" s="6"/>
      <c r="G458" s="6"/>
    </row>
    <row r="459" spans="1:7" ht="13" x14ac:dyDescent="0.15">
      <c r="A459" s="6"/>
      <c r="B459" s="34"/>
      <c r="C459" s="6"/>
      <c r="D459" s="6"/>
      <c r="E459" s="6"/>
      <c r="F459" s="6"/>
      <c r="G459" s="6"/>
    </row>
    <row r="460" spans="1:7" ht="13" x14ac:dyDescent="0.15">
      <c r="A460" s="6"/>
      <c r="B460" s="34"/>
      <c r="C460" s="6"/>
      <c r="D460" s="6"/>
      <c r="E460" s="6"/>
      <c r="F460" s="6"/>
      <c r="G460" s="6"/>
    </row>
    <row r="461" spans="1:7" ht="13" x14ac:dyDescent="0.15">
      <c r="A461" s="6"/>
      <c r="B461" s="34"/>
      <c r="C461" s="6"/>
      <c r="D461" s="6"/>
      <c r="E461" s="6"/>
      <c r="F461" s="6"/>
      <c r="G461" s="6"/>
    </row>
    <row r="462" spans="1:7" ht="13" x14ac:dyDescent="0.15">
      <c r="A462" s="6"/>
      <c r="B462" s="34"/>
      <c r="C462" s="6"/>
      <c r="D462" s="6"/>
      <c r="E462" s="6"/>
      <c r="F462" s="6"/>
      <c r="G462" s="6"/>
    </row>
    <row r="463" spans="1:7" ht="13" x14ac:dyDescent="0.15">
      <c r="A463" s="6"/>
      <c r="B463" s="34"/>
      <c r="C463" s="6"/>
      <c r="D463" s="6"/>
      <c r="E463" s="6"/>
      <c r="F463" s="6"/>
      <c r="G463" s="6"/>
    </row>
    <row r="464" spans="1:7" ht="13" x14ac:dyDescent="0.15">
      <c r="A464" s="6"/>
      <c r="B464" s="34"/>
      <c r="C464" s="6"/>
      <c r="D464" s="6"/>
      <c r="E464" s="6"/>
      <c r="F464" s="6"/>
      <c r="G464" s="6"/>
    </row>
    <row r="465" spans="1:7" ht="13" x14ac:dyDescent="0.15">
      <c r="A465" s="6"/>
      <c r="B465" s="34"/>
      <c r="C465" s="6"/>
      <c r="D465" s="6"/>
      <c r="E465" s="6"/>
      <c r="F465" s="6"/>
      <c r="G465" s="6"/>
    </row>
    <row r="466" spans="1:7" ht="13" x14ac:dyDescent="0.15">
      <c r="A466" s="6"/>
      <c r="B466" s="34"/>
      <c r="C466" s="6"/>
      <c r="D466" s="6"/>
      <c r="E466" s="6"/>
      <c r="F466" s="6"/>
      <c r="G466" s="6"/>
    </row>
    <row r="467" spans="1:7" ht="13" x14ac:dyDescent="0.15">
      <c r="A467" s="6"/>
      <c r="B467" s="34"/>
      <c r="C467" s="6"/>
      <c r="D467" s="6"/>
      <c r="E467" s="6"/>
      <c r="F467" s="6"/>
      <c r="G467" s="6"/>
    </row>
    <row r="468" spans="1:7" ht="13" x14ac:dyDescent="0.15">
      <c r="A468" s="6"/>
      <c r="B468" s="34"/>
      <c r="C468" s="6"/>
      <c r="D468" s="6"/>
      <c r="E468" s="6"/>
      <c r="F468" s="6"/>
      <c r="G468" s="6"/>
    </row>
    <row r="469" spans="1:7" ht="13" x14ac:dyDescent="0.15">
      <c r="A469" s="6"/>
      <c r="B469" s="34"/>
      <c r="C469" s="6"/>
      <c r="D469" s="6"/>
      <c r="E469" s="6"/>
      <c r="F469" s="6"/>
      <c r="G469" s="6"/>
    </row>
    <row r="470" spans="1:7" ht="13" x14ac:dyDescent="0.15">
      <c r="A470" s="6"/>
      <c r="B470" s="34"/>
      <c r="C470" s="6"/>
      <c r="D470" s="6"/>
      <c r="E470" s="6"/>
      <c r="F470" s="6"/>
      <c r="G470" s="6"/>
    </row>
    <row r="471" spans="1:7" ht="13" x14ac:dyDescent="0.15">
      <c r="A471" s="6"/>
      <c r="B471" s="34"/>
      <c r="C471" s="6"/>
      <c r="D471" s="6"/>
      <c r="E471" s="6"/>
      <c r="F471" s="6"/>
      <c r="G471" s="6"/>
    </row>
    <row r="472" spans="1:7" ht="13" x14ac:dyDescent="0.15">
      <c r="A472" s="6"/>
      <c r="B472" s="34"/>
      <c r="C472" s="6"/>
      <c r="D472" s="6"/>
      <c r="E472" s="6"/>
      <c r="F472" s="6"/>
      <c r="G472" s="6"/>
    </row>
    <row r="473" spans="1:7" ht="13" x14ac:dyDescent="0.15">
      <c r="A473" s="6"/>
      <c r="B473" s="34"/>
      <c r="C473" s="6"/>
      <c r="D473" s="6"/>
      <c r="E473" s="6"/>
      <c r="F473" s="6"/>
      <c r="G473" s="6"/>
    </row>
    <row r="474" spans="1:7" ht="13" x14ac:dyDescent="0.15">
      <c r="A474" s="6"/>
      <c r="B474" s="34"/>
      <c r="C474" s="6"/>
      <c r="D474" s="6"/>
      <c r="E474" s="6"/>
      <c r="F474" s="6"/>
      <c r="G474" s="6"/>
    </row>
    <row r="475" spans="1:7" ht="13" x14ac:dyDescent="0.15">
      <c r="A475" s="6"/>
      <c r="B475" s="34"/>
      <c r="C475" s="6"/>
      <c r="D475" s="6"/>
      <c r="E475" s="6"/>
      <c r="F475" s="6"/>
      <c r="G475" s="6"/>
    </row>
    <row r="476" spans="1:7" ht="13" x14ac:dyDescent="0.15">
      <c r="A476" s="6"/>
      <c r="B476" s="34"/>
      <c r="C476" s="6"/>
      <c r="D476" s="6"/>
      <c r="E476" s="6"/>
      <c r="F476" s="6"/>
      <c r="G476" s="6"/>
    </row>
    <row r="477" spans="1:7" ht="13" x14ac:dyDescent="0.15">
      <c r="A477" s="6"/>
      <c r="B477" s="34"/>
      <c r="C477" s="6"/>
      <c r="D477" s="6"/>
      <c r="E477" s="6"/>
      <c r="F477" s="6"/>
      <c r="G477" s="6"/>
    </row>
    <row r="478" spans="1:7" ht="13" x14ac:dyDescent="0.15">
      <c r="A478" s="6"/>
      <c r="B478" s="34"/>
      <c r="C478" s="6"/>
      <c r="D478" s="6"/>
      <c r="E478" s="6"/>
      <c r="F478" s="6"/>
      <c r="G478" s="6"/>
    </row>
    <row r="479" spans="1:7" ht="13" x14ac:dyDescent="0.15">
      <c r="A479" s="6"/>
      <c r="B479" s="34"/>
      <c r="C479" s="6"/>
      <c r="D479" s="6"/>
      <c r="E479" s="6"/>
      <c r="F479" s="6"/>
      <c r="G479" s="6"/>
    </row>
    <row r="480" spans="1:7" ht="13" x14ac:dyDescent="0.15">
      <c r="A480" s="6"/>
      <c r="B480" s="34"/>
      <c r="C480" s="6"/>
      <c r="D480" s="6"/>
      <c r="E480" s="6"/>
      <c r="F480" s="6"/>
      <c r="G480" s="6"/>
    </row>
    <row r="481" spans="1:7" ht="13" x14ac:dyDescent="0.15">
      <c r="A481" s="6"/>
      <c r="B481" s="34"/>
      <c r="C481" s="6"/>
      <c r="D481" s="6"/>
      <c r="E481" s="6"/>
      <c r="F481" s="6"/>
      <c r="G481" s="6"/>
    </row>
    <row r="482" spans="1:7" ht="13" x14ac:dyDescent="0.15">
      <c r="A482" s="6"/>
      <c r="B482" s="34"/>
      <c r="C482" s="6"/>
      <c r="D482" s="6"/>
      <c r="E482" s="6"/>
      <c r="F482" s="6"/>
      <c r="G482" s="6"/>
    </row>
    <row r="483" spans="1:7" ht="13" x14ac:dyDescent="0.15">
      <c r="A483" s="6"/>
      <c r="B483" s="34"/>
      <c r="C483" s="6"/>
      <c r="D483" s="6"/>
      <c r="E483" s="6"/>
      <c r="F483" s="6"/>
      <c r="G483" s="6"/>
    </row>
    <row r="484" spans="1:7" ht="13" x14ac:dyDescent="0.15">
      <c r="A484" s="6"/>
      <c r="B484" s="34"/>
      <c r="C484" s="6"/>
      <c r="D484" s="6"/>
      <c r="E484" s="6"/>
      <c r="F484" s="6"/>
      <c r="G484" s="6"/>
    </row>
    <row r="485" spans="1:7" ht="13" x14ac:dyDescent="0.15">
      <c r="A485" s="6"/>
      <c r="B485" s="34"/>
      <c r="C485" s="6"/>
      <c r="D485" s="6"/>
      <c r="E485" s="6"/>
      <c r="F485" s="6"/>
      <c r="G485" s="6"/>
    </row>
    <row r="486" spans="1:7" ht="13" x14ac:dyDescent="0.15">
      <c r="A486" s="6"/>
      <c r="B486" s="34"/>
      <c r="C486" s="6"/>
      <c r="D486" s="6"/>
      <c r="E486" s="6"/>
      <c r="F486" s="6"/>
      <c r="G486" s="6"/>
    </row>
    <row r="487" spans="1:7" ht="13" x14ac:dyDescent="0.15">
      <c r="A487" s="6"/>
      <c r="B487" s="34"/>
      <c r="C487" s="6"/>
      <c r="D487" s="6"/>
      <c r="E487" s="6"/>
      <c r="F487" s="6"/>
      <c r="G487" s="6"/>
    </row>
    <row r="488" spans="1:7" ht="13" x14ac:dyDescent="0.15">
      <c r="A488" s="6"/>
      <c r="B488" s="34"/>
      <c r="C488" s="6"/>
      <c r="D488" s="6"/>
      <c r="E488" s="6"/>
      <c r="F488" s="6"/>
      <c r="G488" s="6"/>
    </row>
    <row r="489" spans="1:7" ht="13" x14ac:dyDescent="0.15">
      <c r="A489" s="6"/>
      <c r="B489" s="34"/>
      <c r="C489" s="6"/>
      <c r="D489" s="6"/>
      <c r="E489" s="6"/>
      <c r="F489" s="6"/>
      <c r="G489" s="6"/>
    </row>
    <row r="490" spans="1:7" ht="13" x14ac:dyDescent="0.15">
      <c r="A490" s="6"/>
      <c r="B490" s="34"/>
      <c r="C490" s="6"/>
      <c r="D490" s="6"/>
      <c r="E490" s="6"/>
      <c r="F490" s="6"/>
      <c r="G490" s="6"/>
    </row>
    <row r="491" spans="1:7" ht="13" x14ac:dyDescent="0.15">
      <c r="A491" s="6"/>
      <c r="B491" s="34"/>
      <c r="C491" s="6"/>
      <c r="D491" s="6"/>
      <c r="E491" s="6"/>
      <c r="F491" s="6"/>
      <c r="G491" s="6"/>
    </row>
    <row r="492" spans="1:7" ht="13" x14ac:dyDescent="0.15">
      <c r="A492" s="6"/>
      <c r="B492" s="34"/>
      <c r="C492" s="6"/>
      <c r="D492" s="6"/>
      <c r="E492" s="6"/>
      <c r="F492" s="6"/>
      <c r="G492" s="6"/>
    </row>
    <row r="493" spans="1:7" ht="13" x14ac:dyDescent="0.15">
      <c r="A493" s="6"/>
      <c r="B493" s="34"/>
      <c r="C493" s="6"/>
      <c r="D493" s="6"/>
      <c r="E493" s="6"/>
      <c r="F493" s="6"/>
      <c r="G493" s="6"/>
    </row>
    <row r="494" spans="1:7" ht="13" x14ac:dyDescent="0.15">
      <c r="A494" s="6"/>
      <c r="B494" s="34"/>
      <c r="C494" s="6"/>
      <c r="D494" s="6"/>
      <c r="E494" s="6"/>
      <c r="F494" s="6"/>
      <c r="G494" s="6"/>
    </row>
    <row r="495" spans="1:7" ht="13" x14ac:dyDescent="0.15">
      <c r="A495" s="6"/>
      <c r="B495" s="34"/>
      <c r="C495" s="6"/>
      <c r="D495" s="6"/>
      <c r="E495" s="6"/>
      <c r="F495" s="6"/>
      <c r="G495" s="6"/>
    </row>
    <row r="496" spans="1:7" ht="13" x14ac:dyDescent="0.15">
      <c r="A496" s="6"/>
      <c r="B496" s="34"/>
      <c r="C496" s="6"/>
      <c r="D496" s="6"/>
      <c r="E496" s="6"/>
      <c r="F496" s="6"/>
      <c r="G496" s="6"/>
    </row>
    <row r="497" spans="1:7" ht="13" x14ac:dyDescent="0.15">
      <c r="A497" s="6"/>
      <c r="B497" s="34"/>
      <c r="C497" s="6"/>
      <c r="D497" s="6"/>
      <c r="E497" s="6"/>
      <c r="F497" s="6"/>
      <c r="G497" s="6"/>
    </row>
    <row r="498" spans="1:7" ht="13" x14ac:dyDescent="0.15">
      <c r="A498" s="6"/>
      <c r="B498" s="34"/>
      <c r="C498" s="6"/>
      <c r="D498" s="6"/>
      <c r="E498" s="6"/>
      <c r="F498" s="6"/>
      <c r="G498" s="6"/>
    </row>
    <row r="499" spans="1:7" ht="13" x14ac:dyDescent="0.15">
      <c r="A499" s="6"/>
      <c r="B499" s="34"/>
      <c r="C499" s="6"/>
      <c r="D499" s="6"/>
      <c r="E499" s="6"/>
      <c r="F499" s="6"/>
      <c r="G499" s="6"/>
    </row>
    <row r="500" spans="1:7" ht="13" x14ac:dyDescent="0.15">
      <c r="A500" s="6"/>
      <c r="B500" s="34"/>
      <c r="C500" s="6"/>
      <c r="D500" s="6"/>
      <c r="E500" s="6"/>
      <c r="F500" s="6"/>
      <c r="G500" s="6"/>
    </row>
    <row r="501" spans="1:7" ht="13" x14ac:dyDescent="0.15">
      <c r="A501" s="6"/>
      <c r="B501" s="34"/>
      <c r="C501" s="6"/>
      <c r="D501" s="6"/>
      <c r="E501" s="6"/>
      <c r="F501" s="6"/>
      <c r="G501" s="6"/>
    </row>
    <row r="502" spans="1:7" ht="13" x14ac:dyDescent="0.15">
      <c r="A502" s="6"/>
      <c r="B502" s="34"/>
      <c r="C502" s="6"/>
      <c r="D502" s="6"/>
      <c r="E502" s="6"/>
      <c r="F502" s="6"/>
      <c r="G502" s="6"/>
    </row>
    <row r="503" spans="1:7" ht="13" x14ac:dyDescent="0.15">
      <c r="A503" s="6"/>
      <c r="B503" s="34"/>
      <c r="C503" s="6"/>
      <c r="D503" s="6"/>
      <c r="E503" s="6"/>
      <c r="F503" s="6"/>
      <c r="G503" s="6"/>
    </row>
    <row r="504" spans="1:7" ht="13" x14ac:dyDescent="0.15">
      <c r="A504" s="6"/>
      <c r="B504" s="34"/>
      <c r="C504" s="6"/>
      <c r="D504" s="6"/>
      <c r="E504" s="6"/>
      <c r="F504" s="6"/>
      <c r="G504" s="6"/>
    </row>
    <row r="505" spans="1:7" ht="13" x14ac:dyDescent="0.15">
      <c r="A505" s="6"/>
      <c r="B505" s="34"/>
      <c r="C505" s="6"/>
      <c r="D505" s="6"/>
      <c r="E505" s="6"/>
      <c r="F505" s="6"/>
      <c r="G505" s="6"/>
    </row>
    <row r="506" spans="1:7" ht="13" x14ac:dyDescent="0.15">
      <c r="A506" s="6"/>
      <c r="B506" s="34"/>
      <c r="C506" s="6"/>
      <c r="D506" s="6"/>
      <c r="E506" s="6"/>
      <c r="F506" s="6"/>
      <c r="G506" s="6"/>
    </row>
    <row r="507" spans="1:7" ht="13" x14ac:dyDescent="0.15">
      <c r="A507" s="6"/>
      <c r="B507" s="34"/>
      <c r="C507" s="6"/>
      <c r="D507" s="6"/>
      <c r="E507" s="6"/>
      <c r="F507" s="6"/>
      <c r="G507" s="6"/>
    </row>
    <row r="508" spans="1:7" ht="13" x14ac:dyDescent="0.15">
      <c r="A508" s="6"/>
      <c r="B508" s="34"/>
      <c r="C508" s="6"/>
      <c r="D508" s="6"/>
      <c r="E508" s="6"/>
      <c r="F508" s="6"/>
      <c r="G508" s="6"/>
    </row>
    <row r="509" spans="1:7" ht="13" x14ac:dyDescent="0.15">
      <c r="A509" s="6"/>
      <c r="B509" s="34"/>
      <c r="C509" s="6"/>
      <c r="D509" s="6"/>
      <c r="E509" s="6"/>
      <c r="F509" s="6"/>
      <c r="G509" s="6"/>
    </row>
    <row r="510" spans="1:7" ht="13" x14ac:dyDescent="0.15">
      <c r="A510" s="6"/>
      <c r="B510" s="34"/>
      <c r="C510" s="6"/>
      <c r="D510" s="6"/>
      <c r="E510" s="6"/>
      <c r="F510" s="6"/>
      <c r="G510" s="6"/>
    </row>
    <row r="511" spans="1:7" ht="13" x14ac:dyDescent="0.15">
      <c r="A511" s="6"/>
      <c r="B511" s="34"/>
      <c r="C511" s="6"/>
      <c r="D511" s="6"/>
      <c r="E511" s="6"/>
      <c r="F511" s="6"/>
      <c r="G511" s="6"/>
    </row>
    <row r="512" spans="1:7" ht="13" x14ac:dyDescent="0.15">
      <c r="A512" s="6"/>
      <c r="B512" s="34"/>
      <c r="C512" s="6"/>
      <c r="D512" s="6"/>
      <c r="E512" s="6"/>
      <c r="F512" s="6"/>
      <c r="G512" s="6"/>
    </row>
    <row r="513" spans="1:7" ht="13" x14ac:dyDescent="0.15">
      <c r="A513" s="6"/>
      <c r="B513" s="34"/>
      <c r="C513" s="6"/>
      <c r="D513" s="6"/>
      <c r="E513" s="6"/>
      <c r="F513" s="6"/>
      <c r="G513" s="6"/>
    </row>
    <row r="514" spans="1:7" ht="13" x14ac:dyDescent="0.15">
      <c r="A514" s="6"/>
      <c r="B514" s="34"/>
      <c r="C514" s="6"/>
      <c r="D514" s="6"/>
      <c r="E514" s="6"/>
      <c r="F514" s="6"/>
      <c r="G514" s="6"/>
    </row>
    <row r="515" spans="1:7" ht="13" x14ac:dyDescent="0.15">
      <c r="A515" s="6"/>
      <c r="B515" s="34"/>
      <c r="C515" s="6"/>
      <c r="D515" s="6"/>
      <c r="E515" s="6"/>
      <c r="F515" s="6"/>
      <c r="G515" s="6"/>
    </row>
    <row r="516" spans="1:7" ht="13" x14ac:dyDescent="0.15">
      <c r="A516" s="6"/>
      <c r="B516" s="34"/>
      <c r="C516" s="6"/>
      <c r="D516" s="6"/>
      <c r="E516" s="6"/>
      <c r="F516" s="6"/>
      <c r="G516" s="6"/>
    </row>
    <row r="517" spans="1:7" ht="13" x14ac:dyDescent="0.15">
      <c r="A517" s="6"/>
      <c r="B517" s="34"/>
      <c r="C517" s="6"/>
      <c r="D517" s="6"/>
      <c r="E517" s="6"/>
      <c r="F517" s="6"/>
      <c r="G517" s="6"/>
    </row>
    <row r="518" spans="1:7" ht="13" x14ac:dyDescent="0.15">
      <c r="A518" s="6"/>
      <c r="B518" s="34"/>
      <c r="C518" s="6"/>
      <c r="D518" s="6"/>
      <c r="E518" s="6"/>
      <c r="F518" s="6"/>
      <c r="G518" s="6"/>
    </row>
    <row r="519" spans="1:7" ht="13" x14ac:dyDescent="0.15">
      <c r="A519" s="6"/>
      <c r="B519" s="34"/>
      <c r="C519" s="6"/>
      <c r="D519" s="6"/>
      <c r="E519" s="6"/>
      <c r="F519" s="6"/>
      <c r="G519" s="6"/>
    </row>
    <row r="520" spans="1:7" ht="13" x14ac:dyDescent="0.15">
      <c r="A520" s="6"/>
      <c r="B520" s="34"/>
      <c r="C520" s="6"/>
      <c r="D520" s="6"/>
      <c r="E520" s="6"/>
      <c r="F520" s="6"/>
      <c r="G520" s="6"/>
    </row>
    <row r="521" spans="1:7" ht="13" x14ac:dyDescent="0.15">
      <c r="A521" s="6"/>
      <c r="B521" s="34"/>
      <c r="C521" s="6"/>
      <c r="D521" s="6"/>
      <c r="E521" s="6"/>
      <c r="F521" s="6"/>
      <c r="G521" s="6"/>
    </row>
    <row r="522" spans="1:7" ht="13" x14ac:dyDescent="0.15">
      <c r="A522" s="6"/>
      <c r="B522" s="34"/>
      <c r="C522" s="6"/>
      <c r="D522" s="6"/>
      <c r="E522" s="6"/>
      <c r="F522" s="6"/>
      <c r="G522" s="6"/>
    </row>
    <row r="523" spans="1:7" ht="13" x14ac:dyDescent="0.15">
      <c r="A523" s="6"/>
      <c r="B523" s="34"/>
      <c r="C523" s="6"/>
      <c r="D523" s="6"/>
      <c r="E523" s="6"/>
      <c r="F523" s="6"/>
      <c r="G523" s="6"/>
    </row>
    <row r="524" spans="1:7" ht="13" x14ac:dyDescent="0.15">
      <c r="A524" s="6"/>
      <c r="B524" s="34"/>
      <c r="C524" s="6"/>
      <c r="D524" s="6"/>
      <c r="E524" s="6"/>
      <c r="F524" s="6"/>
      <c r="G524" s="6"/>
    </row>
    <row r="525" spans="1:7" ht="13" x14ac:dyDescent="0.15">
      <c r="A525" s="6"/>
      <c r="B525" s="34"/>
      <c r="C525" s="6"/>
      <c r="D525" s="6"/>
      <c r="E525" s="6"/>
      <c r="F525" s="6"/>
      <c r="G525" s="6"/>
    </row>
    <row r="526" spans="1:7" ht="13" x14ac:dyDescent="0.15">
      <c r="A526" s="6"/>
      <c r="B526" s="34"/>
      <c r="C526" s="6"/>
      <c r="D526" s="6"/>
      <c r="E526" s="6"/>
      <c r="F526" s="6"/>
      <c r="G526" s="6"/>
    </row>
    <row r="527" spans="1:7" ht="13" x14ac:dyDescent="0.15">
      <c r="A527" s="6"/>
      <c r="B527" s="34"/>
      <c r="C527" s="6"/>
      <c r="D527" s="6"/>
      <c r="E527" s="6"/>
      <c r="F527" s="6"/>
      <c r="G527" s="6"/>
    </row>
    <row r="528" spans="1:7" ht="13" x14ac:dyDescent="0.15">
      <c r="A528" s="6"/>
      <c r="B528" s="34"/>
      <c r="C528" s="6"/>
      <c r="D528" s="6"/>
      <c r="E528" s="6"/>
      <c r="F528" s="6"/>
      <c r="G528" s="6"/>
    </row>
    <row r="529" spans="1:7" ht="13" x14ac:dyDescent="0.15">
      <c r="A529" s="6"/>
      <c r="B529" s="34"/>
      <c r="C529" s="6"/>
      <c r="D529" s="6"/>
      <c r="E529" s="6"/>
      <c r="F529" s="6"/>
      <c r="G529" s="6"/>
    </row>
    <row r="530" spans="1:7" ht="13" x14ac:dyDescent="0.15">
      <c r="A530" s="6"/>
      <c r="B530" s="34"/>
      <c r="C530" s="6"/>
      <c r="D530" s="6"/>
      <c r="E530" s="6"/>
      <c r="F530" s="6"/>
      <c r="G530" s="6"/>
    </row>
    <row r="531" spans="1:7" ht="13" x14ac:dyDescent="0.15">
      <c r="A531" s="6"/>
      <c r="B531" s="34"/>
      <c r="C531" s="6"/>
      <c r="D531" s="6"/>
      <c r="E531" s="6"/>
      <c r="F531" s="6"/>
      <c r="G531" s="6"/>
    </row>
    <row r="532" spans="1:7" ht="13" x14ac:dyDescent="0.15">
      <c r="A532" s="6"/>
      <c r="B532" s="34"/>
      <c r="C532" s="6"/>
      <c r="D532" s="6"/>
      <c r="E532" s="6"/>
      <c r="F532" s="6"/>
      <c r="G532" s="6"/>
    </row>
    <row r="533" spans="1:7" ht="13" x14ac:dyDescent="0.15">
      <c r="A533" s="6"/>
      <c r="B533" s="34"/>
      <c r="C533" s="6"/>
      <c r="D533" s="6"/>
      <c r="E533" s="6"/>
      <c r="F533" s="6"/>
      <c r="G533" s="6"/>
    </row>
    <row r="534" spans="1:7" ht="13" x14ac:dyDescent="0.15">
      <c r="A534" s="6"/>
      <c r="B534" s="34"/>
      <c r="C534" s="6"/>
      <c r="D534" s="6"/>
      <c r="E534" s="6"/>
      <c r="F534" s="6"/>
      <c r="G534" s="6"/>
    </row>
    <row r="535" spans="1:7" ht="13" x14ac:dyDescent="0.15">
      <c r="A535" s="6"/>
      <c r="B535" s="34"/>
      <c r="C535" s="6"/>
      <c r="D535" s="6"/>
      <c r="E535" s="6"/>
      <c r="F535" s="6"/>
      <c r="G535" s="6"/>
    </row>
    <row r="536" spans="1:7" ht="13" x14ac:dyDescent="0.15">
      <c r="A536" s="6"/>
      <c r="B536" s="34"/>
      <c r="C536" s="6"/>
      <c r="D536" s="6"/>
      <c r="E536" s="6"/>
      <c r="F536" s="6"/>
      <c r="G536" s="6"/>
    </row>
    <row r="537" spans="1:7" ht="13" x14ac:dyDescent="0.15">
      <c r="A537" s="6"/>
      <c r="B537" s="34"/>
      <c r="C537" s="6"/>
      <c r="D537" s="6"/>
      <c r="E537" s="6"/>
      <c r="F537" s="6"/>
      <c r="G537" s="6"/>
    </row>
    <row r="538" spans="1:7" ht="13" x14ac:dyDescent="0.15">
      <c r="A538" s="6"/>
      <c r="B538" s="34"/>
      <c r="C538" s="6"/>
      <c r="D538" s="6"/>
      <c r="E538" s="6"/>
      <c r="F538" s="6"/>
      <c r="G538" s="6"/>
    </row>
    <row r="539" spans="1:7" ht="13" x14ac:dyDescent="0.15">
      <c r="A539" s="6"/>
      <c r="B539" s="34"/>
      <c r="C539" s="6"/>
      <c r="D539" s="6"/>
      <c r="E539" s="6"/>
      <c r="F539" s="6"/>
      <c r="G539" s="6"/>
    </row>
    <row r="540" spans="1:7" ht="13" x14ac:dyDescent="0.15">
      <c r="A540" s="6"/>
      <c r="B540" s="34"/>
      <c r="C540" s="6"/>
      <c r="D540" s="6"/>
      <c r="E540" s="6"/>
      <c r="F540" s="6"/>
      <c r="G540" s="6"/>
    </row>
    <row r="541" spans="1:7" ht="13" x14ac:dyDescent="0.15">
      <c r="A541" s="6"/>
      <c r="B541" s="34"/>
      <c r="C541" s="6"/>
      <c r="D541" s="6"/>
      <c r="E541" s="6"/>
      <c r="F541" s="6"/>
      <c r="G541" s="6"/>
    </row>
    <row r="542" spans="1:7" ht="13" x14ac:dyDescent="0.15">
      <c r="A542" s="6"/>
      <c r="B542" s="34"/>
      <c r="C542" s="6"/>
      <c r="D542" s="6"/>
      <c r="E542" s="6"/>
      <c r="F542" s="6"/>
      <c r="G542" s="6"/>
    </row>
    <row r="543" spans="1:7" ht="13" x14ac:dyDescent="0.15">
      <c r="A543" s="6"/>
      <c r="B543" s="34"/>
      <c r="C543" s="6"/>
      <c r="D543" s="6"/>
      <c r="E543" s="6"/>
      <c r="F543" s="6"/>
      <c r="G543" s="6"/>
    </row>
    <row r="544" spans="1:7" ht="13" x14ac:dyDescent="0.15">
      <c r="A544" s="6"/>
      <c r="B544" s="34"/>
      <c r="C544" s="6"/>
      <c r="D544" s="6"/>
      <c r="E544" s="6"/>
      <c r="F544" s="6"/>
      <c r="G544" s="6"/>
    </row>
    <row r="545" spans="1:7" ht="13" x14ac:dyDescent="0.15">
      <c r="A545" s="6"/>
      <c r="B545" s="34"/>
      <c r="C545" s="6"/>
      <c r="D545" s="6"/>
      <c r="E545" s="6"/>
      <c r="F545" s="6"/>
      <c r="G545" s="6"/>
    </row>
    <row r="546" spans="1:7" ht="13" x14ac:dyDescent="0.15">
      <c r="A546" s="6"/>
      <c r="B546" s="34"/>
      <c r="C546" s="6"/>
      <c r="D546" s="6"/>
      <c r="E546" s="6"/>
      <c r="F546" s="6"/>
      <c r="G546" s="6"/>
    </row>
    <row r="547" spans="1:7" ht="13" x14ac:dyDescent="0.15">
      <c r="A547" s="6"/>
      <c r="B547" s="34"/>
      <c r="C547" s="6"/>
      <c r="D547" s="6"/>
      <c r="E547" s="6"/>
      <c r="F547" s="6"/>
      <c r="G547" s="6"/>
    </row>
    <row r="548" spans="1:7" ht="13" x14ac:dyDescent="0.15">
      <c r="A548" s="6"/>
      <c r="B548" s="34"/>
      <c r="C548" s="6"/>
      <c r="D548" s="6"/>
      <c r="E548" s="6"/>
      <c r="F548" s="6"/>
      <c r="G548" s="6"/>
    </row>
    <row r="549" spans="1:7" ht="13" x14ac:dyDescent="0.15">
      <c r="A549" s="6"/>
      <c r="B549" s="34"/>
      <c r="C549" s="6"/>
      <c r="D549" s="6"/>
      <c r="E549" s="6"/>
      <c r="F549" s="6"/>
      <c r="G549" s="6"/>
    </row>
    <row r="550" spans="1:7" ht="13" x14ac:dyDescent="0.15">
      <c r="A550" s="6"/>
      <c r="B550" s="34"/>
      <c r="C550" s="6"/>
      <c r="D550" s="6"/>
      <c r="E550" s="6"/>
      <c r="F550" s="6"/>
      <c r="G550" s="6"/>
    </row>
    <row r="551" spans="1:7" ht="13" x14ac:dyDescent="0.15">
      <c r="A551" s="6"/>
      <c r="B551" s="34"/>
      <c r="C551" s="6"/>
      <c r="D551" s="6"/>
      <c r="E551" s="6"/>
      <c r="F551" s="6"/>
      <c r="G551" s="6"/>
    </row>
    <row r="552" spans="1:7" ht="13" x14ac:dyDescent="0.15">
      <c r="A552" s="6"/>
      <c r="B552" s="34"/>
      <c r="C552" s="6"/>
      <c r="D552" s="6"/>
      <c r="E552" s="6"/>
      <c r="F552" s="6"/>
      <c r="G552" s="6"/>
    </row>
    <row r="553" spans="1:7" ht="13" x14ac:dyDescent="0.15">
      <c r="A553" s="6"/>
      <c r="B553" s="34"/>
      <c r="C553" s="6"/>
      <c r="D553" s="6"/>
      <c r="E553" s="6"/>
      <c r="F553" s="6"/>
      <c r="G553" s="6"/>
    </row>
    <row r="554" spans="1:7" ht="13" x14ac:dyDescent="0.15">
      <c r="A554" s="6"/>
      <c r="B554" s="34"/>
      <c r="C554" s="6"/>
      <c r="D554" s="6"/>
      <c r="E554" s="6"/>
      <c r="F554" s="6"/>
      <c r="G554" s="6"/>
    </row>
    <row r="555" spans="1:7" ht="13" x14ac:dyDescent="0.15">
      <c r="A555" s="6"/>
      <c r="B555" s="34"/>
      <c r="C555" s="6"/>
      <c r="D555" s="6"/>
      <c r="E555" s="6"/>
      <c r="F555" s="6"/>
      <c r="G555" s="6"/>
    </row>
    <row r="556" spans="1:7" ht="13" x14ac:dyDescent="0.15">
      <c r="A556" s="6"/>
      <c r="B556" s="34"/>
      <c r="C556" s="6"/>
      <c r="D556" s="6"/>
      <c r="E556" s="6"/>
      <c r="F556" s="6"/>
      <c r="G556" s="6"/>
    </row>
    <row r="557" spans="1:7" ht="13" x14ac:dyDescent="0.15">
      <c r="A557" s="6"/>
      <c r="B557" s="34"/>
      <c r="C557" s="6"/>
      <c r="D557" s="6"/>
      <c r="E557" s="6"/>
      <c r="F557" s="6"/>
      <c r="G557" s="6"/>
    </row>
    <row r="558" spans="1:7" ht="13" x14ac:dyDescent="0.15">
      <c r="A558" s="6"/>
      <c r="B558" s="34"/>
      <c r="C558" s="6"/>
      <c r="D558" s="6"/>
      <c r="E558" s="6"/>
      <c r="F558" s="6"/>
      <c r="G558" s="6"/>
    </row>
    <row r="559" spans="1:7" ht="13" x14ac:dyDescent="0.15">
      <c r="A559" s="6"/>
      <c r="B559" s="34"/>
      <c r="C559" s="6"/>
      <c r="D559" s="6"/>
      <c r="E559" s="6"/>
      <c r="F559" s="6"/>
      <c r="G559" s="6"/>
    </row>
    <row r="560" spans="1:7" ht="13" x14ac:dyDescent="0.15">
      <c r="A560" s="6"/>
      <c r="B560" s="34"/>
      <c r="C560" s="6"/>
      <c r="D560" s="6"/>
      <c r="E560" s="6"/>
      <c r="F560" s="6"/>
      <c r="G560" s="6"/>
    </row>
    <row r="561" spans="1:7" ht="13" x14ac:dyDescent="0.15">
      <c r="A561" s="6"/>
      <c r="B561" s="34"/>
      <c r="C561" s="6"/>
      <c r="D561" s="6"/>
      <c r="E561" s="6"/>
      <c r="F561" s="6"/>
      <c r="G561" s="6"/>
    </row>
    <row r="562" spans="1:7" ht="13" x14ac:dyDescent="0.15">
      <c r="A562" s="6"/>
      <c r="B562" s="34"/>
      <c r="C562" s="6"/>
      <c r="D562" s="6"/>
      <c r="E562" s="6"/>
      <c r="F562" s="6"/>
      <c r="G562" s="6"/>
    </row>
    <row r="563" spans="1:7" ht="13" x14ac:dyDescent="0.15">
      <c r="A563" s="6"/>
      <c r="B563" s="34"/>
      <c r="C563" s="6"/>
      <c r="D563" s="6"/>
      <c r="E563" s="6"/>
      <c r="F563" s="6"/>
      <c r="G563" s="6"/>
    </row>
    <row r="564" spans="1:7" ht="13" x14ac:dyDescent="0.15">
      <c r="A564" s="6"/>
      <c r="B564" s="34"/>
      <c r="C564" s="6"/>
      <c r="D564" s="6"/>
      <c r="E564" s="6"/>
      <c r="F564" s="6"/>
      <c r="G564" s="6"/>
    </row>
    <row r="565" spans="1:7" ht="13" x14ac:dyDescent="0.15">
      <c r="A565" s="6"/>
      <c r="B565" s="34"/>
      <c r="C565" s="6"/>
      <c r="D565" s="6"/>
      <c r="E565" s="6"/>
      <c r="F565" s="6"/>
      <c r="G565" s="6"/>
    </row>
    <row r="566" spans="1:7" ht="13" x14ac:dyDescent="0.15">
      <c r="A566" s="6"/>
      <c r="B566" s="34"/>
      <c r="C566" s="6"/>
      <c r="D566" s="6"/>
      <c r="E566" s="6"/>
      <c r="F566" s="6"/>
      <c r="G566" s="6"/>
    </row>
    <row r="567" spans="1:7" ht="13" x14ac:dyDescent="0.15">
      <c r="A567" s="6"/>
      <c r="B567" s="34"/>
      <c r="C567" s="6"/>
      <c r="D567" s="6"/>
      <c r="E567" s="6"/>
      <c r="F567" s="6"/>
      <c r="G567" s="6"/>
    </row>
    <row r="568" spans="1:7" ht="13" x14ac:dyDescent="0.15">
      <c r="A568" s="6"/>
      <c r="B568" s="34"/>
      <c r="C568" s="6"/>
      <c r="D568" s="6"/>
      <c r="E568" s="6"/>
      <c r="F568" s="6"/>
      <c r="G568" s="6"/>
    </row>
    <row r="569" spans="1:7" ht="13" x14ac:dyDescent="0.15">
      <c r="A569" s="6"/>
      <c r="B569" s="34"/>
      <c r="C569" s="6"/>
      <c r="D569" s="6"/>
      <c r="E569" s="6"/>
      <c r="F569" s="6"/>
      <c r="G569" s="6"/>
    </row>
    <row r="570" spans="1:7" ht="13" x14ac:dyDescent="0.15">
      <c r="A570" s="6"/>
      <c r="B570" s="34"/>
      <c r="C570" s="6"/>
      <c r="D570" s="6"/>
      <c r="E570" s="6"/>
      <c r="F570" s="6"/>
      <c r="G570" s="6"/>
    </row>
    <row r="571" spans="1:7" ht="13" x14ac:dyDescent="0.15">
      <c r="A571" s="6"/>
      <c r="B571" s="34"/>
      <c r="C571" s="6"/>
      <c r="D571" s="6"/>
      <c r="E571" s="6"/>
      <c r="F571" s="6"/>
      <c r="G571" s="6"/>
    </row>
    <row r="572" spans="1:7" ht="13" x14ac:dyDescent="0.15">
      <c r="A572" s="6"/>
      <c r="B572" s="34"/>
      <c r="C572" s="6"/>
      <c r="D572" s="6"/>
      <c r="E572" s="6"/>
      <c r="F572" s="6"/>
      <c r="G572" s="6"/>
    </row>
    <row r="573" spans="1:7" ht="13" x14ac:dyDescent="0.15">
      <c r="A573" s="6"/>
      <c r="B573" s="34"/>
      <c r="C573" s="6"/>
      <c r="D573" s="6"/>
      <c r="E573" s="6"/>
      <c r="F573" s="6"/>
      <c r="G573" s="6"/>
    </row>
    <row r="574" spans="1:7" ht="13" x14ac:dyDescent="0.15">
      <c r="A574" s="6"/>
      <c r="B574" s="34"/>
      <c r="C574" s="6"/>
      <c r="D574" s="6"/>
      <c r="E574" s="6"/>
      <c r="F574" s="6"/>
      <c r="G574" s="6"/>
    </row>
    <row r="575" spans="1:7" ht="13" x14ac:dyDescent="0.15">
      <c r="A575" s="6"/>
      <c r="B575" s="34"/>
      <c r="C575" s="6"/>
      <c r="D575" s="6"/>
      <c r="E575" s="6"/>
      <c r="F575" s="6"/>
      <c r="G575" s="6"/>
    </row>
    <row r="576" spans="1:7" ht="13" x14ac:dyDescent="0.15">
      <c r="A576" s="6"/>
      <c r="B576" s="34"/>
      <c r="C576" s="6"/>
      <c r="D576" s="6"/>
      <c r="E576" s="6"/>
      <c r="F576" s="6"/>
      <c r="G576" s="6"/>
    </row>
    <row r="577" spans="1:7" ht="13" x14ac:dyDescent="0.15">
      <c r="A577" s="6"/>
      <c r="B577" s="34"/>
      <c r="C577" s="6"/>
      <c r="D577" s="6"/>
      <c r="E577" s="6"/>
      <c r="F577" s="6"/>
      <c r="G577" s="6"/>
    </row>
    <row r="578" spans="1:7" ht="13" x14ac:dyDescent="0.15">
      <c r="A578" s="6"/>
      <c r="B578" s="34"/>
      <c r="C578" s="6"/>
      <c r="D578" s="6"/>
      <c r="E578" s="6"/>
      <c r="F578" s="6"/>
      <c r="G578" s="6"/>
    </row>
    <row r="579" spans="1:7" ht="13" x14ac:dyDescent="0.15">
      <c r="A579" s="6"/>
      <c r="B579" s="34"/>
      <c r="C579" s="6"/>
      <c r="D579" s="6"/>
      <c r="E579" s="6"/>
      <c r="F579" s="6"/>
      <c r="G579" s="6"/>
    </row>
    <row r="580" spans="1:7" ht="13" x14ac:dyDescent="0.15">
      <c r="A580" s="6"/>
      <c r="B580" s="34"/>
      <c r="C580" s="6"/>
      <c r="D580" s="6"/>
      <c r="E580" s="6"/>
      <c r="F580" s="6"/>
      <c r="G580" s="6"/>
    </row>
    <row r="581" spans="1:7" ht="13" x14ac:dyDescent="0.15">
      <c r="A581" s="6"/>
      <c r="B581" s="34"/>
      <c r="C581" s="6"/>
      <c r="D581" s="6"/>
      <c r="E581" s="6"/>
      <c r="F581" s="6"/>
      <c r="G581" s="6"/>
    </row>
    <row r="582" spans="1:7" ht="13" x14ac:dyDescent="0.15">
      <c r="A582" s="6"/>
      <c r="B582" s="34"/>
      <c r="C582" s="6"/>
      <c r="D582" s="6"/>
      <c r="E582" s="6"/>
      <c r="F582" s="6"/>
      <c r="G582" s="6"/>
    </row>
    <row r="583" spans="1:7" ht="13" x14ac:dyDescent="0.15">
      <c r="A583" s="6"/>
      <c r="B583" s="34"/>
      <c r="C583" s="6"/>
      <c r="D583" s="6"/>
      <c r="E583" s="6"/>
      <c r="F583" s="6"/>
      <c r="G583" s="6"/>
    </row>
    <row r="584" spans="1:7" ht="13" x14ac:dyDescent="0.15">
      <c r="A584" s="6"/>
      <c r="B584" s="34"/>
      <c r="C584" s="6"/>
      <c r="D584" s="6"/>
      <c r="E584" s="6"/>
      <c r="F584" s="6"/>
      <c r="G584" s="6"/>
    </row>
    <row r="585" spans="1:7" ht="13" x14ac:dyDescent="0.15">
      <c r="A585" s="6"/>
      <c r="B585" s="34"/>
      <c r="C585" s="6"/>
      <c r="D585" s="6"/>
      <c r="E585" s="6"/>
      <c r="F585" s="6"/>
      <c r="G585" s="6"/>
    </row>
    <row r="586" spans="1:7" ht="13" x14ac:dyDescent="0.15">
      <c r="A586" s="6"/>
      <c r="B586" s="34"/>
      <c r="C586" s="6"/>
      <c r="D586" s="6"/>
      <c r="E586" s="6"/>
      <c r="F586" s="6"/>
      <c r="G586" s="6"/>
    </row>
    <row r="587" spans="1:7" ht="13" x14ac:dyDescent="0.15">
      <c r="A587" s="6"/>
      <c r="B587" s="34"/>
      <c r="C587" s="6"/>
      <c r="D587" s="6"/>
      <c r="E587" s="6"/>
      <c r="F587" s="6"/>
      <c r="G587" s="6"/>
    </row>
    <row r="588" spans="1:7" ht="13" x14ac:dyDescent="0.15">
      <c r="A588" s="6"/>
      <c r="B588" s="34"/>
      <c r="C588" s="6"/>
      <c r="D588" s="6"/>
      <c r="E588" s="6"/>
      <c r="F588" s="6"/>
      <c r="G588" s="6"/>
    </row>
    <row r="589" spans="1:7" ht="13" x14ac:dyDescent="0.15">
      <c r="A589" s="6"/>
      <c r="B589" s="34"/>
      <c r="C589" s="6"/>
      <c r="D589" s="6"/>
      <c r="E589" s="6"/>
      <c r="F589" s="6"/>
      <c r="G589" s="6"/>
    </row>
    <row r="590" spans="1:7" ht="13" x14ac:dyDescent="0.15">
      <c r="A590" s="6"/>
      <c r="B590" s="34"/>
      <c r="C590" s="6"/>
      <c r="D590" s="6"/>
      <c r="E590" s="6"/>
      <c r="F590" s="6"/>
      <c r="G590" s="6"/>
    </row>
    <row r="591" spans="1:7" ht="13" x14ac:dyDescent="0.15">
      <c r="A591" s="6"/>
      <c r="B591" s="34"/>
      <c r="C591" s="6"/>
      <c r="D591" s="6"/>
      <c r="E591" s="6"/>
      <c r="F591" s="6"/>
      <c r="G591" s="6"/>
    </row>
    <row r="592" spans="1:7" ht="13" x14ac:dyDescent="0.15">
      <c r="A592" s="6"/>
      <c r="B592" s="34"/>
      <c r="C592" s="6"/>
      <c r="D592" s="6"/>
      <c r="E592" s="6"/>
      <c r="F592" s="6"/>
      <c r="G592" s="6"/>
    </row>
    <row r="593" spans="1:7" ht="13" x14ac:dyDescent="0.15">
      <c r="A593" s="6"/>
      <c r="B593" s="34"/>
      <c r="C593" s="6"/>
      <c r="D593" s="6"/>
      <c r="E593" s="6"/>
      <c r="F593" s="6"/>
      <c r="G593" s="6"/>
    </row>
    <row r="594" spans="1:7" ht="13" x14ac:dyDescent="0.15">
      <c r="A594" s="6"/>
      <c r="B594" s="34"/>
      <c r="C594" s="6"/>
      <c r="D594" s="6"/>
      <c r="E594" s="6"/>
      <c r="F594" s="6"/>
      <c r="G594" s="6"/>
    </row>
    <row r="595" spans="1:7" ht="13" x14ac:dyDescent="0.15">
      <c r="A595" s="6"/>
      <c r="B595" s="34"/>
      <c r="C595" s="6"/>
      <c r="D595" s="6"/>
      <c r="E595" s="6"/>
      <c r="F595" s="6"/>
      <c r="G595" s="6"/>
    </row>
    <row r="596" spans="1:7" ht="13" x14ac:dyDescent="0.15">
      <c r="A596" s="6"/>
      <c r="B596" s="34"/>
      <c r="C596" s="6"/>
      <c r="D596" s="6"/>
      <c r="E596" s="6"/>
      <c r="F596" s="6"/>
      <c r="G596" s="6"/>
    </row>
    <row r="597" spans="1:7" ht="13" x14ac:dyDescent="0.15">
      <c r="A597" s="6"/>
      <c r="B597" s="34"/>
      <c r="C597" s="6"/>
      <c r="D597" s="6"/>
      <c r="E597" s="6"/>
      <c r="F597" s="6"/>
      <c r="G597" s="6"/>
    </row>
    <row r="598" spans="1:7" ht="13" x14ac:dyDescent="0.15">
      <c r="A598" s="6"/>
      <c r="B598" s="34"/>
      <c r="C598" s="6"/>
      <c r="D598" s="6"/>
      <c r="E598" s="6"/>
      <c r="F598" s="6"/>
      <c r="G598" s="6"/>
    </row>
    <row r="599" spans="1:7" ht="13" x14ac:dyDescent="0.15">
      <c r="A599" s="6"/>
      <c r="B599" s="34"/>
      <c r="C599" s="6"/>
      <c r="D599" s="6"/>
      <c r="E599" s="6"/>
      <c r="F599" s="6"/>
      <c r="G599" s="6"/>
    </row>
    <row r="600" spans="1:7" ht="13" x14ac:dyDescent="0.15">
      <c r="A600" s="6"/>
      <c r="B600" s="34"/>
      <c r="C600" s="6"/>
      <c r="D600" s="6"/>
      <c r="E600" s="6"/>
      <c r="F600" s="6"/>
      <c r="G600" s="6"/>
    </row>
    <row r="601" spans="1:7" ht="13" x14ac:dyDescent="0.15">
      <c r="A601" s="6"/>
      <c r="B601" s="34"/>
      <c r="C601" s="6"/>
      <c r="D601" s="6"/>
      <c r="E601" s="6"/>
      <c r="F601" s="6"/>
      <c r="G601" s="6"/>
    </row>
    <row r="602" spans="1:7" ht="13" x14ac:dyDescent="0.15">
      <c r="A602" s="6"/>
      <c r="B602" s="34"/>
      <c r="C602" s="6"/>
      <c r="D602" s="6"/>
      <c r="E602" s="6"/>
      <c r="F602" s="6"/>
      <c r="G602" s="6"/>
    </row>
    <row r="603" spans="1:7" ht="13" x14ac:dyDescent="0.15">
      <c r="A603" s="6"/>
      <c r="B603" s="34"/>
      <c r="C603" s="6"/>
      <c r="D603" s="6"/>
      <c r="E603" s="6"/>
      <c r="F603" s="6"/>
      <c r="G603" s="6"/>
    </row>
    <row r="604" spans="1:7" ht="13" x14ac:dyDescent="0.15">
      <c r="A604" s="6"/>
      <c r="B604" s="34"/>
      <c r="C604" s="6"/>
      <c r="D604" s="6"/>
      <c r="E604" s="6"/>
      <c r="F604" s="6"/>
      <c r="G604" s="6"/>
    </row>
    <row r="605" spans="1:7" ht="13" x14ac:dyDescent="0.15">
      <c r="A605" s="6"/>
      <c r="B605" s="34"/>
      <c r="C605" s="6"/>
      <c r="D605" s="6"/>
      <c r="E605" s="6"/>
      <c r="F605" s="6"/>
      <c r="G605" s="6"/>
    </row>
    <row r="606" spans="1:7" ht="13" x14ac:dyDescent="0.15">
      <c r="A606" s="6"/>
      <c r="B606" s="34"/>
      <c r="C606" s="6"/>
      <c r="D606" s="6"/>
      <c r="E606" s="6"/>
      <c r="F606" s="6"/>
      <c r="G606" s="6"/>
    </row>
    <row r="607" spans="1:7" ht="13" x14ac:dyDescent="0.15">
      <c r="A607" s="6"/>
      <c r="B607" s="34"/>
      <c r="C607" s="6"/>
      <c r="D607" s="6"/>
      <c r="E607" s="6"/>
      <c r="F607" s="6"/>
      <c r="G607" s="6"/>
    </row>
    <row r="608" spans="1:7" ht="13" x14ac:dyDescent="0.15">
      <c r="A608" s="6"/>
      <c r="B608" s="34"/>
      <c r="C608" s="6"/>
      <c r="D608" s="6"/>
      <c r="E608" s="6"/>
      <c r="F608" s="6"/>
      <c r="G608" s="6"/>
    </row>
    <row r="609" spans="1:7" ht="13" x14ac:dyDescent="0.15">
      <c r="A609" s="6"/>
      <c r="B609" s="34"/>
      <c r="C609" s="6"/>
      <c r="D609" s="6"/>
      <c r="E609" s="6"/>
      <c r="F609" s="6"/>
      <c r="G609" s="6"/>
    </row>
    <row r="610" spans="1:7" ht="13" x14ac:dyDescent="0.15">
      <c r="A610" s="6"/>
      <c r="B610" s="34"/>
      <c r="C610" s="6"/>
      <c r="D610" s="6"/>
      <c r="E610" s="6"/>
      <c r="F610" s="6"/>
      <c r="G610" s="6"/>
    </row>
    <row r="611" spans="1:7" ht="13" x14ac:dyDescent="0.15">
      <c r="A611" s="6"/>
      <c r="B611" s="34"/>
      <c r="C611" s="6"/>
      <c r="D611" s="6"/>
      <c r="E611" s="6"/>
      <c r="F611" s="6"/>
      <c r="G611" s="6"/>
    </row>
    <row r="612" spans="1:7" ht="13" x14ac:dyDescent="0.15">
      <c r="A612" s="6"/>
      <c r="B612" s="34"/>
      <c r="C612" s="6"/>
      <c r="D612" s="6"/>
      <c r="E612" s="6"/>
      <c r="F612" s="6"/>
      <c r="G612" s="6"/>
    </row>
    <row r="613" spans="1:7" ht="13" x14ac:dyDescent="0.15">
      <c r="A613" s="6"/>
      <c r="B613" s="34"/>
      <c r="C613" s="6"/>
      <c r="D613" s="6"/>
      <c r="E613" s="6"/>
      <c r="F613" s="6"/>
      <c r="G613" s="6"/>
    </row>
    <row r="614" spans="1:7" ht="13" x14ac:dyDescent="0.15">
      <c r="A614" s="6"/>
      <c r="B614" s="34"/>
      <c r="C614" s="6"/>
      <c r="D614" s="6"/>
      <c r="E614" s="6"/>
      <c r="F614" s="6"/>
      <c r="G614" s="6"/>
    </row>
    <row r="615" spans="1:7" ht="13" x14ac:dyDescent="0.15">
      <c r="A615" s="6"/>
      <c r="B615" s="34"/>
      <c r="C615" s="6"/>
      <c r="D615" s="6"/>
      <c r="E615" s="6"/>
      <c r="F615" s="6"/>
      <c r="G615" s="6"/>
    </row>
    <row r="616" spans="1:7" ht="13" x14ac:dyDescent="0.15">
      <c r="A616" s="6"/>
      <c r="B616" s="34"/>
      <c r="C616" s="6"/>
      <c r="D616" s="6"/>
      <c r="E616" s="6"/>
      <c r="F616" s="6"/>
      <c r="G616" s="6"/>
    </row>
    <row r="617" spans="1:7" ht="13" x14ac:dyDescent="0.15">
      <c r="A617" s="6"/>
      <c r="B617" s="34"/>
      <c r="C617" s="6"/>
      <c r="D617" s="6"/>
      <c r="E617" s="6"/>
      <c r="F617" s="6"/>
      <c r="G617" s="6"/>
    </row>
    <row r="618" spans="1:7" ht="13" x14ac:dyDescent="0.15">
      <c r="A618" s="6"/>
      <c r="B618" s="34"/>
      <c r="C618" s="6"/>
      <c r="D618" s="6"/>
      <c r="E618" s="6"/>
      <c r="F618" s="6"/>
      <c r="G618" s="6"/>
    </row>
    <row r="619" spans="1:7" ht="13" x14ac:dyDescent="0.15">
      <c r="A619" s="6"/>
      <c r="B619" s="34"/>
      <c r="C619" s="6"/>
      <c r="D619" s="6"/>
      <c r="E619" s="6"/>
      <c r="F619" s="6"/>
      <c r="G619" s="6"/>
    </row>
    <row r="620" spans="1:7" ht="13" x14ac:dyDescent="0.15">
      <c r="A620" s="6"/>
      <c r="B620" s="34"/>
      <c r="C620" s="6"/>
      <c r="D620" s="6"/>
      <c r="E620" s="6"/>
      <c r="F620" s="6"/>
      <c r="G620" s="6"/>
    </row>
    <row r="621" spans="1:7" ht="13" x14ac:dyDescent="0.15">
      <c r="A621" s="6"/>
      <c r="B621" s="34"/>
      <c r="C621" s="6"/>
      <c r="D621" s="6"/>
      <c r="E621" s="6"/>
      <c r="F621" s="6"/>
      <c r="G621" s="6"/>
    </row>
    <row r="622" spans="1:7" ht="13" x14ac:dyDescent="0.15">
      <c r="A622" s="6"/>
      <c r="B622" s="34"/>
      <c r="C622" s="6"/>
      <c r="D622" s="6"/>
      <c r="E622" s="6"/>
      <c r="F622" s="6"/>
      <c r="G622" s="6"/>
    </row>
    <row r="623" spans="1:7" ht="13" x14ac:dyDescent="0.15">
      <c r="A623" s="6"/>
      <c r="B623" s="34"/>
      <c r="C623" s="6"/>
      <c r="D623" s="6"/>
      <c r="E623" s="6"/>
      <c r="F623" s="6"/>
      <c r="G623" s="6"/>
    </row>
    <row r="624" spans="1:7" ht="13" x14ac:dyDescent="0.15">
      <c r="A624" s="6"/>
      <c r="B624" s="34"/>
      <c r="C624" s="6"/>
      <c r="D624" s="6"/>
      <c r="E624" s="6"/>
      <c r="F624" s="6"/>
      <c r="G624" s="6"/>
    </row>
    <row r="625" spans="1:7" ht="13" x14ac:dyDescent="0.15">
      <c r="A625" s="6"/>
      <c r="B625" s="34"/>
      <c r="C625" s="6"/>
      <c r="D625" s="6"/>
      <c r="E625" s="6"/>
      <c r="F625" s="6"/>
      <c r="G625" s="6"/>
    </row>
    <row r="626" spans="1:7" ht="13" x14ac:dyDescent="0.15">
      <c r="A626" s="6"/>
      <c r="B626" s="34"/>
      <c r="C626" s="6"/>
      <c r="D626" s="6"/>
      <c r="E626" s="6"/>
      <c r="F626" s="6"/>
      <c r="G626" s="6"/>
    </row>
    <row r="627" spans="1:7" ht="13" x14ac:dyDescent="0.15">
      <c r="A627" s="6"/>
      <c r="B627" s="34"/>
      <c r="C627" s="6"/>
      <c r="D627" s="6"/>
      <c r="E627" s="6"/>
      <c r="F627" s="6"/>
      <c r="G627" s="6"/>
    </row>
    <row r="628" spans="1:7" ht="13" x14ac:dyDescent="0.15">
      <c r="A628" s="6"/>
      <c r="B628" s="34"/>
      <c r="C628" s="6"/>
      <c r="D628" s="6"/>
      <c r="E628" s="6"/>
      <c r="F628" s="6"/>
      <c r="G628" s="6"/>
    </row>
    <row r="629" spans="1:7" ht="13" x14ac:dyDescent="0.15">
      <c r="A629" s="6"/>
      <c r="B629" s="34"/>
      <c r="C629" s="6"/>
      <c r="D629" s="6"/>
      <c r="E629" s="6"/>
      <c r="F629" s="6"/>
      <c r="G629" s="6"/>
    </row>
    <row r="630" spans="1:7" ht="13" x14ac:dyDescent="0.15">
      <c r="A630" s="6"/>
      <c r="B630" s="34"/>
      <c r="C630" s="6"/>
      <c r="D630" s="6"/>
      <c r="E630" s="6"/>
      <c r="F630" s="6"/>
      <c r="G630" s="6"/>
    </row>
    <row r="631" spans="1:7" ht="13" x14ac:dyDescent="0.15">
      <c r="A631" s="6"/>
      <c r="B631" s="34"/>
      <c r="C631" s="6"/>
      <c r="D631" s="6"/>
      <c r="E631" s="6"/>
      <c r="F631" s="6"/>
      <c r="G631" s="6"/>
    </row>
    <row r="632" spans="1:7" ht="13" x14ac:dyDescent="0.15">
      <c r="A632" s="6"/>
      <c r="B632" s="34"/>
      <c r="C632" s="6"/>
      <c r="D632" s="6"/>
      <c r="E632" s="6"/>
      <c r="F632" s="6"/>
      <c r="G632" s="6"/>
    </row>
    <row r="633" spans="1:7" ht="13" x14ac:dyDescent="0.15">
      <c r="A633" s="6"/>
      <c r="B633" s="34"/>
      <c r="C633" s="6"/>
      <c r="D633" s="6"/>
      <c r="E633" s="6"/>
      <c r="F633" s="6"/>
      <c r="G633" s="6"/>
    </row>
    <row r="634" spans="1:7" ht="13" x14ac:dyDescent="0.15">
      <c r="A634" s="6"/>
      <c r="B634" s="34"/>
      <c r="C634" s="6"/>
      <c r="D634" s="6"/>
      <c r="E634" s="6"/>
      <c r="F634" s="6"/>
      <c r="G634" s="6"/>
    </row>
    <row r="635" spans="1:7" ht="13" x14ac:dyDescent="0.15">
      <c r="A635" s="6"/>
      <c r="B635" s="34"/>
      <c r="C635" s="6"/>
      <c r="D635" s="6"/>
      <c r="E635" s="6"/>
      <c r="F635" s="6"/>
      <c r="G635" s="6"/>
    </row>
    <row r="636" spans="1:7" ht="13" x14ac:dyDescent="0.15">
      <c r="A636" s="6"/>
      <c r="B636" s="34"/>
      <c r="C636" s="6"/>
      <c r="D636" s="6"/>
      <c r="E636" s="6"/>
      <c r="F636" s="6"/>
      <c r="G636" s="6"/>
    </row>
    <row r="637" spans="1:7" ht="13" x14ac:dyDescent="0.15">
      <c r="A637" s="6"/>
      <c r="B637" s="34"/>
      <c r="C637" s="6"/>
      <c r="D637" s="6"/>
      <c r="E637" s="6"/>
      <c r="F637" s="6"/>
      <c r="G637" s="6"/>
    </row>
    <row r="638" spans="1:7" ht="13" x14ac:dyDescent="0.15">
      <c r="A638" s="6"/>
      <c r="B638" s="34"/>
      <c r="C638" s="6"/>
      <c r="D638" s="6"/>
      <c r="E638" s="6"/>
      <c r="F638" s="6"/>
      <c r="G638" s="6"/>
    </row>
    <row r="639" spans="1:7" ht="13" x14ac:dyDescent="0.15">
      <c r="A639" s="6"/>
      <c r="B639" s="34"/>
      <c r="C639" s="6"/>
      <c r="D639" s="6"/>
      <c r="E639" s="6"/>
      <c r="F639" s="6"/>
      <c r="G639" s="6"/>
    </row>
    <row r="640" spans="1:7" ht="13" x14ac:dyDescent="0.15">
      <c r="A640" s="6"/>
      <c r="B640" s="34"/>
      <c r="C640" s="6"/>
      <c r="D640" s="6"/>
      <c r="E640" s="6"/>
      <c r="F640" s="6"/>
      <c r="G640" s="6"/>
    </row>
    <row r="641" spans="1:7" ht="13" x14ac:dyDescent="0.15">
      <c r="A641" s="6"/>
      <c r="B641" s="34"/>
      <c r="C641" s="6"/>
      <c r="D641" s="6"/>
      <c r="E641" s="6"/>
      <c r="F641" s="6"/>
      <c r="G641" s="6"/>
    </row>
    <row r="642" spans="1:7" ht="13" x14ac:dyDescent="0.15">
      <c r="A642" s="6"/>
      <c r="B642" s="34"/>
      <c r="C642" s="6"/>
      <c r="D642" s="6"/>
      <c r="E642" s="6"/>
      <c r="F642" s="6"/>
      <c r="G642" s="6"/>
    </row>
    <row r="643" spans="1:7" ht="13" x14ac:dyDescent="0.15">
      <c r="A643" s="6"/>
      <c r="B643" s="34"/>
      <c r="C643" s="6"/>
      <c r="D643" s="6"/>
      <c r="E643" s="6"/>
      <c r="F643" s="6"/>
      <c r="G643" s="6"/>
    </row>
    <row r="644" spans="1:7" ht="13" x14ac:dyDescent="0.15">
      <c r="A644" s="6"/>
      <c r="B644" s="34"/>
      <c r="C644" s="6"/>
      <c r="D644" s="6"/>
      <c r="E644" s="6"/>
      <c r="F644" s="6"/>
      <c r="G644" s="6"/>
    </row>
    <row r="645" spans="1:7" ht="13" x14ac:dyDescent="0.15">
      <c r="A645" s="6"/>
      <c r="B645" s="34"/>
      <c r="C645" s="6"/>
      <c r="D645" s="6"/>
      <c r="E645" s="6"/>
      <c r="F645" s="6"/>
      <c r="G645" s="6"/>
    </row>
    <row r="646" spans="1:7" ht="13" x14ac:dyDescent="0.15">
      <c r="A646" s="6"/>
      <c r="B646" s="34"/>
      <c r="C646" s="6"/>
      <c r="D646" s="6"/>
      <c r="E646" s="6"/>
      <c r="F646" s="6"/>
      <c r="G646" s="6"/>
    </row>
    <row r="647" spans="1:7" ht="13" x14ac:dyDescent="0.15">
      <c r="A647" s="6"/>
      <c r="B647" s="34"/>
      <c r="C647" s="6"/>
      <c r="D647" s="6"/>
      <c r="E647" s="6"/>
      <c r="F647" s="6"/>
      <c r="G647" s="6"/>
    </row>
    <row r="648" spans="1:7" ht="13" x14ac:dyDescent="0.15">
      <c r="A648" s="6"/>
      <c r="B648" s="34"/>
      <c r="C648" s="6"/>
      <c r="D648" s="6"/>
      <c r="E648" s="6"/>
      <c r="F648" s="6"/>
      <c r="G648" s="6"/>
    </row>
    <row r="649" spans="1:7" ht="13" x14ac:dyDescent="0.15">
      <c r="A649" s="6"/>
      <c r="B649" s="34"/>
      <c r="C649" s="6"/>
      <c r="D649" s="6"/>
      <c r="E649" s="6"/>
      <c r="F649" s="6"/>
      <c r="G649" s="6"/>
    </row>
    <row r="650" spans="1:7" ht="13" x14ac:dyDescent="0.15">
      <c r="A650" s="6"/>
      <c r="B650" s="34"/>
      <c r="C650" s="6"/>
      <c r="D650" s="6"/>
      <c r="E650" s="6"/>
      <c r="F650" s="6"/>
      <c r="G650" s="6"/>
    </row>
    <row r="651" spans="1:7" ht="13" x14ac:dyDescent="0.15">
      <c r="A651" s="6"/>
      <c r="B651" s="34"/>
      <c r="C651" s="6"/>
      <c r="D651" s="6"/>
      <c r="E651" s="6"/>
      <c r="F651" s="6"/>
      <c r="G651" s="6"/>
    </row>
    <row r="652" spans="1:7" ht="13" x14ac:dyDescent="0.15">
      <c r="A652" s="6"/>
      <c r="B652" s="34"/>
      <c r="C652" s="6"/>
      <c r="D652" s="6"/>
      <c r="E652" s="6"/>
      <c r="F652" s="6"/>
      <c r="G652" s="6"/>
    </row>
    <row r="653" spans="1:7" ht="13" x14ac:dyDescent="0.15">
      <c r="A653" s="6"/>
      <c r="B653" s="34"/>
      <c r="C653" s="6"/>
      <c r="D653" s="6"/>
      <c r="E653" s="6"/>
      <c r="F653" s="6"/>
      <c r="G653" s="6"/>
    </row>
    <row r="654" spans="1:7" ht="13" x14ac:dyDescent="0.15">
      <c r="A654" s="6"/>
      <c r="B654" s="34"/>
      <c r="C654" s="6"/>
      <c r="D654" s="6"/>
      <c r="E654" s="6"/>
      <c r="F654" s="6"/>
      <c r="G654" s="6"/>
    </row>
    <row r="655" spans="1:7" ht="13" x14ac:dyDescent="0.15">
      <c r="A655" s="6"/>
      <c r="B655" s="34"/>
      <c r="C655" s="6"/>
      <c r="D655" s="6"/>
      <c r="E655" s="6"/>
      <c r="F655" s="6"/>
      <c r="G655" s="6"/>
    </row>
    <row r="656" spans="1:7" ht="13" x14ac:dyDescent="0.15">
      <c r="A656" s="6"/>
      <c r="B656" s="34"/>
      <c r="C656" s="6"/>
      <c r="D656" s="6"/>
      <c r="E656" s="6"/>
      <c r="F656" s="6"/>
      <c r="G656" s="6"/>
    </row>
    <row r="657" spans="1:7" ht="13" x14ac:dyDescent="0.15">
      <c r="A657" s="6"/>
      <c r="B657" s="34"/>
      <c r="C657" s="6"/>
      <c r="D657" s="6"/>
      <c r="E657" s="6"/>
      <c r="F657" s="6"/>
      <c r="G657" s="6"/>
    </row>
    <row r="658" spans="1:7" ht="13" x14ac:dyDescent="0.15">
      <c r="A658" s="6"/>
      <c r="B658" s="34"/>
      <c r="C658" s="6"/>
      <c r="D658" s="6"/>
      <c r="E658" s="6"/>
      <c r="F658" s="6"/>
      <c r="G658" s="6"/>
    </row>
    <row r="659" spans="1:7" ht="13" x14ac:dyDescent="0.15">
      <c r="A659" s="6"/>
      <c r="B659" s="34"/>
      <c r="C659" s="6"/>
      <c r="D659" s="6"/>
      <c r="E659" s="6"/>
      <c r="F659" s="6"/>
      <c r="G659" s="6"/>
    </row>
    <row r="660" spans="1:7" ht="13" x14ac:dyDescent="0.15">
      <c r="A660" s="6"/>
      <c r="B660" s="34"/>
      <c r="C660" s="6"/>
      <c r="D660" s="6"/>
      <c r="E660" s="6"/>
      <c r="F660" s="6"/>
      <c r="G660" s="6"/>
    </row>
    <row r="661" spans="1:7" ht="13" x14ac:dyDescent="0.15">
      <c r="A661" s="6"/>
      <c r="B661" s="34"/>
      <c r="C661" s="6"/>
      <c r="D661" s="6"/>
      <c r="E661" s="6"/>
      <c r="F661" s="6"/>
      <c r="G661" s="6"/>
    </row>
    <row r="662" spans="1:7" ht="13" x14ac:dyDescent="0.15">
      <c r="A662" s="6"/>
      <c r="B662" s="34"/>
      <c r="C662" s="6"/>
      <c r="D662" s="6"/>
      <c r="E662" s="6"/>
      <c r="F662" s="6"/>
      <c r="G662" s="6"/>
    </row>
    <row r="663" spans="1:7" ht="13" x14ac:dyDescent="0.15">
      <c r="A663" s="6"/>
      <c r="B663" s="34"/>
      <c r="C663" s="6"/>
      <c r="D663" s="6"/>
      <c r="E663" s="6"/>
      <c r="F663" s="6"/>
      <c r="G663" s="6"/>
    </row>
    <row r="664" spans="1:7" ht="13" x14ac:dyDescent="0.15">
      <c r="A664" s="6"/>
      <c r="B664" s="34"/>
      <c r="C664" s="6"/>
      <c r="D664" s="6"/>
      <c r="E664" s="6"/>
      <c r="F664" s="6"/>
      <c r="G664" s="6"/>
    </row>
    <row r="665" spans="1:7" ht="13" x14ac:dyDescent="0.15">
      <c r="A665" s="6"/>
      <c r="B665" s="34"/>
      <c r="C665" s="6"/>
      <c r="D665" s="6"/>
      <c r="E665" s="6"/>
      <c r="F665" s="6"/>
      <c r="G665" s="6"/>
    </row>
    <row r="666" spans="1:7" ht="13" x14ac:dyDescent="0.15">
      <c r="A666" s="6"/>
      <c r="B666" s="34"/>
      <c r="C666" s="6"/>
      <c r="D666" s="6"/>
      <c r="E666" s="6"/>
      <c r="F666" s="6"/>
      <c r="G666" s="6"/>
    </row>
    <row r="667" spans="1:7" ht="13" x14ac:dyDescent="0.15">
      <c r="A667" s="6"/>
      <c r="B667" s="34"/>
      <c r="C667" s="6"/>
      <c r="D667" s="6"/>
      <c r="E667" s="6"/>
      <c r="F667" s="6"/>
      <c r="G667" s="6"/>
    </row>
    <row r="668" spans="1:7" ht="13" x14ac:dyDescent="0.15">
      <c r="A668" s="6"/>
      <c r="B668" s="34"/>
      <c r="C668" s="6"/>
      <c r="D668" s="6"/>
      <c r="E668" s="6"/>
      <c r="F668" s="6"/>
      <c r="G668" s="6"/>
    </row>
    <row r="669" spans="1:7" ht="13" x14ac:dyDescent="0.15">
      <c r="A669" s="6"/>
      <c r="B669" s="34"/>
      <c r="C669" s="6"/>
      <c r="D669" s="6"/>
      <c r="E669" s="6"/>
      <c r="F669" s="6"/>
      <c r="G669" s="6"/>
    </row>
    <row r="670" spans="1:7" ht="13" x14ac:dyDescent="0.15">
      <c r="A670" s="6"/>
      <c r="B670" s="34"/>
      <c r="C670" s="6"/>
      <c r="D670" s="6"/>
      <c r="E670" s="6"/>
      <c r="F670" s="6"/>
      <c r="G670" s="6"/>
    </row>
    <row r="671" spans="1:7" ht="13" x14ac:dyDescent="0.15">
      <c r="A671" s="6"/>
      <c r="B671" s="34"/>
      <c r="C671" s="6"/>
      <c r="D671" s="6"/>
      <c r="E671" s="6"/>
      <c r="F671" s="6"/>
      <c r="G671" s="6"/>
    </row>
    <row r="672" spans="1:7" ht="13" x14ac:dyDescent="0.15">
      <c r="A672" s="6"/>
      <c r="B672" s="34"/>
      <c r="C672" s="6"/>
      <c r="D672" s="6"/>
      <c r="E672" s="6"/>
      <c r="F672" s="6"/>
      <c r="G672" s="6"/>
    </row>
    <row r="673" spans="1:7" ht="13" x14ac:dyDescent="0.15">
      <c r="A673" s="6"/>
      <c r="B673" s="34"/>
      <c r="C673" s="6"/>
      <c r="D673" s="6"/>
      <c r="E673" s="6"/>
      <c r="F673" s="6"/>
      <c r="G673" s="6"/>
    </row>
    <row r="674" spans="1:7" ht="13" x14ac:dyDescent="0.15">
      <c r="A674" s="6"/>
      <c r="B674" s="34"/>
      <c r="C674" s="6"/>
      <c r="D674" s="6"/>
      <c r="E674" s="6"/>
      <c r="F674" s="6"/>
      <c r="G674" s="6"/>
    </row>
    <row r="675" spans="1:7" ht="13" x14ac:dyDescent="0.15">
      <c r="A675" s="6"/>
      <c r="B675" s="34"/>
      <c r="C675" s="6"/>
      <c r="D675" s="6"/>
      <c r="E675" s="6"/>
      <c r="F675" s="6"/>
      <c r="G675" s="6"/>
    </row>
    <row r="676" spans="1:7" ht="13" x14ac:dyDescent="0.15">
      <c r="A676" s="6"/>
      <c r="B676" s="34"/>
      <c r="C676" s="6"/>
      <c r="D676" s="6"/>
      <c r="E676" s="6"/>
      <c r="F676" s="6"/>
      <c r="G676" s="6"/>
    </row>
    <row r="677" spans="1:7" ht="13" x14ac:dyDescent="0.15">
      <c r="A677" s="6"/>
      <c r="B677" s="34"/>
      <c r="C677" s="6"/>
      <c r="D677" s="6"/>
      <c r="E677" s="6"/>
      <c r="F677" s="6"/>
      <c r="G677" s="6"/>
    </row>
    <row r="678" spans="1:7" ht="13" x14ac:dyDescent="0.15">
      <c r="A678" s="6"/>
      <c r="B678" s="34"/>
      <c r="C678" s="6"/>
      <c r="D678" s="6"/>
      <c r="E678" s="6"/>
      <c r="F678" s="6"/>
      <c r="G678" s="6"/>
    </row>
    <row r="679" spans="1:7" ht="13" x14ac:dyDescent="0.15">
      <c r="A679" s="6"/>
      <c r="B679" s="34"/>
      <c r="C679" s="6"/>
      <c r="D679" s="6"/>
      <c r="E679" s="6"/>
      <c r="F679" s="6"/>
      <c r="G679" s="6"/>
    </row>
    <row r="680" spans="1:7" ht="13" x14ac:dyDescent="0.15">
      <c r="A680" s="6"/>
      <c r="B680" s="34"/>
      <c r="C680" s="6"/>
      <c r="D680" s="6"/>
      <c r="E680" s="6"/>
      <c r="F680" s="6"/>
      <c r="G680" s="6"/>
    </row>
    <row r="681" spans="1:7" ht="13" x14ac:dyDescent="0.15">
      <c r="A681" s="6"/>
      <c r="B681" s="34"/>
      <c r="C681" s="6"/>
      <c r="D681" s="6"/>
      <c r="E681" s="6"/>
      <c r="F681" s="6"/>
      <c r="G681" s="6"/>
    </row>
    <row r="682" spans="1:7" ht="13" x14ac:dyDescent="0.15">
      <c r="A682" s="6"/>
      <c r="B682" s="34"/>
      <c r="C682" s="6"/>
      <c r="D682" s="6"/>
      <c r="E682" s="6"/>
      <c r="F682" s="6"/>
      <c r="G682" s="6"/>
    </row>
    <row r="683" spans="1:7" ht="13" x14ac:dyDescent="0.15">
      <c r="A683" s="6"/>
      <c r="B683" s="34"/>
      <c r="C683" s="6"/>
      <c r="D683" s="6"/>
      <c r="E683" s="6"/>
      <c r="F683" s="6"/>
      <c r="G683" s="6"/>
    </row>
    <row r="684" spans="1:7" ht="13" x14ac:dyDescent="0.15">
      <c r="A684" s="6"/>
      <c r="B684" s="34"/>
      <c r="C684" s="6"/>
      <c r="D684" s="6"/>
      <c r="E684" s="6"/>
      <c r="F684" s="6"/>
      <c r="G684" s="6"/>
    </row>
    <row r="685" spans="1:7" ht="13" x14ac:dyDescent="0.15">
      <c r="A685" s="6"/>
      <c r="B685" s="34"/>
      <c r="C685" s="6"/>
      <c r="D685" s="6"/>
      <c r="E685" s="6"/>
      <c r="F685" s="6"/>
      <c r="G685" s="6"/>
    </row>
    <row r="686" spans="1:7" ht="13" x14ac:dyDescent="0.15">
      <c r="A686" s="6"/>
      <c r="B686" s="34"/>
      <c r="C686" s="6"/>
      <c r="D686" s="6"/>
      <c r="E686" s="6"/>
      <c r="F686" s="6"/>
      <c r="G686" s="6"/>
    </row>
    <row r="687" spans="1:7" ht="13" x14ac:dyDescent="0.15">
      <c r="A687" s="6"/>
      <c r="B687" s="34"/>
      <c r="C687" s="6"/>
      <c r="D687" s="6"/>
      <c r="E687" s="6"/>
      <c r="F687" s="6"/>
      <c r="G687" s="6"/>
    </row>
    <row r="688" spans="1:7" ht="13" x14ac:dyDescent="0.15">
      <c r="A688" s="6"/>
      <c r="B688" s="34"/>
      <c r="C688" s="6"/>
      <c r="D688" s="6"/>
      <c r="E688" s="6"/>
      <c r="F688" s="6"/>
      <c r="G688" s="6"/>
    </row>
    <row r="689" spans="1:7" ht="13" x14ac:dyDescent="0.15">
      <c r="A689" s="6"/>
      <c r="B689" s="34"/>
      <c r="C689" s="6"/>
      <c r="D689" s="6"/>
      <c r="E689" s="6"/>
      <c r="F689" s="6"/>
      <c r="G689" s="6"/>
    </row>
    <row r="690" spans="1:7" ht="13" x14ac:dyDescent="0.15">
      <c r="A690" s="6"/>
      <c r="B690" s="34"/>
      <c r="C690" s="6"/>
      <c r="D690" s="6"/>
      <c r="E690" s="6"/>
      <c r="F690" s="6"/>
      <c r="G690" s="6"/>
    </row>
    <row r="691" spans="1:7" ht="13" x14ac:dyDescent="0.15">
      <c r="A691" s="6"/>
      <c r="B691" s="34"/>
      <c r="C691" s="6"/>
      <c r="D691" s="6"/>
      <c r="E691" s="6"/>
      <c r="F691" s="6"/>
      <c r="G691" s="6"/>
    </row>
    <row r="692" spans="1:7" ht="13" x14ac:dyDescent="0.15">
      <c r="A692" s="6"/>
      <c r="B692" s="34"/>
      <c r="C692" s="6"/>
      <c r="D692" s="6"/>
      <c r="E692" s="6"/>
      <c r="F692" s="6"/>
      <c r="G692" s="6"/>
    </row>
    <row r="693" spans="1:7" ht="13" x14ac:dyDescent="0.15">
      <c r="A693" s="6"/>
      <c r="B693" s="34"/>
      <c r="C693" s="6"/>
      <c r="D693" s="6"/>
      <c r="E693" s="6"/>
      <c r="F693" s="6"/>
      <c r="G693" s="6"/>
    </row>
    <row r="694" spans="1:7" ht="13" x14ac:dyDescent="0.15">
      <c r="A694" s="6"/>
      <c r="B694" s="34"/>
      <c r="C694" s="6"/>
      <c r="D694" s="6"/>
      <c r="E694" s="6"/>
      <c r="F694" s="6"/>
      <c r="G694" s="6"/>
    </row>
    <row r="695" spans="1:7" ht="13" x14ac:dyDescent="0.15">
      <c r="A695" s="6"/>
      <c r="B695" s="34"/>
      <c r="C695" s="6"/>
      <c r="D695" s="6"/>
      <c r="E695" s="6"/>
      <c r="F695" s="6"/>
      <c r="G695" s="6"/>
    </row>
    <row r="696" spans="1:7" ht="13" x14ac:dyDescent="0.15">
      <c r="A696" s="6"/>
      <c r="B696" s="34"/>
      <c r="C696" s="6"/>
      <c r="D696" s="6"/>
      <c r="E696" s="6"/>
      <c r="F696" s="6"/>
      <c r="G696" s="6"/>
    </row>
    <row r="697" spans="1:7" ht="13" x14ac:dyDescent="0.15">
      <c r="A697" s="6"/>
      <c r="B697" s="34"/>
      <c r="C697" s="6"/>
      <c r="D697" s="6"/>
      <c r="E697" s="6"/>
      <c r="F697" s="6"/>
      <c r="G697" s="6"/>
    </row>
    <row r="698" spans="1:7" ht="13" x14ac:dyDescent="0.15">
      <c r="A698" s="6"/>
      <c r="B698" s="34"/>
      <c r="C698" s="6"/>
      <c r="D698" s="6"/>
      <c r="E698" s="6"/>
      <c r="F698" s="6"/>
      <c r="G698" s="6"/>
    </row>
    <row r="699" spans="1:7" ht="13" x14ac:dyDescent="0.15">
      <c r="A699" s="6"/>
      <c r="B699" s="34"/>
      <c r="C699" s="6"/>
      <c r="D699" s="6"/>
      <c r="E699" s="6"/>
      <c r="F699" s="6"/>
      <c r="G699" s="6"/>
    </row>
    <row r="700" spans="1:7" ht="13" x14ac:dyDescent="0.15">
      <c r="A700" s="6"/>
      <c r="B700" s="34"/>
      <c r="C700" s="6"/>
      <c r="D700" s="6"/>
      <c r="E700" s="6"/>
      <c r="F700" s="6"/>
      <c r="G700" s="6"/>
    </row>
    <row r="701" spans="1:7" ht="13" x14ac:dyDescent="0.15">
      <c r="A701" s="6"/>
      <c r="B701" s="34"/>
      <c r="C701" s="6"/>
      <c r="D701" s="6"/>
      <c r="E701" s="6"/>
      <c r="F701" s="6"/>
      <c r="G701" s="6"/>
    </row>
    <row r="702" spans="1:7" ht="13" x14ac:dyDescent="0.15">
      <c r="A702" s="6"/>
      <c r="B702" s="34"/>
      <c r="C702" s="6"/>
      <c r="D702" s="6"/>
      <c r="E702" s="6"/>
      <c r="F702" s="6"/>
      <c r="G702" s="6"/>
    </row>
    <row r="703" spans="1:7" ht="13" x14ac:dyDescent="0.15">
      <c r="A703" s="6"/>
      <c r="B703" s="34"/>
      <c r="C703" s="6"/>
      <c r="D703" s="6"/>
      <c r="E703" s="6"/>
      <c r="F703" s="6"/>
      <c r="G703" s="6"/>
    </row>
    <row r="704" spans="1:7" ht="13" x14ac:dyDescent="0.15">
      <c r="A704" s="6"/>
      <c r="B704" s="34"/>
      <c r="C704" s="6"/>
      <c r="D704" s="6"/>
      <c r="E704" s="6"/>
      <c r="F704" s="6"/>
      <c r="G704" s="6"/>
    </row>
    <row r="705" spans="1:7" ht="13" x14ac:dyDescent="0.15">
      <c r="A705" s="6"/>
      <c r="B705" s="34"/>
      <c r="C705" s="6"/>
      <c r="D705" s="6"/>
      <c r="E705" s="6"/>
      <c r="F705" s="6"/>
      <c r="G705" s="6"/>
    </row>
    <row r="706" spans="1:7" ht="13" x14ac:dyDescent="0.15">
      <c r="A706" s="6"/>
      <c r="B706" s="34"/>
      <c r="C706" s="6"/>
      <c r="D706" s="6"/>
      <c r="E706" s="6"/>
      <c r="F706" s="6"/>
      <c r="G706" s="6"/>
    </row>
    <row r="707" spans="1:7" ht="13" x14ac:dyDescent="0.15">
      <c r="A707" s="6"/>
      <c r="B707" s="34"/>
      <c r="C707" s="6"/>
      <c r="D707" s="6"/>
      <c r="E707" s="6"/>
      <c r="F707" s="6"/>
      <c r="G707" s="6"/>
    </row>
    <row r="708" spans="1:7" ht="13" x14ac:dyDescent="0.15">
      <c r="A708" s="6"/>
      <c r="B708" s="34"/>
      <c r="C708" s="6"/>
      <c r="D708" s="6"/>
      <c r="E708" s="6"/>
      <c r="F708" s="6"/>
      <c r="G708" s="6"/>
    </row>
    <row r="709" spans="1:7" ht="13" x14ac:dyDescent="0.15">
      <c r="A709" s="6"/>
      <c r="B709" s="34"/>
      <c r="C709" s="6"/>
      <c r="D709" s="6"/>
      <c r="E709" s="6"/>
      <c r="F709" s="6"/>
      <c r="G709" s="6"/>
    </row>
    <row r="710" spans="1:7" ht="13" x14ac:dyDescent="0.15">
      <c r="A710" s="6"/>
      <c r="B710" s="34"/>
      <c r="C710" s="6"/>
      <c r="D710" s="6"/>
      <c r="E710" s="6"/>
      <c r="F710" s="6"/>
      <c r="G710" s="6"/>
    </row>
    <row r="711" spans="1:7" ht="13" x14ac:dyDescent="0.15">
      <c r="A711" s="6"/>
      <c r="B711" s="34"/>
      <c r="C711" s="6"/>
      <c r="D711" s="6"/>
      <c r="E711" s="6"/>
      <c r="F711" s="6"/>
      <c r="G711" s="6"/>
    </row>
    <row r="712" spans="1:7" ht="13" x14ac:dyDescent="0.15">
      <c r="A712" s="6"/>
      <c r="B712" s="34"/>
      <c r="C712" s="6"/>
      <c r="D712" s="6"/>
      <c r="E712" s="6"/>
      <c r="F712" s="6"/>
      <c r="G712" s="6"/>
    </row>
    <row r="713" spans="1:7" ht="13" x14ac:dyDescent="0.15">
      <c r="A713" s="6"/>
      <c r="B713" s="34"/>
      <c r="C713" s="6"/>
      <c r="D713" s="6"/>
      <c r="E713" s="6"/>
      <c r="F713" s="6"/>
      <c r="G713" s="6"/>
    </row>
    <row r="714" spans="1:7" ht="13" x14ac:dyDescent="0.15">
      <c r="A714" s="6"/>
      <c r="B714" s="34"/>
      <c r="C714" s="6"/>
      <c r="D714" s="6"/>
      <c r="E714" s="6"/>
      <c r="F714" s="6"/>
      <c r="G714" s="6"/>
    </row>
    <row r="715" spans="1:7" ht="13" x14ac:dyDescent="0.15">
      <c r="A715" s="6"/>
      <c r="B715" s="34"/>
      <c r="C715" s="6"/>
      <c r="D715" s="6"/>
      <c r="E715" s="6"/>
      <c r="F715" s="6"/>
      <c r="G715" s="6"/>
    </row>
    <row r="716" spans="1:7" ht="13" x14ac:dyDescent="0.15">
      <c r="A716" s="6"/>
      <c r="B716" s="34"/>
      <c r="C716" s="6"/>
      <c r="D716" s="6"/>
      <c r="E716" s="6"/>
      <c r="F716" s="6"/>
      <c r="G716" s="6"/>
    </row>
    <row r="717" spans="1:7" ht="13" x14ac:dyDescent="0.15">
      <c r="A717" s="6"/>
      <c r="B717" s="34"/>
      <c r="C717" s="6"/>
      <c r="D717" s="6"/>
      <c r="E717" s="6"/>
      <c r="F717" s="6"/>
      <c r="G717" s="6"/>
    </row>
    <row r="718" spans="1:7" ht="13" x14ac:dyDescent="0.15">
      <c r="A718" s="6"/>
      <c r="B718" s="34"/>
      <c r="C718" s="6"/>
      <c r="D718" s="6"/>
      <c r="E718" s="6"/>
      <c r="F718" s="6"/>
      <c r="G718" s="6"/>
    </row>
    <row r="719" spans="1:7" ht="13" x14ac:dyDescent="0.15">
      <c r="A719" s="6"/>
      <c r="B719" s="34"/>
      <c r="C719" s="6"/>
      <c r="D719" s="6"/>
      <c r="E719" s="6"/>
      <c r="F719" s="6"/>
      <c r="G719" s="6"/>
    </row>
    <row r="720" spans="1:7" ht="13" x14ac:dyDescent="0.15">
      <c r="A720" s="6"/>
      <c r="B720" s="34"/>
      <c r="C720" s="6"/>
      <c r="D720" s="6"/>
      <c r="E720" s="6"/>
      <c r="F720" s="6"/>
      <c r="G720" s="6"/>
    </row>
    <row r="721" spans="1:7" ht="13" x14ac:dyDescent="0.15">
      <c r="A721" s="6"/>
      <c r="B721" s="34"/>
      <c r="C721" s="6"/>
      <c r="D721" s="6"/>
      <c r="E721" s="6"/>
      <c r="F721" s="6"/>
      <c r="G721" s="6"/>
    </row>
    <row r="722" spans="1:7" ht="13" x14ac:dyDescent="0.15">
      <c r="A722" s="6"/>
      <c r="B722" s="34"/>
      <c r="C722" s="6"/>
      <c r="D722" s="6"/>
      <c r="E722" s="6"/>
      <c r="F722" s="6"/>
      <c r="G722" s="6"/>
    </row>
    <row r="723" spans="1:7" ht="13" x14ac:dyDescent="0.15">
      <c r="A723" s="6"/>
      <c r="B723" s="34"/>
      <c r="C723" s="6"/>
      <c r="D723" s="6"/>
      <c r="E723" s="6"/>
      <c r="F723" s="6"/>
      <c r="G723" s="6"/>
    </row>
    <row r="724" spans="1:7" ht="13" x14ac:dyDescent="0.15">
      <c r="A724" s="6"/>
      <c r="B724" s="34"/>
      <c r="C724" s="6"/>
      <c r="D724" s="6"/>
      <c r="E724" s="6"/>
      <c r="F724" s="6"/>
      <c r="G724" s="6"/>
    </row>
    <row r="725" spans="1:7" ht="13" x14ac:dyDescent="0.15">
      <c r="A725" s="6"/>
      <c r="B725" s="34"/>
      <c r="C725" s="6"/>
      <c r="D725" s="6"/>
      <c r="E725" s="6"/>
      <c r="F725" s="6"/>
      <c r="G725" s="6"/>
    </row>
    <row r="726" spans="1:7" ht="13" x14ac:dyDescent="0.15">
      <c r="A726" s="6"/>
      <c r="B726" s="34"/>
      <c r="C726" s="6"/>
      <c r="D726" s="6"/>
      <c r="E726" s="6"/>
      <c r="F726" s="6"/>
      <c r="G726" s="6"/>
    </row>
    <row r="727" spans="1:7" ht="13" x14ac:dyDescent="0.15">
      <c r="A727" s="6"/>
      <c r="B727" s="34"/>
      <c r="C727" s="6"/>
      <c r="D727" s="6"/>
      <c r="E727" s="6"/>
      <c r="F727" s="6"/>
      <c r="G727" s="6"/>
    </row>
    <row r="728" spans="1:7" ht="13" x14ac:dyDescent="0.15">
      <c r="A728" s="6"/>
      <c r="B728" s="34"/>
      <c r="C728" s="6"/>
      <c r="D728" s="6"/>
      <c r="E728" s="6"/>
      <c r="F728" s="6"/>
      <c r="G728" s="6"/>
    </row>
    <row r="729" spans="1:7" ht="13" x14ac:dyDescent="0.15">
      <c r="A729" s="6"/>
      <c r="B729" s="34"/>
      <c r="C729" s="6"/>
      <c r="D729" s="6"/>
      <c r="E729" s="6"/>
      <c r="F729" s="6"/>
      <c r="G729" s="6"/>
    </row>
    <row r="730" spans="1:7" ht="13" x14ac:dyDescent="0.15">
      <c r="A730" s="6"/>
      <c r="B730" s="34"/>
      <c r="C730" s="6"/>
      <c r="D730" s="6"/>
      <c r="E730" s="6"/>
      <c r="F730" s="6"/>
      <c r="G730" s="6"/>
    </row>
    <row r="731" spans="1:7" ht="13" x14ac:dyDescent="0.15">
      <c r="A731" s="6"/>
      <c r="B731" s="34"/>
      <c r="C731" s="6"/>
      <c r="D731" s="6"/>
      <c r="E731" s="6"/>
      <c r="F731" s="6"/>
      <c r="G731" s="6"/>
    </row>
    <row r="732" spans="1:7" ht="13" x14ac:dyDescent="0.15">
      <c r="A732" s="6"/>
      <c r="B732" s="34"/>
      <c r="C732" s="6"/>
      <c r="D732" s="6"/>
      <c r="E732" s="6"/>
      <c r="F732" s="6"/>
      <c r="G732" s="6"/>
    </row>
    <row r="733" spans="1:7" ht="13" x14ac:dyDescent="0.15">
      <c r="A733" s="6"/>
      <c r="B733" s="34"/>
      <c r="C733" s="6"/>
      <c r="D733" s="6"/>
      <c r="E733" s="6"/>
      <c r="F733" s="6"/>
      <c r="G733" s="6"/>
    </row>
    <row r="734" spans="1:7" ht="13" x14ac:dyDescent="0.15">
      <c r="A734" s="6"/>
      <c r="B734" s="34"/>
      <c r="C734" s="6"/>
      <c r="D734" s="6"/>
      <c r="E734" s="6"/>
      <c r="F734" s="6"/>
      <c r="G734" s="6"/>
    </row>
    <row r="735" spans="1:7" ht="13" x14ac:dyDescent="0.15">
      <c r="A735" s="6"/>
      <c r="B735" s="34"/>
      <c r="C735" s="6"/>
      <c r="D735" s="6"/>
      <c r="E735" s="6"/>
      <c r="F735" s="6"/>
      <c r="G735" s="6"/>
    </row>
    <row r="736" spans="1:7" ht="13" x14ac:dyDescent="0.15">
      <c r="A736" s="6"/>
      <c r="B736" s="34"/>
      <c r="C736" s="6"/>
      <c r="D736" s="6"/>
      <c r="E736" s="6"/>
      <c r="F736" s="6"/>
      <c r="G736" s="6"/>
    </row>
    <row r="737" spans="1:7" ht="13" x14ac:dyDescent="0.15">
      <c r="A737" s="6"/>
      <c r="B737" s="34"/>
      <c r="C737" s="6"/>
      <c r="D737" s="6"/>
      <c r="E737" s="6"/>
      <c r="F737" s="6"/>
      <c r="G737" s="6"/>
    </row>
    <row r="738" spans="1:7" ht="13" x14ac:dyDescent="0.15">
      <c r="A738" s="6"/>
      <c r="B738" s="34"/>
      <c r="C738" s="6"/>
      <c r="D738" s="6"/>
      <c r="E738" s="6"/>
      <c r="F738" s="6"/>
      <c r="G738" s="6"/>
    </row>
    <row r="739" spans="1:7" ht="13" x14ac:dyDescent="0.15">
      <c r="A739" s="6"/>
      <c r="B739" s="34"/>
      <c r="C739" s="6"/>
      <c r="D739" s="6"/>
      <c r="E739" s="6"/>
      <c r="F739" s="6"/>
      <c r="G739" s="6"/>
    </row>
    <row r="740" spans="1:7" ht="13" x14ac:dyDescent="0.15">
      <c r="A740" s="6"/>
      <c r="B740" s="34"/>
      <c r="C740" s="6"/>
      <c r="D740" s="6"/>
      <c r="E740" s="6"/>
      <c r="F740" s="6"/>
      <c r="G740" s="6"/>
    </row>
    <row r="741" spans="1:7" ht="13" x14ac:dyDescent="0.15">
      <c r="A741" s="6"/>
      <c r="B741" s="34"/>
      <c r="C741" s="6"/>
      <c r="D741" s="6"/>
      <c r="E741" s="6"/>
      <c r="F741" s="6"/>
      <c r="G741" s="6"/>
    </row>
    <row r="742" spans="1:7" ht="13" x14ac:dyDescent="0.15">
      <c r="A742" s="6"/>
      <c r="B742" s="34"/>
      <c r="C742" s="6"/>
      <c r="D742" s="6"/>
      <c r="E742" s="6"/>
      <c r="F742" s="6"/>
      <c r="G742" s="6"/>
    </row>
    <row r="743" spans="1:7" ht="13" x14ac:dyDescent="0.15">
      <c r="A743" s="6"/>
      <c r="B743" s="34"/>
      <c r="C743" s="6"/>
      <c r="D743" s="6"/>
      <c r="E743" s="6"/>
      <c r="F743" s="6"/>
      <c r="G743" s="6"/>
    </row>
    <row r="744" spans="1:7" ht="13" x14ac:dyDescent="0.15">
      <c r="A744" s="6"/>
      <c r="B744" s="34"/>
      <c r="C744" s="6"/>
      <c r="D744" s="6"/>
      <c r="E744" s="6"/>
      <c r="F744" s="6"/>
      <c r="G744" s="6"/>
    </row>
    <row r="745" spans="1:7" ht="13" x14ac:dyDescent="0.15">
      <c r="A745" s="6"/>
      <c r="B745" s="34"/>
      <c r="C745" s="6"/>
      <c r="D745" s="6"/>
      <c r="E745" s="6"/>
      <c r="F745" s="6"/>
      <c r="G745" s="6"/>
    </row>
    <row r="746" spans="1:7" ht="13" x14ac:dyDescent="0.15">
      <c r="A746" s="6"/>
      <c r="B746" s="34"/>
      <c r="C746" s="6"/>
      <c r="D746" s="6"/>
      <c r="E746" s="6"/>
      <c r="F746" s="6"/>
      <c r="G746" s="6"/>
    </row>
    <row r="747" spans="1:7" ht="13" x14ac:dyDescent="0.15">
      <c r="A747" s="6"/>
      <c r="B747" s="34"/>
      <c r="C747" s="6"/>
      <c r="D747" s="6"/>
      <c r="E747" s="6"/>
      <c r="F747" s="6"/>
      <c r="G747" s="6"/>
    </row>
    <row r="748" spans="1:7" ht="13" x14ac:dyDescent="0.15">
      <c r="A748" s="6"/>
      <c r="B748" s="34"/>
      <c r="C748" s="6"/>
      <c r="D748" s="6"/>
      <c r="E748" s="6"/>
      <c r="F748" s="6"/>
      <c r="G748" s="6"/>
    </row>
    <row r="749" spans="1:7" ht="13" x14ac:dyDescent="0.15">
      <c r="A749" s="6"/>
      <c r="B749" s="34"/>
      <c r="C749" s="6"/>
      <c r="D749" s="6"/>
      <c r="E749" s="6"/>
      <c r="F749" s="6"/>
      <c r="G749" s="6"/>
    </row>
    <row r="750" spans="1:7" ht="13" x14ac:dyDescent="0.15">
      <c r="A750" s="6"/>
      <c r="B750" s="34"/>
      <c r="C750" s="6"/>
      <c r="D750" s="6"/>
      <c r="E750" s="6"/>
      <c r="F750" s="6"/>
      <c r="G750" s="6"/>
    </row>
    <row r="751" spans="1:7" ht="13" x14ac:dyDescent="0.15">
      <c r="A751" s="6"/>
      <c r="B751" s="34"/>
      <c r="C751" s="6"/>
      <c r="D751" s="6"/>
      <c r="E751" s="6"/>
      <c r="F751" s="6"/>
      <c r="G751" s="6"/>
    </row>
    <row r="752" spans="1:7" ht="13" x14ac:dyDescent="0.15">
      <c r="A752" s="6"/>
      <c r="B752" s="34"/>
      <c r="C752" s="6"/>
      <c r="D752" s="6"/>
      <c r="E752" s="6"/>
      <c r="F752" s="6"/>
      <c r="G752" s="6"/>
    </row>
    <row r="753" spans="1:7" ht="13" x14ac:dyDescent="0.15">
      <c r="A753" s="6"/>
      <c r="B753" s="34"/>
      <c r="C753" s="6"/>
      <c r="D753" s="6"/>
      <c r="E753" s="6"/>
      <c r="F753" s="6"/>
      <c r="G753" s="6"/>
    </row>
    <row r="754" spans="1:7" ht="13" x14ac:dyDescent="0.15">
      <c r="A754" s="6"/>
      <c r="B754" s="34"/>
      <c r="C754" s="6"/>
      <c r="D754" s="6"/>
      <c r="E754" s="6"/>
      <c r="F754" s="6"/>
      <c r="G754" s="6"/>
    </row>
    <row r="755" spans="1:7" ht="13" x14ac:dyDescent="0.15">
      <c r="A755" s="6"/>
      <c r="B755" s="34"/>
      <c r="C755" s="6"/>
      <c r="D755" s="6"/>
      <c r="E755" s="6"/>
      <c r="F755" s="6"/>
      <c r="G755" s="6"/>
    </row>
    <row r="756" spans="1:7" ht="13" x14ac:dyDescent="0.15">
      <c r="A756" s="6"/>
      <c r="B756" s="34"/>
      <c r="C756" s="6"/>
      <c r="D756" s="6"/>
      <c r="E756" s="6"/>
      <c r="F756" s="6"/>
      <c r="G756" s="6"/>
    </row>
    <row r="757" spans="1:7" ht="13" x14ac:dyDescent="0.15">
      <c r="A757" s="6"/>
      <c r="B757" s="34"/>
      <c r="C757" s="6"/>
      <c r="D757" s="6"/>
      <c r="E757" s="6"/>
      <c r="F757" s="6"/>
      <c r="G757" s="6"/>
    </row>
    <row r="758" spans="1:7" ht="13" x14ac:dyDescent="0.15">
      <c r="A758" s="6"/>
      <c r="B758" s="34"/>
      <c r="C758" s="6"/>
      <c r="D758" s="6"/>
      <c r="E758" s="6"/>
      <c r="F758" s="6"/>
      <c r="G758" s="6"/>
    </row>
    <row r="759" spans="1:7" ht="13" x14ac:dyDescent="0.15">
      <c r="A759" s="6"/>
      <c r="B759" s="34"/>
      <c r="C759" s="6"/>
      <c r="D759" s="6"/>
      <c r="E759" s="6"/>
      <c r="F759" s="6"/>
      <c r="G759" s="6"/>
    </row>
    <row r="760" spans="1:7" ht="13" x14ac:dyDescent="0.15">
      <c r="A760" s="6"/>
      <c r="B760" s="34"/>
      <c r="C760" s="6"/>
      <c r="D760" s="6"/>
      <c r="E760" s="6"/>
      <c r="F760" s="6"/>
      <c r="G760" s="6"/>
    </row>
    <row r="761" spans="1:7" ht="13" x14ac:dyDescent="0.15">
      <c r="A761" s="6"/>
      <c r="B761" s="34"/>
      <c r="C761" s="6"/>
      <c r="D761" s="6"/>
      <c r="E761" s="6"/>
      <c r="F761" s="6"/>
      <c r="G761" s="6"/>
    </row>
    <row r="762" spans="1:7" ht="13" x14ac:dyDescent="0.15">
      <c r="A762" s="6"/>
      <c r="B762" s="34"/>
      <c r="C762" s="6"/>
      <c r="D762" s="6"/>
      <c r="E762" s="6"/>
      <c r="F762" s="6"/>
      <c r="G762" s="6"/>
    </row>
    <row r="763" spans="1:7" ht="13" x14ac:dyDescent="0.15">
      <c r="A763" s="6"/>
      <c r="B763" s="34"/>
      <c r="C763" s="6"/>
      <c r="D763" s="6"/>
      <c r="E763" s="6"/>
      <c r="F763" s="6"/>
      <c r="G763" s="6"/>
    </row>
    <row r="764" spans="1:7" ht="13" x14ac:dyDescent="0.15">
      <c r="A764" s="6"/>
      <c r="B764" s="34"/>
      <c r="C764" s="6"/>
      <c r="D764" s="6"/>
      <c r="E764" s="6"/>
      <c r="F764" s="6"/>
      <c r="G764" s="6"/>
    </row>
    <row r="765" spans="1:7" ht="13" x14ac:dyDescent="0.15">
      <c r="A765" s="6"/>
      <c r="B765" s="34"/>
      <c r="C765" s="6"/>
      <c r="D765" s="6"/>
      <c r="E765" s="6"/>
      <c r="F765" s="6"/>
      <c r="G765" s="6"/>
    </row>
    <row r="766" spans="1:7" ht="13" x14ac:dyDescent="0.15">
      <c r="A766" s="6"/>
      <c r="B766" s="34"/>
      <c r="C766" s="6"/>
      <c r="D766" s="6"/>
      <c r="E766" s="6"/>
      <c r="F766" s="6"/>
      <c r="G766" s="6"/>
    </row>
    <row r="767" spans="1:7" ht="13" x14ac:dyDescent="0.15">
      <c r="A767" s="6"/>
      <c r="B767" s="34"/>
      <c r="C767" s="6"/>
      <c r="D767" s="6"/>
      <c r="E767" s="6"/>
      <c r="F767" s="6"/>
      <c r="G767" s="6"/>
    </row>
    <row r="768" spans="1:7" ht="13" x14ac:dyDescent="0.15">
      <c r="A768" s="6"/>
      <c r="B768" s="34"/>
      <c r="C768" s="6"/>
      <c r="D768" s="6"/>
      <c r="E768" s="6"/>
      <c r="F768" s="6"/>
      <c r="G768" s="6"/>
    </row>
    <row r="769" spans="1:7" ht="13" x14ac:dyDescent="0.15">
      <c r="A769" s="6"/>
      <c r="B769" s="34"/>
      <c r="C769" s="6"/>
      <c r="D769" s="6"/>
      <c r="E769" s="6"/>
      <c r="F769" s="6"/>
      <c r="G769" s="6"/>
    </row>
    <row r="770" spans="1:7" ht="13" x14ac:dyDescent="0.15">
      <c r="A770" s="6"/>
      <c r="B770" s="34"/>
      <c r="C770" s="6"/>
      <c r="D770" s="6"/>
      <c r="E770" s="6"/>
      <c r="F770" s="6"/>
      <c r="G770" s="6"/>
    </row>
    <row r="771" spans="1:7" ht="13" x14ac:dyDescent="0.15">
      <c r="A771" s="6"/>
      <c r="B771" s="34"/>
      <c r="C771" s="6"/>
      <c r="D771" s="6"/>
      <c r="E771" s="6"/>
      <c r="F771" s="6"/>
      <c r="G771" s="6"/>
    </row>
    <row r="772" spans="1:7" ht="13" x14ac:dyDescent="0.15">
      <c r="A772" s="6"/>
      <c r="B772" s="34"/>
      <c r="C772" s="6"/>
      <c r="D772" s="6"/>
      <c r="E772" s="6"/>
      <c r="F772" s="6"/>
      <c r="G772" s="6"/>
    </row>
    <row r="773" spans="1:7" ht="13" x14ac:dyDescent="0.15">
      <c r="A773" s="6"/>
      <c r="B773" s="34"/>
      <c r="C773" s="6"/>
      <c r="D773" s="6"/>
      <c r="E773" s="6"/>
      <c r="F773" s="6"/>
      <c r="G773" s="6"/>
    </row>
    <row r="774" spans="1:7" ht="13" x14ac:dyDescent="0.15">
      <c r="A774" s="6"/>
      <c r="B774" s="34"/>
      <c r="C774" s="6"/>
      <c r="D774" s="6"/>
      <c r="E774" s="6"/>
      <c r="F774" s="6"/>
      <c r="G774" s="6"/>
    </row>
    <row r="775" spans="1:7" ht="13" x14ac:dyDescent="0.15">
      <c r="A775" s="6"/>
      <c r="B775" s="34"/>
      <c r="C775" s="6"/>
      <c r="D775" s="6"/>
      <c r="E775" s="6"/>
      <c r="F775" s="6"/>
      <c r="G775" s="6"/>
    </row>
    <row r="776" spans="1:7" ht="13" x14ac:dyDescent="0.15">
      <c r="A776" s="6"/>
      <c r="B776" s="34"/>
      <c r="C776" s="6"/>
      <c r="D776" s="6"/>
      <c r="E776" s="6"/>
      <c r="F776" s="6"/>
      <c r="G776" s="6"/>
    </row>
    <row r="777" spans="1:7" ht="13" x14ac:dyDescent="0.15">
      <c r="A777" s="6"/>
      <c r="B777" s="34"/>
      <c r="C777" s="6"/>
      <c r="D777" s="6"/>
      <c r="E777" s="6"/>
      <c r="F777" s="6"/>
      <c r="G777" s="6"/>
    </row>
    <row r="778" spans="1:7" ht="13" x14ac:dyDescent="0.15">
      <c r="A778" s="6"/>
      <c r="B778" s="34"/>
      <c r="C778" s="6"/>
      <c r="D778" s="6"/>
      <c r="E778" s="6"/>
      <c r="F778" s="6"/>
      <c r="G778" s="6"/>
    </row>
    <row r="779" spans="1:7" ht="13" x14ac:dyDescent="0.15">
      <c r="A779" s="6"/>
      <c r="B779" s="34"/>
      <c r="C779" s="6"/>
      <c r="D779" s="6"/>
      <c r="E779" s="6"/>
      <c r="F779" s="6"/>
      <c r="G779" s="6"/>
    </row>
    <row r="780" spans="1:7" ht="13" x14ac:dyDescent="0.15">
      <c r="A780" s="6"/>
      <c r="B780" s="34"/>
      <c r="C780" s="6"/>
      <c r="D780" s="6"/>
      <c r="E780" s="6"/>
      <c r="F780" s="6"/>
      <c r="G780" s="6"/>
    </row>
    <row r="781" spans="1:7" ht="13" x14ac:dyDescent="0.15">
      <c r="A781" s="6"/>
      <c r="B781" s="34"/>
      <c r="C781" s="6"/>
      <c r="D781" s="6"/>
      <c r="E781" s="6"/>
      <c r="F781" s="6"/>
      <c r="G781" s="6"/>
    </row>
    <row r="782" spans="1:7" ht="13" x14ac:dyDescent="0.15">
      <c r="A782" s="6"/>
      <c r="B782" s="34"/>
      <c r="C782" s="6"/>
      <c r="D782" s="6"/>
      <c r="E782" s="6"/>
      <c r="F782" s="6"/>
      <c r="G782" s="6"/>
    </row>
    <row r="783" spans="1:7" ht="13" x14ac:dyDescent="0.15">
      <c r="A783" s="6"/>
      <c r="B783" s="34"/>
      <c r="C783" s="6"/>
      <c r="D783" s="6"/>
      <c r="E783" s="6"/>
      <c r="F783" s="6"/>
      <c r="G783" s="6"/>
    </row>
    <row r="784" spans="1:7" ht="13" x14ac:dyDescent="0.15">
      <c r="A784" s="6"/>
      <c r="B784" s="34"/>
      <c r="C784" s="6"/>
      <c r="D784" s="6"/>
      <c r="E784" s="6"/>
      <c r="F784" s="6"/>
      <c r="G784" s="6"/>
    </row>
    <row r="785" spans="1:7" ht="13" x14ac:dyDescent="0.15">
      <c r="A785" s="6"/>
      <c r="B785" s="34"/>
      <c r="C785" s="6"/>
      <c r="D785" s="6"/>
      <c r="E785" s="6"/>
      <c r="F785" s="6"/>
      <c r="G785" s="6"/>
    </row>
    <row r="786" spans="1:7" ht="13" x14ac:dyDescent="0.15">
      <c r="A786" s="6"/>
      <c r="B786" s="34"/>
      <c r="C786" s="6"/>
      <c r="D786" s="6"/>
      <c r="E786" s="6"/>
      <c r="F786" s="6"/>
      <c r="G786" s="6"/>
    </row>
    <row r="787" spans="1:7" ht="13" x14ac:dyDescent="0.15">
      <c r="A787" s="6"/>
      <c r="B787" s="34"/>
      <c r="C787" s="6"/>
      <c r="D787" s="6"/>
      <c r="E787" s="6"/>
      <c r="F787" s="6"/>
      <c r="G787" s="6"/>
    </row>
    <row r="788" spans="1:7" ht="13" x14ac:dyDescent="0.15">
      <c r="A788" s="6"/>
      <c r="B788" s="34"/>
      <c r="C788" s="6"/>
      <c r="D788" s="6"/>
      <c r="E788" s="6"/>
      <c r="F788" s="6"/>
      <c r="G788" s="6"/>
    </row>
    <row r="789" spans="1:7" ht="13" x14ac:dyDescent="0.15">
      <c r="A789" s="6"/>
      <c r="B789" s="34"/>
      <c r="C789" s="6"/>
      <c r="D789" s="6"/>
      <c r="E789" s="6"/>
      <c r="F789" s="6"/>
      <c r="G789" s="6"/>
    </row>
    <row r="790" spans="1:7" ht="13" x14ac:dyDescent="0.15">
      <c r="A790" s="6"/>
      <c r="B790" s="34"/>
      <c r="C790" s="6"/>
      <c r="D790" s="6"/>
      <c r="E790" s="6"/>
      <c r="F790" s="6"/>
      <c r="G790" s="6"/>
    </row>
    <row r="791" spans="1:7" ht="13" x14ac:dyDescent="0.15">
      <c r="A791" s="6"/>
      <c r="B791" s="34"/>
      <c r="C791" s="6"/>
      <c r="D791" s="6"/>
      <c r="E791" s="6"/>
      <c r="F791" s="6"/>
      <c r="G791" s="6"/>
    </row>
    <row r="792" spans="1:7" ht="13" x14ac:dyDescent="0.15">
      <c r="A792" s="6"/>
      <c r="B792" s="34"/>
      <c r="C792" s="6"/>
      <c r="D792" s="6"/>
      <c r="E792" s="6"/>
      <c r="F792" s="6"/>
      <c r="G792" s="6"/>
    </row>
    <row r="793" spans="1:7" ht="13" x14ac:dyDescent="0.15">
      <c r="A793" s="6"/>
      <c r="B793" s="34"/>
      <c r="C793" s="6"/>
      <c r="D793" s="6"/>
      <c r="E793" s="6"/>
      <c r="F793" s="6"/>
      <c r="G793" s="6"/>
    </row>
    <row r="794" spans="1:7" ht="13" x14ac:dyDescent="0.15">
      <c r="A794" s="6"/>
      <c r="B794" s="34"/>
      <c r="C794" s="6"/>
      <c r="D794" s="6"/>
      <c r="E794" s="6"/>
      <c r="F794" s="6"/>
      <c r="G794" s="6"/>
    </row>
    <row r="795" spans="1:7" ht="13" x14ac:dyDescent="0.15">
      <c r="A795" s="6"/>
      <c r="B795" s="34"/>
      <c r="C795" s="6"/>
      <c r="D795" s="6"/>
      <c r="E795" s="6"/>
      <c r="F795" s="6"/>
      <c r="G795" s="6"/>
    </row>
    <row r="796" spans="1:7" ht="13" x14ac:dyDescent="0.15">
      <c r="A796" s="6"/>
      <c r="B796" s="34"/>
      <c r="C796" s="6"/>
      <c r="D796" s="6"/>
      <c r="E796" s="6"/>
      <c r="F796" s="6"/>
      <c r="G796" s="6"/>
    </row>
    <row r="797" spans="1:7" ht="13" x14ac:dyDescent="0.15">
      <c r="A797" s="6"/>
      <c r="B797" s="34"/>
      <c r="C797" s="6"/>
      <c r="D797" s="6"/>
      <c r="E797" s="6"/>
      <c r="F797" s="6"/>
      <c r="G797" s="6"/>
    </row>
    <row r="798" spans="1:7" ht="13" x14ac:dyDescent="0.15">
      <c r="A798" s="6"/>
      <c r="B798" s="34"/>
      <c r="C798" s="6"/>
      <c r="D798" s="6"/>
      <c r="E798" s="6"/>
      <c r="F798" s="6"/>
      <c r="G798" s="6"/>
    </row>
    <row r="799" spans="1:7" ht="13" x14ac:dyDescent="0.15">
      <c r="A799" s="6"/>
      <c r="B799" s="34"/>
      <c r="C799" s="6"/>
      <c r="D799" s="6"/>
      <c r="E799" s="6"/>
      <c r="F799" s="6"/>
      <c r="G799" s="6"/>
    </row>
    <row r="800" spans="1:7" ht="13" x14ac:dyDescent="0.15">
      <c r="A800" s="6"/>
      <c r="B800" s="34"/>
      <c r="C800" s="6"/>
      <c r="D800" s="6"/>
      <c r="E800" s="6"/>
      <c r="F800" s="6"/>
      <c r="G800" s="6"/>
    </row>
    <row r="801" spans="1:7" ht="13" x14ac:dyDescent="0.15">
      <c r="A801" s="6"/>
      <c r="B801" s="34"/>
      <c r="C801" s="6"/>
      <c r="D801" s="6"/>
      <c r="E801" s="6"/>
      <c r="F801" s="6"/>
      <c r="G801" s="6"/>
    </row>
    <row r="802" spans="1:7" ht="13" x14ac:dyDescent="0.15">
      <c r="A802" s="6"/>
      <c r="B802" s="34"/>
      <c r="C802" s="6"/>
      <c r="D802" s="6"/>
      <c r="E802" s="6"/>
      <c r="F802" s="6"/>
      <c r="G802" s="6"/>
    </row>
    <row r="803" spans="1:7" ht="13" x14ac:dyDescent="0.15">
      <c r="A803" s="6"/>
      <c r="B803" s="34"/>
      <c r="C803" s="6"/>
      <c r="D803" s="6"/>
      <c r="E803" s="6"/>
      <c r="F803" s="6"/>
      <c r="G803" s="6"/>
    </row>
    <row r="804" spans="1:7" ht="13" x14ac:dyDescent="0.15">
      <c r="A804" s="6"/>
      <c r="B804" s="34"/>
      <c r="C804" s="6"/>
      <c r="D804" s="6"/>
      <c r="E804" s="6"/>
      <c r="F804" s="6"/>
      <c r="G804" s="6"/>
    </row>
    <row r="805" spans="1:7" ht="13" x14ac:dyDescent="0.15">
      <c r="A805" s="6"/>
      <c r="B805" s="34"/>
      <c r="C805" s="6"/>
      <c r="D805" s="6"/>
      <c r="E805" s="6"/>
      <c r="F805" s="6"/>
      <c r="G805" s="6"/>
    </row>
    <row r="806" spans="1:7" ht="13" x14ac:dyDescent="0.15">
      <c r="A806" s="6"/>
      <c r="B806" s="34"/>
      <c r="C806" s="6"/>
      <c r="D806" s="6"/>
      <c r="E806" s="6"/>
      <c r="F806" s="6"/>
      <c r="G806" s="6"/>
    </row>
    <row r="807" spans="1:7" ht="13" x14ac:dyDescent="0.15">
      <c r="A807" s="6"/>
      <c r="B807" s="34"/>
      <c r="C807" s="6"/>
      <c r="D807" s="6"/>
      <c r="E807" s="6"/>
      <c r="F807" s="6"/>
      <c r="G807" s="6"/>
    </row>
    <row r="808" spans="1:7" ht="13" x14ac:dyDescent="0.15">
      <c r="A808" s="6"/>
      <c r="B808" s="34"/>
      <c r="C808" s="6"/>
      <c r="D808" s="6"/>
      <c r="E808" s="6"/>
      <c r="F808" s="6"/>
      <c r="G808" s="6"/>
    </row>
    <row r="809" spans="1:7" ht="13" x14ac:dyDescent="0.15">
      <c r="A809" s="6"/>
      <c r="B809" s="34"/>
      <c r="C809" s="6"/>
      <c r="D809" s="6"/>
      <c r="E809" s="6"/>
      <c r="F809" s="6"/>
      <c r="G809" s="6"/>
    </row>
    <row r="810" spans="1:7" ht="13" x14ac:dyDescent="0.15">
      <c r="A810" s="6"/>
      <c r="B810" s="34"/>
      <c r="C810" s="6"/>
      <c r="D810" s="6"/>
      <c r="E810" s="6"/>
      <c r="F810" s="6"/>
      <c r="G810" s="6"/>
    </row>
    <row r="811" spans="1:7" ht="13" x14ac:dyDescent="0.15">
      <c r="A811" s="6"/>
      <c r="B811" s="34"/>
      <c r="C811" s="6"/>
      <c r="D811" s="6"/>
      <c r="E811" s="6"/>
      <c r="F811" s="6"/>
      <c r="G811" s="6"/>
    </row>
    <row r="812" spans="1:7" ht="13" x14ac:dyDescent="0.15">
      <c r="A812" s="6"/>
      <c r="B812" s="34"/>
      <c r="C812" s="6"/>
      <c r="D812" s="6"/>
      <c r="E812" s="6"/>
      <c r="F812" s="6"/>
      <c r="G812" s="6"/>
    </row>
    <row r="813" spans="1:7" ht="13" x14ac:dyDescent="0.15">
      <c r="A813" s="6"/>
      <c r="B813" s="34"/>
      <c r="C813" s="6"/>
      <c r="D813" s="6"/>
      <c r="E813" s="6"/>
      <c r="F813" s="6"/>
      <c r="G813" s="6"/>
    </row>
    <row r="814" spans="1:7" ht="13" x14ac:dyDescent="0.15">
      <c r="A814" s="6"/>
      <c r="B814" s="34"/>
      <c r="C814" s="6"/>
      <c r="D814" s="6"/>
      <c r="E814" s="6"/>
      <c r="F814" s="6"/>
      <c r="G814" s="6"/>
    </row>
    <row r="815" spans="1:7" ht="13" x14ac:dyDescent="0.15">
      <c r="A815" s="6"/>
      <c r="B815" s="34"/>
      <c r="C815" s="6"/>
      <c r="D815" s="6"/>
      <c r="E815" s="6"/>
      <c r="F815" s="6"/>
      <c r="G815" s="6"/>
    </row>
    <row r="816" spans="1:7" ht="13" x14ac:dyDescent="0.15">
      <c r="A816" s="6"/>
      <c r="B816" s="34"/>
      <c r="C816" s="6"/>
      <c r="D816" s="6"/>
      <c r="E816" s="6"/>
      <c r="F816" s="6"/>
      <c r="G816" s="6"/>
    </row>
    <row r="817" spans="1:7" ht="13" x14ac:dyDescent="0.15">
      <c r="A817" s="6"/>
      <c r="B817" s="34"/>
      <c r="C817" s="6"/>
      <c r="D817" s="6"/>
      <c r="E817" s="6"/>
      <c r="F817" s="6"/>
      <c r="G817" s="6"/>
    </row>
    <row r="818" spans="1:7" ht="13" x14ac:dyDescent="0.15">
      <c r="A818" s="6"/>
      <c r="B818" s="34"/>
      <c r="C818" s="6"/>
      <c r="D818" s="6"/>
      <c r="E818" s="6"/>
      <c r="F818" s="6"/>
      <c r="G818" s="6"/>
    </row>
    <row r="819" spans="1:7" ht="13" x14ac:dyDescent="0.15">
      <c r="A819" s="6"/>
      <c r="B819" s="34"/>
      <c r="C819" s="6"/>
      <c r="D819" s="6"/>
      <c r="E819" s="6"/>
      <c r="F819" s="6"/>
      <c r="G819" s="6"/>
    </row>
    <row r="820" spans="1:7" ht="13" x14ac:dyDescent="0.15">
      <c r="A820" s="6"/>
      <c r="B820" s="34"/>
      <c r="C820" s="6"/>
      <c r="D820" s="6"/>
      <c r="E820" s="6"/>
      <c r="F820" s="6"/>
      <c r="G820" s="6"/>
    </row>
    <row r="821" spans="1:7" ht="13" x14ac:dyDescent="0.15">
      <c r="A821" s="6"/>
      <c r="B821" s="34"/>
      <c r="C821" s="6"/>
      <c r="D821" s="6"/>
      <c r="E821" s="6"/>
      <c r="F821" s="6"/>
      <c r="G821" s="6"/>
    </row>
    <row r="822" spans="1:7" ht="13" x14ac:dyDescent="0.15">
      <c r="A822" s="6"/>
      <c r="B822" s="34"/>
      <c r="C822" s="6"/>
      <c r="D822" s="6"/>
      <c r="E822" s="6"/>
      <c r="F822" s="6"/>
      <c r="G822" s="6"/>
    </row>
    <row r="823" spans="1:7" ht="13" x14ac:dyDescent="0.15">
      <c r="A823" s="6"/>
      <c r="B823" s="34"/>
      <c r="C823" s="6"/>
      <c r="D823" s="6"/>
      <c r="E823" s="6"/>
      <c r="F823" s="6"/>
      <c r="G823" s="6"/>
    </row>
    <row r="824" spans="1:7" ht="13" x14ac:dyDescent="0.15">
      <c r="A824" s="6"/>
      <c r="B824" s="34"/>
      <c r="C824" s="6"/>
      <c r="D824" s="6"/>
      <c r="E824" s="6"/>
      <c r="F824" s="6"/>
      <c r="G824" s="6"/>
    </row>
    <row r="825" spans="1:7" ht="13" x14ac:dyDescent="0.15">
      <c r="A825" s="6"/>
      <c r="B825" s="34"/>
      <c r="C825" s="6"/>
      <c r="D825" s="6"/>
      <c r="E825" s="6"/>
      <c r="F825" s="6"/>
      <c r="G825" s="6"/>
    </row>
    <row r="826" spans="1:7" ht="13" x14ac:dyDescent="0.15">
      <c r="A826" s="6"/>
      <c r="B826" s="34"/>
      <c r="C826" s="6"/>
      <c r="D826" s="6"/>
      <c r="E826" s="6"/>
      <c r="F826" s="6"/>
      <c r="G826" s="6"/>
    </row>
    <row r="827" spans="1:7" ht="13" x14ac:dyDescent="0.15">
      <c r="A827" s="6"/>
      <c r="B827" s="34"/>
      <c r="C827" s="6"/>
      <c r="D827" s="6"/>
      <c r="E827" s="6"/>
      <c r="F827" s="6"/>
      <c r="G827" s="6"/>
    </row>
    <row r="828" spans="1:7" ht="13" x14ac:dyDescent="0.15">
      <c r="A828" s="6"/>
      <c r="B828" s="34"/>
      <c r="C828" s="6"/>
      <c r="D828" s="6"/>
      <c r="E828" s="6"/>
      <c r="F828" s="6"/>
      <c r="G828" s="6"/>
    </row>
    <row r="829" spans="1:7" ht="13" x14ac:dyDescent="0.15">
      <c r="A829" s="6"/>
      <c r="B829" s="34"/>
      <c r="C829" s="6"/>
      <c r="D829" s="6"/>
      <c r="E829" s="6"/>
      <c r="F829" s="6"/>
      <c r="G829" s="6"/>
    </row>
    <row r="830" spans="1:7" ht="13" x14ac:dyDescent="0.15">
      <c r="A830" s="6"/>
      <c r="B830" s="34"/>
      <c r="C830" s="6"/>
      <c r="D830" s="6"/>
      <c r="E830" s="6"/>
      <c r="F830" s="6"/>
      <c r="G830" s="6"/>
    </row>
    <row r="831" spans="1:7" ht="13" x14ac:dyDescent="0.15">
      <c r="A831" s="6"/>
      <c r="B831" s="34"/>
      <c r="C831" s="6"/>
      <c r="D831" s="6"/>
      <c r="E831" s="6"/>
      <c r="F831" s="6"/>
      <c r="G831" s="6"/>
    </row>
    <row r="832" spans="1:7" ht="13" x14ac:dyDescent="0.15">
      <c r="A832" s="6"/>
      <c r="B832" s="34"/>
      <c r="C832" s="6"/>
      <c r="D832" s="6"/>
      <c r="E832" s="6"/>
      <c r="F832" s="6"/>
      <c r="G832" s="6"/>
    </row>
    <row r="833" spans="1:7" ht="13" x14ac:dyDescent="0.15">
      <c r="A833" s="6"/>
      <c r="B833" s="34"/>
      <c r="C833" s="6"/>
      <c r="D833" s="6"/>
      <c r="E833" s="6"/>
      <c r="F833" s="6"/>
      <c r="G833" s="6"/>
    </row>
    <row r="834" spans="1:7" ht="13" x14ac:dyDescent="0.15">
      <c r="A834" s="6"/>
      <c r="B834" s="34"/>
      <c r="C834" s="6"/>
      <c r="D834" s="6"/>
      <c r="E834" s="6"/>
      <c r="F834" s="6"/>
      <c r="G834" s="6"/>
    </row>
    <row r="835" spans="1:7" ht="13" x14ac:dyDescent="0.15">
      <c r="A835" s="6"/>
      <c r="B835" s="34"/>
      <c r="C835" s="6"/>
      <c r="D835" s="6"/>
      <c r="E835" s="6"/>
      <c r="F835" s="6"/>
      <c r="G835" s="6"/>
    </row>
    <row r="836" spans="1:7" ht="13" x14ac:dyDescent="0.15">
      <c r="A836" s="6"/>
      <c r="B836" s="34"/>
      <c r="C836" s="6"/>
      <c r="D836" s="6"/>
      <c r="E836" s="6"/>
      <c r="F836" s="6"/>
      <c r="G836" s="6"/>
    </row>
    <row r="837" spans="1:7" ht="13" x14ac:dyDescent="0.15">
      <c r="A837" s="6"/>
      <c r="B837" s="34"/>
      <c r="C837" s="6"/>
      <c r="D837" s="6"/>
      <c r="E837" s="6"/>
      <c r="F837" s="6"/>
      <c r="G837" s="6"/>
    </row>
    <row r="838" spans="1:7" ht="13" x14ac:dyDescent="0.15">
      <c r="A838" s="6"/>
      <c r="B838" s="34"/>
      <c r="C838" s="6"/>
      <c r="D838" s="6"/>
      <c r="E838" s="6"/>
      <c r="F838" s="6"/>
      <c r="G838" s="6"/>
    </row>
    <row r="839" spans="1:7" ht="13" x14ac:dyDescent="0.15">
      <c r="A839" s="6"/>
      <c r="B839" s="34"/>
      <c r="C839" s="6"/>
      <c r="D839" s="6"/>
      <c r="E839" s="6"/>
      <c r="F839" s="6"/>
      <c r="G839" s="6"/>
    </row>
    <row r="840" spans="1:7" ht="13" x14ac:dyDescent="0.15">
      <c r="A840" s="6"/>
      <c r="B840" s="34"/>
      <c r="C840" s="6"/>
      <c r="D840" s="6"/>
      <c r="E840" s="6"/>
      <c r="F840" s="6"/>
      <c r="G840" s="6"/>
    </row>
    <row r="841" spans="1:7" ht="13" x14ac:dyDescent="0.15">
      <c r="A841" s="6"/>
      <c r="B841" s="34"/>
      <c r="C841" s="6"/>
      <c r="D841" s="6"/>
      <c r="E841" s="6"/>
      <c r="F841" s="6"/>
      <c r="G841" s="6"/>
    </row>
    <row r="842" spans="1:7" ht="13" x14ac:dyDescent="0.15">
      <c r="A842" s="6"/>
      <c r="B842" s="34"/>
      <c r="C842" s="6"/>
      <c r="D842" s="6"/>
      <c r="E842" s="6"/>
      <c r="F842" s="6"/>
      <c r="G842" s="6"/>
    </row>
    <row r="843" spans="1:7" ht="13" x14ac:dyDescent="0.15">
      <c r="A843" s="6"/>
      <c r="B843" s="34"/>
      <c r="C843" s="6"/>
      <c r="D843" s="6"/>
      <c r="E843" s="6"/>
      <c r="F843" s="6"/>
      <c r="G843" s="6"/>
    </row>
    <row r="844" spans="1:7" ht="13" x14ac:dyDescent="0.15">
      <c r="A844" s="6"/>
      <c r="B844" s="34"/>
      <c r="C844" s="6"/>
      <c r="D844" s="6"/>
      <c r="E844" s="6"/>
      <c r="F844" s="6"/>
      <c r="G844" s="6"/>
    </row>
    <row r="845" spans="1:7" ht="13" x14ac:dyDescent="0.15">
      <c r="A845" s="6"/>
      <c r="B845" s="34"/>
      <c r="C845" s="6"/>
      <c r="D845" s="6"/>
      <c r="E845" s="6"/>
      <c r="F845" s="6"/>
      <c r="G845" s="6"/>
    </row>
    <row r="846" spans="1:7" ht="13" x14ac:dyDescent="0.15">
      <c r="A846" s="6"/>
      <c r="B846" s="34"/>
      <c r="C846" s="6"/>
      <c r="D846" s="6"/>
      <c r="E846" s="6"/>
      <c r="F846" s="6"/>
      <c r="G846" s="6"/>
    </row>
    <row r="847" spans="1:7" ht="13" x14ac:dyDescent="0.15">
      <c r="A847" s="6"/>
      <c r="B847" s="34"/>
      <c r="C847" s="6"/>
      <c r="D847" s="6"/>
      <c r="E847" s="6"/>
      <c r="F847" s="6"/>
      <c r="G847" s="6"/>
    </row>
    <row r="848" spans="1:7" ht="13" x14ac:dyDescent="0.15">
      <c r="A848" s="6"/>
      <c r="B848" s="34"/>
      <c r="C848" s="6"/>
      <c r="D848" s="6"/>
      <c r="E848" s="6"/>
      <c r="F848" s="6"/>
      <c r="G848" s="6"/>
    </row>
    <row r="849" spans="1:7" ht="13" x14ac:dyDescent="0.15">
      <c r="A849" s="6"/>
      <c r="B849" s="34"/>
      <c r="C849" s="6"/>
      <c r="D849" s="6"/>
      <c r="E849" s="6"/>
      <c r="F849" s="6"/>
      <c r="G849" s="6"/>
    </row>
    <row r="850" spans="1:7" ht="13" x14ac:dyDescent="0.15">
      <c r="A850" s="6"/>
      <c r="B850" s="34"/>
      <c r="C850" s="6"/>
      <c r="D850" s="6"/>
      <c r="E850" s="6"/>
      <c r="F850" s="6"/>
      <c r="G850" s="6"/>
    </row>
    <row r="851" spans="1:7" ht="13" x14ac:dyDescent="0.15">
      <c r="A851" s="6"/>
      <c r="B851" s="34"/>
      <c r="C851" s="6"/>
      <c r="D851" s="6"/>
      <c r="E851" s="6"/>
      <c r="F851" s="6"/>
      <c r="G851" s="6"/>
    </row>
    <row r="852" spans="1:7" ht="13" x14ac:dyDescent="0.15">
      <c r="A852" s="6"/>
      <c r="B852" s="34"/>
      <c r="C852" s="6"/>
      <c r="D852" s="6"/>
      <c r="E852" s="6"/>
      <c r="F852" s="6"/>
      <c r="G852" s="6"/>
    </row>
    <row r="853" spans="1:7" ht="13" x14ac:dyDescent="0.15">
      <c r="A853" s="6"/>
      <c r="B853" s="34"/>
      <c r="C853" s="6"/>
      <c r="D853" s="6"/>
      <c r="E853" s="6"/>
      <c r="F853" s="6"/>
      <c r="G853" s="6"/>
    </row>
    <row r="854" spans="1:7" ht="13" x14ac:dyDescent="0.15">
      <c r="A854" s="6"/>
      <c r="B854" s="34"/>
      <c r="C854" s="6"/>
      <c r="D854" s="6"/>
      <c r="E854" s="6"/>
      <c r="F854" s="6"/>
      <c r="G854" s="6"/>
    </row>
    <row r="855" spans="1:7" ht="13" x14ac:dyDescent="0.15">
      <c r="A855" s="6"/>
      <c r="B855" s="34"/>
      <c r="C855" s="6"/>
      <c r="D855" s="6"/>
      <c r="E855" s="6"/>
      <c r="F855" s="6"/>
      <c r="G855" s="6"/>
    </row>
    <row r="856" spans="1:7" ht="13" x14ac:dyDescent="0.15">
      <c r="A856" s="6"/>
      <c r="B856" s="34"/>
      <c r="C856" s="6"/>
      <c r="D856" s="6"/>
      <c r="E856" s="6"/>
      <c r="F856" s="6"/>
      <c r="G856" s="6"/>
    </row>
    <row r="857" spans="1:7" ht="13" x14ac:dyDescent="0.15">
      <c r="A857" s="6"/>
      <c r="B857" s="34"/>
      <c r="C857" s="6"/>
      <c r="D857" s="6"/>
      <c r="E857" s="6"/>
      <c r="F857" s="6"/>
      <c r="G857" s="6"/>
    </row>
    <row r="858" spans="1:7" ht="13" x14ac:dyDescent="0.15">
      <c r="A858" s="6"/>
      <c r="B858" s="34"/>
      <c r="C858" s="6"/>
      <c r="D858" s="6"/>
      <c r="E858" s="6"/>
      <c r="F858" s="6"/>
      <c r="G858" s="6"/>
    </row>
    <row r="859" spans="1:7" ht="13" x14ac:dyDescent="0.15">
      <c r="A859" s="6"/>
      <c r="B859" s="34"/>
      <c r="C859" s="6"/>
      <c r="D859" s="6"/>
      <c r="E859" s="6"/>
      <c r="F859" s="6"/>
      <c r="G859" s="6"/>
    </row>
    <row r="860" spans="1:7" ht="13" x14ac:dyDescent="0.15">
      <c r="A860" s="6"/>
      <c r="B860" s="34"/>
      <c r="C860" s="6"/>
      <c r="D860" s="6"/>
      <c r="E860" s="6"/>
      <c r="F860" s="6"/>
      <c r="G860" s="6"/>
    </row>
    <row r="861" spans="1:7" ht="13" x14ac:dyDescent="0.15">
      <c r="A861" s="6"/>
      <c r="B861" s="34"/>
      <c r="C861" s="6"/>
      <c r="D861" s="6"/>
      <c r="E861" s="6"/>
      <c r="F861" s="6"/>
      <c r="G861" s="6"/>
    </row>
    <row r="862" spans="1:7" ht="13" x14ac:dyDescent="0.15">
      <c r="A862" s="6"/>
      <c r="B862" s="34"/>
      <c r="C862" s="6"/>
      <c r="D862" s="6"/>
      <c r="E862" s="6"/>
      <c r="F862" s="6"/>
      <c r="G862" s="6"/>
    </row>
    <row r="863" spans="1:7" ht="13" x14ac:dyDescent="0.15">
      <c r="A863" s="6"/>
      <c r="B863" s="34"/>
      <c r="C863" s="6"/>
      <c r="D863" s="6"/>
      <c r="E863" s="6"/>
      <c r="F863" s="6"/>
      <c r="G863" s="6"/>
    </row>
    <row r="864" spans="1:7" ht="13" x14ac:dyDescent="0.15">
      <c r="A864" s="6"/>
      <c r="B864" s="34"/>
      <c r="C864" s="6"/>
      <c r="D864" s="6"/>
      <c r="E864" s="6"/>
      <c r="F864" s="6"/>
      <c r="G864" s="6"/>
    </row>
    <row r="865" spans="1:7" ht="13" x14ac:dyDescent="0.15">
      <c r="A865" s="6"/>
      <c r="B865" s="34"/>
      <c r="C865" s="6"/>
      <c r="D865" s="6"/>
      <c r="E865" s="6"/>
      <c r="F865" s="6"/>
      <c r="G865" s="6"/>
    </row>
    <row r="866" spans="1:7" ht="13" x14ac:dyDescent="0.15">
      <c r="A866" s="6"/>
      <c r="B866" s="34"/>
      <c r="C866" s="6"/>
      <c r="D866" s="6"/>
      <c r="E866" s="6"/>
      <c r="F866" s="6"/>
      <c r="G866" s="6"/>
    </row>
    <row r="867" spans="1:7" ht="13" x14ac:dyDescent="0.15">
      <c r="A867" s="6"/>
      <c r="B867" s="34"/>
      <c r="C867" s="6"/>
      <c r="D867" s="6"/>
      <c r="E867" s="6"/>
      <c r="F867" s="6"/>
      <c r="G867" s="6"/>
    </row>
    <row r="868" spans="1:7" ht="13" x14ac:dyDescent="0.15">
      <c r="A868" s="6"/>
      <c r="B868" s="34"/>
      <c r="C868" s="6"/>
      <c r="D868" s="6"/>
      <c r="E868" s="6"/>
      <c r="F868" s="6"/>
      <c r="G868" s="6"/>
    </row>
    <row r="869" spans="1:7" ht="13" x14ac:dyDescent="0.15">
      <c r="A869" s="6"/>
      <c r="B869" s="34"/>
      <c r="C869" s="6"/>
      <c r="D869" s="6"/>
      <c r="E869" s="6"/>
      <c r="F869" s="6"/>
      <c r="G869" s="6"/>
    </row>
    <row r="870" spans="1:7" ht="13" x14ac:dyDescent="0.15">
      <c r="A870" s="6"/>
      <c r="B870" s="34"/>
      <c r="C870" s="6"/>
      <c r="D870" s="6"/>
      <c r="E870" s="6"/>
      <c r="F870" s="6"/>
      <c r="G870" s="6"/>
    </row>
    <row r="871" spans="1:7" ht="13" x14ac:dyDescent="0.15">
      <c r="A871" s="6"/>
      <c r="B871" s="34"/>
      <c r="C871" s="6"/>
      <c r="D871" s="6"/>
      <c r="E871" s="6"/>
      <c r="F871" s="6"/>
      <c r="G871" s="6"/>
    </row>
    <row r="872" spans="1:7" ht="13" x14ac:dyDescent="0.15">
      <c r="A872" s="6"/>
      <c r="B872" s="34"/>
      <c r="C872" s="6"/>
      <c r="D872" s="6"/>
      <c r="E872" s="6"/>
      <c r="F872" s="6"/>
      <c r="G872" s="6"/>
    </row>
    <row r="873" spans="1:7" ht="13" x14ac:dyDescent="0.15">
      <c r="A873" s="6"/>
      <c r="B873" s="34"/>
      <c r="C873" s="6"/>
      <c r="D873" s="6"/>
      <c r="E873" s="6"/>
      <c r="F873" s="6"/>
      <c r="G873" s="6"/>
    </row>
    <row r="874" spans="1:7" ht="13" x14ac:dyDescent="0.15">
      <c r="A874" s="6"/>
      <c r="B874" s="34"/>
      <c r="C874" s="6"/>
      <c r="D874" s="6"/>
      <c r="E874" s="6"/>
      <c r="F874" s="6"/>
      <c r="G874" s="6"/>
    </row>
    <row r="875" spans="1:7" ht="13" x14ac:dyDescent="0.15">
      <c r="A875" s="6"/>
      <c r="B875" s="34"/>
      <c r="C875" s="6"/>
      <c r="D875" s="6"/>
      <c r="E875" s="6"/>
      <c r="F875" s="6"/>
      <c r="G875" s="6"/>
    </row>
    <row r="876" spans="1:7" ht="13" x14ac:dyDescent="0.15">
      <c r="A876" s="6"/>
      <c r="B876" s="34"/>
      <c r="C876" s="6"/>
      <c r="D876" s="6"/>
      <c r="E876" s="6"/>
      <c r="F876" s="6"/>
      <c r="G876" s="6"/>
    </row>
    <row r="877" spans="1:7" ht="13" x14ac:dyDescent="0.15">
      <c r="A877" s="6"/>
      <c r="B877" s="34"/>
      <c r="C877" s="6"/>
      <c r="D877" s="6"/>
      <c r="E877" s="6"/>
      <c r="F877" s="6"/>
      <c r="G877" s="6"/>
    </row>
    <row r="878" spans="1:7" ht="13" x14ac:dyDescent="0.15">
      <c r="A878" s="6"/>
      <c r="B878" s="34"/>
      <c r="C878" s="6"/>
      <c r="D878" s="6"/>
      <c r="E878" s="6"/>
      <c r="F878" s="6"/>
      <c r="G878" s="6"/>
    </row>
    <row r="879" spans="1:7" ht="13" x14ac:dyDescent="0.15">
      <c r="A879" s="6"/>
      <c r="B879" s="34"/>
      <c r="C879" s="6"/>
      <c r="D879" s="6"/>
      <c r="E879" s="6"/>
      <c r="F879" s="6"/>
      <c r="G879" s="6"/>
    </row>
    <row r="880" spans="1:7" ht="13" x14ac:dyDescent="0.15">
      <c r="A880" s="6"/>
      <c r="B880" s="34"/>
      <c r="C880" s="6"/>
      <c r="D880" s="6"/>
      <c r="E880" s="6"/>
      <c r="F880" s="6"/>
      <c r="G880" s="6"/>
    </row>
    <row r="881" spans="1:7" ht="13" x14ac:dyDescent="0.15">
      <c r="A881" s="6"/>
      <c r="B881" s="34"/>
      <c r="C881" s="6"/>
      <c r="D881" s="6"/>
      <c r="E881" s="6"/>
      <c r="F881" s="6"/>
      <c r="G881" s="6"/>
    </row>
    <row r="882" spans="1:7" ht="13" x14ac:dyDescent="0.15">
      <c r="A882" s="6"/>
      <c r="B882" s="34"/>
      <c r="C882" s="6"/>
      <c r="D882" s="6"/>
      <c r="E882" s="6"/>
      <c r="F882" s="6"/>
      <c r="G882" s="6"/>
    </row>
    <row r="883" spans="1:7" ht="13" x14ac:dyDescent="0.15">
      <c r="A883" s="6"/>
      <c r="B883" s="34"/>
      <c r="C883" s="6"/>
      <c r="D883" s="6"/>
      <c r="E883" s="6"/>
      <c r="F883" s="6"/>
      <c r="G883" s="6"/>
    </row>
    <row r="884" spans="1:7" ht="13" x14ac:dyDescent="0.15">
      <c r="A884" s="6"/>
      <c r="B884" s="34"/>
      <c r="C884" s="6"/>
      <c r="D884" s="6"/>
      <c r="E884" s="6"/>
      <c r="F884" s="6"/>
      <c r="G884" s="6"/>
    </row>
    <row r="885" spans="1:7" ht="13" x14ac:dyDescent="0.15">
      <c r="A885" s="6"/>
      <c r="B885" s="34"/>
      <c r="C885" s="6"/>
      <c r="D885" s="6"/>
      <c r="E885" s="6"/>
      <c r="F885" s="6"/>
      <c r="G885" s="6"/>
    </row>
    <row r="886" spans="1:7" ht="13" x14ac:dyDescent="0.15">
      <c r="A886" s="6"/>
      <c r="B886" s="34"/>
      <c r="C886" s="6"/>
      <c r="D886" s="6"/>
      <c r="E886" s="6"/>
      <c r="F886" s="6"/>
      <c r="G886" s="6"/>
    </row>
    <row r="887" spans="1:7" ht="13" x14ac:dyDescent="0.15">
      <c r="A887" s="6"/>
      <c r="B887" s="34"/>
      <c r="C887" s="6"/>
      <c r="D887" s="6"/>
      <c r="E887" s="6"/>
      <c r="F887" s="6"/>
      <c r="G887" s="6"/>
    </row>
    <row r="888" spans="1:7" ht="13" x14ac:dyDescent="0.15">
      <c r="A888" s="6"/>
      <c r="B888" s="34"/>
      <c r="C888" s="6"/>
      <c r="D888" s="6"/>
      <c r="E888" s="6"/>
      <c r="F888" s="6"/>
      <c r="G888" s="6"/>
    </row>
    <row r="889" spans="1:7" ht="13" x14ac:dyDescent="0.15">
      <c r="A889" s="6"/>
      <c r="B889" s="34"/>
      <c r="C889" s="6"/>
      <c r="D889" s="6"/>
      <c r="E889" s="6"/>
      <c r="F889" s="6"/>
      <c r="G889" s="6"/>
    </row>
    <row r="890" spans="1:7" ht="13" x14ac:dyDescent="0.15">
      <c r="A890" s="6"/>
      <c r="B890" s="34"/>
      <c r="C890" s="6"/>
      <c r="D890" s="6"/>
      <c r="E890" s="6"/>
      <c r="F890" s="6"/>
      <c r="G890" s="6"/>
    </row>
    <row r="891" spans="1:7" ht="13" x14ac:dyDescent="0.15">
      <c r="A891" s="6"/>
      <c r="B891" s="34"/>
      <c r="C891" s="6"/>
      <c r="D891" s="6"/>
      <c r="E891" s="6"/>
      <c r="F891" s="6"/>
      <c r="G891" s="6"/>
    </row>
    <row r="892" spans="1:7" ht="13" x14ac:dyDescent="0.15">
      <c r="A892" s="6"/>
      <c r="B892" s="34"/>
      <c r="C892" s="6"/>
      <c r="D892" s="6"/>
      <c r="E892" s="6"/>
      <c r="F892" s="6"/>
      <c r="G892" s="6"/>
    </row>
    <row r="893" spans="1:7" ht="13" x14ac:dyDescent="0.15">
      <c r="A893" s="6"/>
      <c r="B893" s="34"/>
      <c r="C893" s="6"/>
      <c r="D893" s="6"/>
      <c r="E893" s="6"/>
      <c r="F893" s="6"/>
      <c r="G893" s="6"/>
    </row>
    <row r="894" spans="1:7" ht="13" x14ac:dyDescent="0.15">
      <c r="A894" s="6"/>
      <c r="B894" s="34"/>
      <c r="C894" s="6"/>
      <c r="D894" s="6"/>
      <c r="E894" s="6"/>
      <c r="F894" s="6"/>
      <c r="G894" s="6"/>
    </row>
    <row r="895" spans="1:7" ht="13" x14ac:dyDescent="0.15">
      <c r="A895" s="6"/>
      <c r="B895" s="34"/>
      <c r="C895" s="6"/>
      <c r="D895" s="6"/>
      <c r="E895" s="6"/>
      <c r="F895" s="6"/>
      <c r="G895" s="6"/>
    </row>
    <row r="896" spans="1:7" ht="13" x14ac:dyDescent="0.15">
      <c r="A896" s="6"/>
      <c r="B896" s="34"/>
      <c r="C896" s="6"/>
      <c r="D896" s="6"/>
      <c r="E896" s="6"/>
      <c r="F896" s="6"/>
      <c r="G896" s="6"/>
    </row>
    <row r="897" spans="1:7" ht="13" x14ac:dyDescent="0.15">
      <c r="A897" s="6"/>
      <c r="B897" s="34"/>
      <c r="C897" s="6"/>
      <c r="D897" s="6"/>
      <c r="E897" s="6"/>
      <c r="F897" s="6"/>
      <c r="G897" s="6"/>
    </row>
    <row r="898" spans="1:7" ht="13" x14ac:dyDescent="0.15">
      <c r="A898" s="6"/>
      <c r="B898" s="34"/>
      <c r="C898" s="6"/>
      <c r="D898" s="6"/>
      <c r="E898" s="6"/>
      <c r="F898" s="6"/>
      <c r="G898" s="6"/>
    </row>
    <row r="899" spans="1:7" ht="13" x14ac:dyDescent="0.15">
      <c r="A899" s="6"/>
      <c r="B899" s="34"/>
      <c r="C899" s="6"/>
      <c r="D899" s="6"/>
      <c r="E899" s="6"/>
      <c r="F899" s="6"/>
      <c r="G899" s="6"/>
    </row>
    <row r="900" spans="1:7" ht="13" x14ac:dyDescent="0.15">
      <c r="A900" s="6"/>
      <c r="B900" s="34"/>
      <c r="C900" s="6"/>
      <c r="D900" s="6"/>
      <c r="E900" s="6"/>
      <c r="F900" s="6"/>
      <c r="G900" s="6"/>
    </row>
    <row r="901" spans="1:7" ht="13" x14ac:dyDescent="0.15">
      <c r="A901" s="6"/>
      <c r="B901" s="34"/>
      <c r="C901" s="6"/>
      <c r="D901" s="6"/>
      <c r="E901" s="6"/>
      <c r="F901" s="6"/>
      <c r="G901" s="6"/>
    </row>
    <row r="902" spans="1:7" ht="13" x14ac:dyDescent="0.15">
      <c r="A902" s="6"/>
      <c r="B902" s="34"/>
      <c r="C902" s="6"/>
      <c r="D902" s="6"/>
      <c r="E902" s="6"/>
      <c r="F902" s="6"/>
      <c r="G902" s="6"/>
    </row>
    <row r="903" spans="1:7" ht="13" x14ac:dyDescent="0.15">
      <c r="A903" s="6"/>
      <c r="B903" s="34"/>
      <c r="C903" s="6"/>
      <c r="D903" s="6"/>
      <c r="E903" s="6"/>
      <c r="F903" s="6"/>
      <c r="G903" s="6"/>
    </row>
    <row r="904" spans="1:7" ht="13" x14ac:dyDescent="0.15">
      <c r="A904" s="6"/>
      <c r="B904" s="34"/>
      <c r="C904" s="6"/>
      <c r="D904" s="6"/>
      <c r="E904" s="6"/>
      <c r="F904" s="6"/>
      <c r="G904" s="6"/>
    </row>
    <row r="905" spans="1:7" ht="13" x14ac:dyDescent="0.15">
      <c r="A905" s="6"/>
      <c r="B905" s="34"/>
      <c r="C905" s="6"/>
      <c r="D905" s="6"/>
      <c r="E905" s="6"/>
      <c r="F905" s="6"/>
      <c r="G905" s="6"/>
    </row>
    <row r="906" spans="1:7" ht="13" x14ac:dyDescent="0.15">
      <c r="A906" s="6"/>
      <c r="B906" s="34"/>
      <c r="C906" s="6"/>
      <c r="D906" s="6"/>
      <c r="E906" s="6"/>
      <c r="F906" s="6"/>
      <c r="G906" s="6"/>
    </row>
    <row r="907" spans="1:7" ht="13" x14ac:dyDescent="0.15">
      <c r="A907" s="6"/>
      <c r="B907" s="34"/>
      <c r="C907" s="6"/>
      <c r="D907" s="6"/>
      <c r="E907" s="6"/>
      <c r="F907" s="6"/>
      <c r="G907" s="6"/>
    </row>
    <row r="908" spans="1:7" ht="13" x14ac:dyDescent="0.15">
      <c r="A908" s="6"/>
      <c r="B908" s="34"/>
      <c r="C908" s="6"/>
      <c r="D908" s="6"/>
      <c r="E908" s="6"/>
      <c r="F908" s="6"/>
      <c r="G908" s="6"/>
    </row>
    <row r="909" spans="1:7" ht="13" x14ac:dyDescent="0.15">
      <c r="A909" s="6"/>
      <c r="B909" s="34"/>
      <c r="C909" s="6"/>
      <c r="D909" s="6"/>
      <c r="E909" s="6"/>
      <c r="F909" s="6"/>
      <c r="G909" s="6"/>
    </row>
    <row r="910" spans="1:7" ht="13" x14ac:dyDescent="0.15">
      <c r="A910" s="6"/>
      <c r="B910" s="34"/>
      <c r="C910" s="6"/>
      <c r="D910" s="6"/>
      <c r="E910" s="6"/>
      <c r="F910" s="6"/>
      <c r="G910" s="6"/>
    </row>
    <row r="911" spans="1:7" ht="13" x14ac:dyDescent="0.15">
      <c r="A911" s="6"/>
      <c r="B911" s="34"/>
      <c r="C911" s="6"/>
      <c r="D911" s="6"/>
      <c r="E911" s="6"/>
      <c r="F911" s="6"/>
      <c r="G911" s="6"/>
    </row>
    <row r="912" spans="1:7" ht="13" x14ac:dyDescent="0.15">
      <c r="A912" s="6"/>
      <c r="B912" s="34"/>
      <c r="C912" s="6"/>
      <c r="D912" s="6"/>
      <c r="E912" s="6"/>
      <c r="F912" s="6"/>
      <c r="G912" s="6"/>
    </row>
    <row r="913" spans="1:7" ht="13" x14ac:dyDescent="0.15">
      <c r="A913" s="6"/>
      <c r="B913" s="34"/>
      <c r="C913" s="6"/>
      <c r="D913" s="6"/>
      <c r="E913" s="6"/>
      <c r="F913" s="6"/>
      <c r="G913" s="6"/>
    </row>
    <row r="914" spans="1:7" ht="13" x14ac:dyDescent="0.15">
      <c r="A914" s="6"/>
      <c r="B914" s="34"/>
      <c r="C914" s="6"/>
      <c r="D914" s="6"/>
      <c r="E914" s="6"/>
      <c r="F914" s="6"/>
      <c r="G914" s="6"/>
    </row>
    <row r="915" spans="1:7" ht="13" x14ac:dyDescent="0.15">
      <c r="A915" s="6"/>
      <c r="B915" s="34"/>
      <c r="C915" s="6"/>
      <c r="D915" s="6"/>
      <c r="E915" s="6"/>
      <c r="F915" s="6"/>
      <c r="G915" s="6"/>
    </row>
    <row r="916" spans="1:7" ht="13" x14ac:dyDescent="0.15">
      <c r="A916" s="6"/>
      <c r="B916" s="34"/>
      <c r="C916" s="6"/>
      <c r="D916" s="6"/>
      <c r="E916" s="6"/>
      <c r="F916" s="6"/>
      <c r="G916" s="6"/>
    </row>
    <row r="917" spans="1:7" ht="13" x14ac:dyDescent="0.15">
      <c r="A917" s="6"/>
      <c r="B917" s="34"/>
      <c r="C917" s="6"/>
      <c r="D917" s="6"/>
      <c r="E917" s="6"/>
      <c r="F917" s="6"/>
      <c r="G917" s="6"/>
    </row>
    <row r="918" spans="1:7" ht="13" x14ac:dyDescent="0.15">
      <c r="A918" s="6"/>
      <c r="B918" s="34"/>
      <c r="C918" s="6"/>
      <c r="D918" s="6"/>
      <c r="E918" s="6"/>
      <c r="F918" s="6"/>
      <c r="G918" s="6"/>
    </row>
    <row r="919" spans="1:7" ht="13" x14ac:dyDescent="0.15">
      <c r="A919" s="6"/>
      <c r="B919" s="34"/>
      <c r="C919" s="6"/>
      <c r="D919" s="6"/>
      <c r="E919" s="6"/>
      <c r="F919" s="6"/>
      <c r="G919" s="6"/>
    </row>
    <row r="920" spans="1:7" ht="13" x14ac:dyDescent="0.15">
      <c r="A920" s="6"/>
      <c r="B920" s="34"/>
      <c r="C920" s="6"/>
      <c r="D920" s="6"/>
      <c r="E920" s="6"/>
      <c r="F920" s="6"/>
      <c r="G920" s="6"/>
    </row>
    <row r="921" spans="1:7" ht="13" x14ac:dyDescent="0.15">
      <c r="A921" s="6"/>
      <c r="B921" s="34"/>
      <c r="C921" s="6"/>
      <c r="D921" s="6"/>
      <c r="E921" s="6"/>
      <c r="F921" s="6"/>
      <c r="G921" s="6"/>
    </row>
    <row r="922" spans="1:7" ht="13" x14ac:dyDescent="0.15">
      <c r="A922" s="6"/>
      <c r="B922" s="34"/>
      <c r="C922" s="6"/>
      <c r="D922" s="6"/>
      <c r="E922" s="6"/>
      <c r="F922" s="6"/>
      <c r="G922" s="6"/>
    </row>
    <row r="923" spans="1:7" ht="13" x14ac:dyDescent="0.15">
      <c r="A923" s="6"/>
      <c r="B923" s="34"/>
      <c r="C923" s="6"/>
      <c r="D923" s="6"/>
      <c r="E923" s="6"/>
      <c r="F923" s="6"/>
      <c r="G923" s="6"/>
    </row>
    <row r="924" spans="1:7" ht="13" x14ac:dyDescent="0.15">
      <c r="A924" s="6"/>
      <c r="B924" s="34"/>
      <c r="C924" s="6"/>
      <c r="D924" s="6"/>
      <c r="E924" s="6"/>
      <c r="F924" s="6"/>
      <c r="G924" s="6"/>
    </row>
    <row r="925" spans="1:7" ht="13" x14ac:dyDescent="0.15">
      <c r="A925" s="6"/>
      <c r="B925" s="34"/>
      <c r="C925" s="6"/>
      <c r="D925" s="6"/>
      <c r="E925" s="6"/>
      <c r="F925" s="6"/>
      <c r="G925" s="6"/>
    </row>
    <row r="926" spans="1:7" ht="13" x14ac:dyDescent="0.15">
      <c r="A926" s="6"/>
      <c r="B926" s="34"/>
      <c r="C926" s="6"/>
      <c r="D926" s="6"/>
      <c r="E926" s="6"/>
      <c r="F926" s="6"/>
      <c r="G926" s="6"/>
    </row>
    <row r="927" spans="1:7" ht="13" x14ac:dyDescent="0.15">
      <c r="A927" s="6"/>
      <c r="B927" s="34"/>
      <c r="C927" s="6"/>
      <c r="D927" s="6"/>
      <c r="E927" s="6"/>
      <c r="F927" s="6"/>
      <c r="G927" s="6"/>
    </row>
    <row r="928" spans="1:7" ht="13" x14ac:dyDescent="0.15">
      <c r="A928" s="6"/>
      <c r="B928" s="34"/>
      <c r="C928" s="6"/>
      <c r="D928" s="6"/>
      <c r="E928" s="6"/>
      <c r="F928" s="6"/>
      <c r="G928" s="6"/>
    </row>
    <row r="929" spans="1:7" ht="13" x14ac:dyDescent="0.15">
      <c r="A929" s="6"/>
      <c r="B929" s="34"/>
      <c r="C929" s="6"/>
      <c r="D929" s="6"/>
      <c r="E929" s="6"/>
      <c r="F929" s="6"/>
      <c r="G929" s="6"/>
    </row>
    <row r="930" spans="1:7" ht="13" x14ac:dyDescent="0.15">
      <c r="A930" s="6"/>
      <c r="B930" s="34"/>
      <c r="C930" s="6"/>
      <c r="D930" s="6"/>
      <c r="E930" s="6"/>
      <c r="F930" s="6"/>
      <c r="G930" s="6"/>
    </row>
    <row r="931" spans="1:7" ht="13" x14ac:dyDescent="0.15">
      <c r="A931" s="6"/>
      <c r="B931" s="34"/>
      <c r="C931" s="6"/>
      <c r="D931" s="6"/>
      <c r="E931" s="6"/>
      <c r="F931" s="6"/>
      <c r="G931" s="6"/>
    </row>
    <row r="932" spans="1:7" ht="13" x14ac:dyDescent="0.15">
      <c r="A932" s="6"/>
      <c r="B932" s="34"/>
      <c r="C932" s="6"/>
      <c r="D932" s="6"/>
      <c r="E932" s="6"/>
      <c r="F932" s="6"/>
      <c r="G932" s="6"/>
    </row>
    <row r="933" spans="1:7" ht="13" x14ac:dyDescent="0.15">
      <c r="A933" s="6"/>
      <c r="B933" s="34"/>
      <c r="C933" s="6"/>
      <c r="D933" s="6"/>
      <c r="E933" s="6"/>
      <c r="F933" s="6"/>
      <c r="G933" s="6"/>
    </row>
    <row r="934" spans="1:7" ht="13" x14ac:dyDescent="0.15">
      <c r="A934" s="6"/>
      <c r="B934" s="34"/>
      <c r="C934" s="6"/>
      <c r="D934" s="6"/>
      <c r="E934" s="6"/>
      <c r="F934" s="6"/>
      <c r="G934" s="6"/>
    </row>
    <row r="935" spans="1:7" ht="13" x14ac:dyDescent="0.15">
      <c r="A935" s="6"/>
      <c r="B935" s="34"/>
      <c r="C935" s="6"/>
      <c r="D935" s="6"/>
      <c r="E935" s="6"/>
      <c r="F935" s="6"/>
      <c r="G935" s="6"/>
    </row>
    <row r="936" spans="1:7" ht="13" x14ac:dyDescent="0.15">
      <c r="A936" s="6"/>
      <c r="B936" s="34"/>
      <c r="C936" s="6"/>
      <c r="D936" s="6"/>
      <c r="E936" s="6"/>
      <c r="F936" s="6"/>
      <c r="G936" s="6"/>
    </row>
    <row r="937" spans="1:7" ht="13" x14ac:dyDescent="0.15">
      <c r="A937" s="6"/>
      <c r="B937" s="34"/>
      <c r="C937" s="6"/>
      <c r="D937" s="6"/>
      <c r="E937" s="6"/>
      <c r="F937" s="6"/>
      <c r="G937" s="6"/>
    </row>
    <row r="938" spans="1:7" ht="13" x14ac:dyDescent="0.15">
      <c r="A938" s="6"/>
      <c r="B938" s="34"/>
      <c r="C938" s="6"/>
      <c r="D938" s="6"/>
      <c r="E938" s="6"/>
      <c r="F938" s="6"/>
      <c r="G938" s="6"/>
    </row>
    <row r="939" spans="1:7" ht="13" x14ac:dyDescent="0.15">
      <c r="A939" s="6"/>
      <c r="B939" s="34"/>
      <c r="C939" s="6"/>
      <c r="D939" s="6"/>
      <c r="E939" s="6"/>
      <c r="F939" s="6"/>
      <c r="G939" s="6"/>
    </row>
    <row r="940" spans="1:7" ht="13" x14ac:dyDescent="0.15">
      <c r="A940" s="6"/>
      <c r="B940" s="34"/>
      <c r="C940" s="6"/>
      <c r="D940" s="6"/>
      <c r="E940" s="6"/>
      <c r="F940" s="6"/>
      <c r="G940" s="6"/>
    </row>
    <row r="941" spans="1:7" ht="13" x14ac:dyDescent="0.15">
      <c r="A941" s="6"/>
      <c r="B941" s="34"/>
      <c r="C941" s="6"/>
      <c r="D941" s="6"/>
      <c r="E941" s="6"/>
      <c r="F941" s="6"/>
      <c r="G941" s="6"/>
    </row>
    <row r="942" spans="1:7" ht="13" x14ac:dyDescent="0.15">
      <c r="A942" s="6"/>
      <c r="B942" s="34"/>
      <c r="C942" s="6"/>
      <c r="D942" s="6"/>
      <c r="E942" s="6"/>
      <c r="F942" s="6"/>
      <c r="G942" s="6"/>
    </row>
    <row r="943" spans="1:7" ht="13" x14ac:dyDescent="0.15">
      <c r="A943" s="6"/>
      <c r="B943" s="34"/>
      <c r="C943" s="6"/>
      <c r="D943" s="6"/>
      <c r="E943" s="6"/>
      <c r="F943" s="6"/>
      <c r="G943" s="6"/>
    </row>
    <row r="944" spans="1:7" ht="13" x14ac:dyDescent="0.15">
      <c r="A944" s="6"/>
      <c r="B944" s="34"/>
      <c r="C944" s="6"/>
      <c r="D944" s="6"/>
      <c r="E944" s="6"/>
      <c r="F944" s="6"/>
      <c r="G944" s="6"/>
    </row>
    <row r="945" spans="1:7" ht="13" x14ac:dyDescent="0.15">
      <c r="A945" s="6"/>
      <c r="B945" s="34"/>
      <c r="C945" s="6"/>
      <c r="D945" s="6"/>
      <c r="E945" s="6"/>
      <c r="F945" s="6"/>
      <c r="G945" s="6"/>
    </row>
    <row r="946" spans="1:7" ht="13" x14ac:dyDescent="0.15">
      <c r="A946" s="6"/>
      <c r="B946" s="34"/>
      <c r="C946" s="6"/>
      <c r="D946" s="6"/>
      <c r="E946" s="6"/>
      <c r="F946" s="6"/>
      <c r="G946" s="6"/>
    </row>
    <row r="947" spans="1:7" ht="13" x14ac:dyDescent="0.15">
      <c r="A947" s="6"/>
      <c r="B947" s="34"/>
      <c r="C947" s="6"/>
      <c r="D947" s="6"/>
      <c r="E947" s="6"/>
      <c r="F947" s="6"/>
      <c r="G947" s="6"/>
    </row>
    <row r="948" spans="1:7" ht="13" x14ac:dyDescent="0.15">
      <c r="A948" s="6"/>
      <c r="B948" s="34"/>
      <c r="C948" s="6"/>
      <c r="D948" s="6"/>
      <c r="E948" s="6"/>
      <c r="F948" s="6"/>
      <c r="G948" s="6"/>
    </row>
    <row r="949" spans="1:7" ht="13" x14ac:dyDescent="0.15">
      <c r="A949" s="6"/>
      <c r="B949" s="34"/>
      <c r="C949" s="6"/>
      <c r="D949" s="6"/>
      <c r="E949" s="6"/>
      <c r="F949" s="6"/>
      <c r="G949" s="6"/>
    </row>
    <row r="950" spans="1:7" ht="13" x14ac:dyDescent="0.15">
      <c r="A950" s="6"/>
      <c r="B950" s="34"/>
      <c r="C950" s="6"/>
      <c r="D950" s="6"/>
      <c r="E950" s="6"/>
      <c r="F950" s="6"/>
      <c r="G950" s="6"/>
    </row>
    <row r="951" spans="1:7" ht="13" x14ac:dyDescent="0.15">
      <c r="A951" s="6"/>
      <c r="B951" s="34"/>
      <c r="C951" s="6"/>
      <c r="D951" s="6"/>
      <c r="E951" s="6"/>
      <c r="F951" s="6"/>
      <c r="G951" s="6"/>
    </row>
    <row r="952" spans="1:7" ht="13" x14ac:dyDescent="0.15">
      <c r="A952" s="6"/>
      <c r="B952" s="34"/>
      <c r="C952" s="6"/>
      <c r="D952" s="6"/>
      <c r="E952" s="6"/>
      <c r="F952" s="6"/>
      <c r="G952" s="6"/>
    </row>
    <row r="953" spans="1:7" ht="13" x14ac:dyDescent="0.15">
      <c r="A953" s="6"/>
      <c r="B953" s="34"/>
      <c r="C953" s="6"/>
      <c r="D953" s="6"/>
      <c r="E953" s="6"/>
      <c r="F953" s="6"/>
      <c r="G953" s="6"/>
    </row>
    <row r="954" spans="1:7" ht="13" x14ac:dyDescent="0.15">
      <c r="A954" s="6"/>
      <c r="B954" s="34"/>
      <c r="C954" s="6"/>
      <c r="D954" s="6"/>
      <c r="E954" s="6"/>
      <c r="F954" s="6"/>
      <c r="G954" s="6"/>
    </row>
    <row r="955" spans="1:7" ht="13" x14ac:dyDescent="0.15">
      <c r="A955" s="6"/>
      <c r="B955" s="34"/>
      <c r="C955" s="6"/>
      <c r="D955" s="6"/>
      <c r="E955" s="6"/>
      <c r="F955" s="6"/>
      <c r="G955" s="6"/>
    </row>
    <row r="956" spans="1:7" ht="13" x14ac:dyDescent="0.15">
      <c r="A956" s="6"/>
      <c r="B956" s="34"/>
      <c r="C956" s="6"/>
      <c r="D956" s="6"/>
      <c r="E956" s="6"/>
      <c r="F956" s="6"/>
      <c r="G956" s="6"/>
    </row>
    <row r="957" spans="1:7" ht="13" x14ac:dyDescent="0.15">
      <c r="A957" s="6"/>
      <c r="B957" s="34"/>
      <c r="C957" s="6"/>
      <c r="D957" s="6"/>
      <c r="E957" s="6"/>
      <c r="F957" s="6"/>
      <c r="G957" s="6"/>
    </row>
    <row r="958" spans="1:7" ht="13" x14ac:dyDescent="0.15">
      <c r="A958" s="6"/>
      <c r="B958" s="34"/>
      <c r="C958" s="6"/>
      <c r="D958" s="6"/>
      <c r="E958" s="6"/>
      <c r="F958" s="6"/>
      <c r="G958" s="6"/>
    </row>
    <row r="959" spans="1:7" ht="13" x14ac:dyDescent="0.15">
      <c r="A959" s="6"/>
      <c r="B959" s="34"/>
      <c r="C959" s="6"/>
      <c r="D959" s="6"/>
      <c r="E959" s="6"/>
      <c r="F959" s="6"/>
      <c r="G959" s="6"/>
    </row>
    <row r="960" spans="1:7" ht="13" x14ac:dyDescent="0.15">
      <c r="A960" s="6"/>
      <c r="B960" s="34"/>
      <c r="C960" s="6"/>
      <c r="D960" s="6"/>
      <c r="E960" s="6"/>
      <c r="F960" s="6"/>
      <c r="G960" s="6"/>
    </row>
    <row r="961" spans="1:7" ht="13" x14ac:dyDescent="0.15">
      <c r="A961" s="6"/>
      <c r="B961" s="34"/>
      <c r="C961" s="6"/>
      <c r="D961" s="6"/>
      <c r="E961" s="6"/>
      <c r="F961" s="6"/>
      <c r="G961" s="6"/>
    </row>
    <row r="962" spans="1:7" ht="13" x14ac:dyDescent="0.15">
      <c r="A962" s="6"/>
      <c r="B962" s="34"/>
      <c r="C962" s="6"/>
      <c r="D962" s="6"/>
      <c r="E962" s="6"/>
      <c r="F962" s="6"/>
      <c r="G962" s="6"/>
    </row>
    <row r="963" spans="1:7" ht="13" x14ac:dyDescent="0.15">
      <c r="A963" s="6"/>
      <c r="B963" s="34"/>
      <c r="C963" s="6"/>
      <c r="D963" s="6"/>
      <c r="E963" s="6"/>
      <c r="F963" s="6"/>
      <c r="G963" s="6"/>
    </row>
    <row r="964" spans="1:7" ht="13" x14ac:dyDescent="0.15">
      <c r="A964" s="6"/>
      <c r="B964" s="34"/>
      <c r="C964" s="6"/>
      <c r="D964" s="6"/>
      <c r="E964" s="6"/>
      <c r="F964" s="6"/>
      <c r="G964" s="6"/>
    </row>
    <row r="965" spans="1:7" ht="13" x14ac:dyDescent="0.15">
      <c r="A965" s="6"/>
      <c r="B965" s="34"/>
      <c r="C965" s="6"/>
      <c r="D965" s="6"/>
      <c r="E965" s="6"/>
      <c r="F965" s="6"/>
      <c r="G965" s="6"/>
    </row>
    <row r="966" spans="1:7" ht="13" x14ac:dyDescent="0.15">
      <c r="A966" s="6"/>
      <c r="B966" s="34"/>
      <c r="C966" s="6"/>
      <c r="D966" s="6"/>
      <c r="E966" s="6"/>
      <c r="F966" s="6"/>
      <c r="G966" s="6"/>
    </row>
    <row r="967" spans="1:7" ht="13" x14ac:dyDescent="0.15">
      <c r="A967" s="6"/>
      <c r="B967" s="34"/>
      <c r="C967" s="6"/>
      <c r="D967" s="6"/>
      <c r="E967" s="6"/>
      <c r="F967" s="6"/>
      <c r="G967" s="6"/>
    </row>
    <row r="968" spans="1:7" ht="13" x14ac:dyDescent="0.15">
      <c r="A968" s="6"/>
      <c r="B968" s="34"/>
      <c r="C968" s="6"/>
      <c r="D968" s="6"/>
      <c r="E968" s="6"/>
      <c r="F968" s="6"/>
      <c r="G968" s="6"/>
    </row>
    <row r="969" spans="1:7" ht="13" x14ac:dyDescent="0.15">
      <c r="A969" s="6"/>
      <c r="B969" s="34"/>
      <c r="C969" s="6"/>
      <c r="D969" s="6"/>
      <c r="E969" s="6"/>
      <c r="F969" s="6"/>
      <c r="G969" s="6"/>
    </row>
    <row r="970" spans="1:7" ht="13" x14ac:dyDescent="0.15">
      <c r="A970" s="6"/>
      <c r="B970" s="34"/>
      <c r="C970" s="6"/>
      <c r="D970" s="6"/>
      <c r="E970" s="6"/>
      <c r="F970" s="6"/>
      <c r="G970" s="6"/>
    </row>
    <row r="971" spans="1:7" ht="13" x14ac:dyDescent="0.15">
      <c r="A971" s="6"/>
      <c r="B971" s="34"/>
      <c r="C971" s="6"/>
      <c r="D971" s="6"/>
      <c r="E971" s="6"/>
      <c r="F971" s="6"/>
      <c r="G971" s="6"/>
    </row>
    <row r="972" spans="1:7" ht="13" x14ac:dyDescent="0.15">
      <c r="A972" s="6"/>
      <c r="B972" s="34"/>
      <c r="C972" s="6"/>
      <c r="D972" s="6"/>
      <c r="E972" s="6"/>
      <c r="F972" s="6"/>
      <c r="G972" s="6"/>
    </row>
    <row r="973" spans="1:7" ht="13" x14ac:dyDescent="0.15">
      <c r="A973" s="6"/>
      <c r="B973" s="34"/>
      <c r="C973" s="6"/>
      <c r="D973" s="6"/>
      <c r="E973" s="6"/>
      <c r="F973" s="6"/>
      <c r="G973" s="6"/>
    </row>
    <row r="974" spans="1:7" ht="13" x14ac:dyDescent="0.15">
      <c r="A974" s="6"/>
      <c r="B974" s="34"/>
      <c r="C974" s="6"/>
      <c r="D974" s="6"/>
      <c r="E974" s="6"/>
      <c r="F974" s="6"/>
      <c r="G974" s="6"/>
    </row>
    <row r="975" spans="1:7" ht="13" x14ac:dyDescent="0.15">
      <c r="A975" s="6"/>
      <c r="B975" s="34"/>
      <c r="C975" s="6"/>
      <c r="D975" s="6"/>
      <c r="E975" s="6"/>
      <c r="F975" s="6"/>
      <c r="G975" s="6"/>
    </row>
    <row r="976" spans="1:7" ht="13" x14ac:dyDescent="0.15">
      <c r="A976" s="6"/>
      <c r="B976" s="34"/>
      <c r="C976" s="6"/>
      <c r="D976" s="6"/>
      <c r="E976" s="6"/>
      <c r="F976" s="6"/>
      <c r="G976" s="6"/>
    </row>
    <row r="977" spans="1:7" ht="13" x14ac:dyDescent="0.15">
      <c r="A977" s="6"/>
      <c r="B977" s="34"/>
      <c r="C977" s="6"/>
      <c r="D977" s="6"/>
      <c r="E977" s="6"/>
      <c r="F977" s="6"/>
      <c r="G977" s="6"/>
    </row>
    <row r="978" spans="1:7" ht="13" x14ac:dyDescent="0.15">
      <c r="A978" s="6"/>
      <c r="B978" s="34"/>
      <c r="C978" s="6"/>
      <c r="D978" s="6"/>
      <c r="E978" s="6"/>
      <c r="F978" s="6"/>
      <c r="G978" s="6"/>
    </row>
    <row r="979" spans="1:7" ht="13" x14ac:dyDescent="0.15">
      <c r="A979" s="6"/>
      <c r="B979" s="34"/>
      <c r="C979" s="6"/>
      <c r="D979" s="6"/>
      <c r="E979" s="6"/>
      <c r="F979" s="6"/>
      <c r="G979" s="6"/>
    </row>
    <row r="980" spans="1:7" ht="13" x14ac:dyDescent="0.15">
      <c r="A980" s="6"/>
      <c r="B980" s="34"/>
      <c r="C980" s="6"/>
      <c r="D980" s="6"/>
      <c r="E980" s="6"/>
      <c r="F980" s="6"/>
      <c r="G980" s="6"/>
    </row>
    <row r="981" spans="1:7" ht="13" x14ac:dyDescent="0.15">
      <c r="A981" s="6"/>
      <c r="B981" s="34"/>
      <c r="C981" s="6"/>
      <c r="D981" s="6"/>
      <c r="E981" s="6"/>
      <c r="F981" s="6"/>
      <c r="G981" s="6"/>
    </row>
    <row r="982" spans="1:7" ht="13" x14ac:dyDescent="0.15">
      <c r="A982" s="6"/>
      <c r="B982" s="34"/>
      <c r="C982" s="6"/>
      <c r="D982" s="6"/>
      <c r="E982" s="6"/>
      <c r="F982" s="6"/>
      <c r="G982" s="6"/>
    </row>
    <row r="983" spans="1:7" ht="13" x14ac:dyDescent="0.15">
      <c r="A983" s="6"/>
      <c r="B983" s="34"/>
      <c r="C983" s="6"/>
      <c r="D983" s="6"/>
      <c r="E983" s="6"/>
      <c r="F983" s="6"/>
      <c r="G983" s="6"/>
    </row>
    <row r="984" spans="1:7" ht="13" x14ac:dyDescent="0.15">
      <c r="A984" s="6"/>
      <c r="B984" s="34"/>
      <c r="C984" s="6"/>
      <c r="D984" s="6"/>
      <c r="E984" s="6"/>
      <c r="F984" s="6"/>
      <c r="G984" s="6"/>
    </row>
    <row r="985" spans="1:7" ht="13" x14ac:dyDescent="0.15">
      <c r="A985" s="6"/>
      <c r="B985" s="34"/>
      <c r="C985" s="6"/>
      <c r="D985" s="6"/>
      <c r="E985" s="6"/>
      <c r="F985" s="6"/>
      <c r="G985" s="6"/>
    </row>
    <row r="986" spans="1:7" ht="13" x14ac:dyDescent="0.15">
      <c r="A986" s="6"/>
      <c r="B986" s="34"/>
      <c r="C986" s="6"/>
      <c r="D986" s="6"/>
      <c r="E986" s="6"/>
      <c r="F986" s="6"/>
      <c r="G986" s="6"/>
    </row>
    <row r="987" spans="1:7" ht="13" x14ac:dyDescent="0.15">
      <c r="A987" s="6"/>
      <c r="B987" s="34"/>
      <c r="C987" s="6"/>
      <c r="D987" s="6"/>
      <c r="E987" s="6"/>
      <c r="F987" s="6"/>
      <c r="G987" s="6"/>
    </row>
    <row r="988" spans="1:7" ht="13" x14ac:dyDescent="0.15">
      <c r="A988" s="6"/>
      <c r="B988" s="34"/>
      <c r="C988" s="6"/>
      <c r="D988" s="6"/>
      <c r="E988" s="6"/>
      <c r="F988" s="6"/>
      <c r="G988" s="6"/>
    </row>
    <row r="989" spans="1:7" ht="13" x14ac:dyDescent="0.15">
      <c r="A989" s="6"/>
      <c r="B989" s="34"/>
      <c r="C989" s="6"/>
      <c r="D989" s="6"/>
      <c r="E989" s="6"/>
      <c r="F989" s="6"/>
      <c r="G989" s="6"/>
    </row>
    <row r="990" spans="1:7" ht="13" x14ac:dyDescent="0.15">
      <c r="A990" s="6"/>
      <c r="B990" s="34"/>
      <c r="C990" s="6"/>
      <c r="D990" s="6"/>
      <c r="E990" s="6"/>
      <c r="F990" s="6"/>
      <c r="G990" s="6"/>
    </row>
    <row r="991" spans="1:7" ht="13" x14ac:dyDescent="0.15">
      <c r="A991" s="6"/>
      <c r="B991" s="34"/>
      <c r="C991" s="6"/>
      <c r="D991" s="6"/>
      <c r="E991" s="6"/>
      <c r="F991" s="6"/>
      <c r="G991" s="6"/>
    </row>
    <row r="992" spans="1:7" ht="13" x14ac:dyDescent="0.15">
      <c r="A992" s="6"/>
      <c r="B992" s="34"/>
      <c r="C992" s="6"/>
      <c r="D992" s="6"/>
      <c r="E992" s="6"/>
      <c r="F992" s="6"/>
      <c r="G992" s="6"/>
    </row>
    <row r="993" spans="1:7" ht="13" x14ac:dyDescent="0.15">
      <c r="A993" s="6"/>
      <c r="B993" s="34"/>
      <c r="C993" s="6"/>
      <c r="D993" s="6"/>
      <c r="E993" s="6"/>
      <c r="F993" s="6"/>
      <c r="G993" s="6"/>
    </row>
    <row r="994" spans="1:7" ht="13" x14ac:dyDescent="0.15">
      <c r="A994" s="6"/>
      <c r="B994" s="34"/>
      <c r="C994" s="6"/>
      <c r="D994" s="6"/>
      <c r="E994" s="6"/>
      <c r="F994" s="6"/>
      <c r="G994" s="6"/>
    </row>
    <row r="995" spans="1:7" ht="13" x14ac:dyDescent="0.15">
      <c r="A995" s="6"/>
      <c r="B995" s="34"/>
      <c r="C995" s="6"/>
      <c r="D995" s="6"/>
      <c r="E995" s="6"/>
      <c r="F995" s="6"/>
      <c r="G995" s="6"/>
    </row>
    <row r="996" spans="1:7" ht="13" x14ac:dyDescent="0.15">
      <c r="A996" s="6"/>
      <c r="B996" s="34"/>
      <c r="C996" s="6"/>
      <c r="D996" s="6"/>
      <c r="E996" s="6"/>
      <c r="F996" s="6"/>
      <c r="G996" s="6"/>
    </row>
    <row r="997" spans="1:7" ht="13" x14ac:dyDescent="0.15">
      <c r="A997" s="6"/>
      <c r="B997" s="34"/>
      <c r="C997" s="6"/>
      <c r="D997" s="6"/>
      <c r="E997" s="6"/>
      <c r="F997" s="6"/>
      <c r="G997" s="6"/>
    </row>
    <row r="998" spans="1:7" ht="13" x14ac:dyDescent="0.15">
      <c r="A998" s="6"/>
      <c r="B998" s="34"/>
      <c r="C998" s="6"/>
      <c r="D998" s="6"/>
      <c r="E998" s="6"/>
      <c r="F998" s="6"/>
      <c r="G998" s="6"/>
    </row>
    <row r="999" spans="1:7" ht="13" x14ac:dyDescent="0.15">
      <c r="A999" s="6"/>
      <c r="B999" s="34"/>
      <c r="C999" s="6"/>
      <c r="D999" s="6"/>
      <c r="E999" s="6"/>
      <c r="F999" s="6"/>
      <c r="G999" s="6"/>
    </row>
    <row r="1000" spans="1:7" ht="13" x14ac:dyDescent="0.15">
      <c r="A1000" s="6"/>
      <c r="B1000" s="34"/>
      <c r="C1000" s="6"/>
      <c r="D1000" s="6"/>
      <c r="E1000" s="6"/>
      <c r="F1000" s="6"/>
      <c r="G1000" s="6"/>
    </row>
    <row r="1001" spans="1:7" ht="13" x14ac:dyDescent="0.15">
      <c r="A1001" s="6"/>
      <c r="B1001" s="34"/>
      <c r="C1001" s="6"/>
      <c r="D1001" s="6"/>
      <c r="E1001" s="6"/>
      <c r="F1001" s="6"/>
      <c r="G1001" s="6"/>
    </row>
    <row r="1002" spans="1:7" ht="13" x14ac:dyDescent="0.15">
      <c r="A1002" s="6"/>
      <c r="B1002" s="34"/>
      <c r="C1002" s="6"/>
      <c r="D1002" s="6"/>
      <c r="E1002" s="6"/>
      <c r="F1002" s="6"/>
      <c r="G1002" s="6"/>
    </row>
    <row r="1003" spans="1:7" ht="13" x14ac:dyDescent="0.15">
      <c r="A1003" s="6"/>
      <c r="B1003" s="34"/>
      <c r="C1003" s="6"/>
      <c r="D1003" s="6"/>
      <c r="E1003" s="6"/>
      <c r="F1003" s="6"/>
      <c r="G1003" s="6"/>
    </row>
    <row r="1004" spans="1:7" ht="13" x14ac:dyDescent="0.15">
      <c r="A1004" s="6"/>
      <c r="B1004" s="34"/>
      <c r="C1004" s="6"/>
      <c r="D1004" s="6"/>
      <c r="E1004" s="6"/>
      <c r="F1004" s="6"/>
      <c r="G1004" s="6"/>
    </row>
    <row r="1005" spans="1:7" ht="13" x14ac:dyDescent="0.15">
      <c r="A1005" s="6"/>
      <c r="B1005" s="34"/>
      <c r="C1005" s="6"/>
      <c r="D1005" s="6"/>
      <c r="E1005" s="6"/>
      <c r="F1005" s="6"/>
      <c r="G1005" s="6"/>
    </row>
    <row r="1006" spans="1:7" ht="13" x14ac:dyDescent="0.15">
      <c r="A1006" s="6"/>
      <c r="B1006" s="34"/>
      <c r="C1006" s="6"/>
      <c r="D1006" s="6"/>
      <c r="E1006" s="6"/>
      <c r="F1006" s="6"/>
      <c r="G1006" s="6"/>
    </row>
    <row r="1007" spans="1:7" ht="13" x14ac:dyDescent="0.15">
      <c r="A1007" s="6"/>
      <c r="B1007" s="34"/>
      <c r="C1007" s="6"/>
      <c r="D1007" s="6"/>
      <c r="E1007" s="6"/>
      <c r="F1007" s="6"/>
      <c r="G1007" s="6"/>
    </row>
    <row r="1008" spans="1:7" ht="13" x14ac:dyDescent="0.15">
      <c r="A1008" s="6"/>
      <c r="B1008" s="34"/>
      <c r="C1008" s="6"/>
      <c r="D1008" s="6"/>
      <c r="E1008" s="6"/>
      <c r="F1008" s="6"/>
      <c r="G1008" s="6"/>
    </row>
    <row r="1009" spans="1:7" ht="13" x14ac:dyDescent="0.15">
      <c r="A1009" s="6"/>
      <c r="B1009" s="34"/>
      <c r="C1009" s="6"/>
      <c r="D1009" s="6"/>
      <c r="E1009" s="6"/>
      <c r="F1009" s="6"/>
      <c r="G1009" s="6"/>
    </row>
    <row r="1010" spans="1:7" ht="13" x14ac:dyDescent="0.15">
      <c r="A1010" s="6"/>
      <c r="B1010" s="34"/>
      <c r="C1010" s="6"/>
      <c r="D1010" s="6"/>
      <c r="E1010" s="6"/>
      <c r="F1010" s="6"/>
      <c r="G1010" s="6"/>
    </row>
    <row r="1011" spans="1:7" ht="13" x14ac:dyDescent="0.15">
      <c r="A1011" s="6"/>
      <c r="B1011" s="34"/>
      <c r="C1011" s="6"/>
      <c r="D1011" s="6"/>
      <c r="E1011" s="6"/>
      <c r="F1011" s="6"/>
      <c r="G1011" s="6"/>
    </row>
    <row r="1012" spans="1:7" ht="13" x14ac:dyDescent="0.15">
      <c r="A1012" s="6"/>
      <c r="B1012" s="34"/>
      <c r="C1012" s="6"/>
      <c r="D1012" s="6"/>
      <c r="E1012" s="6"/>
      <c r="F1012" s="6"/>
      <c r="G1012" s="6"/>
    </row>
    <row r="1013" spans="1:7" ht="13" x14ac:dyDescent="0.15">
      <c r="A1013" s="6"/>
      <c r="B1013" s="34"/>
      <c r="C1013" s="6"/>
      <c r="D1013" s="6"/>
      <c r="E1013" s="6"/>
      <c r="F1013" s="6"/>
      <c r="G1013" s="6"/>
    </row>
    <row r="1014" spans="1:7" ht="13" x14ac:dyDescent="0.15">
      <c r="A1014" s="6"/>
      <c r="B1014" s="34"/>
      <c r="C1014" s="6"/>
      <c r="D1014" s="6"/>
      <c r="E1014" s="6"/>
      <c r="F1014" s="6"/>
      <c r="G1014" s="6"/>
    </row>
    <row r="1015" spans="1:7" ht="13" x14ac:dyDescent="0.15">
      <c r="A1015" s="6"/>
      <c r="B1015" s="34"/>
      <c r="C1015" s="6"/>
      <c r="D1015" s="6"/>
      <c r="E1015" s="6"/>
      <c r="F1015" s="6"/>
      <c r="G1015" s="6"/>
    </row>
    <row r="1016" spans="1:7" ht="13" x14ac:dyDescent="0.15">
      <c r="A1016" s="6"/>
      <c r="B1016" s="34"/>
      <c r="C1016" s="6"/>
      <c r="D1016" s="6"/>
      <c r="E1016" s="6"/>
      <c r="F1016" s="6"/>
      <c r="G1016" s="6"/>
    </row>
    <row r="1017" spans="1:7" ht="13" x14ac:dyDescent="0.15">
      <c r="A1017" s="6"/>
      <c r="B1017" s="34"/>
      <c r="C1017" s="6"/>
      <c r="D1017" s="6"/>
      <c r="E1017" s="6"/>
      <c r="F1017" s="6"/>
      <c r="G1017" s="6"/>
    </row>
    <row r="1018" spans="1:7" ht="13" x14ac:dyDescent="0.15">
      <c r="A1018" s="6"/>
      <c r="B1018" s="34"/>
      <c r="C1018" s="6"/>
      <c r="D1018" s="6"/>
      <c r="E1018" s="6"/>
      <c r="F1018" s="6"/>
      <c r="G1018" s="6"/>
    </row>
    <row r="1019" spans="1:7" ht="13" x14ac:dyDescent="0.15">
      <c r="A1019" s="6"/>
      <c r="B1019" s="34"/>
      <c r="C1019" s="6"/>
      <c r="D1019" s="6"/>
      <c r="E1019" s="6"/>
      <c r="F1019" s="6"/>
      <c r="G1019" s="6"/>
    </row>
    <row r="1020" spans="1:7" ht="13" x14ac:dyDescent="0.15">
      <c r="A1020" s="6"/>
      <c r="B1020" s="34"/>
      <c r="C1020" s="6"/>
      <c r="D1020" s="6"/>
      <c r="E1020" s="6"/>
      <c r="F1020" s="6"/>
      <c r="G1020" s="6"/>
    </row>
    <row r="1021" spans="1:7" ht="13" x14ac:dyDescent="0.15">
      <c r="A1021" s="6"/>
      <c r="B1021" s="34"/>
      <c r="C1021" s="6"/>
      <c r="D1021" s="6"/>
      <c r="E1021" s="6"/>
      <c r="F1021" s="6"/>
      <c r="G1021" s="6"/>
    </row>
    <row r="1022" spans="1:7" ht="13" x14ac:dyDescent="0.15">
      <c r="A1022" s="6"/>
      <c r="B1022" s="34"/>
      <c r="C1022" s="6"/>
      <c r="D1022" s="6"/>
      <c r="E1022" s="6"/>
      <c r="F1022" s="6"/>
      <c r="G1022" s="6"/>
    </row>
    <row r="1023" spans="1:7" ht="13" x14ac:dyDescent="0.15">
      <c r="A1023" s="6"/>
      <c r="B1023" s="34"/>
      <c r="C1023" s="6"/>
      <c r="D1023" s="6"/>
      <c r="E1023" s="6"/>
      <c r="F1023" s="6"/>
      <c r="G1023" s="6"/>
    </row>
    <row r="1024" spans="1:7" ht="13" x14ac:dyDescent="0.15">
      <c r="A1024" s="6"/>
      <c r="B1024" s="34"/>
      <c r="C1024" s="6"/>
      <c r="D1024" s="6"/>
      <c r="E1024" s="6"/>
      <c r="F1024" s="6"/>
      <c r="G1024" s="6"/>
    </row>
    <row r="1025" spans="1:7" ht="13" x14ac:dyDescent="0.15">
      <c r="A1025" s="6"/>
      <c r="B1025" s="34"/>
      <c r="C1025" s="6"/>
      <c r="D1025" s="6"/>
      <c r="E1025" s="6"/>
      <c r="F1025" s="6"/>
      <c r="G1025" s="6"/>
    </row>
    <row r="1026" spans="1:7" ht="13" x14ac:dyDescent="0.15">
      <c r="A1026" s="6"/>
      <c r="B1026" s="34"/>
      <c r="C1026" s="6"/>
      <c r="D1026" s="6"/>
      <c r="E1026" s="6"/>
      <c r="F1026" s="6"/>
      <c r="G1026" s="6"/>
    </row>
    <row r="1027" spans="1:7" ht="13" x14ac:dyDescent="0.15">
      <c r="A1027" s="6"/>
      <c r="B1027" s="34"/>
      <c r="C1027" s="6"/>
      <c r="D1027" s="6"/>
      <c r="E1027" s="6"/>
      <c r="F1027" s="6"/>
      <c r="G1027" s="6"/>
    </row>
    <row r="1028" spans="1:7" ht="13" x14ac:dyDescent="0.15">
      <c r="A1028" s="6"/>
      <c r="B1028" s="34"/>
      <c r="C1028" s="6"/>
      <c r="D1028" s="6"/>
      <c r="E1028" s="6"/>
      <c r="F1028" s="6"/>
      <c r="G1028" s="6"/>
    </row>
    <row r="1029" spans="1:7" ht="13" x14ac:dyDescent="0.15">
      <c r="A1029" s="6"/>
      <c r="B1029" s="34"/>
      <c r="C1029" s="6"/>
      <c r="D1029" s="6"/>
      <c r="E1029" s="6"/>
      <c r="F1029" s="6"/>
      <c r="G1029" s="6"/>
    </row>
    <row r="1030" spans="1:7" ht="13" x14ac:dyDescent="0.15">
      <c r="A1030" s="6"/>
      <c r="B1030" s="34"/>
      <c r="C1030" s="6"/>
      <c r="D1030" s="6"/>
      <c r="E1030" s="6"/>
      <c r="F1030" s="6"/>
      <c r="G1030" s="6"/>
    </row>
    <row r="1031" spans="1:7" ht="13" x14ac:dyDescent="0.15">
      <c r="A1031" s="6"/>
      <c r="B1031" s="34"/>
      <c r="C1031" s="6"/>
      <c r="D1031" s="6"/>
      <c r="E1031" s="6"/>
      <c r="F1031" s="6"/>
      <c r="G1031" s="6"/>
    </row>
    <row r="1032" spans="1:7" ht="13" x14ac:dyDescent="0.15">
      <c r="A1032" s="6"/>
      <c r="B1032" s="34"/>
      <c r="C1032" s="6"/>
      <c r="D1032" s="6"/>
      <c r="E1032" s="6"/>
      <c r="F1032" s="6"/>
      <c r="G1032" s="6"/>
    </row>
    <row r="1033" spans="1:7" ht="13" x14ac:dyDescent="0.15">
      <c r="A1033" s="6"/>
      <c r="B1033" s="34"/>
      <c r="C1033" s="6"/>
      <c r="D1033" s="6"/>
      <c r="E1033" s="6"/>
      <c r="F1033" s="6"/>
      <c r="G1033" s="6"/>
    </row>
    <row r="1034" spans="1:7" ht="13" x14ac:dyDescent="0.15">
      <c r="A1034" s="6"/>
      <c r="B1034" s="34"/>
      <c r="C1034" s="6"/>
      <c r="D1034" s="6"/>
      <c r="E1034" s="6"/>
      <c r="F1034" s="6"/>
      <c r="G1034" s="6"/>
    </row>
    <row r="1035" spans="1:7" ht="13" x14ac:dyDescent="0.15">
      <c r="A1035" s="6"/>
      <c r="B1035" s="34"/>
      <c r="C1035" s="6"/>
      <c r="D1035" s="6"/>
      <c r="E1035" s="6"/>
      <c r="F1035" s="6"/>
      <c r="G1035" s="6"/>
    </row>
    <row r="1036" spans="1:7" ht="13" x14ac:dyDescent="0.15">
      <c r="A1036" s="6"/>
      <c r="B1036" s="34"/>
      <c r="C1036" s="6"/>
      <c r="D1036" s="6"/>
      <c r="E1036" s="6"/>
      <c r="F1036" s="6"/>
      <c r="G1036" s="6"/>
    </row>
    <row r="1037" spans="1:7" ht="13" x14ac:dyDescent="0.15">
      <c r="A1037" s="6"/>
      <c r="B1037" s="34"/>
      <c r="C1037" s="6"/>
      <c r="D1037" s="6"/>
      <c r="E1037" s="6"/>
      <c r="F1037" s="6"/>
      <c r="G1037" s="6"/>
    </row>
    <row r="1038" spans="1:7" ht="13" x14ac:dyDescent="0.15">
      <c r="A1038" s="6"/>
      <c r="B1038" s="34"/>
      <c r="C1038" s="6"/>
      <c r="D1038" s="6"/>
      <c r="E1038" s="6"/>
      <c r="F1038" s="6"/>
      <c r="G1038" s="6"/>
    </row>
    <row r="1039" spans="1:7" ht="13" x14ac:dyDescent="0.15">
      <c r="A1039" s="6"/>
      <c r="B1039" s="34"/>
      <c r="C1039" s="6"/>
      <c r="D1039" s="6"/>
      <c r="E1039" s="6"/>
      <c r="F1039" s="6"/>
      <c r="G1039" s="6"/>
    </row>
    <row r="1040" spans="1:7" ht="13" x14ac:dyDescent="0.15">
      <c r="A1040" s="6"/>
      <c r="B1040" s="34"/>
      <c r="C1040" s="6"/>
      <c r="D1040" s="6"/>
      <c r="E1040" s="6"/>
      <c r="F1040" s="6"/>
      <c r="G1040" s="6"/>
    </row>
    <row r="1041" spans="1:7" ht="13" x14ac:dyDescent="0.15">
      <c r="A1041" s="6"/>
      <c r="B1041" s="34"/>
      <c r="C1041" s="6"/>
      <c r="D1041" s="6"/>
      <c r="E1041" s="6"/>
      <c r="F1041" s="6"/>
      <c r="G1041" s="6"/>
    </row>
    <row r="1042" spans="1:7" ht="13" x14ac:dyDescent="0.15">
      <c r="A1042" s="6"/>
      <c r="B1042" s="34"/>
      <c r="C1042" s="6"/>
      <c r="D1042" s="6"/>
      <c r="E1042" s="6"/>
      <c r="F1042" s="6"/>
      <c r="G1042" s="6"/>
    </row>
    <row r="1043" spans="1:7" ht="13" x14ac:dyDescent="0.15">
      <c r="A1043" s="6"/>
      <c r="B1043" s="34"/>
      <c r="C1043" s="6"/>
      <c r="D1043" s="6"/>
      <c r="E1043" s="6"/>
      <c r="F1043" s="6"/>
      <c r="G1043" s="6"/>
    </row>
    <row r="1044" spans="1:7" ht="13" x14ac:dyDescent="0.15">
      <c r="A1044" s="6"/>
      <c r="B1044" s="34"/>
      <c r="C1044" s="6"/>
      <c r="D1044" s="6"/>
      <c r="E1044" s="6"/>
      <c r="F1044" s="6"/>
      <c r="G1044" s="6"/>
    </row>
    <row r="1045" spans="1:7" ht="13" x14ac:dyDescent="0.15">
      <c r="A1045" s="6"/>
      <c r="B1045" s="34"/>
      <c r="C1045" s="6"/>
      <c r="D1045" s="6"/>
      <c r="E1045" s="6"/>
      <c r="F1045" s="6"/>
      <c r="G1045" s="6"/>
    </row>
    <row r="1046" spans="1:7" ht="13" x14ac:dyDescent="0.15">
      <c r="A1046" s="6"/>
      <c r="B1046" s="34"/>
      <c r="C1046" s="6"/>
      <c r="D1046" s="6"/>
      <c r="E1046" s="6"/>
      <c r="F1046" s="6"/>
      <c r="G1046" s="6"/>
    </row>
    <row r="1047" spans="1:7" ht="13" x14ac:dyDescent="0.15">
      <c r="A1047" s="6"/>
      <c r="B1047" s="34"/>
      <c r="C1047" s="6"/>
      <c r="D1047" s="6"/>
      <c r="E1047" s="6"/>
      <c r="F1047" s="6"/>
      <c r="G1047" s="6"/>
    </row>
    <row r="1048" spans="1:7" ht="13" x14ac:dyDescent="0.15">
      <c r="A1048" s="6"/>
      <c r="B1048" s="34"/>
      <c r="C1048" s="6"/>
      <c r="D1048" s="6"/>
      <c r="E1048" s="6"/>
      <c r="F1048" s="6"/>
      <c r="G1048" s="6"/>
    </row>
    <row r="1049" spans="1:7" ht="13" x14ac:dyDescent="0.15">
      <c r="A1049" s="6"/>
      <c r="B1049" s="34"/>
      <c r="C1049" s="6"/>
      <c r="D1049" s="6"/>
      <c r="E1049" s="6"/>
      <c r="F1049" s="6"/>
      <c r="G1049" s="6"/>
    </row>
    <row r="1050" spans="1:7" ht="13" x14ac:dyDescent="0.15">
      <c r="A1050" s="6"/>
      <c r="B1050" s="34"/>
      <c r="C1050" s="6"/>
      <c r="D1050" s="6"/>
      <c r="E1050" s="6"/>
      <c r="F1050" s="6"/>
      <c r="G1050" s="6"/>
    </row>
    <row r="1051" spans="1:7" ht="13" x14ac:dyDescent="0.15">
      <c r="A1051" s="6"/>
      <c r="B1051" s="34"/>
      <c r="C1051" s="6"/>
      <c r="D1051" s="6"/>
      <c r="E1051" s="6"/>
      <c r="F1051" s="6"/>
      <c r="G1051" s="6"/>
    </row>
  </sheetData>
  <conditionalFormatting sqref="A2:A1051 B2:B136 C2:G1051 B138:B1051">
    <cfRule type="expression" dxfId="5" priority="1">
      <formula>$E2 = "Fixed"</formula>
    </cfRule>
  </conditionalFormatting>
  <conditionalFormatting sqref="A2:A1051 B2:B136 C2:G1051 B138:B1051">
    <cfRule type="expression" dxfId="4" priority="2">
      <formula>$D2="Critical"</formula>
    </cfRule>
  </conditionalFormatting>
  <conditionalFormatting sqref="A2:A1051 B2:B136 C2:G1051 B138:B1051">
    <cfRule type="expression" dxfId="3" priority="3">
      <formula>$E2="Skip"</formula>
    </cfRule>
  </conditionalFormatting>
  <dataValidations count="4">
    <dataValidation type="list" allowBlank="1" sqref="F2:F1051" xr:uid="{00000000-0002-0000-0500-000000000000}">
      <formula1>"Nhân,N.Anh,Phương,Đại,Huyền,Hưng,A Lợi,Long,Lanh,Tân,Hiệp"</formula1>
    </dataValidation>
    <dataValidation type="list" allowBlank="1" sqref="G2:G1051" xr:uid="{00000000-0002-0000-0500-000001000000}">
      <formula1>"Hằng,Bảo"</formula1>
    </dataValidation>
    <dataValidation type="list" allowBlank="1" sqref="D2:D1051" xr:uid="{00000000-0002-0000-0500-000002000000}">
      <formula1>"Critical,Major,Minor,Improve"</formula1>
    </dataValidation>
    <dataValidation type="list" allowBlank="1" sqref="E2:E1051" xr:uid="{00000000-0002-0000-0500-000003000000}">
      <formula1>"Fixed,Re-open,In-progress,Skip"</formula1>
    </dataValidation>
  </dataValidations>
  <hyperlinks>
    <hyperlink ref="B47" r:id="rId1" xr:uid="{00000000-0004-0000-0500-000000000000}"/>
    <hyperlink ref="B153" r:id="rId2" xr:uid="{00000000-0004-0000-0500-000001000000}"/>
  </hyperlinks>
  <pageMargins left="0.7" right="0.7" top="0.75" bottom="0.75" header="0.3" footer="0.3"/>
  <pageSetup paperSize="9" orientation="portrait" r:id="rId3"/>
  <headerFooter>
    <oddFooter>&amp;L&amp;1#&amp;"Calibri"&amp;8&amp;K317100[AIA – PUBLIC]</oddFoot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G1032"/>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5.5" customWidth="1"/>
    <col min="2" max="2" width="58.33203125" customWidth="1"/>
    <col min="3" max="3" width="17.33203125" customWidth="1"/>
  </cols>
  <sheetData>
    <row r="1" spans="1:7" ht="15.75" customHeight="1" x14ac:dyDescent="0.15">
      <c r="A1" s="1" t="s">
        <v>0</v>
      </c>
      <c r="B1" s="2" t="s">
        <v>1</v>
      </c>
      <c r="C1" s="1" t="s">
        <v>2</v>
      </c>
      <c r="D1" s="1" t="s">
        <v>3</v>
      </c>
      <c r="E1" s="1" t="s">
        <v>4</v>
      </c>
      <c r="F1" s="1" t="s">
        <v>5</v>
      </c>
      <c r="G1" s="1" t="s">
        <v>6</v>
      </c>
    </row>
    <row r="2" spans="1:7" ht="15.75" customHeight="1" x14ac:dyDescent="0.15">
      <c r="A2" s="35"/>
      <c r="B2" s="36" t="s">
        <v>149</v>
      </c>
      <c r="C2" s="37"/>
      <c r="D2" s="37"/>
      <c r="E2" s="37"/>
      <c r="F2" s="37"/>
      <c r="G2" s="37"/>
    </row>
    <row r="3" spans="1:7" ht="15.75" customHeight="1" x14ac:dyDescent="0.15">
      <c r="A3" s="4">
        <f t="shared" ref="A3:A22" si="0">IF(B3="","",MAX($A$1:A2)+1)</f>
        <v>1</v>
      </c>
      <c r="B3" s="5" t="s">
        <v>156</v>
      </c>
      <c r="C3" s="3" t="s">
        <v>157</v>
      </c>
      <c r="D3" s="3"/>
      <c r="E3" s="3" t="s">
        <v>10</v>
      </c>
      <c r="F3" s="3" t="s">
        <v>60</v>
      </c>
      <c r="G3" s="3" t="s">
        <v>13</v>
      </c>
    </row>
    <row r="4" spans="1:7" ht="15.75" customHeight="1" x14ac:dyDescent="0.15">
      <c r="A4" s="4">
        <f t="shared" si="0"/>
        <v>2</v>
      </c>
      <c r="B4" s="5" t="s">
        <v>159</v>
      </c>
      <c r="C4" s="3" t="s">
        <v>157</v>
      </c>
      <c r="D4" s="3"/>
      <c r="E4" s="3" t="s">
        <v>10</v>
      </c>
      <c r="F4" s="3" t="s">
        <v>60</v>
      </c>
      <c r="G4" s="3" t="s">
        <v>13</v>
      </c>
    </row>
    <row r="5" spans="1:7" ht="15.75" customHeight="1" x14ac:dyDescent="0.15">
      <c r="A5" s="4">
        <f t="shared" si="0"/>
        <v>3</v>
      </c>
      <c r="B5" s="5" t="s">
        <v>161</v>
      </c>
      <c r="C5" s="3" t="s">
        <v>157</v>
      </c>
      <c r="D5" s="3" t="s">
        <v>17</v>
      </c>
      <c r="E5" s="3" t="s">
        <v>10</v>
      </c>
      <c r="F5" s="3" t="s">
        <v>60</v>
      </c>
      <c r="G5" s="3" t="s">
        <v>13</v>
      </c>
    </row>
    <row r="6" spans="1:7" ht="15.75" customHeight="1" x14ac:dyDescent="0.15">
      <c r="A6" s="4">
        <f t="shared" si="0"/>
        <v>4</v>
      </c>
      <c r="B6" s="5" t="s">
        <v>162</v>
      </c>
      <c r="C6" s="3"/>
      <c r="D6" s="6"/>
      <c r="E6" s="3" t="s">
        <v>10</v>
      </c>
      <c r="F6" s="3" t="s">
        <v>60</v>
      </c>
      <c r="G6" s="3" t="s">
        <v>52</v>
      </c>
    </row>
    <row r="7" spans="1:7" ht="15.75" customHeight="1" x14ac:dyDescent="0.15">
      <c r="A7" s="4">
        <f t="shared" si="0"/>
        <v>5</v>
      </c>
      <c r="B7" s="5" t="s">
        <v>164</v>
      </c>
      <c r="C7" s="3" t="s">
        <v>165</v>
      </c>
      <c r="D7" s="6"/>
      <c r="E7" s="3" t="s">
        <v>10</v>
      </c>
      <c r="F7" s="3" t="s">
        <v>60</v>
      </c>
      <c r="G7" s="3" t="s">
        <v>13</v>
      </c>
    </row>
    <row r="8" spans="1:7" ht="15.75" customHeight="1" x14ac:dyDescent="0.15">
      <c r="A8" s="4">
        <f t="shared" si="0"/>
        <v>6</v>
      </c>
      <c r="B8" s="5" t="s">
        <v>167</v>
      </c>
      <c r="C8" s="3" t="s">
        <v>157</v>
      </c>
      <c r="D8" s="3"/>
      <c r="E8" s="3" t="s">
        <v>10</v>
      </c>
      <c r="F8" s="3" t="s">
        <v>60</v>
      </c>
      <c r="G8" s="3" t="s">
        <v>52</v>
      </c>
    </row>
    <row r="9" spans="1:7" ht="15.75" customHeight="1" x14ac:dyDescent="0.15">
      <c r="A9" s="4">
        <f t="shared" si="0"/>
        <v>7</v>
      </c>
      <c r="B9" s="5" t="s">
        <v>168</v>
      </c>
      <c r="C9" s="3" t="s">
        <v>157</v>
      </c>
      <c r="D9" s="3" t="s">
        <v>17</v>
      </c>
      <c r="E9" s="3" t="s">
        <v>10</v>
      </c>
      <c r="F9" s="3" t="s">
        <v>60</v>
      </c>
      <c r="G9" s="3" t="s">
        <v>13</v>
      </c>
    </row>
    <row r="10" spans="1:7" ht="15.75" customHeight="1" x14ac:dyDescent="0.15">
      <c r="A10" s="4">
        <f t="shared" si="0"/>
        <v>8</v>
      </c>
      <c r="B10" s="5" t="s">
        <v>169</v>
      </c>
      <c r="C10" s="3"/>
      <c r="D10" s="3"/>
      <c r="E10" s="3" t="s">
        <v>10</v>
      </c>
      <c r="F10" s="3" t="s">
        <v>60</v>
      </c>
      <c r="G10" s="3" t="s">
        <v>52</v>
      </c>
    </row>
    <row r="11" spans="1:7" ht="15.75" customHeight="1" x14ac:dyDescent="0.15">
      <c r="A11" s="4">
        <f t="shared" si="0"/>
        <v>9</v>
      </c>
      <c r="B11" s="5" t="s">
        <v>171</v>
      </c>
      <c r="C11" s="3"/>
      <c r="D11" s="3"/>
      <c r="E11" s="3" t="s">
        <v>10</v>
      </c>
      <c r="F11" s="3" t="s">
        <v>60</v>
      </c>
      <c r="G11" s="3" t="s">
        <v>52</v>
      </c>
    </row>
    <row r="12" spans="1:7" ht="15.75" customHeight="1" x14ac:dyDescent="0.15">
      <c r="A12" s="4">
        <f t="shared" si="0"/>
        <v>10</v>
      </c>
      <c r="B12" s="5" t="s">
        <v>172</v>
      </c>
      <c r="C12" s="3" t="s">
        <v>157</v>
      </c>
      <c r="D12" s="3"/>
      <c r="E12" s="3" t="s">
        <v>10</v>
      </c>
      <c r="F12" s="3" t="s">
        <v>60</v>
      </c>
      <c r="G12" s="3" t="s">
        <v>13</v>
      </c>
    </row>
    <row r="13" spans="1:7" ht="15.75" customHeight="1" x14ac:dyDescent="0.15">
      <c r="A13" s="4">
        <f t="shared" si="0"/>
        <v>11</v>
      </c>
      <c r="B13" s="5" t="s">
        <v>174</v>
      </c>
      <c r="C13" s="3" t="s">
        <v>157</v>
      </c>
      <c r="D13" s="3" t="s">
        <v>17</v>
      </c>
      <c r="E13" s="3" t="s">
        <v>10</v>
      </c>
      <c r="F13" s="3" t="s">
        <v>60</v>
      </c>
      <c r="G13" s="3" t="s">
        <v>13</v>
      </c>
    </row>
    <row r="14" spans="1:7" ht="15.75" customHeight="1" x14ac:dyDescent="0.15">
      <c r="A14" s="4">
        <f t="shared" si="0"/>
        <v>12</v>
      </c>
      <c r="B14" s="13" t="s">
        <v>176</v>
      </c>
      <c r="C14" s="3" t="s">
        <v>157</v>
      </c>
      <c r="D14" s="3"/>
      <c r="E14" s="3" t="s">
        <v>10</v>
      </c>
      <c r="F14" s="3" t="s">
        <v>60</v>
      </c>
      <c r="G14" s="3" t="s">
        <v>13</v>
      </c>
    </row>
    <row r="15" spans="1:7" ht="15.75" customHeight="1" x14ac:dyDescent="0.15">
      <c r="A15" s="4">
        <f t="shared" si="0"/>
        <v>13</v>
      </c>
      <c r="B15" s="13" t="s">
        <v>181</v>
      </c>
      <c r="C15" s="3" t="s">
        <v>94</v>
      </c>
      <c r="D15" s="3"/>
      <c r="E15" s="3" t="s">
        <v>10</v>
      </c>
      <c r="F15" s="3" t="s">
        <v>60</v>
      </c>
      <c r="G15" s="3" t="s">
        <v>13</v>
      </c>
    </row>
    <row r="16" spans="1:7" ht="15.75" customHeight="1" x14ac:dyDescent="0.15">
      <c r="A16" s="4">
        <f t="shared" si="0"/>
        <v>14</v>
      </c>
      <c r="B16" s="5" t="s">
        <v>187</v>
      </c>
      <c r="C16" s="3" t="s">
        <v>165</v>
      </c>
      <c r="D16" s="3"/>
      <c r="E16" s="3" t="s">
        <v>10</v>
      </c>
      <c r="F16" s="3" t="s">
        <v>12</v>
      </c>
      <c r="G16" s="3" t="s">
        <v>13</v>
      </c>
    </row>
    <row r="17" spans="1:7" ht="15.75" customHeight="1" x14ac:dyDescent="0.15">
      <c r="A17" s="4">
        <f t="shared" si="0"/>
        <v>15</v>
      </c>
      <c r="B17" s="13" t="s">
        <v>188</v>
      </c>
      <c r="C17" s="3"/>
      <c r="D17" s="3"/>
      <c r="E17" s="3" t="s">
        <v>10</v>
      </c>
      <c r="F17" s="3" t="s">
        <v>191</v>
      </c>
      <c r="G17" s="3" t="s">
        <v>52</v>
      </c>
    </row>
    <row r="18" spans="1:7" ht="15.75" customHeight="1" x14ac:dyDescent="0.15">
      <c r="A18" s="4">
        <f t="shared" si="0"/>
        <v>16</v>
      </c>
      <c r="B18" s="13" t="s">
        <v>193</v>
      </c>
      <c r="C18" s="3"/>
      <c r="D18" s="3"/>
      <c r="E18" s="3" t="s">
        <v>10</v>
      </c>
      <c r="F18" s="3" t="s">
        <v>191</v>
      </c>
      <c r="G18" s="3" t="s">
        <v>13</v>
      </c>
    </row>
    <row r="19" spans="1:7" ht="15.75" customHeight="1" x14ac:dyDescent="0.15">
      <c r="A19" s="4">
        <f t="shared" si="0"/>
        <v>17</v>
      </c>
      <c r="B19" s="13" t="s">
        <v>198</v>
      </c>
      <c r="C19" s="3" t="s">
        <v>165</v>
      </c>
      <c r="D19" s="3"/>
      <c r="E19" s="3" t="s">
        <v>10</v>
      </c>
      <c r="F19" s="3" t="s">
        <v>191</v>
      </c>
      <c r="G19" s="3" t="s">
        <v>52</v>
      </c>
    </row>
    <row r="20" spans="1:7" ht="15.75" customHeight="1" x14ac:dyDescent="0.15">
      <c r="A20" s="4">
        <f t="shared" si="0"/>
        <v>18</v>
      </c>
      <c r="B20" s="13" t="s">
        <v>203</v>
      </c>
      <c r="C20" s="3"/>
      <c r="D20" s="3"/>
      <c r="E20" s="3" t="s">
        <v>10</v>
      </c>
      <c r="F20" s="3" t="s">
        <v>191</v>
      </c>
      <c r="G20" s="3" t="s">
        <v>13</v>
      </c>
    </row>
    <row r="21" spans="1:7" ht="15.75" customHeight="1" x14ac:dyDescent="0.15">
      <c r="A21" s="4" t="str">
        <f t="shared" si="0"/>
        <v/>
      </c>
      <c r="B21" s="5"/>
      <c r="C21" s="3"/>
      <c r="D21" s="3"/>
      <c r="E21" s="3"/>
      <c r="F21" s="3"/>
      <c r="G21" s="3"/>
    </row>
    <row r="22" spans="1:7" ht="15.75" customHeight="1" x14ac:dyDescent="0.15">
      <c r="A22" s="4" t="str">
        <f t="shared" si="0"/>
        <v/>
      </c>
      <c r="B22" s="5"/>
      <c r="C22" s="3"/>
      <c r="D22" s="3"/>
      <c r="E22" s="3"/>
      <c r="F22" s="3"/>
      <c r="G22" s="3"/>
    </row>
    <row r="23" spans="1:7" ht="15.75" customHeight="1" x14ac:dyDescent="0.15">
      <c r="A23" s="4">
        <f>IF(B23="","",MAX($A$1:A19)+1)</f>
        <v>18</v>
      </c>
      <c r="B23" s="5" t="s">
        <v>208</v>
      </c>
      <c r="C23" s="3" t="s">
        <v>132</v>
      </c>
      <c r="D23" s="3" t="s">
        <v>17</v>
      </c>
      <c r="E23" s="3" t="s">
        <v>10</v>
      </c>
      <c r="F23" s="3" t="s">
        <v>36</v>
      </c>
      <c r="G23" s="3" t="s">
        <v>13</v>
      </c>
    </row>
    <row r="24" spans="1:7" ht="15.75" customHeight="1" x14ac:dyDescent="0.15">
      <c r="A24" s="4">
        <f t="shared" ref="A24:A157" si="1">IF(B24="","",MAX($A$1:A23)+1)</f>
        <v>19</v>
      </c>
      <c r="B24" s="5" t="s">
        <v>212</v>
      </c>
      <c r="C24" s="3" t="s">
        <v>132</v>
      </c>
      <c r="D24" s="3"/>
      <c r="E24" s="3" t="s">
        <v>10</v>
      </c>
      <c r="F24" s="3" t="s">
        <v>36</v>
      </c>
      <c r="G24" s="3" t="s">
        <v>13</v>
      </c>
    </row>
    <row r="25" spans="1:7" ht="15.75" customHeight="1" x14ac:dyDescent="0.15">
      <c r="A25" s="4">
        <f t="shared" si="1"/>
        <v>20</v>
      </c>
      <c r="B25" s="5" t="s">
        <v>213</v>
      </c>
      <c r="C25" s="3" t="s">
        <v>132</v>
      </c>
      <c r="D25" s="3"/>
      <c r="E25" s="3" t="s">
        <v>10</v>
      </c>
      <c r="F25" s="3" t="s">
        <v>11</v>
      </c>
      <c r="G25" s="3" t="s">
        <v>52</v>
      </c>
    </row>
    <row r="26" spans="1:7" ht="15.75" customHeight="1" x14ac:dyDescent="0.15">
      <c r="A26" s="4">
        <f t="shared" si="1"/>
        <v>21</v>
      </c>
      <c r="B26" s="5" t="s">
        <v>215</v>
      </c>
      <c r="C26" s="3" t="s">
        <v>132</v>
      </c>
      <c r="D26" s="3" t="s">
        <v>17</v>
      </c>
      <c r="E26" s="3" t="s">
        <v>10</v>
      </c>
      <c r="F26" s="3" t="s">
        <v>36</v>
      </c>
      <c r="G26" s="3" t="s">
        <v>13</v>
      </c>
    </row>
    <row r="27" spans="1:7" ht="15.75" customHeight="1" x14ac:dyDescent="0.15">
      <c r="A27" s="4">
        <f t="shared" si="1"/>
        <v>22</v>
      </c>
      <c r="B27" s="5" t="s">
        <v>218</v>
      </c>
      <c r="C27" s="3" t="s">
        <v>132</v>
      </c>
      <c r="D27" s="3"/>
      <c r="E27" s="3" t="s">
        <v>10</v>
      </c>
      <c r="F27" s="3" t="s">
        <v>36</v>
      </c>
      <c r="G27" s="3" t="s">
        <v>13</v>
      </c>
    </row>
    <row r="28" spans="1:7" ht="15.75" customHeight="1" x14ac:dyDescent="0.15">
      <c r="A28" s="4" t="str">
        <f t="shared" si="1"/>
        <v/>
      </c>
      <c r="B28" s="5"/>
      <c r="C28" s="3"/>
      <c r="D28" s="3"/>
      <c r="E28" s="3"/>
      <c r="F28" s="3"/>
      <c r="G28" s="3"/>
    </row>
    <row r="29" spans="1:7" ht="15.75" customHeight="1" x14ac:dyDescent="0.15">
      <c r="A29" s="4" t="str">
        <f t="shared" si="1"/>
        <v/>
      </c>
      <c r="B29" s="5"/>
      <c r="C29" s="3"/>
      <c r="D29" s="3"/>
      <c r="E29" s="3"/>
      <c r="F29" s="3"/>
      <c r="G29" s="3"/>
    </row>
    <row r="30" spans="1:7" ht="13" x14ac:dyDescent="0.15">
      <c r="A30" s="4" t="str">
        <f t="shared" si="1"/>
        <v/>
      </c>
      <c r="B30" s="5"/>
      <c r="C30" s="3"/>
      <c r="D30" s="3"/>
      <c r="E30" s="3"/>
      <c r="F30" s="3"/>
      <c r="G30" s="3"/>
    </row>
    <row r="31" spans="1:7" ht="13" x14ac:dyDescent="0.15">
      <c r="A31" s="4" t="str">
        <f t="shared" si="1"/>
        <v/>
      </c>
      <c r="B31" s="5"/>
      <c r="C31" s="3"/>
      <c r="D31" s="3"/>
      <c r="E31" s="3"/>
      <c r="F31" s="3"/>
      <c r="G31" s="3"/>
    </row>
    <row r="32" spans="1:7" ht="14" x14ac:dyDescent="0.15">
      <c r="A32" s="4">
        <f t="shared" si="1"/>
        <v>23</v>
      </c>
      <c r="B32" s="5" t="s">
        <v>222</v>
      </c>
      <c r="C32" s="3" t="s">
        <v>27</v>
      </c>
      <c r="D32" s="3" t="s">
        <v>17</v>
      </c>
      <c r="E32" s="3" t="s">
        <v>10</v>
      </c>
      <c r="F32" s="3" t="s">
        <v>24</v>
      </c>
      <c r="G32" s="3" t="s">
        <v>13</v>
      </c>
    </row>
    <row r="33" spans="1:7" ht="14" x14ac:dyDescent="0.15">
      <c r="A33" s="4">
        <f t="shared" si="1"/>
        <v>24</v>
      </c>
      <c r="B33" s="5" t="s">
        <v>225</v>
      </c>
      <c r="C33" s="3" t="s">
        <v>62</v>
      </c>
      <c r="D33" s="3" t="s">
        <v>17</v>
      </c>
      <c r="E33" s="3" t="s">
        <v>10</v>
      </c>
      <c r="F33" s="3" t="s">
        <v>24</v>
      </c>
      <c r="G33" s="3" t="s">
        <v>13</v>
      </c>
    </row>
    <row r="34" spans="1:7" ht="42" x14ac:dyDescent="0.15">
      <c r="A34" s="4">
        <f t="shared" si="1"/>
        <v>25</v>
      </c>
      <c r="B34" s="5" t="s">
        <v>227</v>
      </c>
      <c r="C34" s="3" t="s">
        <v>62</v>
      </c>
      <c r="D34" s="3"/>
      <c r="E34" s="3"/>
      <c r="F34" s="3" t="s">
        <v>24</v>
      </c>
      <c r="G34" s="3" t="s">
        <v>13</v>
      </c>
    </row>
    <row r="35" spans="1:7" ht="42" x14ac:dyDescent="0.15">
      <c r="A35" s="4">
        <f t="shared" si="1"/>
        <v>26</v>
      </c>
      <c r="B35" s="5" t="s">
        <v>228</v>
      </c>
      <c r="C35" s="3" t="s">
        <v>19</v>
      </c>
      <c r="D35" s="3"/>
      <c r="E35" s="3"/>
      <c r="F35" s="3" t="s">
        <v>20</v>
      </c>
      <c r="G35" s="3" t="s">
        <v>13</v>
      </c>
    </row>
    <row r="36" spans="1:7" ht="14" x14ac:dyDescent="0.15">
      <c r="A36" s="4">
        <f t="shared" si="1"/>
        <v>27</v>
      </c>
      <c r="B36" s="5" t="s">
        <v>229</v>
      </c>
      <c r="C36" s="3" t="s">
        <v>62</v>
      </c>
      <c r="D36" s="3"/>
      <c r="E36" s="3"/>
      <c r="F36" s="3" t="s">
        <v>24</v>
      </c>
      <c r="G36" s="3" t="s">
        <v>13</v>
      </c>
    </row>
    <row r="37" spans="1:7" ht="14" x14ac:dyDescent="0.15">
      <c r="A37" s="4">
        <f t="shared" si="1"/>
        <v>28</v>
      </c>
      <c r="B37" s="13" t="s">
        <v>230</v>
      </c>
      <c r="C37" s="3" t="s">
        <v>91</v>
      </c>
      <c r="D37" s="3"/>
      <c r="E37" s="3"/>
      <c r="F37" s="3" t="s">
        <v>20</v>
      </c>
      <c r="G37" s="3" t="s">
        <v>13</v>
      </c>
    </row>
    <row r="38" spans="1:7" ht="14" x14ac:dyDescent="0.15">
      <c r="A38" s="4">
        <f t="shared" si="1"/>
        <v>29</v>
      </c>
      <c r="B38" s="13" t="s">
        <v>231</v>
      </c>
      <c r="C38" s="3" t="s">
        <v>91</v>
      </c>
      <c r="D38" s="3"/>
      <c r="E38" s="3"/>
      <c r="F38" s="3" t="s">
        <v>20</v>
      </c>
      <c r="G38" s="3" t="s">
        <v>13</v>
      </c>
    </row>
    <row r="39" spans="1:7" ht="14" x14ac:dyDescent="0.15">
      <c r="A39" s="4">
        <f t="shared" si="1"/>
        <v>30</v>
      </c>
      <c r="B39" s="5" t="s">
        <v>232</v>
      </c>
      <c r="C39" s="3" t="s">
        <v>233</v>
      </c>
      <c r="D39" s="3"/>
      <c r="E39" s="3"/>
      <c r="F39" s="3" t="s">
        <v>24</v>
      </c>
      <c r="G39" s="3" t="s">
        <v>13</v>
      </c>
    </row>
    <row r="40" spans="1:7" ht="28" x14ac:dyDescent="0.15">
      <c r="A40" s="4">
        <f t="shared" si="1"/>
        <v>31</v>
      </c>
      <c r="B40" s="33" t="s">
        <v>143</v>
      </c>
      <c r="C40" s="3" t="s">
        <v>132</v>
      </c>
      <c r="D40" s="3"/>
      <c r="E40" s="3" t="s">
        <v>10</v>
      </c>
      <c r="F40" s="3" t="s">
        <v>36</v>
      </c>
      <c r="G40" s="3" t="s">
        <v>52</v>
      </c>
    </row>
    <row r="41" spans="1:7" ht="13" x14ac:dyDescent="0.15">
      <c r="A41" s="4" t="str">
        <f t="shared" si="1"/>
        <v/>
      </c>
      <c r="B41" s="5"/>
      <c r="C41" s="3"/>
      <c r="D41" s="3"/>
      <c r="E41" s="3"/>
      <c r="F41" s="3"/>
      <c r="G41" s="3"/>
    </row>
    <row r="42" spans="1:7" ht="14" x14ac:dyDescent="0.15">
      <c r="A42" s="4">
        <f t="shared" si="1"/>
        <v>32</v>
      </c>
      <c r="B42" s="5" t="s">
        <v>223</v>
      </c>
      <c r="C42" s="3" t="s">
        <v>224</v>
      </c>
      <c r="D42" s="3"/>
      <c r="E42" s="3"/>
      <c r="F42" s="3"/>
      <c r="G42" s="3" t="s">
        <v>13</v>
      </c>
    </row>
    <row r="43" spans="1:7" ht="14" x14ac:dyDescent="0.15">
      <c r="A43" s="4">
        <f t="shared" si="1"/>
        <v>33</v>
      </c>
      <c r="B43" s="13" t="s">
        <v>226</v>
      </c>
      <c r="C43" s="3" t="s">
        <v>23</v>
      </c>
      <c r="D43" s="3"/>
      <c r="E43" s="3"/>
      <c r="F43" s="3"/>
      <c r="G43" s="3" t="s">
        <v>13</v>
      </c>
    </row>
    <row r="44" spans="1:7" ht="14" x14ac:dyDescent="0.15">
      <c r="A44" s="4">
        <f t="shared" si="1"/>
        <v>34</v>
      </c>
      <c r="B44" s="13" t="s">
        <v>234</v>
      </c>
      <c r="C44" s="3" t="s">
        <v>23</v>
      </c>
      <c r="D44" s="3"/>
      <c r="E44" s="3"/>
      <c r="F44" s="3"/>
      <c r="G44" s="3" t="s">
        <v>52</v>
      </c>
    </row>
    <row r="45" spans="1:7" ht="14" x14ac:dyDescent="0.15">
      <c r="A45" s="4">
        <f t="shared" si="1"/>
        <v>35</v>
      </c>
      <c r="B45" s="13" t="s">
        <v>235</v>
      </c>
      <c r="C45" s="3" t="s">
        <v>224</v>
      </c>
      <c r="D45" s="3"/>
      <c r="E45" s="3"/>
      <c r="F45" s="3"/>
      <c r="G45" s="3" t="s">
        <v>13</v>
      </c>
    </row>
    <row r="46" spans="1:7" ht="14" x14ac:dyDescent="0.15">
      <c r="A46" s="4">
        <f t="shared" si="1"/>
        <v>36</v>
      </c>
      <c r="B46" s="13" t="s">
        <v>236</v>
      </c>
      <c r="C46" s="3" t="s">
        <v>23</v>
      </c>
      <c r="D46" s="3"/>
      <c r="E46" s="3"/>
      <c r="F46" s="3"/>
      <c r="G46" s="3" t="s">
        <v>52</v>
      </c>
    </row>
    <row r="47" spans="1:7" ht="14" x14ac:dyDescent="0.15">
      <c r="A47" s="4">
        <f t="shared" si="1"/>
        <v>37</v>
      </c>
      <c r="B47" s="13" t="s">
        <v>237</v>
      </c>
      <c r="C47" s="3" t="s">
        <v>23</v>
      </c>
      <c r="D47" s="3"/>
      <c r="E47" s="3"/>
      <c r="F47" s="3"/>
      <c r="G47" s="3" t="s">
        <v>52</v>
      </c>
    </row>
    <row r="48" spans="1:7" ht="14" x14ac:dyDescent="0.15">
      <c r="A48" s="4">
        <f t="shared" si="1"/>
        <v>38</v>
      </c>
      <c r="B48" s="13" t="s">
        <v>238</v>
      </c>
      <c r="C48" s="3" t="s">
        <v>23</v>
      </c>
      <c r="D48" s="3"/>
      <c r="E48" s="3"/>
      <c r="F48" s="3"/>
      <c r="G48" s="3" t="s">
        <v>52</v>
      </c>
    </row>
    <row r="49" spans="1:7" ht="14" x14ac:dyDescent="0.15">
      <c r="A49" s="4">
        <f t="shared" si="1"/>
        <v>39</v>
      </c>
      <c r="B49" s="13" t="s">
        <v>239</v>
      </c>
      <c r="C49" s="3" t="s">
        <v>23</v>
      </c>
      <c r="D49" s="3"/>
      <c r="E49" s="3"/>
      <c r="F49" s="3"/>
      <c r="G49" s="3" t="s">
        <v>13</v>
      </c>
    </row>
    <row r="50" spans="1:7" ht="14" x14ac:dyDescent="0.15">
      <c r="A50" s="4">
        <f t="shared" si="1"/>
        <v>40</v>
      </c>
      <c r="B50" s="13" t="s">
        <v>240</v>
      </c>
      <c r="C50" s="3" t="s">
        <v>23</v>
      </c>
      <c r="D50" s="3"/>
      <c r="E50" s="3"/>
      <c r="F50" s="3"/>
      <c r="G50" s="3" t="s">
        <v>13</v>
      </c>
    </row>
    <row r="51" spans="1:7" ht="14" x14ac:dyDescent="0.15">
      <c r="A51" s="4">
        <f t="shared" si="1"/>
        <v>41</v>
      </c>
      <c r="B51" s="13" t="s">
        <v>241</v>
      </c>
      <c r="C51" s="3" t="s">
        <v>23</v>
      </c>
      <c r="D51" s="3"/>
      <c r="E51" s="3"/>
      <c r="F51" s="3"/>
      <c r="G51" s="3" t="s">
        <v>13</v>
      </c>
    </row>
    <row r="52" spans="1:7" ht="13" x14ac:dyDescent="0.15">
      <c r="A52" s="4" t="str">
        <f t="shared" si="1"/>
        <v/>
      </c>
      <c r="B52" s="5"/>
      <c r="C52" s="3"/>
      <c r="D52" s="3"/>
      <c r="E52" s="3"/>
      <c r="F52" s="3"/>
      <c r="G52" s="3"/>
    </row>
    <row r="53" spans="1:7" ht="13" x14ac:dyDescent="0.15">
      <c r="A53" s="4" t="str">
        <f t="shared" si="1"/>
        <v/>
      </c>
      <c r="B53" s="5"/>
      <c r="C53" s="3"/>
      <c r="D53" s="3"/>
      <c r="E53" s="3"/>
      <c r="F53" s="3"/>
      <c r="G53" s="3"/>
    </row>
    <row r="54" spans="1:7" ht="13" x14ac:dyDescent="0.15">
      <c r="A54" s="4" t="str">
        <f t="shared" si="1"/>
        <v/>
      </c>
      <c r="B54" s="5"/>
      <c r="C54" s="3"/>
      <c r="D54" s="3"/>
      <c r="E54" s="3"/>
      <c r="F54" s="3"/>
      <c r="G54" s="3"/>
    </row>
    <row r="55" spans="1:7" ht="13" x14ac:dyDescent="0.15">
      <c r="A55" s="4" t="str">
        <f t="shared" si="1"/>
        <v/>
      </c>
      <c r="B55" s="5"/>
      <c r="C55" s="3"/>
      <c r="D55" s="3"/>
      <c r="E55" s="3"/>
      <c r="F55" s="3"/>
      <c r="G55" s="3"/>
    </row>
    <row r="56" spans="1:7" ht="13" x14ac:dyDescent="0.15">
      <c r="A56" s="4" t="str">
        <f t="shared" si="1"/>
        <v/>
      </c>
      <c r="B56" s="5"/>
      <c r="C56" s="3"/>
      <c r="D56" s="3"/>
      <c r="E56" s="3"/>
      <c r="F56" s="3"/>
      <c r="G56" s="3"/>
    </row>
    <row r="57" spans="1:7" ht="13" x14ac:dyDescent="0.15">
      <c r="A57" s="4" t="str">
        <f t="shared" si="1"/>
        <v/>
      </c>
      <c r="B57" s="5"/>
      <c r="C57" s="3"/>
      <c r="D57" s="3"/>
      <c r="E57" s="3"/>
      <c r="F57" s="3"/>
      <c r="G57" s="3"/>
    </row>
    <row r="58" spans="1:7" ht="13" x14ac:dyDescent="0.15">
      <c r="A58" s="4" t="str">
        <f t="shared" si="1"/>
        <v/>
      </c>
      <c r="B58" s="5"/>
      <c r="C58" s="3"/>
      <c r="D58" s="3"/>
      <c r="E58" s="3"/>
      <c r="F58" s="3"/>
      <c r="G58" s="3"/>
    </row>
    <row r="59" spans="1:7" ht="13" x14ac:dyDescent="0.15">
      <c r="A59" s="4" t="str">
        <f t="shared" si="1"/>
        <v/>
      </c>
      <c r="B59" s="5"/>
      <c r="C59" s="3"/>
      <c r="D59" s="3"/>
      <c r="E59" s="3"/>
      <c r="F59" s="3"/>
      <c r="G59" s="3"/>
    </row>
    <row r="60" spans="1:7" ht="13" x14ac:dyDescent="0.15">
      <c r="A60" s="4" t="str">
        <f t="shared" si="1"/>
        <v/>
      </c>
      <c r="B60" s="5"/>
      <c r="C60" s="3"/>
      <c r="D60" s="3"/>
      <c r="E60" s="3"/>
      <c r="F60" s="3"/>
      <c r="G60" s="3"/>
    </row>
    <row r="61" spans="1:7" ht="13" x14ac:dyDescent="0.15">
      <c r="A61" s="4" t="str">
        <f t="shared" si="1"/>
        <v/>
      </c>
      <c r="B61" s="5"/>
      <c r="C61" s="3"/>
      <c r="D61" s="3"/>
      <c r="E61" s="3"/>
      <c r="F61" s="3"/>
      <c r="G61" s="3"/>
    </row>
    <row r="62" spans="1:7" ht="13" x14ac:dyDescent="0.15">
      <c r="A62" s="4" t="str">
        <f t="shared" si="1"/>
        <v/>
      </c>
      <c r="B62" s="5"/>
      <c r="C62" s="3"/>
      <c r="D62" s="3"/>
      <c r="E62" s="3"/>
      <c r="F62" s="3"/>
      <c r="G62" s="3"/>
    </row>
    <row r="63" spans="1:7" ht="13" x14ac:dyDescent="0.15">
      <c r="A63" s="4" t="str">
        <f t="shared" si="1"/>
        <v/>
      </c>
      <c r="B63" s="5"/>
      <c r="C63" s="3"/>
      <c r="D63" s="3"/>
      <c r="E63" s="3"/>
      <c r="F63" s="3"/>
      <c r="G63" s="3"/>
    </row>
    <row r="64" spans="1:7" ht="13" x14ac:dyDescent="0.15">
      <c r="A64" s="4" t="str">
        <f t="shared" si="1"/>
        <v/>
      </c>
      <c r="B64" s="5"/>
      <c r="C64" s="3"/>
      <c r="D64" s="3"/>
      <c r="E64" s="3"/>
      <c r="F64" s="3"/>
      <c r="G64" s="3"/>
    </row>
    <row r="65" spans="1:7" ht="13" x14ac:dyDescent="0.15">
      <c r="A65" s="4" t="str">
        <f t="shared" si="1"/>
        <v/>
      </c>
      <c r="B65" s="5"/>
      <c r="C65" s="3"/>
      <c r="D65" s="3"/>
      <c r="E65" s="3"/>
      <c r="F65" s="3"/>
      <c r="G65" s="3"/>
    </row>
    <row r="66" spans="1:7" ht="13" x14ac:dyDescent="0.15">
      <c r="A66" s="4" t="str">
        <f t="shared" si="1"/>
        <v/>
      </c>
      <c r="B66" s="5"/>
      <c r="C66" s="3"/>
      <c r="D66" s="3"/>
      <c r="E66" s="3"/>
      <c r="F66" s="3"/>
      <c r="G66" s="3"/>
    </row>
    <row r="67" spans="1:7" ht="13" x14ac:dyDescent="0.15">
      <c r="A67" s="4" t="str">
        <f t="shared" si="1"/>
        <v/>
      </c>
      <c r="B67" s="5"/>
      <c r="C67" s="3"/>
      <c r="D67" s="3"/>
      <c r="E67" s="3"/>
      <c r="F67" s="3"/>
      <c r="G67" s="3"/>
    </row>
    <row r="68" spans="1:7" ht="13" x14ac:dyDescent="0.15">
      <c r="A68" s="4" t="str">
        <f t="shared" si="1"/>
        <v/>
      </c>
      <c r="B68" s="5"/>
      <c r="C68" s="3"/>
      <c r="D68" s="3"/>
      <c r="E68" s="3"/>
      <c r="F68" s="3"/>
      <c r="G68" s="3"/>
    </row>
    <row r="69" spans="1:7" ht="13" x14ac:dyDescent="0.15">
      <c r="A69" s="4" t="str">
        <f t="shared" si="1"/>
        <v/>
      </c>
      <c r="B69" s="5"/>
      <c r="C69" s="3"/>
      <c r="D69" s="3"/>
      <c r="E69" s="3"/>
      <c r="F69" s="3"/>
      <c r="G69" s="3"/>
    </row>
    <row r="70" spans="1:7" ht="13" x14ac:dyDescent="0.15">
      <c r="A70" s="4" t="str">
        <f t="shared" si="1"/>
        <v/>
      </c>
      <c r="B70" s="5"/>
      <c r="C70" s="3"/>
      <c r="D70" s="3"/>
      <c r="E70" s="3"/>
      <c r="F70" s="3"/>
      <c r="G70" s="3"/>
    </row>
    <row r="71" spans="1:7" ht="13" x14ac:dyDescent="0.15">
      <c r="A71" s="4" t="str">
        <f t="shared" si="1"/>
        <v/>
      </c>
      <c r="B71" s="5"/>
      <c r="C71" s="3"/>
      <c r="D71" s="3"/>
      <c r="E71" s="3"/>
      <c r="F71" s="3"/>
      <c r="G71" s="3"/>
    </row>
    <row r="72" spans="1:7" ht="13" x14ac:dyDescent="0.15">
      <c r="A72" s="4" t="str">
        <f t="shared" si="1"/>
        <v/>
      </c>
      <c r="B72" s="5"/>
      <c r="C72" s="3"/>
      <c r="D72" s="3"/>
      <c r="E72" s="3"/>
      <c r="F72" s="3"/>
      <c r="G72" s="3"/>
    </row>
    <row r="73" spans="1:7" ht="13" x14ac:dyDescent="0.15">
      <c r="A73" s="4" t="str">
        <f t="shared" si="1"/>
        <v/>
      </c>
      <c r="B73" s="5"/>
      <c r="C73" s="3"/>
      <c r="D73" s="3"/>
      <c r="E73" s="3"/>
      <c r="F73" s="3"/>
      <c r="G73" s="3"/>
    </row>
    <row r="74" spans="1:7" ht="13" x14ac:dyDescent="0.15">
      <c r="A74" s="4" t="str">
        <f t="shared" si="1"/>
        <v/>
      </c>
      <c r="B74" s="5"/>
      <c r="C74" s="3"/>
      <c r="D74" s="3"/>
      <c r="E74" s="3"/>
      <c r="F74" s="3"/>
      <c r="G74" s="3"/>
    </row>
    <row r="75" spans="1:7" ht="13" x14ac:dyDescent="0.15">
      <c r="A75" s="4" t="str">
        <f t="shared" si="1"/>
        <v/>
      </c>
      <c r="B75" s="5"/>
      <c r="C75" s="3"/>
      <c r="D75" s="3"/>
      <c r="E75" s="3"/>
      <c r="F75" s="3"/>
      <c r="G75" s="3"/>
    </row>
    <row r="76" spans="1:7" ht="13" x14ac:dyDescent="0.15">
      <c r="A76" s="4" t="str">
        <f t="shared" si="1"/>
        <v/>
      </c>
      <c r="B76" s="5"/>
      <c r="C76" s="3"/>
      <c r="D76" s="3"/>
      <c r="E76" s="3"/>
      <c r="F76" s="3"/>
      <c r="G76" s="3"/>
    </row>
    <row r="77" spans="1:7" ht="13" x14ac:dyDescent="0.15">
      <c r="A77" s="4" t="str">
        <f t="shared" si="1"/>
        <v/>
      </c>
      <c r="B77" s="5"/>
      <c r="C77" s="3"/>
      <c r="D77" s="3"/>
      <c r="E77" s="3"/>
      <c r="F77" s="3"/>
      <c r="G77" s="3"/>
    </row>
    <row r="78" spans="1:7" ht="13" x14ac:dyDescent="0.15">
      <c r="A78" s="4" t="str">
        <f t="shared" si="1"/>
        <v/>
      </c>
      <c r="B78" s="5"/>
      <c r="C78" s="3"/>
      <c r="D78" s="3"/>
      <c r="E78" s="3"/>
      <c r="F78" s="3"/>
      <c r="G78" s="3"/>
    </row>
    <row r="79" spans="1:7" ht="13" x14ac:dyDescent="0.15">
      <c r="A79" s="4" t="str">
        <f t="shared" si="1"/>
        <v/>
      </c>
      <c r="B79" s="5"/>
      <c r="C79" s="3"/>
      <c r="D79" s="3"/>
      <c r="E79" s="3"/>
      <c r="F79" s="3"/>
      <c r="G79" s="3"/>
    </row>
    <row r="80" spans="1:7" ht="13" x14ac:dyDescent="0.15">
      <c r="A80" s="4" t="str">
        <f t="shared" si="1"/>
        <v/>
      </c>
      <c r="B80" s="5"/>
      <c r="C80" s="3"/>
      <c r="D80" s="3"/>
      <c r="E80" s="3"/>
      <c r="F80" s="3"/>
      <c r="G80" s="3"/>
    </row>
    <row r="81" spans="1:7" ht="13" x14ac:dyDescent="0.15">
      <c r="A81" s="4" t="str">
        <f t="shared" si="1"/>
        <v/>
      </c>
      <c r="B81" s="5"/>
      <c r="C81" s="3"/>
      <c r="D81" s="3"/>
      <c r="E81" s="3"/>
      <c r="F81" s="3"/>
      <c r="G81" s="3"/>
    </row>
    <row r="82" spans="1:7" ht="13" x14ac:dyDescent="0.15">
      <c r="A82" s="4" t="str">
        <f t="shared" si="1"/>
        <v/>
      </c>
      <c r="B82" s="5"/>
      <c r="C82" s="3"/>
      <c r="D82" s="3"/>
      <c r="E82" s="3"/>
      <c r="F82" s="3"/>
      <c r="G82" s="3"/>
    </row>
    <row r="83" spans="1:7" ht="13" x14ac:dyDescent="0.15">
      <c r="A83" s="4" t="str">
        <f t="shared" si="1"/>
        <v/>
      </c>
      <c r="B83" s="5"/>
      <c r="C83" s="3"/>
      <c r="D83" s="3"/>
      <c r="E83" s="3"/>
      <c r="F83" s="3"/>
      <c r="G83" s="3"/>
    </row>
    <row r="84" spans="1:7" ht="13" x14ac:dyDescent="0.15">
      <c r="A84" s="4" t="str">
        <f t="shared" si="1"/>
        <v/>
      </c>
      <c r="B84" s="5"/>
      <c r="C84" s="3"/>
      <c r="D84" s="3"/>
      <c r="E84" s="3"/>
      <c r="F84" s="3"/>
      <c r="G84" s="3"/>
    </row>
    <row r="85" spans="1:7" ht="13" x14ac:dyDescent="0.15">
      <c r="A85" s="4" t="str">
        <f t="shared" si="1"/>
        <v/>
      </c>
      <c r="B85" s="5"/>
      <c r="C85" s="3"/>
      <c r="D85" s="3"/>
      <c r="E85" s="3"/>
      <c r="F85" s="3"/>
      <c r="G85" s="3"/>
    </row>
    <row r="86" spans="1:7" ht="13" x14ac:dyDescent="0.15">
      <c r="A86" s="4" t="str">
        <f t="shared" si="1"/>
        <v/>
      </c>
      <c r="B86" s="5"/>
      <c r="C86" s="3"/>
      <c r="D86" s="3"/>
      <c r="E86" s="3"/>
      <c r="F86" s="3"/>
      <c r="G86" s="3"/>
    </row>
    <row r="87" spans="1:7" ht="13" x14ac:dyDescent="0.15">
      <c r="A87" s="4" t="str">
        <f t="shared" si="1"/>
        <v/>
      </c>
      <c r="B87" s="5"/>
      <c r="C87" s="3"/>
      <c r="D87" s="3"/>
      <c r="E87" s="3"/>
      <c r="F87" s="3"/>
      <c r="G87" s="3"/>
    </row>
    <row r="88" spans="1:7" ht="13" x14ac:dyDescent="0.15">
      <c r="A88" s="4" t="str">
        <f t="shared" si="1"/>
        <v/>
      </c>
      <c r="B88" s="5"/>
      <c r="C88" s="3"/>
      <c r="D88" s="3"/>
      <c r="E88" s="3"/>
      <c r="F88" s="3"/>
      <c r="G88" s="3"/>
    </row>
    <row r="89" spans="1:7" ht="13" x14ac:dyDescent="0.15">
      <c r="A89" s="4" t="str">
        <f t="shared" si="1"/>
        <v/>
      </c>
      <c r="B89" s="5"/>
      <c r="C89" s="3"/>
      <c r="D89" s="3"/>
      <c r="E89" s="3"/>
      <c r="F89" s="3"/>
      <c r="G89" s="3"/>
    </row>
    <row r="90" spans="1:7" ht="13" x14ac:dyDescent="0.15">
      <c r="A90" s="4" t="str">
        <f t="shared" si="1"/>
        <v/>
      </c>
      <c r="B90" s="5"/>
      <c r="C90" s="3"/>
      <c r="D90" s="3"/>
      <c r="E90" s="3"/>
      <c r="F90" s="3"/>
      <c r="G90" s="3"/>
    </row>
    <row r="91" spans="1:7" ht="13" x14ac:dyDescent="0.15">
      <c r="A91" s="4" t="str">
        <f t="shared" si="1"/>
        <v/>
      </c>
      <c r="B91" s="5"/>
      <c r="C91" s="3"/>
      <c r="D91" s="3"/>
      <c r="E91" s="3"/>
      <c r="F91" s="3"/>
      <c r="G91" s="3"/>
    </row>
    <row r="92" spans="1:7" ht="13" x14ac:dyDescent="0.15">
      <c r="A92" s="4" t="str">
        <f t="shared" si="1"/>
        <v/>
      </c>
      <c r="B92" s="5"/>
      <c r="C92" s="3"/>
      <c r="D92" s="3"/>
      <c r="E92" s="3"/>
      <c r="F92" s="3"/>
      <c r="G92" s="3"/>
    </row>
    <row r="93" spans="1:7" ht="13" x14ac:dyDescent="0.15">
      <c r="A93" s="4" t="str">
        <f t="shared" si="1"/>
        <v/>
      </c>
      <c r="B93" s="5"/>
      <c r="C93" s="3"/>
      <c r="D93" s="3"/>
      <c r="E93" s="3"/>
      <c r="F93" s="3"/>
      <c r="G93" s="3"/>
    </row>
    <row r="94" spans="1:7" ht="13" x14ac:dyDescent="0.15">
      <c r="A94" s="4" t="str">
        <f t="shared" si="1"/>
        <v/>
      </c>
      <c r="B94" s="5"/>
      <c r="C94" s="3"/>
      <c r="D94" s="3"/>
      <c r="E94" s="3"/>
      <c r="F94" s="3"/>
      <c r="G94" s="3"/>
    </row>
    <row r="95" spans="1:7" ht="13" x14ac:dyDescent="0.15">
      <c r="A95" s="4" t="str">
        <f t="shared" si="1"/>
        <v/>
      </c>
      <c r="B95" s="5"/>
      <c r="C95" s="3"/>
      <c r="D95" s="3"/>
      <c r="E95" s="3"/>
      <c r="F95" s="3"/>
      <c r="G95" s="3"/>
    </row>
    <row r="96" spans="1:7" ht="13" x14ac:dyDescent="0.15">
      <c r="A96" s="4" t="str">
        <f t="shared" si="1"/>
        <v/>
      </c>
      <c r="B96" s="5"/>
      <c r="C96" s="3"/>
      <c r="D96" s="3"/>
      <c r="E96" s="3"/>
      <c r="F96" s="3"/>
      <c r="G96" s="3"/>
    </row>
    <row r="97" spans="1:7" ht="13" x14ac:dyDescent="0.15">
      <c r="A97" s="4" t="str">
        <f t="shared" si="1"/>
        <v/>
      </c>
      <c r="B97" s="5"/>
      <c r="C97" s="3"/>
      <c r="D97" s="3"/>
      <c r="E97" s="3"/>
      <c r="F97" s="3"/>
      <c r="G97" s="3"/>
    </row>
    <row r="98" spans="1:7" ht="13" x14ac:dyDescent="0.15">
      <c r="A98" s="4" t="str">
        <f t="shared" si="1"/>
        <v/>
      </c>
      <c r="B98" s="5"/>
      <c r="C98" s="3"/>
      <c r="D98" s="3"/>
      <c r="E98" s="3"/>
      <c r="F98" s="3"/>
      <c r="G98" s="3"/>
    </row>
    <row r="99" spans="1:7" ht="13" x14ac:dyDescent="0.15">
      <c r="A99" s="4" t="str">
        <f t="shared" si="1"/>
        <v/>
      </c>
      <c r="B99" s="5"/>
      <c r="C99" s="3"/>
      <c r="D99" s="3"/>
      <c r="E99" s="3"/>
      <c r="F99" s="3"/>
      <c r="G99" s="3"/>
    </row>
    <row r="100" spans="1:7" ht="13" x14ac:dyDescent="0.15">
      <c r="A100" s="4" t="str">
        <f t="shared" si="1"/>
        <v/>
      </c>
      <c r="B100" s="5"/>
      <c r="C100" s="3"/>
      <c r="D100" s="3"/>
      <c r="E100" s="3"/>
      <c r="F100" s="3"/>
      <c r="G100" s="3"/>
    </row>
    <row r="101" spans="1:7" ht="13" x14ac:dyDescent="0.15">
      <c r="A101" s="4" t="str">
        <f t="shared" si="1"/>
        <v/>
      </c>
      <c r="B101" s="5"/>
      <c r="C101" s="3"/>
      <c r="D101" s="3"/>
      <c r="E101" s="3"/>
      <c r="F101" s="3"/>
      <c r="G101" s="3"/>
    </row>
    <row r="102" spans="1:7" ht="13" x14ac:dyDescent="0.15">
      <c r="A102" s="4" t="str">
        <f t="shared" si="1"/>
        <v/>
      </c>
      <c r="B102" s="5"/>
      <c r="C102" s="3"/>
      <c r="D102" s="3"/>
      <c r="E102" s="3"/>
      <c r="F102" s="3"/>
      <c r="G102" s="3"/>
    </row>
    <row r="103" spans="1:7" ht="13" x14ac:dyDescent="0.15">
      <c r="A103" s="4" t="str">
        <f t="shared" si="1"/>
        <v/>
      </c>
      <c r="B103" s="5"/>
      <c r="C103" s="3"/>
      <c r="D103" s="3"/>
      <c r="E103" s="3"/>
      <c r="F103" s="3"/>
      <c r="G103" s="3"/>
    </row>
    <row r="104" spans="1:7" ht="13" x14ac:dyDescent="0.15">
      <c r="A104" s="4" t="str">
        <f t="shared" si="1"/>
        <v/>
      </c>
      <c r="B104" s="5"/>
      <c r="C104" s="3"/>
      <c r="D104" s="3"/>
      <c r="E104" s="3"/>
      <c r="F104" s="3"/>
      <c r="G104" s="3"/>
    </row>
    <row r="105" spans="1:7" ht="13" x14ac:dyDescent="0.15">
      <c r="A105" s="4" t="str">
        <f t="shared" si="1"/>
        <v/>
      </c>
      <c r="B105" s="5"/>
      <c r="C105" s="3"/>
      <c r="D105" s="3"/>
      <c r="E105" s="3"/>
      <c r="F105" s="3"/>
      <c r="G105" s="3"/>
    </row>
    <row r="106" spans="1:7" ht="13" x14ac:dyDescent="0.15">
      <c r="A106" s="4" t="str">
        <f t="shared" si="1"/>
        <v/>
      </c>
      <c r="B106" s="5"/>
      <c r="C106" s="3"/>
      <c r="D106" s="3"/>
      <c r="E106" s="3"/>
      <c r="F106" s="3"/>
      <c r="G106" s="3"/>
    </row>
    <row r="107" spans="1:7" ht="13" x14ac:dyDescent="0.15">
      <c r="A107" s="4" t="str">
        <f t="shared" si="1"/>
        <v/>
      </c>
      <c r="B107" s="5"/>
      <c r="C107" s="3"/>
      <c r="D107" s="3"/>
      <c r="E107" s="3"/>
      <c r="F107" s="3"/>
      <c r="G107" s="3"/>
    </row>
    <row r="108" spans="1:7" ht="13" x14ac:dyDescent="0.15">
      <c r="A108" s="4" t="str">
        <f t="shared" si="1"/>
        <v/>
      </c>
      <c r="B108" s="5"/>
      <c r="C108" s="3"/>
      <c r="D108" s="3"/>
      <c r="E108" s="3"/>
      <c r="F108" s="3"/>
      <c r="G108" s="3"/>
    </row>
    <row r="109" spans="1:7" ht="13" x14ac:dyDescent="0.15">
      <c r="A109" s="4" t="str">
        <f t="shared" si="1"/>
        <v/>
      </c>
      <c r="B109" s="5"/>
      <c r="C109" s="3"/>
      <c r="D109" s="3"/>
      <c r="E109" s="3"/>
      <c r="F109" s="3"/>
      <c r="G109" s="3"/>
    </row>
    <row r="110" spans="1:7" ht="13" x14ac:dyDescent="0.15">
      <c r="A110" s="4" t="str">
        <f t="shared" si="1"/>
        <v/>
      </c>
      <c r="B110" s="5"/>
      <c r="C110" s="3"/>
      <c r="D110" s="3"/>
      <c r="E110" s="3"/>
      <c r="F110" s="3"/>
      <c r="G110" s="3"/>
    </row>
    <row r="111" spans="1:7" ht="13" x14ac:dyDescent="0.15">
      <c r="A111" s="4" t="str">
        <f t="shared" si="1"/>
        <v/>
      </c>
      <c r="B111" s="5"/>
      <c r="C111" s="3"/>
      <c r="D111" s="3"/>
      <c r="E111" s="3"/>
      <c r="F111" s="3"/>
      <c r="G111" s="3"/>
    </row>
    <row r="112" spans="1:7" ht="13" x14ac:dyDescent="0.15">
      <c r="A112" s="4" t="str">
        <f t="shared" si="1"/>
        <v/>
      </c>
      <c r="B112" s="5"/>
      <c r="C112" s="3"/>
      <c r="D112" s="3"/>
      <c r="E112" s="3"/>
      <c r="F112" s="3"/>
      <c r="G112" s="3"/>
    </row>
    <row r="113" spans="1:7" ht="13" x14ac:dyDescent="0.15">
      <c r="A113" s="4" t="str">
        <f t="shared" si="1"/>
        <v/>
      </c>
      <c r="B113" s="5"/>
      <c r="C113" s="3"/>
      <c r="D113" s="3"/>
      <c r="E113" s="3"/>
      <c r="F113" s="3"/>
      <c r="G113" s="3"/>
    </row>
    <row r="114" spans="1:7" ht="13" x14ac:dyDescent="0.15">
      <c r="A114" s="4" t="str">
        <f t="shared" si="1"/>
        <v/>
      </c>
      <c r="B114" s="5"/>
      <c r="C114" s="3"/>
      <c r="D114" s="3"/>
      <c r="E114" s="3"/>
      <c r="F114" s="3"/>
      <c r="G114" s="3"/>
    </row>
    <row r="115" spans="1:7" ht="13" x14ac:dyDescent="0.15">
      <c r="A115" s="4" t="str">
        <f t="shared" si="1"/>
        <v/>
      </c>
      <c r="B115" s="5"/>
      <c r="C115" s="3"/>
      <c r="D115" s="3"/>
      <c r="E115" s="3"/>
      <c r="F115" s="3"/>
      <c r="G115" s="3"/>
    </row>
    <row r="116" spans="1:7" ht="13" x14ac:dyDescent="0.15">
      <c r="A116" s="4" t="str">
        <f t="shared" si="1"/>
        <v/>
      </c>
      <c r="B116" s="5"/>
      <c r="C116" s="3"/>
      <c r="D116" s="3"/>
      <c r="E116" s="3"/>
      <c r="F116" s="3"/>
      <c r="G116" s="3"/>
    </row>
    <row r="117" spans="1:7" ht="13" x14ac:dyDescent="0.15">
      <c r="A117" s="4" t="str">
        <f t="shared" si="1"/>
        <v/>
      </c>
      <c r="B117" s="5"/>
      <c r="C117" s="3"/>
      <c r="D117" s="3"/>
      <c r="E117" s="3"/>
      <c r="F117" s="3"/>
      <c r="G117" s="3"/>
    </row>
    <row r="118" spans="1:7" ht="13" x14ac:dyDescent="0.15">
      <c r="A118" s="4" t="str">
        <f t="shared" si="1"/>
        <v/>
      </c>
      <c r="B118" s="5"/>
      <c r="C118" s="3"/>
      <c r="D118" s="3"/>
      <c r="E118" s="3"/>
      <c r="F118" s="3"/>
      <c r="G118" s="3"/>
    </row>
    <row r="119" spans="1:7" ht="13" x14ac:dyDescent="0.15">
      <c r="A119" s="4" t="str">
        <f t="shared" si="1"/>
        <v/>
      </c>
      <c r="B119" s="5"/>
      <c r="C119" s="3"/>
      <c r="D119" s="3"/>
      <c r="E119" s="3"/>
      <c r="F119" s="3"/>
      <c r="G119" s="3"/>
    </row>
    <row r="120" spans="1:7" ht="13" x14ac:dyDescent="0.15">
      <c r="A120" s="4" t="str">
        <f t="shared" si="1"/>
        <v/>
      </c>
      <c r="B120" s="5"/>
      <c r="C120" s="3"/>
      <c r="D120" s="3"/>
      <c r="E120" s="3"/>
      <c r="F120" s="3"/>
      <c r="G120" s="3"/>
    </row>
    <row r="121" spans="1:7" ht="13" x14ac:dyDescent="0.15">
      <c r="A121" s="4" t="str">
        <f t="shared" si="1"/>
        <v/>
      </c>
      <c r="B121" s="5"/>
      <c r="C121" s="3"/>
      <c r="D121" s="3"/>
      <c r="E121" s="3"/>
      <c r="F121" s="3"/>
      <c r="G121" s="3"/>
    </row>
    <row r="122" spans="1:7" ht="13" x14ac:dyDescent="0.15">
      <c r="A122" s="4" t="str">
        <f t="shared" si="1"/>
        <v/>
      </c>
      <c r="B122" s="5"/>
      <c r="C122" s="3"/>
      <c r="D122" s="3"/>
      <c r="E122" s="3"/>
      <c r="F122" s="3"/>
      <c r="G122" s="3"/>
    </row>
    <row r="123" spans="1:7" ht="13" x14ac:dyDescent="0.15">
      <c r="A123" s="4" t="str">
        <f t="shared" si="1"/>
        <v/>
      </c>
      <c r="B123" s="5"/>
      <c r="C123" s="3"/>
      <c r="D123" s="3"/>
      <c r="E123" s="3"/>
      <c r="F123" s="3"/>
      <c r="G123" s="3"/>
    </row>
    <row r="124" spans="1:7" ht="13" x14ac:dyDescent="0.15">
      <c r="A124" s="4" t="str">
        <f t="shared" si="1"/>
        <v/>
      </c>
      <c r="B124" s="5"/>
      <c r="C124" s="3"/>
      <c r="D124" s="3"/>
      <c r="E124" s="3"/>
      <c r="F124" s="3"/>
      <c r="G124" s="3"/>
    </row>
    <row r="125" spans="1:7" ht="13" x14ac:dyDescent="0.15">
      <c r="A125" s="4" t="str">
        <f t="shared" si="1"/>
        <v/>
      </c>
      <c r="B125" s="5"/>
      <c r="C125" s="3"/>
      <c r="D125" s="3"/>
      <c r="E125" s="3"/>
      <c r="F125" s="3"/>
      <c r="G125" s="3"/>
    </row>
    <row r="126" spans="1:7" ht="13" x14ac:dyDescent="0.15">
      <c r="A126" s="4" t="str">
        <f t="shared" si="1"/>
        <v/>
      </c>
      <c r="B126" s="5"/>
      <c r="C126" s="3"/>
      <c r="D126" s="3"/>
      <c r="E126" s="3"/>
      <c r="F126" s="3"/>
      <c r="G126" s="3"/>
    </row>
    <row r="127" spans="1:7" ht="13" x14ac:dyDescent="0.15">
      <c r="A127" s="4" t="str">
        <f t="shared" si="1"/>
        <v/>
      </c>
      <c r="B127" s="5"/>
      <c r="C127" s="3"/>
      <c r="D127" s="3"/>
      <c r="E127" s="3"/>
      <c r="F127" s="3"/>
      <c r="G127" s="3"/>
    </row>
    <row r="128" spans="1:7" ht="13" x14ac:dyDescent="0.15">
      <c r="A128" s="4" t="str">
        <f t="shared" si="1"/>
        <v/>
      </c>
      <c r="B128" s="5"/>
      <c r="C128" s="3"/>
      <c r="D128" s="3"/>
      <c r="E128" s="3"/>
      <c r="F128" s="3"/>
      <c r="G128" s="3"/>
    </row>
    <row r="129" spans="1:7" ht="13" x14ac:dyDescent="0.15">
      <c r="A129" s="4" t="str">
        <f t="shared" si="1"/>
        <v/>
      </c>
      <c r="B129" s="5"/>
      <c r="C129" s="3"/>
      <c r="D129" s="3"/>
      <c r="E129" s="3"/>
      <c r="F129" s="3"/>
      <c r="G129" s="3"/>
    </row>
    <row r="130" spans="1:7" ht="13" x14ac:dyDescent="0.15">
      <c r="A130" s="4" t="str">
        <f t="shared" si="1"/>
        <v/>
      </c>
      <c r="B130" s="5"/>
      <c r="C130" s="3"/>
      <c r="D130" s="3"/>
      <c r="E130" s="3"/>
      <c r="F130" s="3"/>
      <c r="G130" s="3"/>
    </row>
    <row r="131" spans="1:7" ht="13" x14ac:dyDescent="0.15">
      <c r="A131" s="4" t="str">
        <f t="shared" si="1"/>
        <v/>
      </c>
      <c r="B131" s="5"/>
      <c r="C131" s="3"/>
      <c r="D131" s="3"/>
      <c r="E131" s="3"/>
      <c r="F131" s="3"/>
      <c r="G131" s="3"/>
    </row>
    <row r="132" spans="1:7" ht="13" x14ac:dyDescent="0.15">
      <c r="A132" s="4" t="str">
        <f t="shared" si="1"/>
        <v/>
      </c>
      <c r="B132" s="5"/>
      <c r="C132" s="3"/>
      <c r="D132" s="3"/>
      <c r="E132" s="3"/>
      <c r="F132" s="3"/>
      <c r="G132" s="3"/>
    </row>
    <row r="133" spans="1:7" ht="13" x14ac:dyDescent="0.15">
      <c r="A133" s="4" t="str">
        <f t="shared" si="1"/>
        <v/>
      </c>
      <c r="B133" s="5"/>
      <c r="C133" s="3"/>
      <c r="D133" s="3"/>
      <c r="E133" s="3"/>
      <c r="F133" s="3"/>
      <c r="G133" s="3"/>
    </row>
    <row r="134" spans="1:7" ht="13" x14ac:dyDescent="0.15">
      <c r="A134" s="4" t="str">
        <f t="shared" si="1"/>
        <v/>
      </c>
      <c r="B134" s="5"/>
      <c r="C134" s="3"/>
      <c r="D134" s="3"/>
      <c r="E134" s="3"/>
      <c r="F134" s="3"/>
      <c r="G134" s="3"/>
    </row>
    <row r="135" spans="1:7" ht="13" x14ac:dyDescent="0.15">
      <c r="A135" s="4" t="str">
        <f t="shared" si="1"/>
        <v/>
      </c>
      <c r="B135" s="5"/>
      <c r="C135" s="3"/>
      <c r="D135" s="3"/>
      <c r="E135" s="3"/>
      <c r="F135" s="3"/>
      <c r="G135" s="3"/>
    </row>
    <row r="136" spans="1:7" ht="13" x14ac:dyDescent="0.15">
      <c r="A136" s="4" t="str">
        <f t="shared" si="1"/>
        <v/>
      </c>
      <c r="B136" s="5"/>
      <c r="C136" s="3"/>
      <c r="D136" s="3"/>
      <c r="E136" s="3"/>
      <c r="F136" s="3"/>
      <c r="G136" s="3"/>
    </row>
    <row r="137" spans="1:7" ht="13" x14ac:dyDescent="0.15">
      <c r="A137" s="4" t="str">
        <f t="shared" si="1"/>
        <v/>
      </c>
      <c r="B137" s="34"/>
      <c r="C137" s="6"/>
      <c r="D137" s="6"/>
      <c r="E137" s="6"/>
      <c r="F137" s="6"/>
      <c r="G137" s="6"/>
    </row>
    <row r="138" spans="1:7" ht="13" x14ac:dyDescent="0.15">
      <c r="A138" s="4" t="str">
        <f t="shared" si="1"/>
        <v/>
      </c>
      <c r="B138" s="34"/>
      <c r="C138" s="6"/>
      <c r="D138" s="6"/>
      <c r="E138" s="6"/>
      <c r="F138" s="6"/>
      <c r="G138" s="6"/>
    </row>
    <row r="139" spans="1:7" ht="13" x14ac:dyDescent="0.15">
      <c r="A139" s="4" t="str">
        <f t="shared" si="1"/>
        <v/>
      </c>
      <c r="B139" s="34"/>
      <c r="C139" s="6"/>
      <c r="D139" s="6"/>
      <c r="E139" s="6"/>
      <c r="F139" s="6"/>
      <c r="G139" s="6"/>
    </row>
    <row r="140" spans="1:7" ht="13" x14ac:dyDescent="0.15">
      <c r="A140" s="4" t="str">
        <f t="shared" si="1"/>
        <v/>
      </c>
      <c r="B140" s="34"/>
      <c r="C140" s="6"/>
      <c r="D140" s="6"/>
      <c r="E140" s="6"/>
      <c r="F140" s="6"/>
      <c r="G140" s="6"/>
    </row>
    <row r="141" spans="1:7" ht="13" x14ac:dyDescent="0.15">
      <c r="A141" s="4" t="str">
        <f t="shared" si="1"/>
        <v/>
      </c>
      <c r="B141" s="34"/>
      <c r="C141" s="6"/>
      <c r="D141" s="6"/>
      <c r="E141" s="6"/>
      <c r="F141" s="6"/>
      <c r="G141" s="6"/>
    </row>
    <row r="142" spans="1:7" ht="13" x14ac:dyDescent="0.15">
      <c r="A142" s="4" t="str">
        <f t="shared" si="1"/>
        <v/>
      </c>
      <c r="B142" s="34"/>
      <c r="C142" s="6"/>
      <c r="D142" s="6"/>
      <c r="E142" s="6"/>
      <c r="F142" s="6"/>
      <c r="G142" s="6"/>
    </row>
    <row r="143" spans="1:7" ht="13" x14ac:dyDescent="0.15">
      <c r="A143" s="4" t="str">
        <f t="shared" si="1"/>
        <v/>
      </c>
      <c r="B143" s="34"/>
      <c r="C143" s="6"/>
      <c r="D143" s="6"/>
      <c r="E143" s="6"/>
      <c r="F143" s="6"/>
      <c r="G143" s="6"/>
    </row>
    <row r="144" spans="1:7" ht="13" x14ac:dyDescent="0.15">
      <c r="A144" s="4" t="str">
        <f t="shared" si="1"/>
        <v/>
      </c>
      <c r="B144" s="34"/>
      <c r="C144" s="6"/>
      <c r="D144" s="6"/>
      <c r="E144" s="6"/>
      <c r="F144" s="6"/>
      <c r="G144" s="6"/>
    </row>
    <row r="145" spans="1:7" ht="13" x14ac:dyDescent="0.15">
      <c r="A145" s="4" t="str">
        <f t="shared" si="1"/>
        <v/>
      </c>
      <c r="B145" s="34"/>
      <c r="C145" s="6"/>
      <c r="D145" s="6"/>
      <c r="E145" s="6"/>
      <c r="F145" s="6"/>
      <c r="G145" s="6"/>
    </row>
    <row r="146" spans="1:7" ht="13" x14ac:dyDescent="0.15">
      <c r="A146" s="4" t="str">
        <f t="shared" si="1"/>
        <v/>
      </c>
      <c r="B146" s="34"/>
      <c r="C146" s="6"/>
      <c r="D146" s="6"/>
      <c r="E146" s="6"/>
      <c r="F146" s="6"/>
      <c r="G146" s="6"/>
    </row>
    <row r="147" spans="1:7" ht="13" x14ac:dyDescent="0.15">
      <c r="A147" s="4" t="str">
        <f t="shared" si="1"/>
        <v/>
      </c>
      <c r="B147" s="34"/>
      <c r="C147" s="6"/>
      <c r="D147" s="6"/>
      <c r="E147" s="6"/>
      <c r="F147" s="6"/>
      <c r="G147" s="6"/>
    </row>
    <row r="148" spans="1:7" ht="13" x14ac:dyDescent="0.15">
      <c r="A148" s="4" t="str">
        <f t="shared" si="1"/>
        <v/>
      </c>
      <c r="B148" s="34"/>
      <c r="C148" s="6"/>
      <c r="D148" s="6"/>
      <c r="E148" s="6"/>
      <c r="F148" s="6"/>
      <c r="G148" s="6"/>
    </row>
    <row r="149" spans="1:7" ht="13" x14ac:dyDescent="0.15">
      <c r="A149" s="4" t="str">
        <f t="shared" si="1"/>
        <v/>
      </c>
      <c r="B149" s="34"/>
      <c r="C149" s="6"/>
      <c r="D149" s="6"/>
      <c r="E149" s="6"/>
      <c r="F149" s="6"/>
      <c r="G149" s="6"/>
    </row>
    <row r="150" spans="1:7" ht="13" x14ac:dyDescent="0.15">
      <c r="A150" s="4" t="str">
        <f t="shared" si="1"/>
        <v/>
      </c>
      <c r="B150" s="34"/>
      <c r="C150" s="6"/>
      <c r="D150" s="6"/>
      <c r="E150" s="6"/>
      <c r="F150" s="6"/>
      <c r="G150" s="6"/>
    </row>
    <row r="151" spans="1:7" ht="13" x14ac:dyDescent="0.15">
      <c r="A151" s="4" t="str">
        <f t="shared" si="1"/>
        <v/>
      </c>
      <c r="B151" s="34"/>
      <c r="C151" s="6"/>
      <c r="D151" s="6"/>
      <c r="E151" s="6"/>
      <c r="F151" s="6"/>
      <c r="G151" s="6"/>
    </row>
    <row r="152" spans="1:7" ht="13" x14ac:dyDescent="0.15">
      <c r="A152" s="4" t="str">
        <f t="shared" si="1"/>
        <v/>
      </c>
      <c r="B152" s="34"/>
      <c r="C152" s="6"/>
      <c r="D152" s="6"/>
      <c r="E152" s="6"/>
      <c r="F152" s="6"/>
      <c r="G152" s="6"/>
    </row>
    <row r="153" spans="1:7" ht="13" x14ac:dyDescent="0.15">
      <c r="A153" s="4" t="str">
        <f t="shared" si="1"/>
        <v/>
      </c>
      <c r="B153" s="34"/>
      <c r="C153" s="6"/>
      <c r="D153" s="6"/>
      <c r="E153" s="6"/>
      <c r="F153" s="6"/>
      <c r="G153" s="6"/>
    </row>
    <row r="154" spans="1:7" ht="13" x14ac:dyDescent="0.15">
      <c r="A154" s="4" t="str">
        <f t="shared" si="1"/>
        <v/>
      </c>
      <c r="B154" s="34"/>
      <c r="C154" s="6"/>
      <c r="D154" s="6"/>
      <c r="E154" s="6"/>
      <c r="F154" s="6"/>
      <c r="G154" s="6"/>
    </row>
    <row r="155" spans="1:7" ht="13" x14ac:dyDescent="0.15">
      <c r="A155" s="4" t="str">
        <f t="shared" si="1"/>
        <v/>
      </c>
      <c r="B155" s="34"/>
      <c r="C155" s="6"/>
      <c r="D155" s="6"/>
      <c r="E155" s="6"/>
      <c r="F155" s="6"/>
      <c r="G155" s="6"/>
    </row>
    <row r="156" spans="1:7" ht="13" x14ac:dyDescent="0.15">
      <c r="A156" s="4" t="str">
        <f t="shared" si="1"/>
        <v/>
      </c>
      <c r="B156" s="34"/>
      <c r="C156" s="6"/>
      <c r="D156" s="6"/>
      <c r="E156" s="6"/>
      <c r="F156" s="6"/>
      <c r="G156" s="6"/>
    </row>
    <row r="157" spans="1:7" ht="13" x14ac:dyDescent="0.15">
      <c r="A157" s="4" t="str">
        <f t="shared" si="1"/>
        <v/>
      </c>
      <c r="B157" s="34"/>
      <c r="C157" s="6"/>
      <c r="D157" s="6"/>
      <c r="E157" s="6"/>
      <c r="F157" s="6"/>
      <c r="G157" s="6"/>
    </row>
    <row r="158" spans="1:7" ht="13" x14ac:dyDescent="0.15">
      <c r="A158" s="6"/>
      <c r="B158" s="34"/>
      <c r="C158" s="6"/>
      <c r="D158" s="6"/>
      <c r="E158" s="6"/>
      <c r="F158" s="6"/>
      <c r="G158" s="6"/>
    </row>
    <row r="159" spans="1:7" ht="13" x14ac:dyDescent="0.15">
      <c r="A159" s="6"/>
      <c r="B159" s="34"/>
      <c r="C159" s="6"/>
      <c r="D159" s="6"/>
      <c r="E159" s="6"/>
      <c r="F159" s="6"/>
      <c r="G159" s="6"/>
    </row>
    <row r="160" spans="1:7" ht="13" x14ac:dyDescent="0.15">
      <c r="A160" s="6"/>
      <c r="B160" s="34"/>
      <c r="C160" s="6"/>
      <c r="D160" s="6"/>
      <c r="E160" s="6"/>
      <c r="F160" s="6"/>
      <c r="G160" s="6"/>
    </row>
    <row r="161" spans="1:7" ht="13" x14ac:dyDescent="0.15">
      <c r="A161" s="6"/>
      <c r="B161" s="34"/>
      <c r="C161" s="6"/>
      <c r="D161" s="6"/>
      <c r="E161" s="6"/>
      <c r="F161" s="6"/>
      <c r="G161" s="6"/>
    </row>
    <row r="162" spans="1:7" ht="13" x14ac:dyDescent="0.15">
      <c r="A162" s="6"/>
      <c r="B162" s="34"/>
      <c r="C162" s="6"/>
      <c r="D162" s="6"/>
      <c r="E162" s="6"/>
      <c r="F162" s="6"/>
      <c r="G162" s="6"/>
    </row>
    <row r="163" spans="1:7" ht="13" x14ac:dyDescent="0.15">
      <c r="A163" s="6"/>
      <c r="B163" s="34"/>
      <c r="C163" s="6"/>
      <c r="D163" s="6"/>
      <c r="E163" s="6"/>
      <c r="F163" s="6"/>
      <c r="G163" s="6"/>
    </row>
    <row r="164" spans="1:7" ht="13" x14ac:dyDescent="0.15">
      <c r="A164" s="6"/>
      <c r="B164" s="34"/>
      <c r="C164" s="6"/>
      <c r="D164" s="6"/>
      <c r="E164" s="6"/>
      <c r="F164" s="6"/>
      <c r="G164" s="6"/>
    </row>
    <row r="165" spans="1:7" ht="13" x14ac:dyDescent="0.15">
      <c r="A165" s="6"/>
      <c r="B165" s="34"/>
      <c r="C165" s="6"/>
      <c r="D165" s="6"/>
      <c r="E165" s="6"/>
      <c r="F165" s="6"/>
      <c r="G165" s="6"/>
    </row>
    <row r="166" spans="1:7" ht="13" x14ac:dyDescent="0.15">
      <c r="A166" s="6"/>
      <c r="B166" s="34"/>
      <c r="C166" s="6"/>
      <c r="D166" s="6"/>
      <c r="E166" s="6"/>
      <c r="F166" s="6"/>
      <c r="G166" s="6"/>
    </row>
    <row r="167" spans="1:7" ht="13" x14ac:dyDescent="0.15">
      <c r="A167" s="6"/>
      <c r="B167" s="34"/>
      <c r="C167" s="6"/>
      <c r="D167" s="6"/>
      <c r="E167" s="6"/>
      <c r="F167" s="6"/>
      <c r="G167" s="6"/>
    </row>
    <row r="168" spans="1:7" ht="13" x14ac:dyDescent="0.15">
      <c r="A168" s="6"/>
      <c r="B168" s="34"/>
      <c r="C168" s="6"/>
      <c r="D168" s="6"/>
      <c r="E168" s="6"/>
      <c r="F168" s="6"/>
      <c r="G168" s="6"/>
    </row>
    <row r="169" spans="1:7" ht="13" x14ac:dyDescent="0.15">
      <c r="A169" s="6"/>
      <c r="B169" s="34"/>
      <c r="C169" s="6"/>
      <c r="D169" s="6"/>
      <c r="E169" s="6"/>
      <c r="F169" s="6"/>
      <c r="G169" s="6"/>
    </row>
    <row r="170" spans="1:7" ht="13" x14ac:dyDescent="0.15">
      <c r="A170" s="6"/>
      <c r="B170" s="34"/>
      <c r="C170" s="6"/>
      <c r="D170" s="6"/>
      <c r="E170" s="6"/>
      <c r="F170" s="6"/>
      <c r="G170" s="6"/>
    </row>
    <row r="171" spans="1:7" ht="13" x14ac:dyDescent="0.15">
      <c r="A171" s="6"/>
      <c r="B171" s="34"/>
      <c r="C171" s="6"/>
      <c r="D171" s="6"/>
      <c r="E171" s="6"/>
      <c r="F171" s="6"/>
      <c r="G171" s="6"/>
    </row>
    <row r="172" spans="1:7" ht="13" x14ac:dyDescent="0.15">
      <c r="A172" s="6"/>
      <c r="B172" s="34"/>
      <c r="C172" s="6"/>
      <c r="D172" s="6"/>
      <c r="E172" s="6"/>
      <c r="F172" s="6"/>
      <c r="G172" s="6"/>
    </row>
    <row r="173" spans="1:7" ht="13" x14ac:dyDescent="0.15">
      <c r="A173" s="6"/>
      <c r="B173" s="34"/>
      <c r="C173" s="6"/>
      <c r="D173" s="6"/>
      <c r="E173" s="6"/>
      <c r="F173" s="6"/>
      <c r="G173" s="6"/>
    </row>
    <row r="174" spans="1:7" ht="13" x14ac:dyDescent="0.15">
      <c r="A174" s="6"/>
      <c r="B174" s="34"/>
      <c r="C174" s="6"/>
      <c r="D174" s="6"/>
      <c r="E174" s="6"/>
      <c r="F174" s="6"/>
      <c r="G174" s="6"/>
    </row>
    <row r="175" spans="1:7" ht="13" x14ac:dyDescent="0.15">
      <c r="A175" s="6"/>
      <c r="B175" s="34"/>
      <c r="C175" s="6"/>
      <c r="D175" s="6"/>
      <c r="E175" s="6"/>
      <c r="F175" s="6"/>
      <c r="G175" s="6"/>
    </row>
    <row r="176" spans="1:7" ht="13" x14ac:dyDescent="0.15">
      <c r="A176" s="6"/>
      <c r="B176" s="34"/>
      <c r="C176" s="6"/>
      <c r="D176" s="6"/>
      <c r="E176" s="6"/>
      <c r="F176" s="6"/>
      <c r="G176" s="6"/>
    </row>
    <row r="177" spans="1:7" ht="13" x14ac:dyDescent="0.15">
      <c r="A177" s="6"/>
      <c r="B177" s="34"/>
      <c r="C177" s="6"/>
      <c r="D177" s="6"/>
      <c r="E177" s="6"/>
      <c r="F177" s="6"/>
      <c r="G177" s="6"/>
    </row>
    <row r="178" spans="1:7" ht="13" x14ac:dyDescent="0.15">
      <c r="A178" s="6"/>
      <c r="B178" s="34"/>
      <c r="C178" s="6"/>
      <c r="D178" s="6"/>
      <c r="E178" s="6"/>
      <c r="F178" s="6"/>
      <c r="G178" s="6"/>
    </row>
    <row r="179" spans="1:7" ht="13" x14ac:dyDescent="0.15">
      <c r="A179" s="6"/>
      <c r="B179" s="34"/>
      <c r="C179" s="6"/>
      <c r="D179" s="6"/>
      <c r="E179" s="6"/>
      <c r="F179" s="6"/>
      <c r="G179" s="6"/>
    </row>
    <row r="180" spans="1:7" ht="13" x14ac:dyDescent="0.15">
      <c r="A180" s="6"/>
      <c r="B180" s="34"/>
      <c r="C180" s="6"/>
      <c r="D180" s="6"/>
      <c r="E180" s="6"/>
      <c r="F180" s="6"/>
      <c r="G180" s="6"/>
    </row>
    <row r="181" spans="1:7" ht="13" x14ac:dyDescent="0.15">
      <c r="A181" s="6"/>
      <c r="B181" s="34"/>
      <c r="C181" s="6"/>
      <c r="D181" s="6"/>
      <c r="E181" s="6"/>
      <c r="F181" s="6"/>
      <c r="G181" s="6"/>
    </row>
    <row r="182" spans="1:7" ht="13" x14ac:dyDescent="0.15">
      <c r="A182" s="6"/>
      <c r="B182" s="34"/>
      <c r="C182" s="6"/>
      <c r="D182" s="6"/>
      <c r="E182" s="6"/>
      <c r="F182" s="6"/>
      <c r="G182" s="6"/>
    </row>
    <row r="183" spans="1:7" ht="13" x14ac:dyDescent="0.15">
      <c r="A183" s="6"/>
      <c r="B183" s="34"/>
      <c r="C183" s="6"/>
      <c r="D183" s="6"/>
      <c r="E183" s="6"/>
      <c r="F183" s="6"/>
      <c r="G183" s="6"/>
    </row>
    <row r="184" spans="1:7" ht="13" x14ac:dyDescent="0.15">
      <c r="A184" s="6"/>
      <c r="B184" s="34"/>
      <c r="C184" s="6"/>
      <c r="D184" s="6"/>
      <c r="E184" s="6"/>
      <c r="F184" s="6"/>
      <c r="G184" s="6"/>
    </row>
    <row r="185" spans="1:7" ht="13" x14ac:dyDescent="0.15">
      <c r="A185" s="6"/>
      <c r="B185" s="34"/>
      <c r="C185" s="6"/>
      <c r="D185" s="6"/>
      <c r="E185" s="6"/>
      <c r="F185" s="6"/>
      <c r="G185" s="6"/>
    </row>
    <row r="186" spans="1:7" ht="13" x14ac:dyDescent="0.15">
      <c r="A186" s="6"/>
      <c r="B186" s="34"/>
      <c r="C186" s="6"/>
      <c r="D186" s="6"/>
      <c r="E186" s="6"/>
      <c r="F186" s="6"/>
      <c r="G186" s="6"/>
    </row>
    <row r="187" spans="1:7" ht="13" x14ac:dyDescent="0.15">
      <c r="A187" s="6"/>
      <c r="B187" s="34"/>
      <c r="C187" s="6"/>
      <c r="D187" s="6"/>
      <c r="E187" s="6"/>
      <c r="F187" s="6"/>
      <c r="G187" s="6"/>
    </row>
    <row r="188" spans="1:7" ht="13" x14ac:dyDescent="0.15">
      <c r="A188" s="6"/>
      <c r="B188" s="34"/>
      <c r="C188" s="6"/>
      <c r="D188" s="6"/>
      <c r="E188" s="6"/>
      <c r="F188" s="6"/>
      <c r="G188" s="6"/>
    </row>
    <row r="189" spans="1:7" ht="13" x14ac:dyDescent="0.15">
      <c r="A189" s="6"/>
      <c r="B189" s="34"/>
      <c r="C189" s="6"/>
      <c r="D189" s="6"/>
      <c r="E189" s="6"/>
      <c r="F189" s="6"/>
      <c r="G189" s="6"/>
    </row>
    <row r="190" spans="1:7" ht="13" x14ac:dyDescent="0.15">
      <c r="A190" s="6"/>
      <c r="B190" s="34"/>
      <c r="C190" s="6"/>
      <c r="D190" s="6"/>
      <c r="E190" s="6"/>
      <c r="F190" s="6"/>
      <c r="G190" s="6"/>
    </row>
    <row r="191" spans="1:7" ht="13" x14ac:dyDescent="0.15">
      <c r="A191" s="6"/>
      <c r="B191" s="34"/>
      <c r="C191" s="6"/>
      <c r="D191" s="6"/>
      <c r="E191" s="6"/>
      <c r="F191" s="6"/>
      <c r="G191" s="6"/>
    </row>
    <row r="192" spans="1:7" ht="13" x14ac:dyDescent="0.15">
      <c r="A192" s="6"/>
      <c r="B192" s="34"/>
      <c r="C192" s="6"/>
      <c r="D192" s="6"/>
      <c r="E192" s="6"/>
      <c r="F192" s="6"/>
      <c r="G192" s="6"/>
    </row>
    <row r="193" spans="1:7" ht="13" x14ac:dyDescent="0.15">
      <c r="A193" s="6"/>
      <c r="B193" s="34"/>
      <c r="C193" s="6"/>
      <c r="D193" s="6"/>
      <c r="E193" s="6"/>
      <c r="F193" s="6"/>
      <c r="G193" s="6"/>
    </row>
    <row r="194" spans="1:7" ht="13" x14ac:dyDescent="0.15">
      <c r="A194" s="6"/>
      <c r="B194" s="34"/>
      <c r="C194" s="6"/>
      <c r="D194" s="6"/>
      <c r="E194" s="6"/>
      <c r="F194" s="6"/>
      <c r="G194" s="6"/>
    </row>
    <row r="195" spans="1:7" ht="13" x14ac:dyDescent="0.15">
      <c r="A195" s="6"/>
      <c r="B195" s="34"/>
      <c r="C195" s="6"/>
      <c r="D195" s="6"/>
      <c r="E195" s="6"/>
      <c r="F195" s="6"/>
      <c r="G195" s="6"/>
    </row>
    <row r="196" spans="1:7" ht="13" x14ac:dyDescent="0.15">
      <c r="A196" s="6"/>
      <c r="B196" s="34"/>
      <c r="C196" s="6"/>
      <c r="D196" s="6"/>
      <c r="E196" s="6"/>
      <c r="F196" s="6"/>
      <c r="G196" s="6"/>
    </row>
    <row r="197" spans="1:7" ht="13" x14ac:dyDescent="0.15">
      <c r="A197" s="6"/>
      <c r="B197" s="34"/>
      <c r="C197" s="6"/>
      <c r="D197" s="6"/>
      <c r="E197" s="6"/>
      <c r="F197" s="6"/>
      <c r="G197" s="6"/>
    </row>
    <row r="198" spans="1:7" ht="13" x14ac:dyDescent="0.15">
      <c r="A198" s="6"/>
      <c r="B198" s="34"/>
      <c r="C198" s="6"/>
      <c r="D198" s="6"/>
      <c r="E198" s="6"/>
      <c r="F198" s="6"/>
      <c r="G198" s="6"/>
    </row>
    <row r="199" spans="1:7" ht="13" x14ac:dyDescent="0.15">
      <c r="A199" s="6"/>
      <c r="B199" s="34"/>
      <c r="C199" s="6"/>
      <c r="D199" s="6"/>
      <c r="E199" s="6"/>
      <c r="F199" s="6"/>
      <c r="G199" s="6"/>
    </row>
    <row r="200" spans="1:7" ht="13" x14ac:dyDescent="0.15">
      <c r="A200" s="6"/>
      <c r="B200" s="34"/>
      <c r="C200" s="6"/>
      <c r="D200" s="6"/>
      <c r="E200" s="6"/>
      <c r="F200" s="6"/>
      <c r="G200" s="6"/>
    </row>
    <row r="201" spans="1:7" ht="13" x14ac:dyDescent="0.15">
      <c r="A201" s="6"/>
      <c r="B201" s="34"/>
      <c r="C201" s="6"/>
      <c r="D201" s="6"/>
      <c r="E201" s="6"/>
      <c r="F201" s="6"/>
      <c r="G201" s="6"/>
    </row>
    <row r="202" spans="1:7" ht="13" x14ac:dyDescent="0.15">
      <c r="A202" s="6"/>
      <c r="B202" s="34"/>
      <c r="C202" s="6"/>
      <c r="D202" s="6"/>
      <c r="E202" s="6"/>
      <c r="F202" s="6"/>
      <c r="G202" s="6"/>
    </row>
    <row r="203" spans="1:7" ht="13" x14ac:dyDescent="0.15">
      <c r="A203" s="6"/>
      <c r="B203" s="34"/>
      <c r="C203" s="6"/>
      <c r="D203" s="6"/>
      <c r="E203" s="6"/>
      <c r="F203" s="6"/>
      <c r="G203" s="6"/>
    </row>
    <row r="204" spans="1:7" ht="13" x14ac:dyDescent="0.15">
      <c r="A204" s="6"/>
      <c r="B204" s="34"/>
      <c r="C204" s="6"/>
      <c r="D204" s="6"/>
      <c r="E204" s="6"/>
      <c r="F204" s="6"/>
      <c r="G204" s="6"/>
    </row>
    <row r="205" spans="1:7" ht="13" x14ac:dyDescent="0.15">
      <c r="A205" s="6"/>
      <c r="B205" s="34"/>
      <c r="C205" s="6"/>
      <c r="D205" s="6"/>
      <c r="E205" s="6"/>
      <c r="F205" s="6"/>
      <c r="G205" s="6"/>
    </row>
    <row r="206" spans="1:7" ht="13" x14ac:dyDescent="0.15">
      <c r="A206" s="6"/>
      <c r="B206" s="34"/>
      <c r="C206" s="6"/>
      <c r="D206" s="6"/>
      <c r="E206" s="6"/>
      <c r="F206" s="6"/>
      <c r="G206" s="6"/>
    </row>
    <row r="207" spans="1:7" ht="13" x14ac:dyDescent="0.15">
      <c r="A207" s="6"/>
      <c r="B207" s="34"/>
      <c r="C207" s="6"/>
      <c r="D207" s="6"/>
      <c r="E207" s="6"/>
      <c r="F207" s="6"/>
      <c r="G207" s="6"/>
    </row>
    <row r="208" spans="1:7" ht="13" x14ac:dyDescent="0.15">
      <c r="A208" s="6"/>
      <c r="B208" s="34"/>
      <c r="C208" s="6"/>
      <c r="D208" s="6"/>
      <c r="E208" s="6"/>
      <c r="F208" s="6"/>
      <c r="G208" s="6"/>
    </row>
    <row r="209" spans="1:7" ht="13" x14ac:dyDescent="0.15">
      <c r="A209" s="6"/>
      <c r="B209" s="34"/>
      <c r="C209" s="6"/>
      <c r="D209" s="6"/>
      <c r="E209" s="6"/>
      <c r="F209" s="6"/>
      <c r="G209" s="6"/>
    </row>
    <row r="210" spans="1:7" ht="13" x14ac:dyDescent="0.15">
      <c r="A210" s="6"/>
      <c r="B210" s="34"/>
      <c r="C210" s="6"/>
      <c r="D210" s="6"/>
      <c r="E210" s="6"/>
      <c r="F210" s="6"/>
      <c r="G210" s="6"/>
    </row>
    <row r="211" spans="1:7" ht="13" x14ac:dyDescent="0.15">
      <c r="A211" s="6"/>
      <c r="B211" s="34"/>
      <c r="C211" s="6"/>
      <c r="D211" s="6"/>
      <c r="E211" s="6"/>
      <c r="F211" s="6"/>
      <c r="G211" s="6"/>
    </row>
    <row r="212" spans="1:7" ht="13" x14ac:dyDescent="0.15">
      <c r="A212" s="6"/>
      <c r="B212" s="34"/>
      <c r="C212" s="6"/>
      <c r="D212" s="6"/>
      <c r="E212" s="6"/>
      <c r="F212" s="6"/>
      <c r="G212" s="6"/>
    </row>
    <row r="213" spans="1:7" ht="13" x14ac:dyDescent="0.15">
      <c r="A213" s="6"/>
      <c r="B213" s="34"/>
      <c r="C213" s="6"/>
      <c r="D213" s="6"/>
      <c r="E213" s="6"/>
      <c r="F213" s="6"/>
      <c r="G213" s="6"/>
    </row>
    <row r="214" spans="1:7" ht="13" x14ac:dyDescent="0.15">
      <c r="A214" s="6"/>
      <c r="B214" s="34"/>
      <c r="C214" s="6"/>
      <c r="D214" s="6"/>
      <c r="E214" s="6"/>
      <c r="F214" s="6"/>
      <c r="G214" s="6"/>
    </row>
    <row r="215" spans="1:7" ht="13" x14ac:dyDescent="0.15">
      <c r="A215" s="6"/>
      <c r="B215" s="34"/>
      <c r="C215" s="6"/>
      <c r="D215" s="6"/>
      <c r="E215" s="6"/>
      <c r="F215" s="6"/>
      <c r="G215" s="6"/>
    </row>
    <row r="216" spans="1:7" ht="13" x14ac:dyDescent="0.15">
      <c r="A216" s="6"/>
      <c r="B216" s="34"/>
      <c r="C216" s="6"/>
      <c r="D216" s="6"/>
      <c r="E216" s="6"/>
      <c r="F216" s="6"/>
      <c r="G216" s="6"/>
    </row>
    <row r="217" spans="1:7" ht="13" x14ac:dyDescent="0.15">
      <c r="A217" s="6"/>
      <c r="B217" s="34"/>
      <c r="C217" s="6"/>
      <c r="D217" s="6"/>
      <c r="E217" s="6"/>
      <c r="F217" s="6"/>
      <c r="G217" s="6"/>
    </row>
    <row r="218" spans="1:7" ht="13" x14ac:dyDescent="0.15">
      <c r="A218" s="6"/>
      <c r="B218" s="34"/>
      <c r="C218" s="6"/>
      <c r="D218" s="6"/>
      <c r="E218" s="6"/>
      <c r="F218" s="6"/>
      <c r="G218" s="6"/>
    </row>
    <row r="219" spans="1:7" ht="13" x14ac:dyDescent="0.15">
      <c r="A219" s="6"/>
      <c r="B219" s="34"/>
      <c r="C219" s="6"/>
      <c r="D219" s="6"/>
      <c r="E219" s="6"/>
      <c r="F219" s="6"/>
      <c r="G219" s="6"/>
    </row>
    <row r="220" spans="1:7" ht="13" x14ac:dyDescent="0.15">
      <c r="A220" s="6"/>
      <c r="B220" s="34"/>
      <c r="C220" s="6"/>
      <c r="D220" s="6"/>
      <c r="E220" s="6"/>
      <c r="F220" s="6"/>
      <c r="G220" s="6"/>
    </row>
    <row r="221" spans="1:7" ht="13" x14ac:dyDescent="0.15">
      <c r="A221" s="6"/>
      <c r="B221" s="34"/>
      <c r="C221" s="6"/>
      <c r="D221" s="6"/>
      <c r="E221" s="6"/>
      <c r="F221" s="6"/>
      <c r="G221" s="6"/>
    </row>
    <row r="222" spans="1:7" ht="13" x14ac:dyDescent="0.15">
      <c r="A222" s="6"/>
      <c r="B222" s="34"/>
      <c r="C222" s="6"/>
      <c r="D222" s="6"/>
      <c r="E222" s="6"/>
      <c r="F222" s="6"/>
      <c r="G222" s="6"/>
    </row>
    <row r="223" spans="1:7" ht="13" x14ac:dyDescent="0.15">
      <c r="A223" s="6"/>
      <c r="B223" s="34"/>
      <c r="C223" s="6"/>
      <c r="D223" s="6"/>
      <c r="E223" s="6"/>
      <c r="F223" s="6"/>
      <c r="G223" s="6"/>
    </row>
    <row r="224" spans="1:7" ht="13" x14ac:dyDescent="0.15">
      <c r="A224" s="6"/>
      <c r="B224" s="34"/>
      <c r="C224" s="6"/>
      <c r="D224" s="6"/>
      <c r="E224" s="6"/>
      <c r="F224" s="6"/>
      <c r="G224" s="6"/>
    </row>
    <row r="225" spans="1:7" ht="13" x14ac:dyDescent="0.15">
      <c r="A225" s="6"/>
      <c r="B225" s="34"/>
      <c r="C225" s="6"/>
      <c r="D225" s="6"/>
      <c r="E225" s="6"/>
      <c r="F225" s="6"/>
      <c r="G225" s="6"/>
    </row>
    <row r="226" spans="1:7" ht="13" x14ac:dyDescent="0.15">
      <c r="A226" s="6"/>
      <c r="B226" s="34"/>
      <c r="C226" s="6"/>
      <c r="D226" s="6"/>
      <c r="E226" s="6"/>
      <c r="F226" s="6"/>
      <c r="G226" s="6"/>
    </row>
    <row r="227" spans="1:7" ht="13" x14ac:dyDescent="0.15">
      <c r="A227" s="6"/>
      <c r="B227" s="34"/>
      <c r="C227" s="6"/>
      <c r="D227" s="6"/>
      <c r="E227" s="6"/>
      <c r="F227" s="6"/>
      <c r="G227" s="6"/>
    </row>
    <row r="228" spans="1:7" ht="13" x14ac:dyDescent="0.15">
      <c r="A228" s="6"/>
      <c r="B228" s="34"/>
      <c r="C228" s="6"/>
      <c r="D228" s="6"/>
      <c r="E228" s="6"/>
      <c r="F228" s="6"/>
      <c r="G228" s="6"/>
    </row>
    <row r="229" spans="1:7" ht="13" x14ac:dyDescent="0.15">
      <c r="A229" s="6"/>
      <c r="B229" s="34"/>
      <c r="C229" s="6"/>
      <c r="D229" s="6"/>
      <c r="E229" s="6"/>
      <c r="F229" s="6"/>
      <c r="G229" s="6"/>
    </row>
    <row r="230" spans="1:7" ht="13" x14ac:dyDescent="0.15">
      <c r="A230" s="6"/>
      <c r="B230" s="34"/>
      <c r="C230" s="6"/>
      <c r="D230" s="6"/>
      <c r="E230" s="6"/>
      <c r="F230" s="6"/>
      <c r="G230" s="6"/>
    </row>
    <row r="231" spans="1:7" ht="13" x14ac:dyDescent="0.15">
      <c r="A231" s="6"/>
      <c r="B231" s="34"/>
      <c r="C231" s="6"/>
      <c r="D231" s="6"/>
      <c r="E231" s="6"/>
      <c r="F231" s="6"/>
      <c r="G231" s="6"/>
    </row>
    <row r="232" spans="1:7" ht="13" x14ac:dyDescent="0.15">
      <c r="A232" s="6"/>
      <c r="B232" s="34"/>
      <c r="C232" s="6"/>
      <c r="D232" s="6"/>
      <c r="E232" s="6"/>
      <c r="F232" s="6"/>
      <c r="G232" s="6"/>
    </row>
    <row r="233" spans="1:7" ht="13" x14ac:dyDescent="0.15">
      <c r="A233" s="6"/>
      <c r="B233" s="34"/>
      <c r="C233" s="6"/>
      <c r="D233" s="6"/>
      <c r="E233" s="6"/>
      <c r="F233" s="6"/>
      <c r="G233" s="6"/>
    </row>
    <row r="234" spans="1:7" ht="13" x14ac:dyDescent="0.15">
      <c r="A234" s="6"/>
      <c r="B234" s="34"/>
      <c r="C234" s="6"/>
      <c r="D234" s="6"/>
      <c r="E234" s="6"/>
      <c r="F234" s="6"/>
      <c r="G234" s="6"/>
    </row>
    <row r="235" spans="1:7" ht="13" x14ac:dyDescent="0.15">
      <c r="A235" s="6"/>
      <c r="B235" s="34"/>
      <c r="C235" s="6"/>
      <c r="D235" s="6"/>
      <c r="E235" s="6"/>
      <c r="F235" s="6"/>
      <c r="G235" s="6"/>
    </row>
    <row r="236" spans="1:7" ht="13" x14ac:dyDescent="0.15">
      <c r="A236" s="6"/>
      <c r="B236" s="34"/>
      <c r="C236" s="6"/>
      <c r="D236" s="6"/>
      <c r="E236" s="6"/>
      <c r="F236" s="6"/>
      <c r="G236" s="6"/>
    </row>
    <row r="237" spans="1:7" ht="13" x14ac:dyDescent="0.15">
      <c r="A237" s="6"/>
      <c r="B237" s="34"/>
      <c r="C237" s="6"/>
      <c r="D237" s="6"/>
      <c r="E237" s="6"/>
      <c r="F237" s="6"/>
      <c r="G237" s="6"/>
    </row>
    <row r="238" spans="1:7" ht="13" x14ac:dyDescent="0.15">
      <c r="A238" s="6"/>
      <c r="B238" s="34"/>
      <c r="C238" s="6"/>
      <c r="D238" s="6"/>
      <c r="E238" s="6"/>
      <c r="F238" s="6"/>
      <c r="G238" s="6"/>
    </row>
    <row r="239" spans="1:7" ht="13" x14ac:dyDescent="0.15">
      <c r="A239" s="6"/>
      <c r="B239" s="34"/>
      <c r="C239" s="6"/>
      <c r="D239" s="6"/>
      <c r="E239" s="6"/>
      <c r="F239" s="6"/>
      <c r="G239" s="6"/>
    </row>
    <row r="240" spans="1:7" ht="13" x14ac:dyDescent="0.15">
      <c r="A240" s="6"/>
      <c r="B240" s="34"/>
      <c r="C240" s="6"/>
      <c r="D240" s="6"/>
      <c r="E240" s="6"/>
      <c r="F240" s="6"/>
      <c r="G240" s="6"/>
    </row>
    <row r="241" spans="1:7" ht="13" x14ac:dyDescent="0.15">
      <c r="A241" s="6"/>
      <c r="B241" s="34"/>
      <c r="C241" s="6"/>
      <c r="D241" s="6"/>
      <c r="E241" s="6"/>
      <c r="F241" s="6"/>
      <c r="G241" s="6"/>
    </row>
    <row r="242" spans="1:7" ht="13" x14ac:dyDescent="0.15">
      <c r="A242" s="6"/>
      <c r="B242" s="34"/>
      <c r="C242" s="6"/>
      <c r="D242" s="6"/>
      <c r="E242" s="6"/>
      <c r="F242" s="6"/>
      <c r="G242" s="6"/>
    </row>
    <row r="243" spans="1:7" ht="13" x14ac:dyDescent="0.15">
      <c r="A243" s="6"/>
      <c r="B243" s="34"/>
      <c r="C243" s="6"/>
      <c r="D243" s="6"/>
      <c r="E243" s="6"/>
      <c r="F243" s="6"/>
      <c r="G243" s="6"/>
    </row>
    <row r="244" spans="1:7" ht="13" x14ac:dyDescent="0.15">
      <c r="A244" s="6"/>
      <c r="B244" s="34"/>
      <c r="C244" s="6"/>
      <c r="D244" s="6"/>
      <c r="E244" s="6"/>
      <c r="F244" s="6"/>
      <c r="G244" s="6"/>
    </row>
    <row r="245" spans="1:7" ht="13" x14ac:dyDescent="0.15">
      <c r="A245" s="6"/>
      <c r="B245" s="34"/>
      <c r="C245" s="6"/>
      <c r="D245" s="6"/>
      <c r="E245" s="6"/>
      <c r="F245" s="6"/>
      <c r="G245" s="6"/>
    </row>
    <row r="246" spans="1:7" ht="13" x14ac:dyDescent="0.15">
      <c r="A246" s="6"/>
      <c r="B246" s="34"/>
      <c r="C246" s="6"/>
      <c r="D246" s="6"/>
      <c r="E246" s="6"/>
      <c r="F246" s="6"/>
      <c r="G246" s="6"/>
    </row>
    <row r="247" spans="1:7" ht="13" x14ac:dyDescent="0.15">
      <c r="A247" s="6"/>
      <c r="B247" s="34"/>
      <c r="C247" s="6"/>
      <c r="D247" s="6"/>
      <c r="E247" s="6"/>
      <c r="F247" s="6"/>
      <c r="G247" s="6"/>
    </row>
    <row r="248" spans="1:7" ht="13" x14ac:dyDescent="0.15">
      <c r="A248" s="6"/>
      <c r="B248" s="34"/>
      <c r="C248" s="6"/>
      <c r="D248" s="6"/>
      <c r="E248" s="6"/>
      <c r="F248" s="6"/>
      <c r="G248" s="6"/>
    </row>
    <row r="249" spans="1:7" ht="13" x14ac:dyDescent="0.15">
      <c r="A249" s="6"/>
      <c r="B249" s="34"/>
      <c r="C249" s="6"/>
      <c r="D249" s="6"/>
      <c r="E249" s="6"/>
      <c r="F249" s="6"/>
      <c r="G249" s="6"/>
    </row>
    <row r="250" spans="1:7" ht="13" x14ac:dyDescent="0.15">
      <c r="A250" s="6"/>
      <c r="B250" s="34"/>
      <c r="C250" s="6"/>
      <c r="D250" s="6"/>
      <c r="E250" s="6"/>
      <c r="F250" s="6"/>
      <c r="G250" s="6"/>
    </row>
    <row r="251" spans="1:7" ht="13" x14ac:dyDescent="0.15">
      <c r="A251" s="6"/>
      <c r="B251" s="34"/>
      <c r="C251" s="6"/>
      <c r="D251" s="6"/>
      <c r="E251" s="6"/>
      <c r="F251" s="6"/>
      <c r="G251" s="6"/>
    </row>
    <row r="252" spans="1:7" ht="13" x14ac:dyDescent="0.15">
      <c r="A252" s="6"/>
      <c r="B252" s="34"/>
      <c r="C252" s="6"/>
      <c r="D252" s="6"/>
      <c r="E252" s="6"/>
      <c r="F252" s="6"/>
      <c r="G252" s="6"/>
    </row>
    <row r="253" spans="1:7" ht="13" x14ac:dyDescent="0.15">
      <c r="A253" s="6"/>
      <c r="B253" s="34"/>
      <c r="C253" s="6"/>
      <c r="D253" s="6"/>
      <c r="E253" s="6"/>
      <c r="F253" s="6"/>
      <c r="G253" s="6"/>
    </row>
    <row r="254" spans="1:7" ht="13" x14ac:dyDescent="0.15">
      <c r="A254" s="6"/>
      <c r="B254" s="34"/>
      <c r="C254" s="6"/>
      <c r="D254" s="6"/>
      <c r="E254" s="6"/>
      <c r="F254" s="6"/>
      <c r="G254" s="6"/>
    </row>
    <row r="255" spans="1:7" ht="13" x14ac:dyDescent="0.15">
      <c r="A255" s="6"/>
      <c r="B255" s="34"/>
      <c r="C255" s="6"/>
      <c r="D255" s="6"/>
      <c r="E255" s="6"/>
      <c r="F255" s="6"/>
      <c r="G255" s="6"/>
    </row>
    <row r="256" spans="1:7" ht="13" x14ac:dyDescent="0.15">
      <c r="A256" s="6"/>
      <c r="B256" s="34"/>
      <c r="C256" s="6"/>
      <c r="D256" s="6"/>
      <c r="E256" s="6"/>
      <c r="F256" s="6"/>
      <c r="G256" s="6"/>
    </row>
    <row r="257" spans="1:7" ht="13" x14ac:dyDescent="0.15">
      <c r="A257" s="6"/>
      <c r="B257" s="34"/>
      <c r="C257" s="6"/>
      <c r="D257" s="6"/>
      <c r="E257" s="6"/>
      <c r="F257" s="6"/>
      <c r="G257" s="6"/>
    </row>
    <row r="258" spans="1:7" ht="13" x14ac:dyDescent="0.15">
      <c r="A258" s="6"/>
      <c r="B258" s="34"/>
      <c r="C258" s="6"/>
      <c r="D258" s="6"/>
      <c r="E258" s="6"/>
      <c r="F258" s="6"/>
      <c r="G258" s="6"/>
    </row>
    <row r="259" spans="1:7" ht="13" x14ac:dyDescent="0.15">
      <c r="A259" s="6"/>
      <c r="B259" s="34"/>
      <c r="C259" s="6"/>
      <c r="D259" s="6"/>
      <c r="E259" s="6"/>
      <c r="F259" s="6"/>
      <c r="G259" s="6"/>
    </row>
    <row r="260" spans="1:7" ht="13" x14ac:dyDescent="0.15">
      <c r="A260" s="6"/>
      <c r="B260" s="34"/>
      <c r="C260" s="6"/>
      <c r="D260" s="6"/>
      <c r="E260" s="6"/>
      <c r="F260" s="6"/>
      <c r="G260" s="6"/>
    </row>
    <row r="261" spans="1:7" ht="13" x14ac:dyDescent="0.15">
      <c r="A261" s="6"/>
      <c r="B261" s="34"/>
      <c r="C261" s="6"/>
      <c r="D261" s="6"/>
      <c r="E261" s="6"/>
      <c r="F261" s="6"/>
      <c r="G261" s="6"/>
    </row>
    <row r="262" spans="1:7" ht="13" x14ac:dyDescent="0.15">
      <c r="A262" s="6"/>
      <c r="B262" s="34"/>
      <c r="C262" s="6"/>
      <c r="D262" s="6"/>
      <c r="E262" s="6"/>
      <c r="F262" s="6"/>
      <c r="G262" s="6"/>
    </row>
    <row r="263" spans="1:7" ht="13" x14ac:dyDescent="0.15">
      <c r="A263" s="6"/>
      <c r="B263" s="34"/>
      <c r="C263" s="6"/>
      <c r="D263" s="6"/>
      <c r="E263" s="6"/>
      <c r="F263" s="6"/>
      <c r="G263" s="6"/>
    </row>
    <row r="264" spans="1:7" ht="13" x14ac:dyDescent="0.15">
      <c r="A264" s="6"/>
      <c r="B264" s="34"/>
      <c r="C264" s="6"/>
      <c r="D264" s="6"/>
      <c r="E264" s="6"/>
      <c r="F264" s="6"/>
      <c r="G264" s="6"/>
    </row>
    <row r="265" spans="1:7" ht="13" x14ac:dyDescent="0.15">
      <c r="A265" s="6"/>
      <c r="B265" s="34"/>
      <c r="C265" s="6"/>
      <c r="D265" s="6"/>
      <c r="E265" s="6"/>
      <c r="F265" s="6"/>
      <c r="G265" s="6"/>
    </row>
    <row r="266" spans="1:7" ht="13" x14ac:dyDescent="0.15">
      <c r="A266" s="6"/>
      <c r="B266" s="34"/>
      <c r="C266" s="6"/>
      <c r="D266" s="6"/>
      <c r="E266" s="6"/>
      <c r="F266" s="6"/>
      <c r="G266" s="6"/>
    </row>
    <row r="267" spans="1:7" ht="13" x14ac:dyDescent="0.15">
      <c r="A267" s="6"/>
      <c r="B267" s="34"/>
      <c r="C267" s="6"/>
      <c r="D267" s="6"/>
      <c r="E267" s="6"/>
      <c r="F267" s="6"/>
      <c r="G267" s="6"/>
    </row>
    <row r="268" spans="1:7" ht="13" x14ac:dyDescent="0.15">
      <c r="A268" s="6"/>
      <c r="B268" s="34"/>
      <c r="C268" s="6"/>
      <c r="D268" s="6"/>
      <c r="E268" s="6"/>
      <c r="F268" s="6"/>
      <c r="G268" s="6"/>
    </row>
    <row r="269" spans="1:7" ht="13" x14ac:dyDescent="0.15">
      <c r="A269" s="6"/>
      <c r="B269" s="34"/>
      <c r="C269" s="6"/>
      <c r="D269" s="6"/>
      <c r="E269" s="6"/>
      <c r="F269" s="6"/>
      <c r="G269" s="6"/>
    </row>
    <row r="270" spans="1:7" ht="13" x14ac:dyDescent="0.15">
      <c r="A270" s="6"/>
      <c r="B270" s="34"/>
      <c r="C270" s="6"/>
      <c r="D270" s="6"/>
      <c r="E270" s="6"/>
      <c r="F270" s="6"/>
      <c r="G270" s="6"/>
    </row>
    <row r="271" spans="1:7" ht="13" x14ac:dyDescent="0.15">
      <c r="A271" s="6"/>
      <c r="B271" s="34"/>
      <c r="C271" s="6"/>
      <c r="D271" s="6"/>
      <c r="E271" s="6"/>
      <c r="F271" s="6"/>
      <c r="G271" s="6"/>
    </row>
    <row r="272" spans="1:7" ht="13" x14ac:dyDescent="0.15">
      <c r="A272" s="6"/>
      <c r="B272" s="34"/>
      <c r="C272" s="6"/>
      <c r="D272" s="6"/>
      <c r="E272" s="6"/>
      <c r="F272" s="6"/>
      <c r="G272" s="6"/>
    </row>
    <row r="273" spans="1:7" ht="13" x14ac:dyDescent="0.15">
      <c r="A273" s="6"/>
      <c r="B273" s="34"/>
      <c r="C273" s="6"/>
      <c r="D273" s="6"/>
      <c r="E273" s="6"/>
      <c r="F273" s="6"/>
      <c r="G273" s="6"/>
    </row>
    <row r="274" spans="1:7" ht="13" x14ac:dyDescent="0.15">
      <c r="A274" s="6"/>
      <c r="B274" s="34"/>
      <c r="C274" s="6"/>
      <c r="D274" s="6"/>
      <c r="E274" s="6"/>
      <c r="F274" s="6"/>
      <c r="G274" s="6"/>
    </row>
    <row r="275" spans="1:7" ht="13" x14ac:dyDescent="0.15">
      <c r="A275" s="6"/>
      <c r="B275" s="34"/>
      <c r="C275" s="6"/>
      <c r="D275" s="6"/>
      <c r="E275" s="6"/>
      <c r="F275" s="6"/>
      <c r="G275" s="6"/>
    </row>
    <row r="276" spans="1:7" ht="13" x14ac:dyDescent="0.15">
      <c r="A276" s="6"/>
      <c r="B276" s="34"/>
      <c r="C276" s="6"/>
      <c r="D276" s="6"/>
      <c r="E276" s="6"/>
      <c r="F276" s="6"/>
      <c r="G276" s="6"/>
    </row>
    <row r="277" spans="1:7" ht="13" x14ac:dyDescent="0.15">
      <c r="A277" s="6"/>
      <c r="B277" s="34"/>
      <c r="C277" s="6"/>
      <c r="D277" s="6"/>
      <c r="E277" s="6"/>
      <c r="F277" s="6"/>
      <c r="G277" s="6"/>
    </row>
    <row r="278" spans="1:7" ht="13" x14ac:dyDescent="0.15">
      <c r="A278" s="6"/>
      <c r="B278" s="34"/>
      <c r="C278" s="6"/>
      <c r="D278" s="6"/>
      <c r="E278" s="6"/>
      <c r="F278" s="6"/>
      <c r="G278" s="6"/>
    </row>
    <row r="279" spans="1:7" ht="13" x14ac:dyDescent="0.15">
      <c r="A279" s="6"/>
      <c r="B279" s="34"/>
      <c r="C279" s="6"/>
      <c r="D279" s="6"/>
      <c r="E279" s="6"/>
      <c r="F279" s="6"/>
      <c r="G279" s="6"/>
    </row>
    <row r="280" spans="1:7" ht="13" x14ac:dyDescent="0.15">
      <c r="A280" s="6"/>
      <c r="B280" s="34"/>
      <c r="C280" s="6"/>
      <c r="D280" s="6"/>
      <c r="E280" s="6"/>
      <c r="F280" s="6"/>
      <c r="G280" s="6"/>
    </row>
    <row r="281" spans="1:7" ht="13" x14ac:dyDescent="0.15">
      <c r="A281" s="6"/>
      <c r="B281" s="34"/>
      <c r="C281" s="6"/>
      <c r="D281" s="6"/>
      <c r="E281" s="6"/>
      <c r="F281" s="6"/>
      <c r="G281" s="6"/>
    </row>
    <row r="282" spans="1:7" ht="13" x14ac:dyDescent="0.15">
      <c r="A282" s="6"/>
      <c r="B282" s="34"/>
      <c r="C282" s="6"/>
      <c r="D282" s="6"/>
      <c r="E282" s="6"/>
      <c r="F282" s="6"/>
      <c r="G282" s="6"/>
    </row>
    <row r="283" spans="1:7" ht="13" x14ac:dyDescent="0.15">
      <c r="A283" s="6"/>
      <c r="B283" s="34"/>
      <c r="C283" s="6"/>
      <c r="D283" s="6"/>
      <c r="E283" s="6"/>
      <c r="F283" s="6"/>
      <c r="G283" s="6"/>
    </row>
    <row r="284" spans="1:7" ht="13" x14ac:dyDescent="0.15">
      <c r="A284" s="6"/>
      <c r="B284" s="34"/>
      <c r="C284" s="6"/>
      <c r="D284" s="6"/>
      <c r="E284" s="6"/>
      <c r="F284" s="6"/>
      <c r="G284" s="6"/>
    </row>
    <row r="285" spans="1:7" ht="13" x14ac:dyDescent="0.15">
      <c r="A285" s="6"/>
      <c r="B285" s="34"/>
      <c r="C285" s="6"/>
      <c r="D285" s="6"/>
      <c r="E285" s="6"/>
      <c r="F285" s="6"/>
      <c r="G285" s="6"/>
    </row>
    <row r="286" spans="1:7" ht="13" x14ac:dyDescent="0.15">
      <c r="A286" s="6"/>
      <c r="B286" s="34"/>
      <c r="C286" s="6"/>
      <c r="D286" s="6"/>
      <c r="E286" s="6"/>
      <c r="F286" s="6"/>
      <c r="G286" s="6"/>
    </row>
    <row r="287" spans="1:7" ht="13" x14ac:dyDescent="0.15">
      <c r="A287" s="6"/>
      <c r="B287" s="34"/>
      <c r="C287" s="6"/>
      <c r="D287" s="6"/>
      <c r="E287" s="6"/>
      <c r="F287" s="6"/>
      <c r="G287" s="6"/>
    </row>
    <row r="288" spans="1:7" ht="13" x14ac:dyDescent="0.15">
      <c r="A288" s="6"/>
      <c r="B288" s="34"/>
      <c r="C288" s="6"/>
      <c r="D288" s="6"/>
      <c r="E288" s="6"/>
      <c r="F288" s="6"/>
      <c r="G288" s="6"/>
    </row>
    <row r="289" spans="1:7" ht="13" x14ac:dyDescent="0.15">
      <c r="A289" s="6"/>
      <c r="B289" s="34"/>
      <c r="C289" s="6"/>
      <c r="D289" s="6"/>
      <c r="E289" s="6"/>
      <c r="F289" s="6"/>
      <c r="G289" s="6"/>
    </row>
    <row r="290" spans="1:7" ht="13" x14ac:dyDescent="0.15">
      <c r="A290" s="6"/>
      <c r="B290" s="34"/>
      <c r="C290" s="6"/>
      <c r="D290" s="6"/>
      <c r="E290" s="6"/>
      <c r="F290" s="6"/>
      <c r="G290" s="6"/>
    </row>
    <row r="291" spans="1:7" ht="13" x14ac:dyDescent="0.15">
      <c r="A291" s="6"/>
      <c r="B291" s="34"/>
      <c r="C291" s="6"/>
      <c r="D291" s="6"/>
      <c r="E291" s="6"/>
      <c r="F291" s="6"/>
      <c r="G291" s="6"/>
    </row>
    <row r="292" spans="1:7" ht="13" x14ac:dyDescent="0.15">
      <c r="A292" s="6"/>
      <c r="B292" s="34"/>
      <c r="C292" s="6"/>
      <c r="D292" s="6"/>
      <c r="E292" s="6"/>
      <c r="F292" s="6"/>
      <c r="G292" s="6"/>
    </row>
    <row r="293" spans="1:7" ht="13" x14ac:dyDescent="0.15">
      <c r="A293" s="6"/>
      <c r="B293" s="34"/>
      <c r="C293" s="6"/>
      <c r="D293" s="6"/>
      <c r="E293" s="6"/>
      <c r="F293" s="6"/>
      <c r="G293" s="6"/>
    </row>
    <row r="294" spans="1:7" ht="13" x14ac:dyDescent="0.15">
      <c r="A294" s="6"/>
      <c r="B294" s="34"/>
      <c r="C294" s="6"/>
      <c r="D294" s="6"/>
      <c r="E294" s="6"/>
      <c r="F294" s="6"/>
      <c r="G294" s="6"/>
    </row>
    <row r="295" spans="1:7" ht="13" x14ac:dyDescent="0.15">
      <c r="A295" s="6"/>
      <c r="B295" s="34"/>
      <c r="C295" s="6"/>
      <c r="D295" s="6"/>
      <c r="E295" s="6"/>
      <c r="F295" s="6"/>
      <c r="G295" s="6"/>
    </row>
    <row r="296" spans="1:7" ht="13" x14ac:dyDescent="0.15">
      <c r="A296" s="6"/>
      <c r="B296" s="34"/>
      <c r="C296" s="6"/>
      <c r="D296" s="6"/>
      <c r="E296" s="6"/>
      <c r="F296" s="6"/>
      <c r="G296" s="6"/>
    </row>
    <row r="297" spans="1:7" ht="13" x14ac:dyDescent="0.15">
      <c r="A297" s="6"/>
      <c r="B297" s="34"/>
      <c r="C297" s="6"/>
      <c r="D297" s="6"/>
      <c r="E297" s="6"/>
      <c r="F297" s="6"/>
      <c r="G297" s="6"/>
    </row>
    <row r="298" spans="1:7" ht="13" x14ac:dyDescent="0.15">
      <c r="A298" s="6"/>
      <c r="B298" s="34"/>
      <c r="C298" s="6"/>
      <c r="D298" s="6"/>
      <c r="E298" s="6"/>
      <c r="F298" s="6"/>
      <c r="G298" s="6"/>
    </row>
    <row r="299" spans="1:7" ht="13" x14ac:dyDescent="0.15">
      <c r="A299" s="6"/>
      <c r="B299" s="34"/>
      <c r="C299" s="6"/>
      <c r="D299" s="6"/>
      <c r="E299" s="6"/>
      <c r="F299" s="6"/>
      <c r="G299" s="6"/>
    </row>
    <row r="300" spans="1:7" ht="13" x14ac:dyDescent="0.15">
      <c r="A300" s="6"/>
      <c r="B300" s="34"/>
      <c r="C300" s="6"/>
      <c r="D300" s="6"/>
      <c r="E300" s="6"/>
      <c r="F300" s="6"/>
      <c r="G300" s="6"/>
    </row>
    <row r="301" spans="1:7" ht="13" x14ac:dyDescent="0.15">
      <c r="A301" s="6"/>
      <c r="B301" s="34"/>
      <c r="C301" s="6"/>
      <c r="D301" s="6"/>
      <c r="E301" s="6"/>
      <c r="F301" s="6"/>
      <c r="G301" s="6"/>
    </row>
    <row r="302" spans="1:7" ht="13" x14ac:dyDescent="0.15">
      <c r="A302" s="6"/>
      <c r="B302" s="34"/>
      <c r="C302" s="6"/>
      <c r="D302" s="6"/>
      <c r="E302" s="6"/>
      <c r="F302" s="6"/>
      <c r="G302" s="6"/>
    </row>
    <row r="303" spans="1:7" ht="13" x14ac:dyDescent="0.15">
      <c r="A303" s="6"/>
      <c r="B303" s="34"/>
      <c r="C303" s="6"/>
      <c r="D303" s="6"/>
      <c r="E303" s="6"/>
      <c r="F303" s="6"/>
      <c r="G303" s="6"/>
    </row>
    <row r="304" spans="1:7" ht="13" x14ac:dyDescent="0.15">
      <c r="A304" s="6"/>
      <c r="B304" s="34"/>
      <c r="C304" s="6"/>
      <c r="D304" s="6"/>
      <c r="E304" s="6"/>
      <c r="F304" s="6"/>
      <c r="G304" s="6"/>
    </row>
    <row r="305" spans="1:7" ht="13" x14ac:dyDescent="0.15">
      <c r="A305" s="6"/>
      <c r="B305" s="34"/>
      <c r="C305" s="6"/>
      <c r="D305" s="6"/>
      <c r="E305" s="6"/>
      <c r="F305" s="6"/>
      <c r="G305" s="6"/>
    </row>
    <row r="306" spans="1:7" ht="13" x14ac:dyDescent="0.15">
      <c r="A306" s="6"/>
      <c r="B306" s="34"/>
      <c r="C306" s="6"/>
      <c r="D306" s="6"/>
      <c r="E306" s="6"/>
      <c r="F306" s="6"/>
      <c r="G306" s="6"/>
    </row>
    <row r="307" spans="1:7" ht="13" x14ac:dyDescent="0.15">
      <c r="A307" s="6"/>
      <c r="B307" s="34"/>
      <c r="C307" s="6"/>
      <c r="D307" s="6"/>
      <c r="E307" s="6"/>
      <c r="F307" s="6"/>
      <c r="G307" s="6"/>
    </row>
    <row r="308" spans="1:7" ht="13" x14ac:dyDescent="0.15">
      <c r="A308" s="6"/>
      <c r="B308" s="34"/>
      <c r="C308" s="6"/>
      <c r="D308" s="6"/>
      <c r="E308" s="6"/>
      <c r="F308" s="6"/>
      <c r="G308" s="6"/>
    </row>
    <row r="309" spans="1:7" ht="13" x14ac:dyDescent="0.15">
      <c r="A309" s="6"/>
      <c r="B309" s="34"/>
      <c r="C309" s="6"/>
      <c r="D309" s="6"/>
      <c r="E309" s="6"/>
      <c r="F309" s="6"/>
      <c r="G309" s="6"/>
    </row>
    <row r="310" spans="1:7" ht="13" x14ac:dyDescent="0.15">
      <c r="A310" s="6"/>
      <c r="B310" s="34"/>
      <c r="C310" s="6"/>
      <c r="D310" s="6"/>
      <c r="E310" s="6"/>
      <c r="F310" s="6"/>
      <c r="G310" s="6"/>
    </row>
    <row r="311" spans="1:7" ht="13" x14ac:dyDescent="0.15">
      <c r="A311" s="6"/>
      <c r="B311" s="34"/>
      <c r="C311" s="6"/>
      <c r="D311" s="6"/>
      <c r="E311" s="6"/>
      <c r="F311" s="6"/>
      <c r="G311" s="6"/>
    </row>
    <row r="312" spans="1:7" ht="13" x14ac:dyDescent="0.15">
      <c r="A312" s="6"/>
      <c r="B312" s="34"/>
      <c r="C312" s="6"/>
      <c r="D312" s="6"/>
      <c r="E312" s="6"/>
      <c r="F312" s="6"/>
      <c r="G312" s="6"/>
    </row>
    <row r="313" spans="1:7" ht="13" x14ac:dyDescent="0.15">
      <c r="A313" s="6"/>
      <c r="B313" s="34"/>
      <c r="C313" s="6"/>
      <c r="D313" s="6"/>
      <c r="E313" s="6"/>
      <c r="F313" s="6"/>
      <c r="G313" s="6"/>
    </row>
    <row r="314" spans="1:7" ht="13" x14ac:dyDescent="0.15">
      <c r="A314" s="6"/>
      <c r="B314" s="34"/>
      <c r="C314" s="6"/>
      <c r="D314" s="6"/>
      <c r="E314" s="6"/>
      <c r="F314" s="6"/>
      <c r="G314" s="6"/>
    </row>
    <row r="315" spans="1:7" ht="13" x14ac:dyDescent="0.15">
      <c r="A315" s="6"/>
      <c r="B315" s="34"/>
      <c r="C315" s="6"/>
      <c r="D315" s="6"/>
      <c r="E315" s="6"/>
      <c r="F315" s="6"/>
      <c r="G315" s="6"/>
    </row>
    <row r="316" spans="1:7" ht="13" x14ac:dyDescent="0.15">
      <c r="A316" s="6"/>
      <c r="B316" s="34"/>
      <c r="C316" s="6"/>
      <c r="D316" s="6"/>
      <c r="E316" s="6"/>
      <c r="F316" s="6"/>
      <c r="G316" s="6"/>
    </row>
    <row r="317" spans="1:7" ht="13" x14ac:dyDescent="0.15">
      <c r="A317" s="6"/>
      <c r="B317" s="34"/>
      <c r="C317" s="6"/>
      <c r="D317" s="6"/>
      <c r="E317" s="6"/>
      <c r="F317" s="6"/>
      <c r="G317" s="6"/>
    </row>
    <row r="318" spans="1:7" ht="13" x14ac:dyDescent="0.15">
      <c r="A318" s="6"/>
      <c r="B318" s="34"/>
      <c r="C318" s="6"/>
      <c r="D318" s="6"/>
      <c r="E318" s="6"/>
      <c r="F318" s="6"/>
      <c r="G318" s="6"/>
    </row>
    <row r="319" spans="1:7" ht="13" x14ac:dyDescent="0.15">
      <c r="A319" s="6"/>
      <c r="B319" s="34"/>
      <c r="C319" s="6"/>
      <c r="D319" s="6"/>
      <c r="E319" s="6"/>
      <c r="F319" s="6"/>
      <c r="G319" s="6"/>
    </row>
    <row r="320" spans="1:7" ht="13" x14ac:dyDescent="0.15">
      <c r="A320" s="6"/>
      <c r="B320" s="34"/>
      <c r="C320" s="6"/>
      <c r="D320" s="6"/>
      <c r="E320" s="6"/>
      <c r="F320" s="6"/>
      <c r="G320" s="6"/>
    </row>
    <row r="321" spans="1:7" ht="13" x14ac:dyDescent="0.15">
      <c r="A321" s="6"/>
      <c r="B321" s="34"/>
      <c r="C321" s="6"/>
      <c r="D321" s="6"/>
      <c r="E321" s="6"/>
      <c r="F321" s="6"/>
      <c r="G321" s="6"/>
    </row>
    <row r="322" spans="1:7" ht="13" x14ac:dyDescent="0.15">
      <c r="A322" s="6"/>
      <c r="B322" s="34"/>
      <c r="C322" s="6"/>
      <c r="D322" s="6"/>
      <c r="E322" s="6"/>
      <c r="F322" s="6"/>
      <c r="G322" s="6"/>
    </row>
    <row r="323" spans="1:7" ht="13" x14ac:dyDescent="0.15">
      <c r="A323" s="6"/>
      <c r="B323" s="34"/>
      <c r="C323" s="6"/>
      <c r="D323" s="6"/>
      <c r="E323" s="6"/>
      <c r="F323" s="6"/>
      <c r="G323" s="6"/>
    </row>
    <row r="324" spans="1:7" ht="13" x14ac:dyDescent="0.15">
      <c r="A324" s="6"/>
      <c r="B324" s="34"/>
      <c r="C324" s="6"/>
      <c r="D324" s="6"/>
      <c r="E324" s="6"/>
      <c r="F324" s="6"/>
      <c r="G324" s="6"/>
    </row>
    <row r="325" spans="1:7" ht="13" x14ac:dyDescent="0.15">
      <c r="A325" s="6"/>
      <c r="B325" s="34"/>
      <c r="C325" s="6"/>
      <c r="D325" s="6"/>
      <c r="E325" s="6"/>
      <c r="F325" s="6"/>
      <c r="G325" s="6"/>
    </row>
    <row r="326" spans="1:7" ht="13" x14ac:dyDescent="0.15">
      <c r="A326" s="6"/>
      <c r="B326" s="34"/>
      <c r="C326" s="6"/>
      <c r="D326" s="6"/>
      <c r="E326" s="6"/>
      <c r="F326" s="6"/>
      <c r="G326" s="6"/>
    </row>
    <row r="327" spans="1:7" ht="13" x14ac:dyDescent="0.15">
      <c r="A327" s="6"/>
      <c r="B327" s="34"/>
      <c r="C327" s="6"/>
      <c r="D327" s="6"/>
      <c r="E327" s="6"/>
      <c r="F327" s="6"/>
      <c r="G327" s="6"/>
    </row>
    <row r="328" spans="1:7" ht="13" x14ac:dyDescent="0.15">
      <c r="A328" s="6"/>
      <c r="B328" s="34"/>
      <c r="C328" s="6"/>
      <c r="D328" s="6"/>
      <c r="E328" s="6"/>
      <c r="F328" s="6"/>
      <c r="G328" s="6"/>
    </row>
    <row r="329" spans="1:7" ht="13" x14ac:dyDescent="0.15">
      <c r="A329" s="6"/>
      <c r="B329" s="34"/>
      <c r="C329" s="6"/>
      <c r="D329" s="6"/>
      <c r="E329" s="6"/>
      <c r="F329" s="6"/>
      <c r="G329" s="6"/>
    </row>
    <row r="330" spans="1:7" ht="13" x14ac:dyDescent="0.15">
      <c r="A330" s="6"/>
      <c r="B330" s="34"/>
      <c r="C330" s="6"/>
      <c r="D330" s="6"/>
      <c r="E330" s="6"/>
      <c r="F330" s="6"/>
      <c r="G330" s="6"/>
    </row>
    <row r="331" spans="1:7" ht="13" x14ac:dyDescent="0.15">
      <c r="A331" s="6"/>
      <c r="B331" s="34"/>
      <c r="C331" s="6"/>
      <c r="D331" s="6"/>
      <c r="E331" s="6"/>
      <c r="F331" s="6"/>
      <c r="G331" s="6"/>
    </row>
    <row r="332" spans="1:7" ht="13" x14ac:dyDescent="0.15">
      <c r="A332" s="6"/>
      <c r="B332" s="34"/>
      <c r="C332" s="6"/>
      <c r="D332" s="6"/>
      <c r="E332" s="6"/>
      <c r="F332" s="6"/>
      <c r="G332" s="6"/>
    </row>
    <row r="333" spans="1:7" ht="13" x14ac:dyDescent="0.15">
      <c r="A333" s="6"/>
      <c r="B333" s="34"/>
      <c r="C333" s="6"/>
      <c r="D333" s="6"/>
      <c r="E333" s="6"/>
      <c r="F333" s="6"/>
      <c r="G333" s="6"/>
    </row>
    <row r="334" spans="1:7" ht="13" x14ac:dyDescent="0.15">
      <c r="A334" s="6"/>
      <c r="B334" s="34"/>
      <c r="C334" s="6"/>
      <c r="D334" s="6"/>
      <c r="E334" s="6"/>
      <c r="F334" s="6"/>
      <c r="G334" s="6"/>
    </row>
    <row r="335" spans="1:7" ht="13" x14ac:dyDescent="0.15">
      <c r="A335" s="6"/>
      <c r="B335" s="34"/>
      <c r="C335" s="6"/>
      <c r="D335" s="6"/>
      <c r="E335" s="6"/>
      <c r="F335" s="6"/>
      <c r="G335" s="6"/>
    </row>
    <row r="336" spans="1:7" ht="13" x14ac:dyDescent="0.15">
      <c r="A336" s="6"/>
      <c r="B336" s="34"/>
      <c r="C336" s="6"/>
      <c r="D336" s="6"/>
      <c r="E336" s="6"/>
      <c r="F336" s="6"/>
      <c r="G336" s="6"/>
    </row>
    <row r="337" spans="1:7" ht="13" x14ac:dyDescent="0.15">
      <c r="A337" s="6"/>
      <c r="B337" s="34"/>
      <c r="C337" s="6"/>
      <c r="D337" s="6"/>
      <c r="E337" s="6"/>
      <c r="F337" s="6"/>
      <c r="G337" s="6"/>
    </row>
    <row r="338" spans="1:7" ht="13" x14ac:dyDescent="0.15">
      <c r="A338" s="6"/>
      <c r="B338" s="34"/>
      <c r="C338" s="6"/>
      <c r="D338" s="6"/>
      <c r="E338" s="6"/>
      <c r="F338" s="6"/>
      <c r="G338" s="6"/>
    </row>
    <row r="339" spans="1:7" ht="13" x14ac:dyDescent="0.15">
      <c r="A339" s="6"/>
      <c r="B339" s="34"/>
      <c r="C339" s="6"/>
      <c r="D339" s="6"/>
      <c r="E339" s="6"/>
      <c r="F339" s="6"/>
      <c r="G339" s="6"/>
    </row>
    <row r="340" spans="1:7" ht="13" x14ac:dyDescent="0.15">
      <c r="A340" s="6"/>
      <c r="B340" s="34"/>
      <c r="C340" s="6"/>
      <c r="D340" s="6"/>
      <c r="E340" s="6"/>
      <c r="F340" s="6"/>
      <c r="G340" s="6"/>
    </row>
    <row r="341" spans="1:7" ht="13" x14ac:dyDescent="0.15">
      <c r="A341" s="6"/>
      <c r="B341" s="34"/>
      <c r="C341" s="6"/>
      <c r="D341" s="6"/>
      <c r="E341" s="6"/>
      <c r="F341" s="6"/>
      <c r="G341" s="6"/>
    </row>
    <row r="342" spans="1:7" ht="13" x14ac:dyDescent="0.15">
      <c r="A342" s="6"/>
      <c r="B342" s="34"/>
      <c r="C342" s="6"/>
      <c r="D342" s="6"/>
      <c r="E342" s="6"/>
      <c r="F342" s="6"/>
      <c r="G342" s="6"/>
    </row>
    <row r="343" spans="1:7" ht="13" x14ac:dyDescent="0.15">
      <c r="A343" s="6"/>
      <c r="B343" s="34"/>
      <c r="C343" s="6"/>
      <c r="D343" s="6"/>
      <c r="E343" s="6"/>
      <c r="F343" s="6"/>
      <c r="G343" s="6"/>
    </row>
    <row r="344" spans="1:7" ht="13" x14ac:dyDescent="0.15">
      <c r="A344" s="6"/>
      <c r="B344" s="34"/>
      <c r="C344" s="6"/>
      <c r="D344" s="6"/>
      <c r="E344" s="6"/>
      <c r="F344" s="6"/>
      <c r="G344" s="6"/>
    </row>
    <row r="345" spans="1:7" ht="13" x14ac:dyDescent="0.15">
      <c r="A345" s="6"/>
      <c r="B345" s="34"/>
      <c r="C345" s="6"/>
      <c r="D345" s="6"/>
      <c r="E345" s="6"/>
      <c r="F345" s="6"/>
      <c r="G345" s="6"/>
    </row>
    <row r="346" spans="1:7" ht="13" x14ac:dyDescent="0.15">
      <c r="A346" s="6"/>
      <c r="B346" s="34"/>
      <c r="C346" s="6"/>
      <c r="D346" s="6"/>
      <c r="E346" s="6"/>
      <c r="F346" s="6"/>
      <c r="G346" s="6"/>
    </row>
    <row r="347" spans="1:7" ht="13" x14ac:dyDescent="0.15">
      <c r="A347" s="6"/>
      <c r="B347" s="34"/>
      <c r="C347" s="6"/>
      <c r="D347" s="6"/>
      <c r="E347" s="6"/>
      <c r="F347" s="6"/>
      <c r="G347" s="6"/>
    </row>
    <row r="348" spans="1:7" ht="13" x14ac:dyDescent="0.15">
      <c r="A348" s="6"/>
      <c r="B348" s="34"/>
      <c r="C348" s="6"/>
      <c r="D348" s="6"/>
      <c r="E348" s="6"/>
      <c r="F348" s="6"/>
      <c r="G348" s="6"/>
    </row>
    <row r="349" spans="1:7" ht="13" x14ac:dyDescent="0.15">
      <c r="A349" s="6"/>
      <c r="B349" s="34"/>
      <c r="C349" s="6"/>
      <c r="D349" s="6"/>
      <c r="E349" s="6"/>
      <c r="F349" s="6"/>
      <c r="G349" s="6"/>
    </row>
    <row r="350" spans="1:7" ht="13" x14ac:dyDescent="0.15">
      <c r="A350" s="6"/>
      <c r="B350" s="34"/>
      <c r="C350" s="6"/>
      <c r="D350" s="6"/>
      <c r="E350" s="6"/>
      <c r="F350" s="6"/>
      <c r="G350" s="6"/>
    </row>
    <row r="351" spans="1:7" ht="13" x14ac:dyDescent="0.15">
      <c r="A351" s="6"/>
      <c r="B351" s="34"/>
      <c r="C351" s="6"/>
      <c r="D351" s="6"/>
      <c r="E351" s="6"/>
      <c r="F351" s="6"/>
      <c r="G351" s="6"/>
    </row>
    <row r="352" spans="1:7" ht="13" x14ac:dyDescent="0.15">
      <c r="A352" s="6"/>
      <c r="B352" s="34"/>
      <c r="C352" s="6"/>
      <c r="D352" s="6"/>
      <c r="E352" s="6"/>
      <c r="F352" s="6"/>
      <c r="G352" s="6"/>
    </row>
    <row r="353" spans="1:7" ht="13" x14ac:dyDescent="0.15">
      <c r="A353" s="6"/>
      <c r="B353" s="34"/>
      <c r="C353" s="6"/>
      <c r="D353" s="6"/>
      <c r="E353" s="6"/>
      <c r="F353" s="6"/>
      <c r="G353" s="6"/>
    </row>
    <row r="354" spans="1:7" ht="13" x14ac:dyDescent="0.15">
      <c r="A354" s="6"/>
      <c r="B354" s="34"/>
      <c r="C354" s="6"/>
      <c r="D354" s="6"/>
      <c r="E354" s="6"/>
      <c r="F354" s="6"/>
      <c r="G354" s="6"/>
    </row>
    <row r="355" spans="1:7" ht="13" x14ac:dyDescent="0.15">
      <c r="A355" s="6"/>
      <c r="B355" s="34"/>
      <c r="C355" s="6"/>
      <c r="D355" s="6"/>
      <c r="E355" s="6"/>
      <c r="F355" s="6"/>
      <c r="G355" s="6"/>
    </row>
    <row r="356" spans="1:7" ht="13" x14ac:dyDescent="0.15">
      <c r="A356" s="6"/>
      <c r="B356" s="34"/>
      <c r="C356" s="6"/>
      <c r="D356" s="6"/>
      <c r="E356" s="6"/>
      <c r="F356" s="6"/>
      <c r="G356" s="6"/>
    </row>
    <row r="357" spans="1:7" ht="13" x14ac:dyDescent="0.15">
      <c r="A357" s="6"/>
      <c r="B357" s="34"/>
      <c r="C357" s="6"/>
      <c r="D357" s="6"/>
      <c r="E357" s="6"/>
      <c r="F357" s="6"/>
      <c r="G357" s="6"/>
    </row>
    <row r="358" spans="1:7" ht="13" x14ac:dyDescent="0.15">
      <c r="A358" s="6"/>
      <c r="B358" s="34"/>
      <c r="C358" s="6"/>
      <c r="D358" s="6"/>
      <c r="E358" s="6"/>
      <c r="F358" s="6"/>
      <c r="G358" s="6"/>
    </row>
    <row r="359" spans="1:7" ht="13" x14ac:dyDescent="0.15">
      <c r="A359" s="6"/>
      <c r="B359" s="34"/>
      <c r="C359" s="6"/>
      <c r="D359" s="6"/>
      <c r="E359" s="6"/>
      <c r="F359" s="6"/>
      <c r="G359" s="6"/>
    </row>
    <row r="360" spans="1:7" ht="13" x14ac:dyDescent="0.15">
      <c r="A360" s="6"/>
      <c r="B360" s="34"/>
      <c r="C360" s="6"/>
      <c r="D360" s="6"/>
      <c r="E360" s="6"/>
      <c r="F360" s="6"/>
      <c r="G360" s="6"/>
    </row>
    <row r="361" spans="1:7" ht="13" x14ac:dyDescent="0.15">
      <c r="A361" s="6"/>
      <c r="B361" s="34"/>
      <c r="C361" s="6"/>
      <c r="D361" s="6"/>
      <c r="E361" s="6"/>
      <c r="F361" s="6"/>
      <c r="G361" s="6"/>
    </row>
    <row r="362" spans="1:7" ht="13" x14ac:dyDescent="0.15">
      <c r="A362" s="6"/>
      <c r="B362" s="34"/>
      <c r="C362" s="6"/>
      <c r="D362" s="6"/>
      <c r="E362" s="6"/>
      <c r="F362" s="6"/>
      <c r="G362" s="6"/>
    </row>
    <row r="363" spans="1:7" ht="13" x14ac:dyDescent="0.15">
      <c r="A363" s="6"/>
      <c r="B363" s="34"/>
      <c r="C363" s="6"/>
      <c r="D363" s="6"/>
      <c r="E363" s="6"/>
      <c r="F363" s="6"/>
      <c r="G363" s="6"/>
    </row>
    <row r="364" spans="1:7" ht="13" x14ac:dyDescent="0.15">
      <c r="A364" s="6"/>
      <c r="B364" s="34"/>
      <c r="C364" s="6"/>
      <c r="D364" s="6"/>
      <c r="E364" s="6"/>
      <c r="F364" s="6"/>
      <c r="G364" s="6"/>
    </row>
    <row r="365" spans="1:7" ht="13" x14ac:dyDescent="0.15">
      <c r="A365" s="6"/>
      <c r="B365" s="34"/>
      <c r="C365" s="6"/>
      <c r="D365" s="6"/>
      <c r="E365" s="6"/>
      <c r="F365" s="6"/>
      <c r="G365" s="6"/>
    </row>
    <row r="366" spans="1:7" ht="13" x14ac:dyDescent="0.15">
      <c r="A366" s="6"/>
      <c r="B366" s="34"/>
      <c r="C366" s="6"/>
      <c r="D366" s="6"/>
      <c r="E366" s="6"/>
      <c r="F366" s="6"/>
      <c r="G366" s="6"/>
    </row>
    <row r="367" spans="1:7" ht="13" x14ac:dyDescent="0.15">
      <c r="A367" s="6"/>
      <c r="B367" s="34"/>
      <c r="C367" s="6"/>
      <c r="D367" s="6"/>
      <c r="E367" s="6"/>
      <c r="F367" s="6"/>
      <c r="G367" s="6"/>
    </row>
    <row r="368" spans="1:7" ht="13" x14ac:dyDescent="0.15">
      <c r="A368" s="6"/>
      <c r="B368" s="34"/>
      <c r="C368" s="6"/>
      <c r="D368" s="6"/>
      <c r="E368" s="6"/>
      <c r="F368" s="6"/>
      <c r="G368" s="6"/>
    </row>
    <row r="369" spans="1:7" ht="13" x14ac:dyDescent="0.15">
      <c r="A369" s="6"/>
      <c r="B369" s="34"/>
      <c r="C369" s="6"/>
      <c r="D369" s="6"/>
      <c r="E369" s="6"/>
      <c r="F369" s="6"/>
      <c r="G369" s="6"/>
    </row>
    <row r="370" spans="1:7" ht="13" x14ac:dyDescent="0.15">
      <c r="A370" s="6"/>
      <c r="B370" s="34"/>
      <c r="C370" s="6"/>
      <c r="D370" s="6"/>
      <c r="E370" s="6"/>
      <c r="F370" s="6"/>
      <c r="G370" s="6"/>
    </row>
    <row r="371" spans="1:7" ht="13" x14ac:dyDescent="0.15">
      <c r="A371" s="6"/>
      <c r="B371" s="34"/>
      <c r="C371" s="6"/>
      <c r="D371" s="6"/>
      <c r="E371" s="6"/>
      <c r="F371" s="6"/>
      <c r="G371" s="6"/>
    </row>
    <row r="372" spans="1:7" ht="13" x14ac:dyDescent="0.15">
      <c r="A372" s="6"/>
      <c r="B372" s="34"/>
      <c r="C372" s="6"/>
      <c r="D372" s="6"/>
      <c r="E372" s="6"/>
      <c r="F372" s="6"/>
      <c r="G372" s="6"/>
    </row>
    <row r="373" spans="1:7" ht="13" x14ac:dyDescent="0.15">
      <c r="A373" s="6"/>
      <c r="B373" s="34"/>
      <c r="C373" s="6"/>
      <c r="D373" s="6"/>
      <c r="E373" s="6"/>
      <c r="F373" s="6"/>
      <c r="G373" s="6"/>
    </row>
    <row r="374" spans="1:7" ht="13" x14ac:dyDescent="0.15">
      <c r="A374" s="6"/>
      <c r="B374" s="34"/>
      <c r="C374" s="6"/>
      <c r="D374" s="6"/>
      <c r="E374" s="6"/>
      <c r="F374" s="6"/>
      <c r="G374" s="6"/>
    </row>
    <row r="375" spans="1:7" ht="13" x14ac:dyDescent="0.15">
      <c r="A375" s="6"/>
      <c r="B375" s="34"/>
      <c r="C375" s="6"/>
      <c r="D375" s="6"/>
      <c r="E375" s="6"/>
      <c r="F375" s="6"/>
      <c r="G375" s="6"/>
    </row>
    <row r="376" spans="1:7" ht="13" x14ac:dyDescent="0.15">
      <c r="A376" s="6"/>
      <c r="B376" s="34"/>
      <c r="C376" s="6"/>
      <c r="D376" s="6"/>
      <c r="E376" s="6"/>
      <c r="F376" s="6"/>
      <c r="G376" s="6"/>
    </row>
    <row r="377" spans="1:7" ht="13" x14ac:dyDescent="0.15">
      <c r="A377" s="6"/>
      <c r="B377" s="34"/>
      <c r="C377" s="6"/>
      <c r="D377" s="6"/>
      <c r="E377" s="6"/>
      <c r="F377" s="6"/>
      <c r="G377" s="6"/>
    </row>
    <row r="378" spans="1:7" ht="13" x14ac:dyDescent="0.15">
      <c r="A378" s="6"/>
      <c r="B378" s="34"/>
      <c r="C378" s="6"/>
      <c r="D378" s="6"/>
      <c r="E378" s="6"/>
      <c r="F378" s="6"/>
      <c r="G378" s="6"/>
    </row>
    <row r="379" spans="1:7" ht="13" x14ac:dyDescent="0.15">
      <c r="A379" s="6"/>
      <c r="B379" s="34"/>
      <c r="C379" s="6"/>
      <c r="D379" s="6"/>
      <c r="E379" s="6"/>
      <c r="F379" s="6"/>
      <c r="G379" s="6"/>
    </row>
    <row r="380" spans="1:7" ht="13" x14ac:dyDescent="0.15">
      <c r="A380" s="6"/>
      <c r="B380" s="34"/>
      <c r="C380" s="6"/>
      <c r="D380" s="6"/>
      <c r="E380" s="6"/>
      <c r="F380" s="6"/>
      <c r="G380" s="6"/>
    </row>
    <row r="381" spans="1:7" ht="13" x14ac:dyDescent="0.15">
      <c r="A381" s="6"/>
      <c r="B381" s="34"/>
      <c r="C381" s="6"/>
      <c r="D381" s="6"/>
      <c r="E381" s="6"/>
      <c r="F381" s="6"/>
      <c r="G381" s="6"/>
    </row>
    <row r="382" spans="1:7" ht="13" x14ac:dyDescent="0.15">
      <c r="A382" s="6"/>
      <c r="B382" s="34"/>
      <c r="C382" s="6"/>
      <c r="D382" s="6"/>
      <c r="E382" s="6"/>
      <c r="F382" s="6"/>
      <c r="G382" s="6"/>
    </row>
    <row r="383" spans="1:7" ht="13" x14ac:dyDescent="0.15">
      <c r="A383" s="6"/>
      <c r="B383" s="34"/>
      <c r="C383" s="6"/>
      <c r="D383" s="6"/>
      <c r="E383" s="6"/>
      <c r="F383" s="6"/>
      <c r="G383" s="6"/>
    </row>
    <row r="384" spans="1:7" ht="13" x14ac:dyDescent="0.15">
      <c r="A384" s="6"/>
      <c r="B384" s="34"/>
      <c r="C384" s="6"/>
      <c r="D384" s="6"/>
      <c r="E384" s="6"/>
      <c r="F384" s="6"/>
      <c r="G384" s="6"/>
    </row>
    <row r="385" spans="1:7" ht="13" x14ac:dyDescent="0.15">
      <c r="A385" s="6"/>
      <c r="B385" s="34"/>
      <c r="C385" s="6"/>
      <c r="D385" s="6"/>
      <c r="E385" s="6"/>
      <c r="F385" s="6"/>
      <c r="G385" s="6"/>
    </row>
    <row r="386" spans="1:7" ht="13" x14ac:dyDescent="0.15">
      <c r="A386" s="6"/>
      <c r="B386" s="34"/>
      <c r="C386" s="6"/>
      <c r="D386" s="6"/>
      <c r="E386" s="6"/>
      <c r="F386" s="6"/>
      <c r="G386" s="6"/>
    </row>
    <row r="387" spans="1:7" ht="13" x14ac:dyDescent="0.15">
      <c r="A387" s="6"/>
      <c r="B387" s="34"/>
      <c r="C387" s="6"/>
      <c r="D387" s="6"/>
      <c r="E387" s="6"/>
      <c r="F387" s="6"/>
      <c r="G387" s="6"/>
    </row>
    <row r="388" spans="1:7" ht="13" x14ac:dyDescent="0.15">
      <c r="A388" s="6"/>
      <c r="B388" s="34"/>
      <c r="C388" s="6"/>
      <c r="D388" s="6"/>
      <c r="E388" s="6"/>
      <c r="F388" s="6"/>
      <c r="G388" s="6"/>
    </row>
    <row r="389" spans="1:7" ht="13" x14ac:dyDescent="0.15">
      <c r="A389" s="6"/>
      <c r="B389" s="34"/>
      <c r="C389" s="6"/>
      <c r="D389" s="6"/>
      <c r="E389" s="6"/>
      <c r="F389" s="6"/>
      <c r="G389" s="6"/>
    </row>
    <row r="390" spans="1:7" ht="13" x14ac:dyDescent="0.15">
      <c r="A390" s="6"/>
      <c r="B390" s="34"/>
      <c r="C390" s="6"/>
      <c r="D390" s="6"/>
      <c r="E390" s="6"/>
      <c r="F390" s="6"/>
      <c r="G390" s="6"/>
    </row>
    <row r="391" spans="1:7" ht="13" x14ac:dyDescent="0.15">
      <c r="A391" s="6"/>
      <c r="B391" s="34"/>
      <c r="C391" s="6"/>
      <c r="D391" s="6"/>
      <c r="E391" s="6"/>
      <c r="F391" s="6"/>
      <c r="G391" s="6"/>
    </row>
    <row r="392" spans="1:7" ht="13" x14ac:dyDescent="0.15">
      <c r="A392" s="6"/>
      <c r="B392" s="34"/>
      <c r="C392" s="6"/>
      <c r="D392" s="6"/>
      <c r="E392" s="6"/>
      <c r="F392" s="6"/>
      <c r="G392" s="6"/>
    </row>
    <row r="393" spans="1:7" ht="13" x14ac:dyDescent="0.15">
      <c r="A393" s="6"/>
      <c r="B393" s="34"/>
      <c r="C393" s="6"/>
      <c r="D393" s="6"/>
      <c r="E393" s="6"/>
      <c r="F393" s="6"/>
      <c r="G393" s="6"/>
    </row>
    <row r="394" spans="1:7" ht="13" x14ac:dyDescent="0.15">
      <c r="A394" s="6"/>
      <c r="B394" s="34"/>
      <c r="C394" s="6"/>
      <c r="D394" s="6"/>
      <c r="E394" s="6"/>
      <c r="F394" s="6"/>
      <c r="G394" s="6"/>
    </row>
    <row r="395" spans="1:7" ht="13" x14ac:dyDescent="0.15">
      <c r="A395" s="6"/>
      <c r="B395" s="34"/>
      <c r="C395" s="6"/>
      <c r="D395" s="6"/>
      <c r="E395" s="6"/>
      <c r="F395" s="6"/>
      <c r="G395" s="6"/>
    </row>
    <row r="396" spans="1:7" ht="13" x14ac:dyDescent="0.15">
      <c r="A396" s="6"/>
      <c r="B396" s="34"/>
      <c r="C396" s="6"/>
      <c r="D396" s="6"/>
      <c r="E396" s="6"/>
      <c r="F396" s="6"/>
      <c r="G396" s="6"/>
    </row>
    <row r="397" spans="1:7" ht="13" x14ac:dyDescent="0.15">
      <c r="A397" s="6"/>
      <c r="B397" s="34"/>
      <c r="C397" s="6"/>
      <c r="D397" s="6"/>
      <c r="E397" s="6"/>
      <c r="F397" s="6"/>
      <c r="G397" s="6"/>
    </row>
    <row r="398" spans="1:7" ht="13" x14ac:dyDescent="0.15">
      <c r="A398" s="6"/>
      <c r="B398" s="34"/>
      <c r="C398" s="6"/>
      <c r="D398" s="6"/>
      <c r="E398" s="6"/>
      <c r="F398" s="6"/>
      <c r="G398" s="6"/>
    </row>
    <row r="399" spans="1:7" ht="13" x14ac:dyDescent="0.15">
      <c r="A399" s="6"/>
      <c r="B399" s="34"/>
      <c r="C399" s="6"/>
      <c r="D399" s="6"/>
      <c r="E399" s="6"/>
      <c r="F399" s="6"/>
      <c r="G399" s="6"/>
    </row>
    <row r="400" spans="1:7" ht="13" x14ac:dyDescent="0.15">
      <c r="A400" s="6"/>
      <c r="B400" s="34"/>
      <c r="C400" s="6"/>
      <c r="D400" s="6"/>
      <c r="E400" s="6"/>
      <c r="F400" s="6"/>
      <c r="G400" s="6"/>
    </row>
    <row r="401" spans="1:7" ht="13" x14ac:dyDescent="0.15">
      <c r="A401" s="6"/>
      <c r="B401" s="34"/>
      <c r="C401" s="6"/>
      <c r="D401" s="6"/>
      <c r="E401" s="6"/>
      <c r="F401" s="6"/>
      <c r="G401" s="6"/>
    </row>
    <row r="402" spans="1:7" ht="13" x14ac:dyDescent="0.15">
      <c r="A402" s="6"/>
      <c r="B402" s="34"/>
      <c r="C402" s="6"/>
      <c r="D402" s="6"/>
      <c r="E402" s="6"/>
      <c r="F402" s="6"/>
      <c r="G402" s="6"/>
    </row>
    <row r="403" spans="1:7" ht="13" x14ac:dyDescent="0.15">
      <c r="A403" s="6"/>
      <c r="B403" s="34"/>
      <c r="C403" s="6"/>
      <c r="D403" s="6"/>
      <c r="E403" s="6"/>
      <c r="F403" s="6"/>
      <c r="G403" s="6"/>
    </row>
    <row r="404" spans="1:7" ht="13" x14ac:dyDescent="0.15">
      <c r="A404" s="6"/>
      <c r="B404" s="34"/>
      <c r="C404" s="6"/>
      <c r="D404" s="6"/>
      <c r="E404" s="6"/>
      <c r="F404" s="6"/>
      <c r="G404" s="6"/>
    </row>
    <row r="405" spans="1:7" ht="13" x14ac:dyDescent="0.15">
      <c r="A405" s="6"/>
      <c r="B405" s="34"/>
      <c r="C405" s="6"/>
      <c r="D405" s="6"/>
      <c r="E405" s="6"/>
      <c r="F405" s="6"/>
      <c r="G405" s="6"/>
    </row>
    <row r="406" spans="1:7" ht="13" x14ac:dyDescent="0.15">
      <c r="A406" s="6"/>
      <c r="B406" s="34"/>
      <c r="C406" s="6"/>
      <c r="D406" s="6"/>
      <c r="E406" s="6"/>
      <c r="F406" s="6"/>
      <c r="G406" s="6"/>
    </row>
    <row r="407" spans="1:7" ht="13" x14ac:dyDescent="0.15">
      <c r="A407" s="6"/>
      <c r="B407" s="34"/>
      <c r="C407" s="6"/>
      <c r="D407" s="6"/>
      <c r="E407" s="6"/>
      <c r="F407" s="6"/>
      <c r="G407" s="6"/>
    </row>
    <row r="408" spans="1:7" ht="13" x14ac:dyDescent="0.15">
      <c r="A408" s="6"/>
      <c r="B408" s="34"/>
      <c r="C408" s="6"/>
      <c r="D408" s="6"/>
      <c r="E408" s="6"/>
      <c r="F408" s="6"/>
      <c r="G408" s="6"/>
    </row>
    <row r="409" spans="1:7" ht="13" x14ac:dyDescent="0.15">
      <c r="A409" s="6"/>
      <c r="B409" s="34"/>
      <c r="C409" s="6"/>
      <c r="D409" s="6"/>
      <c r="E409" s="6"/>
      <c r="F409" s="6"/>
      <c r="G409" s="6"/>
    </row>
    <row r="410" spans="1:7" ht="13" x14ac:dyDescent="0.15">
      <c r="A410" s="6"/>
      <c r="B410" s="34"/>
      <c r="C410" s="6"/>
      <c r="D410" s="6"/>
      <c r="E410" s="6"/>
      <c r="F410" s="6"/>
      <c r="G410" s="6"/>
    </row>
    <row r="411" spans="1:7" ht="13" x14ac:dyDescent="0.15">
      <c r="A411" s="6"/>
      <c r="B411" s="34"/>
      <c r="C411" s="6"/>
      <c r="D411" s="6"/>
      <c r="E411" s="6"/>
      <c r="F411" s="6"/>
      <c r="G411" s="6"/>
    </row>
    <row r="412" spans="1:7" ht="13" x14ac:dyDescent="0.15">
      <c r="A412" s="6"/>
      <c r="B412" s="34"/>
      <c r="C412" s="6"/>
      <c r="D412" s="6"/>
      <c r="E412" s="6"/>
      <c r="F412" s="6"/>
      <c r="G412" s="6"/>
    </row>
    <row r="413" spans="1:7" ht="13" x14ac:dyDescent="0.15">
      <c r="A413" s="6"/>
      <c r="B413" s="34"/>
      <c r="C413" s="6"/>
      <c r="D413" s="6"/>
      <c r="E413" s="6"/>
      <c r="F413" s="6"/>
      <c r="G413" s="6"/>
    </row>
    <row r="414" spans="1:7" ht="13" x14ac:dyDescent="0.15">
      <c r="A414" s="6"/>
      <c r="B414" s="34"/>
      <c r="C414" s="6"/>
      <c r="D414" s="6"/>
      <c r="E414" s="6"/>
      <c r="F414" s="6"/>
      <c r="G414" s="6"/>
    </row>
    <row r="415" spans="1:7" ht="13" x14ac:dyDescent="0.15">
      <c r="A415" s="6"/>
      <c r="B415" s="34"/>
      <c r="C415" s="6"/>
      <c r="D415" s="6"/>
      <c r="E415" s="6"/>
      <c r="F415" s="6"/>
      <c r="G415" s="6"/>
    </row>
    <row r="416" spans="1:7" ht="13" x14ac:dyDescent="0.15">
      <c r="A416" s="6"/>
      <c r="B416" s="34"/>
      <c r="C416" s="6"/>
      <c r="D416" s="6"/>
      <c r="E416" s="6"/>
      <c r="F416" s="6"/>
      <c r="G416" s="6"/>
    </row>
    <row r="417" spans="1:7" ht="13" x14ac:dyDescent="0.15">
      <c r="A417" s="6"/>
      <c r="B417" s="34"/>
      <c r="C417" s="6"/>
      <c r="D417" s="6"/>
      <c r="E417" s="6"/>
      <c r="F417" s="6"/>
      <c r="G417" s="6"/>
    </row>
    <row r="418" spans="1:7" ht="13" x14ac:dyDescent="0.15">
      <c r="A418" s="6"/>
      <c r="B418" s="34"/>
      <c r="C418" s="6"/>
      <c r="D418" s="6"/>
      <c r="E418" s="6"/>
      <c r="F418" s="6"/>
      <c r="G418" s="6"/>
    </row>
    <row r="419" spans="1:7" ht="13" x14ac:dyDescent="0.15">
      <c r="A419" s="6"/>
      <c r="B419" s="34"/>
      <c r="C419" s="6"/>
      <c r="D419" s="6"/>
      <c r="E419" s="6"/>
      <c r="F419" s="6"/>
      <c r="G419" s="6"/>
    </row>
    <row r="420" spans="1:7" ht="13" x14ac:dyDescent="0.15">
      <c r="A420" s="6"/>
      <c r="B420" s="34"/>
      <c r="C420" s="6"/>
      <c r="D420" s="6"/>
      <c r="E420" s="6"/>
      <c r="F420" s="6"/>
      <c r="G420" s="6"/>
    </row>
    <row r="421" spans="1:7" ht="13" x14ac:dyDescent="0.15">
      <c r="A421" s="6"/>
      <c r="B421" s="34"/>
      <c r="C421" s="6"/>
      <c r="D421" s="6"/>
      <c r="E421" s="6"/>
      <c r="F421" s="6"/>
      <c r="G421" s="6"/>
    </row>
    <row r="422" spans="1:7" ht="13" x14ac:dyDescent="0.15">
      <c r="A422" s="6"/>
      <c r="B422" s="34"/>
      <c r="C422" s="6"/>
      <c r="D422" s="6"/>
      <c r="E422" s="6"/>
      <c r="F422" s="6"/>
      <c r="G422" s="6"/>
    </row>
    <row r="423" spans="1:7" ht="13" x14ac:dyDescent="0.15">
      <c r="A423" s="6"/>
      <c r="B423" s="34"/>
      <c r="C423" s="6"/>
      <c r="D423" s="6"/>
      <c r="E423" s="6"/>
      <c r="F423" s="6"/>
      <c r="G423" s="6"/>
    </row>
    <row r="424" spans="1:7" ht="13" x14ac:dyDescent="0.15">
      <c r="A424" s="6"/>
      <c r="B424" s="34"/>
      <c r="C424" s="6"/>
      <c r="D424" s="6"/>
      <c r="E424" s="6"/>
      <c r="F424" s="6"/>
      <c r="G424" s="6"/>
    </row>
    <row r="425" spans="1:7" ht="13" x14ac:dyDescent="0.15">
      <c r="A425" s="6"/>
      <c r="B425" s="34"/>
      <c r="C425" s="6"/>
      <c r="D425" s="6"/>
      <c r="E425" s="6"/>
      <c r="F425" s="6"/>
      <c r="G425" s="6"/>
    </row>
    <row r="426" spans="1:7" ht="13" x14ac:dyDescent="0.15">
      <c r="A426" s="6"/>
      <c r="B426" s="34"/>
      <c r="C426" s="6"/>
      <c r="D426" s="6"/>
      <c r="E426" s="6"/>
      <c r="F426" s="6"/>
      <c r="G426" s="6"/>
    </row>
    <row r="427" spans="1:7" ht="13" x14ac:dyDescent="0.15">
      <c r="A427" s="6"/>
      <c r="B427" s="34"/>
      <c r="C427" s="6"/>
      <c r="D427" s="6"/>
      <c r="E427" s="6"/>
      <c r="F427" s="6"/>
      <c r="G427" s="6"/>
    </row>
    <row r="428" spans="1:7" ht="13" x14ac:dyDescent="0.15">
      <c r="A428" s="6"/>
      <c r="B428" s="34"/>
      <c r="C428" s="6"/>
      <c r="D428" s="6"/>
      <c r="E428" s="6"/>
      <c r="F428" s="6"/>
      <c r="G428" s="6"/>
    </row>
    <row r="429" spans="1:7" ht="13" x14ac:dyDescent="0.15">
      <c r="A429" s="6"/>
      <c r="B429" s="34"/>
      <c r="C429" s="6"/>
      <c r="D429" s="6"/>
      <c r="E429" s="6"/>
      <c r="F429" s="6"/>
      <c r="G429" s="6"/>
    </row>
    <row r="430" spans="1:7" ht="13" x14ac:dyDescent="0.15">
      <c r="A430" s="6"/>
      <c r="B430" s="34"/>
      <c r="C430" s="6"/>
      <c r="D430" s="6"/>
      <c r="E430" s="6"/>
      <c r="F430" s="6"/>
      <c r="G430" s="6"/>
    </row>
    <row r="431" spans="1:7" ht="13" x14ac:dyDescent="0.15">
      <c r="A431" s="6"/>
      <c r="B431" s="34"/>
      <c r="C431" s="6"/>
      <c r="D431" s="6"/>
      <c r="E431" s="6"/>
      <c r="F431" s="6"/>
      <c r="G431" s="6"/>
    </row>
    <row r="432" spans="1:7" ht="13" x14ac:dyDescent="0.15">
      <c r="A432" s="6"/>
      <c r="B432" s="34"/>
      <c r="C432" s="6"/>
      <c r="D432" s="6"/>
      <c r="E432" s="6"/>
      <c r="F432" s="6"/>
      <c r="G432" s="6"/>
    </row>
    <row r="433" spans="1:7" ht="13" x14ac:dyDescent="0.15">
      <c r="A433" s="6"/>
      <c r="B433" s="34"/>
      <c r="C433" s="6"/>
      <c r="D433" s="6"/>
      <c r="E433" s="6"/>
      <c r="F433" s="6"/>
      <c r="G433" s="6"/>
    </row>
    <row r="434" spans="1:7" ht="13" x14ac:dyDescent="0.15">
      <c r="A434" s="6"/>
      <c r="B434" s="34"/>
      <c r="C434" s="6"/>
      <c r="D434" s="6"/>
      <c r="E434" s="6"/>
      <c r="F434" s="6"/>
      <c r="G434" s="6"/>
    </row>
    <row r="435" spans="1:7" ht="13" x14ac:dyDescent="0.15">
      <c r="A435" s="6"/>
      <c r="B435" s="34"/>
      <c r="C435" s="6"/>
      <c r="D435" s="6"/>
      <c r="E435" s="6"/>
      <c r="F435" s="6"/>
      <c r="G435" s="6"/>
    </row>
    <row r="436" spans="1:7" ht="13" x14ac:dyDescent="0.15">
      <c r="A436" s="6"/>
      <c r="B436" s="34"/>
      <c r="C436" s="6"/>
      <c r="D436" s="6"/>
      <c r="E436" s="6"/>
      <c r="F436" s="6"/>
      <c r="G436" s="6"/>
    </row>
    <row r="437" spans="1:7" ht="13" x14ac:dyDescent="0.15">
      <c r="A437" s="6"/>
      <c r="B437" s="34"/>
      <c r="C437" s="6"/>
      <c r="D437" s="6"/>
      <c r="E437" s="6"/>
      <c r="F437" s="6"/>
      <c r="G437" s="6"/>
    </row>
    <row r="438" spans="1:7" ht="13" x14ac:dyDescent="0.15">
      <c r="A438" s="6"/>
      <c r="B438" s="34"/>
      <c r="C438" s="6"/>
      <c r="D438" s="6"/>
      <c r="E438" s="6"/>
      <c r="F438" s="6"/>
      <c r="G438" s="6"/>
    </row>
    <row r="439" spans="1:7" ht="13" x14ac:dyDescent="0.15">
      <c r="A439" s="6"/>
      <c r="B439" s="34"/>
      <c r="C439" s="6"/>
      <c r="D439" s="6"/>
      <c r="E439" s="6"/>
      <c r="F439" s="6"/>
      <c r="G439" s="6"/>
    </row>
    <row r="440" spans="1:7" ht="13" x14ac:dyDescent="0.15">
      <c r="A440" s="6"/>
      <c r="B440" s="34"/>
      <c r="C440" s="6"/>
      <c r="D440" s="6"/>
      <c r="E440" s="6"/>
      <c r="F440" s="6"/>
      <c r="G440" s="6"/>
    </row>
    <row r="441" spans="1:7" ht="13" x14ac:dyDescent="0.15">
      <c r="A441" s="6"/>
      <c r="B441" s="34"/>
      <c r="C441" s="6"/>
      <c r="D441" s="6"/>
      <c r="E441" s="6"/>
      <c r="F441" s="6"/>
      <c r="G441" s="6"/>
    </row>
    <row r="442" spans="1:7" ht="13" x14ac:dyDescent="0.15">
      <c r="A442" s="6"/>
      <c r="B442" s="34"/>
      <c r="C442" s="6"/>
      <c r="D442" s="6"/>
      <c r="E442" s="6"/>
      <c r="F442" s="6"/>
      <c r="G442" s="6"/>
    </row>
    <row r="443" spans="1:7" ht="13" x14ac:dyDescent="0.15">
      <c r="A443" s="6"/>
      <c r="B443" s="34"/>
      <c r="C443" s="6"/>
      <c r="D443" s="6"/>
      <c r="E443" s="6"/>
      <c r="F443" s="6"/>
      <c r="G443" s="6"/>
    </row>
    <row r="444" spans="1:7" ht="13" x14ac:dyDescent="0.15">
      <c r="A444" s="6"/>
      <c r="B444" s="34"/>
      <c r="C444" s="6"/>
      <c r="D444" s="6"/>
      <c r="E444" s="6"/>
      <c r="F444" s="6"/>
      <c r="G444" s="6"/>
    </row>
    <row r="445" spans="1:7" ht="13" x14ac:dyDescent="0.15">
      <c r="A445" s="6"/>
      <c r="B445" s="34"/>
      <c r="C445" s="6"/>
      <c r="D445" s="6"/>
      <c r="E445" s="6"/>
      <c r="F445" s="6"/>
      <c r="G445" s="6"/>
    </row>
    <row r="446" spans="1:7" ht="13" x14ac:dyDescent="0.15">
      <c r="A446" s="6"/>
      <c r="B446" s="34"/>
      <c r="C446" s="6"/>
      <c r="D446" s="6"/>
      <c r="E446" s="6"/>
      <c r="F446" s="6"/>
      <c r="G446" s="6"/>
    </row>
    <row r="447" spans="1:7" ht="13" x14ac:dyDescent="0.15">
      <c r="A447" s="6"/>
      <c r="B447" s="34"/>
      <c r="C447" s="6"/>
      <c r="D447" s="6"/>
      <c r="E447" s="6"/>
      <c r="F447" s="6"/>
      <c r="G447" s="6"/>
    </row>
    <row r="448" spans="1:7" ht="13" x14ac:dyDescent="0.15">
      <c r="A448" s="6"/>
      <c r="B448" s="34"/>
      <c r="C448" s="6"/>
      <c r="D448" s="6"/>
      <c r="E448" s="6"/>
      <c r="F448" s="6"/>
      <c r="G448" s="6"/>
    </row>
    <row r="449" spans="1:7" ht="13" x14ac:dyDescent="0.15">
      <c r="A449" s="6"/>
      <c r="B449" s="34"/>
      <c r="C449" s="6"/>
      <c r="D449" s="6"/>
      <c r="E449" s="6"/>
      <c r="F449" s="6"/>
      <c r="G449" s="6"/>
    </row>
    <row r="450" spans="1:7" ht="13" x14ac:dyDescent="0.15">
      <c r="A450" s="6"/>
      <c r="B450" s="34"/>
      <c r="C450" s="6"/>
      <c r="D450" s="6"/>
      <c r="E450" s="6"/>
      <c r="F450" s="6"/>
      <c r="G450" s="6"/>
    </row>
    <row r="451" spans="1:7" ht="13" x14ac:dyDescent="0.15">
      <c r="A451" s="6"/>
      <c r="B451" s="34"/>
      <c r="C451" s="6"/>
      <c r="D451" s="6"/>
      <c r="E451" s="6"/>
      <c r="F451" s="6"/>
      <c r="G451" s="6"/>
    </row>
    <row r="452" spans="1:7" ht="13" x14ac:dyDescent="0.15">
      <c r="A452" s="6"/>
      <c r="B452" s="34"/>
      <c r="C452" s="6"/>
      <c r="D452" s="6"/>
      <c r="E452" s="6"/>
      <c r="F452" s="6"/>
      <c r="G452" s="6"/>
    </row>
    <row r="453" spans="1:7" ht="13" x14ac:dyDescent="0.15">
      <c r="A453" s="6"/>
      <c r="B453" s="34"/>
      <c r="C453" s="6"/>
      <c r="D453" s="6"/>
      <c r="E453" s="6"/>
      <c r="F453" s="6"/>
      <c r="G453" s="6"/>
    </row>
    <row r="454" spans="1:7" ht="13" x14ac:dyDescent="0.15">
      <c r="A454" s="6"/>
      <c r="B454" s="34"/>
      <c r="C454" s="6"/>
      <c r="D454" s="6"/>
      <c r="E454" s="6"/>
      <c r="F454" s="6"/>
      <c r="G454" s="6"/>
    </row>
    <row r="455" spans="1:7" ht="13" x14ac:dyDescent="0.15">
      <c r="A455" s="6"/>
      <c r="B455" s="34"/>
      <c r="C455" s="6"/>
      <c r="D455" s="6"/>
      <c r="E455" s="6"/>
      <c r="F455" s="6"/>
      <c r="G455" s="6"/>
    </row>
    <row r="456" spans="1:7" ht="13" x14ac:dyDescent="0.15">
      <c r="A456" s="6"/>
      <c r="B456" s="34"/>
      <c r="C456" s="6"/>
      <c r="D456" s="6"/>
      <c r="E456" s="6"/>
      <c r="F456" s="6"/>
      <c r="G456" s="6"/>
    </row>
    <row r="457" spans="1:7" ht="13" x14ac:dyDescent="0.15">
      <c r="A457" s="6"/>
      <c r="B457" s="34"/>
      <c r="C457" s="6"/>
      <c r="D457" s="6"/>
      <c r="E457" s="6"/>
      <c r="F457" s="6"/>
      <c r="G457" s="6"/>
    </row>
    <row r="458" spans="1:7" ht="13" x14ac:dyDescent="0.15">
      <c r="A458" s="6"/>
      <c r="B458" s="34"/>
      <c r="C458" s="6"/>
      <c r="D458" s="6"/>
      <c r="E458" s="6"/>
      <c r="F458" s="6"/>
      <c r="G458" s="6"/>
    </row>
    <row r="459" spans="1:7" ht="13" x14ac:dyDescent="0.15">
      <c r="A459" s="6"/>
      <c r="B459" s="34"/>
      <c r="C459" s="6"/>
      <c r="D459" s="6"/>
      <c r="E459" s="6"/>
      <c r="F459" s="6"/>
      <c r="G459" s="6"/>
    </row>
    <row r="460" spans="1:7" ht="13" x14ac:dyDescent="0.15">
      <c r="A460" s="6"/>
      <c r="B460" s="34"/>
      <c r="C460" s="6"/>
      <c r="D460" s="6"/>
      <c r="E460" s="6"/>
      <c r="F460" s="6"/>
      <c r="G460" s="6"/>
    </row>
    <row r="461" spans="1:7" ht="13" x14ac:dyDescent="0.15">
      <c r="A461" s="6"/>
      <c r="B461" s="34"/>
      <c r="C461" s="6"/>
      <c r="D461" s="6"/>
      <c r="E461" s="6"/>
      <c r="F461" s="6"/>
      <c r="G461" s="6"/>
    </row>
    <row r="462" spans="1:7" ht="13" x14ac:dyDescent="0.15">
      <c r="A462" s="6"/>
      <c r="B462" s="34"/>
      <c r="C462" s="6"/>
      <c r="D462" s="6"/>
      <c r="E462" s="6"/>
      <c r="F462" s="6"/>
      <c r="G462" s="6"/>
    </row>
    <row r="463" spans="1:7" ht="13" x14ac:dyDescent="0.15">
      <c r="A463" s="6"/>
      <c r="B463" s="34"/>
      <c r="C463" s="6"/>
      <c r="D463" s="6"/>
      <c r="E463" s="6"/>
      <c r="F463" s="6"/>
      <c r="G463" s="6"/>
    </row>
    <row r="464" spans="1:7" ht="13" x14ac:dyDescent="0.15">
      <c r="A464" s="6"/>
      <c r="B464" s="34"/>
      <c r="C464" s="6"/>
      <c r="D464" s="6"/>
      <c r="E464" s="6"/>
      <c r="F464" s="6"/>
      <c r="G464" s="6"/>
    </row>
    <row r="465" spans="1:7" ht="13" x14ac:dyDescent="0.15">
      <c r="A465" s="6"/>
      <c r="B465" s="34"/>
      <c r="C465" s="6"/>
      <c r="D465" s="6"/>
      <c r="E465" s="6"/>
      <c r="F465" s="6"/>
      <c r="G465" s="6"/>
    </row>
    <row r="466" spans="1:7" ht="13" x14ac:dyDescent="0.15">
      <c r="A466" s="6"/>
      <c r="B466" s="34"/>
      <c r="C466" s="6"/>
      <c r="D466" s="6"/>
      <c r="E466" s="6"/>
      <c r="F466" s="6"/>
      <c r="G466" s="6"/>
    </row>
    <row r="467" spans="1:7" ht="13" x14ac:dyDescent="0.15">
      <c r="A467" s="6"/>
      <c r="B467" s="34"/>
      <c r="C467" s="6"/>
      <c r="D467" s="6"/>
      <c r="E467" s="6"/>
      <c r="F467" s="6"/>
      <c r="G467" s="6"/>
    </row>
    <row r="468" spans="1:7" ht="13" x14ac:dyDescent="0.15">
      <c r="A468" s="6"/>
      <c r="B468" s="34"/>
      <c r="C468" s="6"/>
      <c r="D468" s="6"/>
      <c r="E468" s="6"/>
      <c r="F468" s="6"/>
      <c r="G468" s="6"/>
    </row>
    <row r="469" spans="1:7" ht="13" x14ac:dyDescent="0.15">
      <c r="A469" s="6"/>
      <c r="B469" s="34"/>
      <c r="C469" s="6"/>
      <c r="D469" s="6"/>
      <c r="E469" s="6"/>
      <c r="F469" s="6"/>
      <c r="G469" s="6"/>
    </row>
    <row r="470" spans="1:7" ht="13" x14ac:dyDescent="0.15">
      <c r="A470" s="6"/>
      <c r="B470" s="34"/>
      <c r="C470" s="6"/>
      <c r="D470" s="6"/>
      <c r="E470" s="6"/>
      <c r="F470" s="6"/>
      <c r="G470" s="6"/>
    </row>
    <row r="471" spans="1:7" ht="13" x14ac:dyDescent="0.15">
      <c r="A471" s="6"/>
      <c r="B471" s="34"/>
      <c r="C471" s="6"/>
      <c r="D471" s="6"/>
      <c r="E471" s="6"/>
      <c r="F471" s="6"/>
      <c r="G471" s="6"/>
    </row>
    <row r="472" spans="1:7" ht="13" x14ac:dyDescent="0.15">
      <c r="A472" s="6"/>
      <c r="B472" s="34"/>
      <c r="C472" s="6"/>
      <c r="D472" s="6"/>
      <c r="E472" s="6"/>
      <c r="F472" s="6"/>
      <c r="G472" s="6"/>
    </row>
    <row r="473" spans="1:7" ht="13" x14ac:dyDescent="0.15">
      <c r="A473" s="6"/>
      <c r="B473" s="34"/>
      <c r="C473" s="6"/>
      <c r="D473" s="6"/>
      <c r="E473" s="6"/>
      <c r="F473" s="6"/>
      <c r="G473" s="6"/>
    </row>
    <row r="474" spans="1:7" ht="13" x14ac:dyDescent="0.15">
      <c r="A474" s="6"/>
      <c r="B474" s="34"/>
      <c r="C474" s="6"/>
      <c r="D474" s="6"/>
      <c r="E474" s="6"/>
      <c r="F474" s="6"/>
      <c r="G474" s="6"/>
    </row>
    <row r="475" spans="1:7" ht="13" x14ac:dyDescent="0.15">
      <c r="A475" s="6"/>
      <c r="B475" s="34"/>
      <c r="C475" s="6"/>
      <c r="D475" s="6"/>
      <c r="E475" s="6"/>
      <c r="F475" s="6"/>
      <c r="G475" s="6"/>
    </row>
    <row r="476" spans="1:7" ht="13" x14ac:dyDescent="0.15">
      <c r="A476" s="6"/>
      <c r="B476" s="34"/>
      <c r="C476" s="6"/>
      <c r="D476" s="6"/>
      <c r="E476" s="6"/>
      <c r="F476" s="6"/>
      <c r="G476" s="6"/>
    </row>
    <row r="477" spans="1:7" ht="13" x14ac:dyDescent="0.15">
      <c r="A477" s="6"/>
      <c r="B477" s="34"/>
      <c r="C477" s="6"/>
      <c r="D477" s="6"/>
      <c r="E477" s="6"/>
      <c r="F477" s="6"/>
      <c r="G477" s="6"/>
    </row>
    <row r="478" spans="1:7" ht="13" x14ac:dyDescent="0.15">
      <c r="A478" s="6"/>
      <c r="B478" s="34"/>
      <c r="C478" s="6"/>
      <c r="D478" s="6"/>
      <c r="E478" s="6"/>
      <c r="F478" s="6"/>
      <c r="G478" s="6"/>
    </row>
    <row r="479" spans="1:7" ht="13" x14ac:dyDescent="0.15">
      <c r="A479" s="6"/>
      <c r="B479" s="34"/>
      <c r="C479" s="6"/>
      <c r="D479" s="6"/>
      <c r="E479" s="6"/>
      <c r="F479" s="6"/>
      <c r="G479" s="6"/>
    </row>
    <row r="480" spans="1:7" ht="13" x14ac:dyDescent="0.15">
      <c r="A480" s="6"/>
      <c r="B480" s="34"/>
      <c r="C480" s="6"/>
      <c r="D480" s="6"/>
      <c r="E480" s="6"/>
      <c r="F480" s="6"/>
      <c r="G480" s="6"/>
    </row>
    <row r="481" spans="1:7" ht="13" x14ac:dyDescent="0.15">
      <c r="A481" s="6"/>
      <c r="B481" s="34"/>
      <c r="C481" s="6"/>
      <c r="D481" s="6"/>
      <c r="E481" s="6"/>
      <c r="F481" s="6"/>
      <c r="G481" s="6"/>
    </row>
    <row r="482" spans="1:7" ht="13" x14ac:dyDescent="0.15">
      <c r="A482" s="6"/>
      <c r="B482" s="34"/>
      <c r="C482" s="6"/>
      <c r="D482" s="6"/>
      <c r="E482" s="6"/>
      <c r="F482" s="6"/>
      <c r="G482" s="6"/>
    </row>
    <row r="483" spans="1:7" ht="13" x14ac:dyDescent="0.15">
      <c r="A483" s="6"/>
      <c r="B483" s="34"/>
      <c r="C483" s="6"/>
      <c r="D483" s="6"/>
      <c r="E483" s="6"/>
      <c r="F483" s="6"/>
      <c r="G483" s="6"/>
    </row>
    <row r="484" spans="1:7" ht="13" x14ac:dyDescent="0.15">
      <c r="A484" s="6"/>
      <c r="B484" s="34"/>
      <c r="C484" s="6"/>
      <c r="D484" s="6"/>
      <c r="E484" s="6"/>
      <c r="F484" s="6"/>
      <c r="G484" s="6"/>
    </row>
    <row r="485" spans="1:7" ht="13" x14ac:dyDescent="0.15">
      <c r="A485" s="6"/>
      <c r="B485" s="34"/>
      <c r="C485" s="6"/>
      <c r="D485" s="6"/>
      <c r="E485" s="6"/>
      <c r="F485" s="6"/>
      <c r="G485" s="6"/>
    </row>
    <row r="486" spans="1:7" ht="13" x14ac:dyDescent="0.15">
      <c r="A486" s="6"/>
      <c r="B486" s="34"/>
      <c r="C486" s="6"/>
      <c r="D486" s="6"/>
      <c r="E486" s="6"/>
      <c r="F486" s="6"/>
      <c r="G486" s="6"/>
    </row>
    <row r="487" spans="1:7" ht="13" x14ac:dyDescent="0.15">
      <c r="A487" s="6"/>
      <c r="B487" s="34"/>
      <c r="C487" s="6"/>
      <c r="D487" s="6"/>
      <c r="E487" s="6"/>
      <c r="F487" s="6"/>
      <c r="G487" s="6"/>
    </row>
    <row r="488" spans="1:7" ht="13" x14ac:dyDescent="0.15">
      <c r="A488" s="6"/>
      <c r="B488" s="34"/>
      <c r="C488" s="6"/>
      <c r="D488" s="6"/>
      <c r="E488" s="6"/>
      <c r="F488" s="6"/>
      <c r="G488" s="6"/>
    </row>
    <row r="489" spans="1:7" ht="13" x14ac:dyDescent="0.15">
      <c r="A489" s="6"/>
      <c r="B489" s="34"/>
      <c r="C489" s="6"/>
      <c r="D489" s="6"/>
      <c r="E489" s="6"/>
      <c r="F489" s="6"/>
      <c r="G489" s="6"/>
    </row>
    <row r="490" spans="1:7" ht="13" x14ac:dyDescent="0.15">
      <c r="A490" s="6"/>
      <c r="B490" s="34"/>
      <c r="C490" s="6"/>
      <c r="D490" s="6"/>
      <c r="E490" s="6"/>
      <c r="F490" s="6"/>
      <c r="G490" s="6"/>
    </row>
    <row r="491" spans="1:7" ht="13" x14ac:dyDescent="0.15">
      <c r="A491" s="6"/>
      <c r="B491" s="34"/>
      <c r="C491" s="6"/>
      <c r="D491" s="6"/>
      <c r="E491" s="6"/>
      <c r="F491" s="6"/>
      <c r="G491" s="6"/>
    </row>
    <row r="492" spans="1:7" ht="13" x14ac:dyDescent="0.15">
      <c r="A492" s="6"/>
      <c r="B492" s="34"/>
      <c r="C492" s="6"/>
      <c r="D492" s="6"/>
      <c r="E492" s="6"/>
      <c r="F492" s="6"/>
      <c r="G492" s="6"/>
    </row>
    <row r="493" spans="1:7" ht="13" x14ac:dyDescent="0.15">
      <c r="A493" s="6"/>
      <c r="B493" s="34"/>
      <c r="C493" s="6"/>
      <c r="D493" s="6"/>
      <c r="E493" s="6"/>
      <c r="F493" s="6"/>
      <c r="G493" s="6"/>
    </row>
    <row r="494" spans="1:7" ht="13" x14ac:dyDescent="0.15">
      <c r="A494" s="6"/>
      <c r="B494" s="34"/>
      <c r="C494" s="6"/>
      <c r="D494" s="6"/>
      <c r="E494" s="6"/>
      <c r="F494" s="6"/>
      <c r="G494" s="6"/>
    </row>
    <row r="495" spans="1:7" ht="13" x14ac:dyDescent="0.15">
      <c r="A495" s="6"/>
      <c r="B495" s="34"/>
      <c r="C495" s="6"/>
      <c r="D495" s="6"/>
      <c r="E495" s="6"/>
      <c r="F495" s="6"/>
      <c r="G495" s="6"/>
    </row>
    <row r="496" spans="1:7" ht="13" x14ac:dyDescent="0.15">
      <c r="A496" s="6"/>
      <c r="B496" s="34"/>
      <c r="C496" s="6"/>
      <c r="D496" s="6"/>
      <c r="E496" s="6"/>
      <c r="F496" s="6"/>
      <c r="G496" s="6"/>
    </row>
    <row r="497" spans="1:7" ht="13" x14ac:dyDescent="0.15">
      <c r="A497" s="6"/>
      <c r="B497" s="34"/>
      <c r="C497" s="6"/>
      <c r="D497" s="6"/>
      <c r="E497" s="6"/>
      <c r="F497" s="6"/>
      <c r="G497" s="6"/>
    </row>
    <row r="498" spans="1:7" ht="13" x14ac:dyDescent="0.15">
      <c r="A498" s="6"/>
      <c r="B498" s="34"/>
      <c r="C498" s="6"/>
      <c r="D498" s="6"/>
      <c r="E498" s="6"/>
      <c r="F498" s="6"/>
      <c r="G498" s="6"/>
    </row>
    <row r="499" spans="1:7" ht="13" x14ac:dyDescent="0.15">
      <c r="A499" s="6"/>
      <c r="B499" s="34"/>
      <c r="C499" s="6"/>
      <c r="D499" s="6"/>
      <c r="E499" s="6"/>
      <c r="F499" s="6"/>
      <c r="G499" s="6"/>
    </row>
    <row r="500" spans="1:7" ht="13" x14ac:dyDescent="0.15">
      <c r="A500" s="6"/>
      <c r="B500" s="34"/>
      <c r="C500" s="6"/>
      <c r="D500" s="6"/>
      <c r="E500" s="6"/>
      <c r="F500" s="6"/>
      <c r="G500" s="6"/>
    </row>
    <row r="501" spans="1:7" ht="13" x14ac:dyDescent="0.15">
      <c r="A501" s="6"/>
      <c r="B501" s="34"/>
      <c r="C501" s="6"/>
      <c r="D501" s="6"/>
      <c r="E501" s="6"/>
      <c r="F501" s="6"/>
      <c r="G501" s="6"/>
    </row>
    <row r="502" spans="1:7" ht="13" x14ac:dyDescent="0.15">
      <c r="A502" s="6"/>
      <c r="B502" s="34"/>
      <c r="C502" s="6"/>
      <c r="D502" s="6"/>
      <c r="E502" s="6"/>
      <c r="F502" s="6"/>
      <c r="G502" s="6"/>
    </row>
    <row r="503" spans="1:7" ht="13" x14ac:dyDescent="0.15">
      <c r="A503" s="6"/>
      <c r="B503" s="34"/>
      <c r="C503" s="6"/>
      <c r="D503" s="6"/>
      <c r="E503" s="6"/>
      <c r="F503" s="6"/>
      <c r="G503" s="6"/>
    </row>
    <row r="504" spans="1:7" ht="13" x14ac:dyDescent="0.15">
      <c r="A504" s="6"/>
      <c r="B504" s="34"/>
      <c r="C504" s="6"/>
      <c r="D504" s="6"/>
      <c r="E504" s="6"/>
      <c r="F504" s="6"/>
      <c r="G504" s="6"/>
    </row>
    <row r="505" spans="1:7" ht="13" x14ac:dyDescent="0.15">
      <c r="A505" s="6"/>
      <c r="B505" s="34"/>
      <c r="C505" s="6"/>
      <c r="D505" s="6"/>
      <c r="E505" s="6"/>
      <c r="F505" s="6"/>
      <c r="G505" s="6"/>
    </row>
    <row r="506" spans="1:7" ht="13" x14ac:dyDescent="0.15">
      <c r="A506" s="6"/>
      <c r="B506" s="34"/>
      <c r="C506" s="6"/>
      <c r="D506" s="6"/>
      <c r="E506" s="6"/>
      <c r="F506" s="6"/>
      <c r="G506" s="6"/>
    </row>
    <row r="507" spans="1:7" ht="13" x14ac:dyDescent="0.15">
      <c r="A507" s="6"/>
      <c r="B507" s="34"/>
      <c r="C507" s="6"/>
      <c r="D507" s="6"/>
      <c r="E507" s="6"/>
      <c r="F507" s="6"/>
      <c r="G507" s="6"/>
    </row>
    <row r="508" spans="1:7" ht="13" x14ac:dyDescent="0.15">
      <c r="A508" s="6"/>
      <c r="B508" s="34"/>
      <c r="C508" s="6"/>
      <c r="D508" s="6"/>
      <c r="E508" s="6"/>
      <c r="F508" s="6"/>
      <c r="G508" s="6"/>
    </row>
    <row r="509" spans="1:7" ht="13" x14ac:dyDescent="0.15">
      <c r="A509" s="6"/>
      <c r="B509" s="34"/>
      <c r="C509" s="6"/>
      <c r="D509" s="6"/>
      <c r="E509" s="6"/>
      <c r="F509" s="6"/>
      <c r="G509" s="6"/>
    </row>
    <row r="510" spans="1:7" ht="13" x14ac:dyDescent="0.15">
      <c r="A510" s="6"/>
      <c r="B510" s="34"/>
      <c r="C510" s="6"/>
      <c r="D510" s="6"/>
      <c r="E510" s="6"/>
      <c r="F510" s="6"/>
      <c r="G510" s="6"/>
    </row>
    <row r="511" spans="1:7" ht="13" x14ac:dyDescent="0.15">
      <c r="A511" s="6"/>
      <c r="B511" s="34"/>
      <c r="C511" s="6"/>
      <c r="D511" s="6"/>
      <c r="E511" s="6"/>
      <c r="F511" s="6"/>
      <c r="G511" s="6"/>
    </row>
    <row r="512" spans="1:7" ht="13" x14ac:dyDescent="0.15">
      <c r="A512" s="6"/>
      <c r="B512" s="34"/>
      <c r="C512" s="6"/>
      <c r="D512" s="6"/>
      <c r="E512" s="6"/>
      <c r="F512" s="6"/>
      <c r="G512" s="6"/>
    </row>
    <row r="513" spans="1:7" ht="13" x14ac:dyDescent="0.15">
      <c r="A513" s="6"/>
      <c r="B513" s="34"/>
      <c r="C513" s="6"/>
      <c r="D513" s="6"/>
      <c r="E513" s="6"/>
      <c r="F513" s="6"/>
      <c r="G513" s="6"/>
    </row>
    <row r="514" spans="1:7" ht="13" x14ac:dyDescent="0.15">
      <c r="A514" s="6"/>
      <c r="B514" s="34"/>
      <c r="C514" s="6"/>
      <c r="D514" s="6"/>
      <c r="E514" s="6"/>
      <c r="F514" s="6"/>
      <c r="G514" s="6"/>
    </row>
    <row r="515" spans="1:7" ht="13" x14ac:dyDescent="0.15">
      <c r="A515" s="6"/>
      <c r="B515" s="34"/>
      <c r="C515" s="6"/>
      <c r="D515" s="6"/>
      <c r="E515" s="6"/>
      <c r="F515" s="6"/>
      <c r="G515" s="6"/>
    </row>
    <row r="516" spans="1:7" ht="13" x14ac:dyDescent="0.15">
      <c r="A516" s="6"/>
      <c r="B516" s="34"/>
      <c r="C516" s="6"/>
      <c r="D516" s="6"/>
      <c r="E516" s="6"/>
      <c r="F516" s="6"/>
      <c r="G516" s="6"/>
    </row>
    <row r="517" spans="1:7" ht="13" x14ac:dyDescent="0.15">
      <c r="A517" s="6"/>
      <c r="B517" s="34"/>
      <c r="C517" s="6"/>
      <c r="D517" s="6"/>
      <c r="E517" s="6"/>
      <c r="F517" s="6"/>
      <c r="G517" s="6"/>
    </row>
    <row r="518" spans="1:7" ht="13" x14ac:dyDescent="0.15">
      <c r="A518" s="6"/>
      <c r="B518" s="34"/>
      <c r="C518" s="6"/>
      <c r="D518" s="6"/>
      <c r="E518" s="6"/>
      <c r="F518" s="6"/>
      <c r="G518" s="6"/>
    </row>
    <row r="519" spans="1:7" ht="13" x14ac:dyDescent="0.15">
      <c r="A519" s="6"/>
      <c r="B519" s="34"/>
      <c r="C519" s="6"/>
      <c r="D519" s="6"/>
      <c r="E519" s="6"/>
      <c r="F519" s="6"/>
      <c r="G519" s="6"/>
    </row>
    <row r="520" spans="1:7" ht="13" x14ac:dyDescent="0.15">
      <c r="A520" s="6"/>
      <c r="B520" s="34"/>
      <c r="C520" s="6"/>
      <c r="D520" s="6"/>
      <c r="E520" s="6"/>
      <c r="F520" s="6"/>
      <c r="G520" s="6"/>
    </row>
    <row r="521" spans="1:7" ht="13" x14ac:dyDescent="0.15">
      <c r="A521" s="6"/>
      <c r="B521" s="34"/>
      <c r="C521" s="6"/>
      <c r="D521" s="6"/>
      <c r="E521" s="6"/>
      <c r="F521" s="6"/>
      <c r="G521" s="6"/>
    </row>
    <row r="522" spans="1:7" ht="13" x14ac:dyDescent="0.15">
      <c r="A522" s="6"/>
      <c r="B522" s="34"/>
      <c r="C522" s="6"/>
      <c r="D522" s="6"/>
      <c r="E522" s="6"/>
      <c r="F522" s="6"/>
      <c r="G522" s="6"/>
    </row>
    <row r="523" spans="1:7" ht="13" x14ac:dyDescent="0.15">
      <c r="A523" s="6"/>
      <c r="B523" s="34"/>
      <c r="C523" s="6"/>
      <c r="D523" s="6"/>
      <c r="E523" s="6"/>
      <c r="F523" s="6"/>
      <c r="G523" s="6"/>
    </row>
    <row r="524" spans="1:7" ht="13" x14ac:dyDescent="0.15">
      <c r="A524" s="6"/>
      <c r="B524" s="34"/>
      <c r="C524" s="6"/>
      <c r="D524" s="6"/>
      <c r="E524" s="6"/>
      <c r="F524" s="6"/>
      <c r="G524" s="6"/>
    </row>
    <row r="525" spans="1:7" ht="13" x14ac:dyDescent="0.15">
      <c r="A525" s="6"/>
      <c r="B525" s="34"/>
      <c r="C525" s="6"/>
      <c r="D525" s="6"/>
      <c r="E525" s="6"/>
      <c r="F525" s="6"/>
      <c r="G525" s="6"/>
    </row>
    <row r="526" spans="1:7" ht="13" x14ac:dyDescent="0.15">
      <c r="A526" s="6"/>
      <c r="B526" s="34"/>
      <c r="C526" s="6"/>
      <c r="D526" s="6"/>
      <c r="E526" s="6"/>
      <c r="F526" s="6"/>
      <c r="G526" s="6"/>
    </row>
    <row r="527" spans="1:7" ht="13" x14ac:dyDescent="0.15">
      <c r="A527" s="6"/>
      <c r="B527" s="34"/>
      <c r="C527" s="6"/>
      <c r="D527" s="6"/>
      <c r="E527" s="6"/>
      <c r="F527" s="6"/>
      <c r="G527" s="6"/>
    </row>
    <row r="528" spans="1:7" ht="13" x14ac:dyDescent="0.15">
      <c r="A528" s="6"/>
      <c r="B528" s="34"/>
      <c r="C528" s="6"/>
      <c r="D528" s="6"/>
      <c r="E528" s="6"/>
      <c r="F528" s="6"/>
      <c r="G528" s="6"/>
    </row>
    <row r="529" spans="1:7" ht="13" x14ac:dyDescent="0.15">
      <c r="A529" s="6"/>
      <c r="B529" s="34"/>
      <c r="C529" s="6"/>
      <c r="D529" s="6"/>
      <c r="E529" s="6"/>
      <c r="F529" s="6"/>
      <c r="G529" s="6"/>
    </row>
    <row r="530" spans="1:7" ht="13" x14ac:dyDescent="0.15">
      <c r="A530" s="6"/>
      <c r="B530" s="34"/>
      <c r="C530" s="6"/>
      <c r="D530" s="6"/>
      <c r="E530" s="6"/>
      <c r="F530" s="6"/>
      <c r="G530" s="6"/>
    </row>
    <row r="531" spans="1:7" ht="13" x14ac:dyDescent="0.15">
      <c r="A531" s="6"/>
      <c r="B531" s="34"/>
      <c r="C531" s="6"/>
      <c r="D531" s="6"/>
      <c r="E531" s="6"/>
      <c r="F531" s="6"/>
      <c r="G531" s="6"/>
    </row>
    <row r="532" spans="1:7" ht="13" x14ac:dyDescent="0.15">
      <c r="A532" s="6"/>
      <c r="B532" s="34"/>
      <c r="C532" s="6"/>
      <c r="D532" s="6"/>
      <c r="E532" s="6"/>
      <c r="F532" s="6"/>
      <c r="G532" s="6"/>
    </row>
    <row r="533" spans="1:7" ht="13" x14ac:dyDescent="0.15">
      <c r="A533" s="6"/>
      <c r="B533" s="34"/>
      <c r="C533" s="6"/>
      <c r="D533" s="6"/>
      <c r="E533" s="6"/>
      <c r="F533" s="6"/>
      <c r="G533" s="6"/>
    </row>
    <row r="534" spans="1:7" ht="13" x14ac:dyDescent="0.15">
      <c r="A534" s="6"/>
      <c r="B534" s="34"/>
      <c r="C534" s="6"/>
      <c r="D534" s="6"/>
      <c r="E534" s="6"/>
      <c r="F534" s="6"/>
      <c r="G534" s="6"/>
    </row>
    <row r="535" spans="1:7" ht="13" x14ac:dyDescent="0.15">
      <c r="A535" s="6"/>
      <c r="B535" s="34"/>
      <c r="C535" s="6"/>
      <c r="D535" s="6"/>
      <c r="E535" s="6"/>
      <c r="F535" s="6"/>
      <c r="G535" s="6"/>
    </row>
    <row r="536" spans="1:7" ht="13" x14ac:dyDescent="0.15">
      <c r="A536" s="6"/>
      <c r="B536" s="34"/>
      <c r="C536" s="6"/>
      <c r="D536" s="6"/>
      <c r="E536" s="6"/>
      <c r="F536" s="6"/>
      <c r="G536" s="6"/>
    </row>
    <row r="537" spans="1:7" ht="13" x14ac:dyDescent="0.15">
      <c r="A537" s="6"/>
      <c r="B537" s="34"/>
      <c r="C537" s="6"/>
      <c r="D537" s="6"/>
      <c r="E537" s="6"/>
      <c r="F537" s="6"/>
      <c r="G537" s="6"/>
    </row>
    <row r="538" spans="1:7" ht="13" x14ac:dyDescent="0.15">
      <c r="A538" s="6"/>
      <c r="B538" s="34"/>
      <c r="C538" s="6"/>
      <c r="D538" s="6"/>
      <c r="E538" s="6"/>
      <c r="F538" s="6"/>
      <c r="G538" s="6"/>
    </row>
    <row r="539" spans="1:7" ht="13" x14ac:dyDescent="0.15">
      <c r="A539" s="6"/>
      <c r="B539" s="34"/>
      <c r="C539" s="6"/>
      <c r="D539" s="6"/>
      <c r="E539" s="6"/>
      <c r="F539" s="6"/>
      <c r="G539" s="6"/>
    </row>
    <row r="540" spans="1:7" ht="13" x14ac:dyDescent="0.15">
      <c r="A540" s="6"/>
      <c r="B540" s="34"/>
      <c r="C540" s="6"/>
      <c r="D540" s="6"/>
      <c r="E540" s="6"/>
      <c r="F540" s="6"/>
      <c r="G540" s="6"/>
    </row>
    <row r="541" spans="1:7" ht="13" x14ac:dyDescent="0.15">
      <c r="A541" s="6"/>
      <c r="B541" s="34"/>
      <c r="C541" s="6"/>
      <c r="D541" s="6"/>
      <c r="E541" s="6"/>
      <c r="F541" s="6"/>
      <c r="G541" s="6"/>
    </row>
    <row r="542" spans="1:7" ht="13" x14ac:dyDescent="0.15">
      <c r="A542" s="6"/>
      <c r="B542" s="34"/>
      <c r="C542" s="6"/>
      <c r="D542" s="6"/>
      <c r="E542" s="6"/>
      <c r="F542" s="6"/>
      <c r="G542" s="6"/>
    </row>
    <row r="543" spans="1:7" ht="13" x14ac:dyDescent="0.15">
      <c r="A543" s="6"/>
      <c r="B543" s="34"/>
      <c r="C543" s="6"/>
      <c r="D543" s="6"/>
      <c r="E543" s="6"/>
      <c r="F543" s="6"/>
      <c r="G543" s="6"/>
    </row>
    <row r="544" spans="1:7" ht="13" x14ac:dyDescent="0.15">
      <c r="A544" s="6"/>
      <c r="B544" s="34"/>
      <c r="C544" s="6"/>
      <c r="D544" s="6"/>
      <c r="E544" s="6"/>
      <c r="F544" s="6"/>
      <c r="G544" s="6"/>
    </row>
    <row r="545" spans="1:7" ht="13" x14ac:dyDescent="0.15">
      <c r="A545" s="6"/>
      <c r="B545" s="34"/>
      <c r="C545" s="6"/>
      <c r="D545" s="6"/>
      <c r="E545" s="6"/>
      <c r="F545" s="6"/>
      <c r="G545" s="6"/>
    </row>
    <row r="546" spans="1:7" ht="13" x14ac:dyDescent="0.15">
      <c r="A546" s="6"/>
      <c r="B546" s="34"/>
      <c r="C546" s="6"/>
      <c r="D546" s="6"/>
      <c r="E546" s="6"/>
      <c r="F546" s="6"/>
      <c r="G546" s="6"/>
    </row>
    <row r="547" spans="1:7" ht="13" x14ac:dyDescent="0.15">
      <c r="A547" s="6"/>
      <c r="B547" s="34"/>
      <c r="C547" s="6"/>
      <c r="D547" s="6"/>
      <c r="E547" s="6"/>
      <c r="F547" s="6"/>
      <c r="G547" s="6"/>
    </row>
    <row r="548" spans="1:7" ht="13" x14ac:dyDescent="0.15">
      <c r="A548" s="6"/>
      <c r="B548" s="34"/>
      <c r="C548" s="6"/>
      <c r="D548" s="6"/>
      <c r="E548" s="6"/>
      <c r="F548" s="6"/>
      <c r="G548" s="6"/>
    </row>
    <row r="549" spans="1:7" ht="13" x14ac:dyDescent="0.15">
      <c r="A549" s="6"/>
      <c r="B549" s="34"/>
      <c r="C549" s="6"/>
      <c r="D549" s="6"/>
      <c r="E549" s="6"/>
      <c r="F549" s="6"/>
      <c r="G549" s="6"/>
    </row>
    <row r="550" spans="1:7" ht="13" x14ac:dyDescent="0.15">
      <c r="A550" s="6"/>
      <c r="B550" s="34"/>
      <c r="C550" s="6"/>
      <c r="D550" s="6"/>
      <c r="E550" s="6"/>
      <c r="F550" s="6"/>
      <c r="G550" s="6"/>
    </row>
    <row r="551" spans="1:7" ht="13" x14ac:dyDescent="0.15">
      <c r="A551" s="6"/>
      <c r="B551" s="34"/>
      <c r="C551" s="6"/>
      <c r="D551" s="6"/>
      <c r="E551" s="6"/>
      <c r="F551" s="6"/>
      <c r="G551" s="6"/>
    </row>
    <row r="552" spans="1:7" ht="13" x14ac:dyDescent="0.15">
      <c r="A552" s="6"/>
      <c r="B552" s="34"/>
      <c r="C552" s="6"/>
      <c r="D552" s="6"/>
      <c r="E552" s="6"/>
      <c r="F552" s="6"/>
      <c r="G552" s="6"/>
    </row>
    <row r="553" spans="1:7" ht="13" x14ac:dyDescent="0.15">
      <c r="A553" s="6"/>
      <c r="B553" s="34"/>
      <c r="C553" s="6"/>
      <c r="D553" s="6"/>
      <c r="E553" s="6"/>
      <c r="F553" s="6"/>
      <c r="G553" s="6"/>
    </row>
    <row r="554" spans="1:7" ht="13" x14ac:dyDescent="0.15">
      <c r="A554" s="6"/>
      <c r="B554" s="34"/>
      <c r="C554" s="6"/>
      <c r="D554" s="6"/>
      <c r="E554" s="6"/>
      <c r="F554" s="6"/>
      <c r="G554" s="6"/>
    </row>
    <row r="555" spans="1:7" ht="13" x14ac:dyDescent="0.15">
      <c r="A555" s="6"/>
      <c r="B555" s="34"/>
      <c r="C555" s="6"/>
      <c r="D555" s="6"/>
      <c r="E555" s="6"/>
      <c r="F555" s="6"/>
      <c r="G555" s="6"/>
    </row>
    <row r="556" spans="1:7" ht="13" x14ac:dyDescent="0.15">
      <c r="A556" s="6"/>
      <c r="B556" s="34"/>
      <c r="C556" s="6"/>
      <c r="D556" s="6"/>
      <c r="E556" s="6"/>
      <c r="F556" s="6"/>
      <c r="G556" s="6"/>
    </row>
    <row r="557" spans="1:7" ht="13" x14ac:dyDescent="0.15">
      <c r="A557" s="6"/>
      <c r="B557" s="34"/>
      <c r="C557" s="6"/>
      <c r="D557" s="6"/>
      <c r="E557" s="6"/>
      <c r="F557" s="6"/>
      <c r="G557" s="6"/>
    </row>
    <row r="558" spans="1:7" ht="13" x14ac:dyDescent="0.15">
      <c r="A558" s="6"/>
      <c r="B558" s="34"/>
      <c r="C558" s="6"/>
      <c r="D558" s="6"/>
      <c r="E558" s="6"/>
      <c r="F558" s="6"/>
      <c r="G558" s="6"/>
    </row>
    <row r="559" spans="1:7" ht="13" x14ac:dyDescent="0.15">
      <c r="A559" s="6"/>
      <c r="B559" s="34"/>
      <c r="C559" s="6"/>
      <c r="D559" s="6"/>
      <c r="E559" s="6"/>
      <c r="F559" s="6"/>
      <c r="G559" s="6"/>
    </row>
    <row r="560" spans="1:7" ht="13" x14ac:dyDescent="0.15">
      <c r="A560" s="6"/>
      <c r="B560" s="34"/>
      <c r="C560" s="6"/>
      <c r="D560" s="6"/>
      <c r="E560" s="6"/>
      <c r="F560" s="6"/>
      <c r="G560" s="6"/>
    </row>
    <row r="561" spans="1:7" ht="13" x14ac:dyDescent="0.15">
      <c r="A561" s="6"/>
      <c r="B561" s="34"/>
      <c r="C561" s="6"/>
      <c r="D561" s="6"/>
      <c r="E561" s="6"/>
      <c r="F561" s="6"/>
      <c r="G561" s="6"/>
    </row>
    <row r="562" spans="1:7" ht="13" x14ac:dyDescent="0.15">
      <c r="A562" s="6"/>
      <c r="B562" s="34"/>
      <c r="C562" s="6"/>
      <c r="D562" s="6"/>
      <c r="E562" s="6"/>
      <c r="F562" s="6"/>
      <c r="G562" s="6"/>
    </row>
    <row r="563" spans="1:7" ht="13" x14ac:dyDescent="0.15">
      <c r="A563" s="6"/>
      <c r="B563" s="34"/>
      <c r="C563" s="6"/>
      <c r="D563" s="6"/>
      <c r="E563" s="6"/>
      <c r="F563" s="6"/>
      <c r="G563" s="6"/>
    </row>
    <row r="564" spans="1:7" ht="13" x14ac:dyDescent="0.15">
      <c r="A564" s="6"/>
      <c r="B564" s="34"/>
      <c r="C564" s="6"/>
      <c r="D564" s="6"/>
      <c r="E564" s="6"/>
      <c r="F564" s="6"/>
      <c r="G564" s="6"/>
    </row>
    <row r="565" spans="1:7" ht="13" x14ac:dyDescent="0.15">
      <c r="A565" s="6"/>
      <c r="B565" s="34"/>
      <c r="C565" s="6"/>
      <c r="D565" s="6"/>
      <c r="E565" s="6"/>
      <c r="F565" s="6"/>
      <c r="G565" s="6"/>
    </row>
    <row r="566" spans="1:7" ht="13" x14ac:dyDescent="0.15">
      <c r="A566" s="6"/>
      <c r="B566" s="34"/>
      <c r="C566" s="6"/>
      <c r="D566" s="6"/>
      <c r="E566" s="6"/>
      <c r="F566" s="6"/>
      <c r="G566" s="6"/>
    </row>
    <row r="567" spans="1:7" ht="13" x14ac:dyDescent="0.15">
      <c r="A567" s="6"/>
      <c r="B567" s="34"/>
      <c r="C567" s="6"/>
      <c r="D567" s="6"/>
      <c r="E567" s="6"/>
      <c r="F567" s="6"/>
      <c r="G567" s="6"/>
    </row>
    <row r="568" spans="1:7" ht="13" x14ac:dyDescent="0.15">
      <c r="A568" s="6"/>
      <c r="B568" s="34"/>
      <c r="C568" s="6"/>
      <c r="D568" s="6"/>
      <c r="E568" s="6"/>
      <c r="F568" s="6"/>
      <c r="G568" s="6"/>
    </row>
    <row r="569" spans="1:7" ht="13" x14ac:dyDescent="0.15">
      <c r="A569" s="6"/>
      <c r="B569" s="34"/>
      <c r="C569" s="6"/>
      <c r="D569" s="6"/>
      <c r="E569" s="6"/>
      <c r="F569" s="6"/>
      <c r="G569" s="6"/>
    </row>
    <row r="570" spans="1:7" ht="13" x14ac:dyDescent="0.15">
      <c r="A570" s="6"/>
      <c r="B570" s="34"/>
      <c r="C570" s="6"/>
      <c r="D570" s="6"/>
      <c r="E570" s="6"/>
      <c r="F570" s="6"/>
      <c r="G570" s="6"/>
    </row>
    <row r="571" spans="1:7" ht="13" x14ac:dyDescent="0.15">
      <c r="A571" s="6"/>
      <c r="B571" s="34"/>
      <c r="C571" s="6"/>
      <c r="D571" s="6"/>
      <c r="E571" s="6"/>
      <c r="F571" s="6"/>
      <c r="G571" s="6"/>
    </row>
    <row r="572" spans="1:7" ht="13" x14ac:dyDescent="0.15">
      <c r="A572" s="6"/>
      <c r="B572" s="34"/>
      <c r="C572" s="6"/>
      <c r="D572" s="6"/>
      <c r="E572" s="6"/>
      <c r="F572" s="6"/>
      <c r="G572" s="6"/>
    </row>
    <row r="573" spans="1:7" ht="13" x14ac:dyDescent="0.15">
      <c r="A573" s="6"/>
      <c r="B573" s="34"/>
      <c r="C573" s="6"/>
      <c r="D573" s="6"/>
      <c r="E573" s="6"/>
      <c r="F573" s="6"/>
      <c r="G573" s="6"/>
    </row>
    <row r="574" spans="1:7" ht="13" x14ac:dyDescent="0.15">
      <c r="A574" s="6"/>
      <c r="B574" s="34"/>
      <c r="C574" s="6"/>
      <c r="D574" s="6"/>
      <c r="E574" s="6"/>
      <c r="F574" s="6"/>
      <c r="G574" s="6"/>
    </row>
    <row r="575" spans="1:7" ht="13" x14ac:dyDescent="0.15">
      <c r="A575" s="6"/>
      <c r="B575" s="34"/>
      <c r="C575" s="6"/>
      <c r="D575" s="6"/>
      <c r="E575" s="6"/>
      <c r="F575" s="6"/>
      <c r="G575" s="6"/>
    </row>
    <row r="576" spans="1:7" ht="13" x14ac:dyDescent="0.15">
      <c r="A576" s="6"/>
      <c r="B576" s="34"/>
      <c r="C576" s="6"/>
      <c r="D576" s="6"/>
      <c r="E576" s="6"/>
      <c r="F576" s="6"/>
      <c r="G576" s="6"/>
    </row>
    <row r="577" spans="1:7" ht="13" x14ac:dyDescent="0.15">
      <c r="A577" s="6"/>
      <c r="B577" s="34"/>
      <c r="C577" s="6"/>
      <c r="D577" s="6"/>
      <c r="E577" s="6"/>
      <c r="F577" s="6"/>
      <c r="G577" s="6"/>
    </row>
    <row r="578" spans="1:7" ht="13" x14ac:dyDescent="0.15">
      <c r="A578" s="6"/>
      <c r="B578" s="34"/>
      <c r="C578" s="6"/>
      <c r="D578" s="6"/>
      <c r="E578" s="6"/>
      <c r="F578" s="6"/>
      <c r="G578" s="6"/>
    </row>
    <row r="579" spans="1:7" ht="13" x14ac:dyDescent="0.15">
      <c r="A579" s="6"/>
      <c r="B579" s="34"/>
      <c r="C579" s="6"/>
      <c r="D579" s="6"/>
      <c r="E579" s="6"/>
      <c r="F579" s="6"/>
      <c r="G579" s="6"/>
    </row>
    <row r="580" spans="1:7" ht="13" x14ac:dyDescent="0.15">
      <c r="A580" s="6"/>
      <c r="B580" s="34"/>
      <c r="C580" s="6"/>
      <c r="D580" s="6"/>
      <c r="E580" s="6"/>
      <c r="F580" s="6"/>
      <c r="G580" s="6"/>
    </row>
    <row r="581" spans="1:7" ht="13" x14ac:dyDescent="0.15">
      <c r="A581" s="6"/>
      <c r="B581" s="34"/>
      <c r="C581" s="6"/>
      <c r="D581" s="6"/>
      <c r="E581" s="6"/>
      <c r="F581" s="6"/>
      <c r="G581" s="6"/>
    </row>
    <row r="582" spans="1:7" ht="13" x14ac:dyDescent="0.15">
      <c r="A582" s="6"/>
      <c r="B582" s="34"/>
      <c r="C582" s="6"/>
      <c r="D582" s="6"/>
      <c r="E582" s="6"/>
      <c r="F582" s="6"/>
      <c r="G582" s="6"/>
    </row>
    <row r="583" spans="1:7" ht="13" x14ac:dyDescent="0.15">
      <c r="A583" s="6"/>
      <c r="B583" s="34"/>
      <c r="C583" s="6"/>
      <c r="D583" s="6"/>
      <c r="E583" s="6"/>
      <c r="F583" s="6"/>
      <c r="G583" s="6"/>
    </row>
    <row r="584" spans="1:7" ht="13" x14ac:dyDescent="0.15">
      <c r="A584" s="6"/>
      <c r="B584" s="34"/>
      <c r="C584" s="6"/>
      <c r="D584" s="6"/>
      <c r="E584" s="6"/>
      <c r="F584" s="6"/>
      <c r="G584" s="6"/>
    </row>
    <row r="585" spans="1:7" ht="13" x14ac:dyDescent="0.15">
      <c r="A585" s="6"/>
      <c r="B585" s="34"/>
      <c r="C585" s="6"/>
      <c r="D585" s="6"/>
      <c r="E585" s="6"/>
      <c r="F585" s="6"/>
      <c r="G585" s="6"/>
    </row>
    <row r="586" spans="1:7" ht="13" x14ac:dyDescent="0.15">
      <c r="A586" s="6"/>
      <c r="B586" s="34"/>
      <c r="C586" s="6"/>
      <c r="D586" s="6"/>
      <c r="E586" s="6"/>
      <c r="F586" s="6"/>
      <c r="G586" s="6"/>
    </row>
    <row r="587" spans="1:7" ht="13" x14ac:dyDescent="0.15">
      <c r="A587" s="6"/>
      <c r="B587" s="34"/>
      <c r="C587" s="6"/>
      <c r="D587" s="6"/>
      <c r="E587" s="6"/>
      <c r="F587" s="6"/>
      <c r="G587" s="6"/>
    </row>
    <row r="588" spans="1:7" ht="13" x14ac:dyDescent="0.15">
      <c r="A588" s="6"/>
      <c r="B588" s="34"/>
      <c r="C588" s="6"/>
      <c r="D588" s="6"/>
      <c r="E588" s="6"/>
      <c r="F588" s="6"/>
      <c r="G588" s="6"/>
    </row>
    <row r="589" spans="1:7" ht="13" x14ac:dyDescent="0.15">
      <c r="A589" s="6"/>
      <c r="B589" s="34"/>
      <c r="C589" s="6"/>
      <c r="D589" s="6"/>
      <c r="E589" s="6"/>
      <c r="F589" s="6"/>
      <c r="G589" s="6"/>
    </row>
    <row r="590" spans="1:7" ht="13" x14ac:dyDescent="0.15">
      <c r="A590" s="6"/>
      <c r="B590" s="34"/>
      <c r="C590" s="6"/>
      <c r="D590" s="6"/>
      <c r="E590" s="6"/>
      <c r="F590" s="6"/>
      <c r="G590" s="6"/>
    </row>
    <row r="591" spans="1:7" ht="13" x14ac:dyDescent="0.15">
      <c r="A591" s="6"/>
      <c r="B591" s="34"/>
      <c r="C591" s="6"/>
      <c r="D591" s="6"/>
      <c r="E591" s="6"/>
      <c r="F591" s="6"/>
      <c r="G591" s="6"/>
    </row>
    <row r="592" spans="1:7" ht="13" x14ac:dyDescent="0.15">
      <c r="A592" s="6"/>
      <c r="B592" s="34"/>
      <c r="C592" s="6"/>
      <c r="D592" s="6"/>
      <c r="E592" s="6"/>
      <c r="F592" s="6"/>
      <c r="G592" s="6"/>
    </row>
    <row r="593" spans="1:7" ht="13" x14ac:dyDescent="0.15">
      <c r="A593" s="6"/>
      <c r="B593" s="34"/>
      <c r="C593" s="6"/>
      <c r="D593" s="6"/>
      <c r="E593" s="6"/>
      <c r="F593" s="6"/>
      <c r="G593" s="6"/>
    </row>
    <row r="594" spans="1:7" ht="13" x14ac:dyDescent="0.15">
      <c r="A594" s="6"/>
      <c r="B594" s="34"/>
      <c r="C594" s="6"/>
      <c r="D594" s="6"/>
      <c r="E594" s="6"/>
      <c r="F594" s="6"/>
      <c r="G594" s="6"/>
    </row>
    <row r="595" spans="1:7" ht="13" x14ac:dyDescent="0.15">
      <c r="A595" s="6"/>
      <c r="B595" s="34"/>
      <c r="C595" s="6"/>
      <c r="D595" s="6"/>
      <c r="E595" s="6"/>
      <c r="F595" s="6"/>
      <c r="G595" s="6"/>
    </row>
    <row r="596" spans="1:7" ht="13" x14ac:dyDescent="0.15">
      <c r="A596" s="6"/>
      <c r="B596" s="34"/>
      <c r="C596" s="6"/>
      <c r="D596" s="6"/>
      <c r="E596" s="6"/>
      <c r="F596" s="6"/>
      <c r="G596" s="6"/>
    </row>
    <row r="597" spans="1:7" ht="13" x14ac:dyDescent="0.15">
      <c r="A597" s="6"/>
      <c r="B597" s="34"/>
      <c r="C597" s="6"/>
      <c r="D597" s="6"/>
      <c r="E597" s="6"/>
      <c r="F597" s="6"/>
      <c r="G597" s="6"/>
    </row>
    <row r="598" spans="1:7" ht="13" x14ac:dyDescent="0.15">
      <c r="A598" s="6"/>
      <c r="B598" s="34"/>
      <c r="C598" s="6"/>
      <c r="D598" s="6"/>
      <c r="E598" s="6"/>
      <c r="F598" s="6"/>
      <c r="G598" s="6"/>
    </row>
    <row r="599" spans="1:7" ht="13" x14ac:dyDescent="0.15">
      <c r="A599" s="6"/>
      <c r="B599" s="34"/>
      <c r="C599" s="6"/>
      <c r="D599" s="6"/>
      <c r="E599" s="6"/>
      <c r="F599" s="6"/>
      <c r="G599" s="6"/>
    </row>
    <row r="600" spans="1:7" ht="13" x14ac:dyDescent="0.15">
      <c r="A600" s="6"/>
      <c r="B600" s="34"/>
      <c r="C600" s="6"/>
      <c r="D600" s="6"/>
      <c r="E600" s="6"/>
      <c r="F600" s="6"/>
      <c r="G600" s="6"/>
    </row>
    <row r="601" spans="1:7" ht="13" x14ac:dyDescent="0.15">
      <c r="A601" s="6"/>
      <c r="B601" s="34"/>
      <c r="C601" s="6"/>
      <c r="D601" s="6"/>
      <c r="E601" s="6"/>
      <c r="F601" s="6"/>
      <c r="G601" s="6"/>
    </row>
    <row r="602" spans="1:7" ht="13" x14ac:dyDescent="0.15">
      <c r="A602" s="6"/>
      <c r="B602" s="34"/>
      <c r="C602" s="6"/>
      <c r="D602" s="6"/>
      <c r="E602" s="6"/>
      <c r="F602" s="6"/>
      <c r="G602" s="6"/>
    </row>
    <row r="603" spans="1:7" ht="13" x14ac:dyDescent="0.15">
      <c r="A603" s="6"/>
      <c r="B603" s="34"/>
      <c r="C603" s="6"/>
      <c r="D603" s="6"/>
      <c r="E603" s="6"/>
      <c r="F603" s="6"/>
      <c r="G603" s="6"/>
    </row>
    <row r="604" spans="1:7" ht="13" x14ac:dyDescent="0.15">
      <c r="A604" s="6"/>
      <c r="B604" s="34"/>
      <c r="C604" s="6"/>
      <c r="D604" s="6"/>
      <c r="E604" s="6"/>
      <c r="F604" s="6"/>
      <c r="G604" s="6"/>
    </row>
    <row r="605" spans="1:7" ht="13" x14ac:dyDescent="0.15">
      <c r="A605" s="6"/>
      <c r="B605" s="34"/>
      <c r="C605" s="6"/>
      <c r="D605" s="6"/>
      <c r="E605" s="6"/>
      <c r="F605" s="6"/>
      <c r="G605" s="6"/>
    </row>
    <row r="606" spans="1:7" ht="13" x14ac:dyDescent="0.15">
      <c r="A606" s="6"/>
      <c r="B606" s="34"/>
      <c r="C606" s="6"/>
      <c r="D606" s="6"/>
      <c r="E606" s="6"/>
      <c r="F606" s="6"/>
      <c r="G606" s="6"/>
    </row>
    <row r="607" spans="1:7" ht="13" x14ac:dyDescent="0.15">
      <c r="A607" s="6"/>
      <c r="B607" s="34"/>
      <c r="C607" s="6"/>
      <c r="D607" s="6"/>
      <c r="E607" s="6"/>
      <c r="F607" s="6"/>
      <c r="G607" s="6"/>
    </row>
    <row r="608" spans="1:7" ht="13" x14ac:dyDescent="0.15">
      <c r="A608" s="6"/>
      <c r="B608" s="34"/>
      <c r="C608" s="6"/>
      <c r="D608" s="6"/>
      <c r="E608" s="6"/>
      <c r="F608" s="6"/>
      <c r="G608" s="6"/>
    </row>
    <row r="609" spans="1:7" ht="13" x14ac:dyDescent="0.15">
      <c r="A609" s="6"/>
      <c r="B609" s="34"/>
      <c r="C609" s="6"/>
      <c r="D609" s="6"/>
      <c r="E609" s="6"/>
      <c r="F609" s="6"/>
      <c r="G609" s="6"/>
    </row>
    <row r="610" spans="1:7" ht="13" x14ac:dyDescent="0.15">
      <c r="A610" s="6"/>
      <c r="B610" s="34"/>
      <c r="C610" s="6"/>
      <c r="D610" s="6"/>
      <c r="E610" s="6"/>
      <c r="F610" s="6"/>
      <c r="G610" s="6"/>
    </row>
    <row r="611" spans="1:7" ht="13" x14ac:dyDescent="0.15">
      <c r="A611" s="6"/>
      <c r="B611" s="34"/>
      <c r="C611" s="6"/>
      <c r="D611" s="6"/>
      <c r="E611" s="6"/>
      <c r="F611" s="6"/>
      <c r="G611" s="6"/>
    </row>
    <row r="612" spans="1:7" ht="13" x14ac:dyDescent="0.15">
      <c r="A612" s="6"/>
      <c r="B612" s="34"/>
      <c r="C612" s="6"/>
      <c r="D612" s="6"/>
      <c r="E612" s="6"/>
      <c r="F612" s="6"/>
      <c r="G612" s="6"/>
    </row>
    <row r="613" spans="1:7" ht="13" x14ac:dyDescent="0.15">
      <c r="A613" s="6"/>
      <c r="B613" s="34"/>
      <c r="C613" s="6"/>
      <c r="D613" s="6"/>
      <c r="E613" s="6"/>
      <c r="F613" s="6"/>
      <c r="G613" s="6"/>
    </row>
    <row r="614" spans="1:7" ht="13" x14ac:dyDescent="0.15">
      <c r="A614" s="6"/>
      <c r="B614" s="34"/>
      <c r="C614" s="6"/>
      <c r="D614" s="6"/>
      <c r="E614" s="6"/>
      <c r="F614" s="6"/>
      <c r="G614" s="6"/>
    </row>
    <row r="615" spans="1:7" ht="13" x14ac:dyDescent="0.15">
      <c r="A615" s="6"/>
      <c r="B615" s="34"/>
      <c r="C615" s="6"/>
      <c r="D615" s="6"/>
      <c r="E615" s="6"/>
      <c r="F615" s="6"/>
      <c r="G615" s="6"/>
    </row>
    <row r="616" spans="1:7" ht="13" x14ac:dyDescent="0.15">
      <c r="A616" s="6"/>
      <c r="B616" s="34"/>
      <c r="C616" s="6"/>
      <c r="D616" s="6"/>
      <c r="E616" s="6"/>
      <c r="F616" s="6"/>
      <c r="G616" s="6"/>
    </row>
    <row r="617" spans="1:7" ht="13" x14ac:dyDescent="0.15">
      <c r="A617" s="6"/>
      <c r="B617" s="34"/>
      <c r="C617" s="6"/>
      <c r="D617" s="6"/>
      <c r="E617" s="6"/>
      <c r="F617" s="6"/>
      <c r="G617" s="6"/>
    </row>
    <row r="618" spans="1:7" ht="13" x14ac:dyDescent="0.15">
      <c r="A618" s="6"/>
      <c r="B618" s="34"/>
      <c r="C618" s="6"/>
      <c r="D618" s="6"/>
      <c r="E618" s="6"/>
      <c r="F618" s="6"/>
      <c r="G618" s="6"/>
    </row>
    <row r="619" spans="1:7" ht="13" x14ac:dyDescent="0.15">
      <c r="A619" s="6"/>
      <c r="B619" s="34"/>
      <c r="C619" s="6"/>
      <c r="D619" s="6"/>
      <c r="E619" s="6"/>
      <c r="F619" s="6"/>
      <c r="G619" s="6"/>
    </row>
    <row r="620" spans="1:7" ht="13" x14ac:dyDescent="0.15">
      <c r="A620" s="6"/>
      <c r="B620" s="34"/>
      <c r="C620" s="6"/>
      <c r="D620" s="6"/>
      <c r="E620" s="6"/>
      <c r="F620" s="6"/>
      <c r="G620" s="6"/>
    </row>
    <row r="621" spans="1:7" ht="13" x14ac:dyDescent="0.15">
      <c r="A621" s="6"/>
      <c r="B621" s="34"/>
      <c r="C621" s="6"/>
      <c r="D621" s="6"/>
      <c r="E621" s="6"/>
      <c r="F621" s="6"/>
      <c r="G621" s="6"/>
    </row>
    <row r="622" spans="1:7" ht="13" x14ac:dyDescent="0.15">
      <c r="A622" s="6"/>
      <c r="B622" s="34"/>
      <c r="C622" s="6"/>
      <c r="D622" s="6"/>
      <c r="E622" s="6"/>
      <c r="F622" s="6"/>
      <c r="G622" s="6"/>
    </row>
    <row r="623" spans="1:7" ht="13" x14ac:dyDescent="0.15">
      <c r="A623" s="6"/>
      <c r="B623" s="34"/>
      <c r="C623" s="6"/>
      <c r="D623" s="6"/>
      <c r="E623" s="6"/>
      <c r="F623" s="6"/>
      <c r="G623" s="6"/>
    </row>
    <row r="624" spans="1:7" ht="13" x14ac:dyDescent="0.15">
      <c r="A624" s="6"/>
      <c r="B624" s="34"/>
      <c r="C624" s="6"/>
      <c r="D624" s="6"/>
      <c r="E624" s="6"/>
      <c r="F624" s="6"/>
      <c r="G624" s="6"/>
    </row>
    <row r="625" spans="1:7" ht="13" x14ac:dyDescent="0.15">
      <c r="A625" s="6"/>
      <c r="B625" s="34"/>
      <c r="C625" s="6"/>
      <c r="D625" s="6"/>
      <c r="E625" s="6"/>
      <c r="F625" s="6"/>
      <c r="G625" s="6"/>
    </row>
    <row r="626" spans="1:7" ht="13" x14ac:dyDescent="0.15">
      <c r="A626" s="6"/>
      <c r="B626" s="34"/>
      <c r="C626" s="6"/>
      <c r="D626" s="6"/>
      <c r="E626" s="6"/>
      <c r="F626" s="6"/>
      <c r="G626" s="6"/>
    </row>
    <row r="627" spans="1:7" ht="13" x14ac:dyDescent="0.15">
      <c r="A627" s="6"/>
      <c r="B627" s="34"/>
      <c r="C627" s="6"/>
      <c r="D627" s="6"/>
      <c r="E627" s="6"/>
      <c r="F627" s="6"/>
      <c r="G627" s="6"/>
    </row>
    <row r="628" spans="1:7" ht="13" x14ac:dyDescent="0.15">
      <c r="A628" s="6"/>
      <c r="B628" s="34"/>
      <c r="C628" s="6"/>
      <c r="D628" s="6"/>
      <c r="E628" s="6"/>
      <c r="F628" s="6"/>
      <c r="G628" s="6"/>
    </row>
    <row r="629" spans="1:7" ht="13" x14ac:dyDescent="0.15">
      <c r="A629" s="6"/>
      <c r="B629" s="34"/>
      <c r="C629" s="6"/>
      <c r="D629" s="6"/>
      <c r="E629" s="6"/>
      <c r="F629" s="6"/>
      <c r="G629" s="6"/>
    </row>
    <row r="630" spans="1:7" ht="13" x14ac:dyDescent="0.15">
      <c r="A630" s="6"/>
      <c r="B630" s="34"/>
      <c r="C630" s="6"/>
      <c r="D630" s="6"/>
      <c r="E630" s="6"/>
      <c r="F630" s="6"/>
      <c r="G630" s="6"/>
    </row>
    <row r="631" spans="1:7" ht="13" x14ac:dyDescent="0.15">
      <c r="A631" s="6"/>
      <c r="B631" s="34"/>
      <c r="C631" s="6"/>
      <c r="D631" s="6"/>
      <c r="E631" s="6"/>
      <c r="F631" s="6"/>
      <c r="G631" s="6"/>
    </row>
    <row r="632" spans="1:7" ht="13" x14ac:dyDescent="0.15">
      <c r="A632" s="6"/>
      <c r="B632" s="34"/>
      <c r="C632" s="6"/>
      <c r="D632" s="6"/>
      <c r="E632" s="6"/>
      <c r="F632" s="6"/>
      <c r="G632" s="6"/>
    </row>
    <row r="633" spans="1:7" ht="13" x14ac:dyDescent="0.15">
      <c r="A633" s="6"/>
      <c r="B633" s="34"/>
      <c r="C633" s="6"/>
      <c r="D633" s="6"/>
      <c r="E633" s="6"/>
      <c r="F633" s="6"/>
      <c r="G633" s="6"/>
    </row>
    <row r="634" spans="1:7" ht="13" x14ac:dyDescent="0.15">
      <c r="A634" s="6"/>
      <c r="B634" s="34"/>
      <c r="C634" s="6"/>
      <c r="D634" s="6"/>
      <c r="E634" s="6"/>
      <c r="F634" s="6"/>
      <c r="G634" s="6"/>
    </row>
    <row r="635" spans="1:7" ht="13" x14ac:dyDescent="0.15">
      <c r="A635" s="6"/>
      <c r="B635" s="34"/>
      <c r="C635" s="6"/>
      <c r="D635" s="6"/>
      <c r="E635" s="6"/>
      <c r="F635" s="6"/>
      <c r="G635" s="6"/>
    </row>
    <row r="636" spans="1:7" ht="13" x14ac:dyDescent="0.15">
      <c r="A636" s="6"/>
      <c r="B636" s="34"/>
      <c r="C636" s="6"/>
      <c r="D636" s="6"/>
      <c r="E636" s="6"/>
      <c r="F636" s="6"/>
      <c r="G636" s="6"/>
    </row>
    <row r="637" spans="1:7" ht="13" x14ac:dyDescent="0.15">
      <c r="A637" s="6"/>
      <c r="B637" s="34"/>
      <c r="C637" s="6"/>
      <c r="D637" s="6"/>
      <c r="E637" s="6"/>
      <c r="F637" s="6"/>
      <c r="G637" s="6"/>
    </row>
    <row r="638" spans="1:7" ht="13" x14ac:dyDescent="0.15">
      <c r="A638" s="6"/>
      <c r="B638" s="34"/>
      <c r="C638" s="6"/>
      <c r="D638" s="6"/>
      <c r="E638" s="6"/>
      <c r="F638" s="6"/>
      <c r="G638" s="6"/>
    </row>
    <row r="639" spans="1:7" ht="13" x14ac:dyDescent="0.15">
      <c r="A639" s="6"/>
      <c r="B639" s="34"/>
      <c r="C639" s="6"/>
      <c r="D639" s="6"/>
      <c r="E639" s="6"/>
      <c r="F639" s="6"/>
      <c r="G639" s="6"/>
    </row>
    <row r="640" spans="1:7" ht="13" x14ac:dyDescent="0.15">
      <c r="A640" s="6"/>
      <c r="B640" s="34"/>
      <c r="C640" s="6"/>
      <c r="D640" s="6"/>
      <c r="E640" s="6"/>
      <c r="F640" s="6"/>
      <c r="G640" s="6"/>
    </row>
    <row r="641" spans="1:7" ht="13" x14ac:dyDescent="0.15">
      <c r="A641" s="6"/>
      <c r="B641" s="34"/>
      <c r="C641" s="6"/>
      <c r="D641" s="6"/>
      <c r="E641" s="6"/>
      <c r="F641" s="6"/>
      <c r="G641" s="6"/>
    </row>
    <row r="642" spans="1:7" ht="13" x14ac:dyDescent="0.15">
      <c r="A642" s="6"/>
      <c r="B642" s="34"/>
      <c r="C642" s="6"/>
      <c r="D642" s="6"/>
      <c r="E642" s="6"/>
      <c r="F642" s="6"/>
      <c r="G642" s="6"/>
    </row>
    <row r="643" spans="1:7" ht="13" x14ac:dyDescent="0.15">
      <c r="A643" s="6"/>
      <c r="B643" s="34"/>
      <c r="C643" s="6"/>
      <c r="D643" s="6"/>
      <c r="E643" s="6"/>
      <c r="F643" s="6"/>
      <c r="G643" s="6"/>
    </row>
    <row r="644" spans="1:7" ht="13" x14ac:dyDescent="0.15">
      <c r="A644" s="6"/>
      <c r="B644" s="34"/>
      <c r="C644" s="6"/>
      <c r="D644" s="6"/>
      <c r="E644" s="6"/>
      <c r="F644" s="6"/>
      <c r="G644" s="6"/>
    </row>
    <row r="645" spans="1:7" ht="13" x14ac:dyDescent="0.15">
      <c r="A645" s="6"/>
      <c r="B645" s="34"/>
      <c r="C645" s="6"/>
      <c r="D645" s="6"/>
      <c r="E645" s="6"/>
      <c r="F645" s="6"/>
      <c r="G645" s="6"/>
    </row>
    <row r="646" spans="1:7" ht="13" x14ac:dyDescent="0.15">
      <c r="A646" s="6"/>
      <c r="B646" s="34"/>
      <c r="C646" s="6"/>
      <c r="D646" s="6"/>
      <c r="E646" s="6"/>
      <c r="F646" s="6"/>
      <c r="G646" s="6"/>
    </row>
    <row r="647" spans="1:7" ht="13" x14ac:dyDescent="0.15">
      <c r="A647" s="6"/>
      <c r="B647" s="34"/>
      <c r="C647" s="6"/>
      <c r="D647" s="6"/>
      <c r="E647" s="6"/>
      <c r="F647" s="6"/>
      <c r="G647" s="6"/>
    </row>
    <row r="648" spans="1:7" ht="13" x14ac:dyDescent="0.15">
      <c r="A648" s="6"/>
      <c r="B648" s="34"/>
      <c r="C648" s="6"/>
      <c r="D648" s="6"/>
      <c r="E648" s="6"/>
      <c r="F648" s="6"/>
      <c r="G648" s="6"/>
    </row>
    <row r="649" spans="1:7" ht="13" x14ac:dyDescent="0.15">
      <c r="A649" s="6"/>
      <c r="B649" s="34"/>
      <c r="C649" s="6"/>
      <c r="D649" s="6"/>
      <c r="E649" s="6"/>
      <c r="F649" s="6"/>
      <c r="G649" s="6"/>
    </row>
    <row r="650" spans="1:7" ht="13" x14ac:dyDescent="0.15">
      <c r="A650" s="6"/>
      <c r="B650" s="34"/>
      <c r="C650" s="6"/>
      <c r="D650" s="6"/>
      <c r="E650" s="6"/>
      <c r="F650" s="6"/>
      <c r="G650" s="6"/>
    </row>
    <row r="651" spans="1:7" ht="13" x14ac:dyDescent="0.15">
      <c r="A651" s="6"/>
      <c r="B651" s="34"/>
      <c r="C651" s="6"/>
      <c r="D651" s="6"/>
      <c r="E651" s="6"/>
      <c r="F651" s="6"/>
      <c r="G651" s="6"/>
    </row>
    <row r="652" spans="1:7" ht="13" x14ac:dyDescent="0.15">
      <c r="A652" s="6"/>
      <c r="B652" s="34"/>
      <c r="C652" s="6"/>
      <c r="D652" s="6"/>
      <c r="E652" s="6"/>
      <c r="F652" s="6"/>
      <c r="G652" s="6"/>
    </row>
    <row r="653" spans="1:7" ht="13" x14ac:dyDescent="0.15">
      <c r="A653" s="6"/>
      <c r="B653" s="34"/>
      <c r="C653" s="6"/>
      <c r="D653" s="6"/>
      <c r="E653" s="6"/>
      <c r="F653" s="6"/>
      <c r="G653" s="6"/>
    </row>
    <row r="654" spans="1:7" ht="13" x14ac:dyDescent="0.15">
      <c r="A654" s="6"/>
      <c r="B654" s="34"/>
      <c r="C654" s="6"/>
      <c r="D654" s="6"/>
      <c r="E654" s="6"/>
      <c r="F654" s="6"/>
      <c r="G654" s="6"/>
    </row>
    <row r="655" spans="1:7" ht="13" x14ac:dyDescent="0.15">
      <c r="A655" s="6"/>
      <c r="B655" s="34"/>
      <c r="C655" s="6"/>
      <c r="D655" s="6"/>
      <c r="E655" s="6"/>
      <c r="F655" s="6"/>
      <c r="G655" s="6"/>
    </row>
    <row r="656" spans="1:7" ht="13" x14ac:dyDescent="0.15">
      <c r="A656" s="6"/>
      <c r="B656" s="34"/>
      <c r="C656" s="6"/>
      <c r="D656" s="6"/>
      <c r="E656" s="6"/>
      <c r="F656" s="6"/>
      <c r="G656" s="6"/>
    </row>
    <row r="657" spans="1:7" ht="13" x14ac:dyDescent="0.15">
      <c r="A657" s="6"/>
      <c r="B657" s="34"/>
      <c r="C657" s="6"/>
      <c r="D657" s="6"/>
      <c r="E657" s="6"/>
      <c r="F657" s="6"/>
      <c r="G657" s="6"/>
    </row>
    <row r="658" spans="1:7" ht="13" x14ac:dyDescent="0.15">
      <c r="A658" s="6"/>
      <c r="B658" s="34"/>
      <c r="C658" s="6"/>
      <c r="D658" s="6"/>
      <c r="E658" s="6"/>
      <c r="F658" s="6"/>
      <c r="G658" s="6"/>
    </row>
    <row r="659" spans="1:7" ht="13" x14ac:dyDescent="0.15">
      <c r="A659" s="6"/>
      <c r="B659" s="34"/>
      <c r="C659" s="6"/>
      <c r="D659" s="6"/>
      <c r="E659" s="6"/>
      <c r="F659" s="6"/>
      <c r="G659" s="6"/>
    </row>
    <row r="660" spans="1:7" ht="13" x14ac:dyDescent="0.15">
      <c r="A660" s="6"/>
      <c r="B660" s="34"/>
      <c r="C660" s="6"/>
      <c r="D660" s="6"/>
      <c r="E660" s="6"/>
      <c r="F660" s="6"/>
      <c r="G660" s="6"/>
    </row>
    <row r="661" spans="1:7" ht="13" x14ac:dyDescent="0.15">
      <c r="A661" s="6"/>
      <c r="B661" s="34"/>
      <c r="C661" s="6"/>
      <c r="D661" s="6"/>
      <c r="E661" s="6"/>
      <c r="F661" s="6"/>
      <c r="G661" s="6"/>
    </row>
    <row r="662" spans="1:7" ht="13" x14ac:dyDescent="0.15">
      <c r="A662" s="6"/>
      <c r="B662" s="34"/>
      <c r="C662" s="6"/>
      <c r="D662" s="6"/>
      <c r="E662" s="6"/>
      <c r="F662" s="6"/>
      <c r="G662" s="6"/>
    </row>
    <row r="663" spans="1:7" ht="13" x14ac:dyDescent="0.15">
      <c r="A663" s="6"/>
      <c r="B663" s="34"/>
      <c r="C663" s="6"/>
      <c r="D663" s="6"/>
      <c r="E663" s="6"/>
      <c r="F663" s="6"/>
      <c r="G663" s="6"/>
    </row>
    <row r="664" spans="1:7" ht="13" x14ac:dyDescent="0.15">
      <c r="A664" s="6"/>
      <c r="B664" s="34"/>
      <c r="C664" s="6"/>
      <c r="D664" s="6"/>
      <c r="E664" s="6"/>
      <c r="F664" s="6"/>
      <c r="G664" s="6"/>
    </row>
    <row r="665" spans="1:7" ht="13" x14ac:dyDescent="0.15">
      <c r="A665" s="6"/>
      <c r="B665" s="34"/>
      <c r="C665" s="6"/>
      <c r="D665" s="6"/>
      <c r="E665" s="6"/>
      <c r="F665" s="6"/>
      <c r="G665" s="6"/>
    </row>
    <row r="666" spans="1:7" ht="13" x14ac:dyDescent="0.15">
      <c r="A666" s="6"/>
      <c r="B666" s="34"/>
      <c r="C666" s="6"/>
      <c r="D666" s="6"/>
      <c r="E666" s="6"/>
      <c r="F666" s="6"/>
      <c r="G666" s="6"/>
    </row>
    <row r="667" spans="1:7" ht="13" x14ac:dyDescent="0.15">
      <c r="A667" s="6"/>
      <c r="B667" s="34"/>
      <c r="C667" s="6"/>
      <c r="D667" s="6"/>
      <c r="E667" s="6"/>
      <c r="F667" s="6"/>
      <c r="G667" s="6"/>
    </row>
    <row r="668" spans="1:7" ht="13" x14ac:dyDescent="0.15">
      <c r="A668" s="6"/>
      <c r="B668" s="34"/>
      <c r="C668" s="6"/>
      <c r="D668" s="6"/>
      <c r="E668" s="6"/>
      <c r="F668" s="6"/>
      <c r="G668" s="6"/>
    </row>
    <row r="669" spans="1:7" ht="13" x14ac:dyDescent="0.15">
      <c r="A669" s="6"/>
      <c r="B669" s="34"/>
      <c r="C669" s="6"/>
      <c r="D669" s="6"/>
      <c r="E669" s="6"/>
      <c r="F669" s="6"/>
      <c r="G669" s="6"/>
    </row>
    <row r="670" spans="1:7" ht="13" x14ac:dyDescent="0.15">
      <c r="A670" s="6"/>
      <c r="B670" s="34"/>
      <c r="C670" s="6"/>
      <c r="D670" s="6"/>
      <c r="E670" s="6"/>
      <c r="F670" s="6"/>
      <c r="G670" s="6"/>
    </row>
    <row r="671" spans="1:7" ht="13" x14ac:dyDescent="0.15">
      <c r="A671" s="6"/>
      <c r="B671" s="34"/>
      <c r="C671" s="6"/>
      <c r="D671" s="6"/>
      <c r="E671" s="6"/>
      <c r="F671" s="6"/>
      <c r="G671" s="6"/>
    </row>
    <row r="672" spans="1:7" ht="13" x14ac:dyDescent="0.15">
      <c r="A672" s="6"/>
      <c r="B672" s="34"/>
      <c r="C672" s="6"/>
      <c r="D672" s="6"/>
      <c r="E672" s="6"/>
      <c r="F672" s="6"/>
      <c r="G672" s="6"/>
    </row>
    <row r="673" spans="1:7" ht="13" x14ac:dyDescent="0.15">
      <c r="A673" s="6"/>
      <c r="B673" s="34"/>
      <c r="C673" s="6"/>
      <c r="D673" s="6"/>
      <c r="E673" s="6"/>
      <c r="F673" s="6"/>
      <c r="G673" s="6"/>
    </row>
    <row r="674" spans="1:7" ht="13" x14ac:dyDescent="0.15">
      <c r="A674" s="6"/>
      <c r="B674" s="34"/>
      <c r="C674" s="6"/>
      <c r="D674" s="6"/>
      <c r="E674" s="6"/>
      <c r="F674" s="6"/>
      <c r="G674" s="6"/>
    </row>
    <row r="675" spans="1:7" ht="13" x14ac:dyDescent="0.15">
      <c r="A675" s="6"/>
      <c r="B675" s="34"/>
      <c r="C675" s="6"/>
      <c r="D675" s="6"/>
      <c r="E675" s="6"/>
      <c r="F675" s="6"/>
      <c r="G675" s="6"/>
    </row>
    <row r="676" spans="1:7" ht="13" x14ac:dyDescent="0.15">
      <c r="A676" s="6"/>
      <c r="B676" s="34"/>
      <c r="C676" s="6"/>
      <c r="D676" s="6"/>
      <c r="E676" s="6"/>
      <c r="F676" s="6"/>
      <c r="G676" s="6"/>
    </row>
    <row r="677" spans="1:7" ht="13" x14ac:dyDescent="0.15">
      <c r="A677" s="6"/>
      <c r="B677" s="34"/>
      <c r="C677" s="6"/>
      <c r="D677" s="6"/>
      <c r="E677" s="6"/>
      <c r="F677" s="6"/>
      <c r="G677" s="6"/>
    </row>
    <row r="678" spans="1:7" ht="13" x14ac:dyDescent="0.15">
      <c r="A678" s="6"/>
      <c r="B678" s="34"/>
      <c r="C678" s="6"/>
      <c r="D678" s="6"/>
      <c r="E678" s="6"/>
      <c r="F678" s="6"/>
      <c r="G678" s="6"/>
    </row>
    <row r="679" spans="1:7" ht="13" x14ac:dyDescent="0.15">
      <c r="A679" s="6"/>
      <c r="B679" s="34"/>
      <c r="C679" s="6"/>
      <c r="D679" s="6"/>
      <c r="E679" s="6"/>
      <c r="F679" s="6"/>
      <c r="G679" s="6"/>
    </row>
    <row r="680" spans="1:7" ht="13" x14ac:dyDescent="0.15">
      <c r="A680" s="6"/>
      <c r="B680" s="34"/>
      <c r="C680" s="6"/>
      <c r="D680" s="6"/>
      <c r="E680" s="6"/>
      <c r="F680" s="6"/>
      <c r="G680" s="6"/>
    </row>
    <row r="681" spans="1:7" ht="13" x14ac:dyDescent="0.15">
      <c r="A681" s="6"/>
      <c r="B681" s="34"/>
      <c r="C681" s="6"/>
      <c r="D681" s="6"/>
      <c r="E681" s="6"/>
      <c r="F681" s="6"/>
      <c r="G681" s="6"/>
    </row>
    <row r="682" spans="1:7" ht="13" x14ac:dyDescent="0.15">
      <c r="A682" s="6"/>
      <c r="B682" s="34"/>
      <c r="C682" s="6"/>
      <c r="D682" s="6"/>
      <c r="E682" s="6"/>
      <c r="F682" s="6"/>
      <c r="G682" s="6"/>
    </row>
    <row r="683" spans="1:7" ht="13" x14ac:dyDescent="0.15">
      <c r="A683" s="6"/>
      <c r="B683" s="34"/>
      <c r="C683" s="6"/>
      <c r="D683" s="6"/>
      <c r="E683" s="6"/>
      <c r="F683" s="6"/>
      <c r="G683" s="6"/>
    </row>
    <row r="684" spans="1:7" ht="13" x14ac:dyDescent="0.15">
      <c r="A684" s="6"/>
      <c r="B684" s="34"/>
      <c r="C684" s="6"/>
      <c r="D684" s="6"/>
      <c r="E684" s="6"/>
      <c r="F684" s="6"/>
      <c r="G684" s="6"/>
    </row>
    <row r="685" spans="1:7" ht="13" x14ac:dyDescent="0.15">
      <c r="A685" s="6"/>
      <c r="B685" s="34"/>
      <c r="C685" s="6"/>
      <c r="D685" s="6"/>
      <c r="E685" s="6"/>
      <c r="F685" s="6"/>
      <c r="G685" s="6"/>
    </row>
    <row r="686" spans="1:7" ht="13" x14ac:dyDescent="0.15">
      <c r="A686" s="6"/>
      <c r="B686" s="34"/>
      <c r="C686" s="6"/>
      <c r="D686" s="6"/>
      <c r="E686" s="6"/>
      <c r="F686" s="6"/>
      <c r="G686" s="6"/>
    </row>
    <row r="687" spans="1:7" ht="13" x14ac:dyDescent="0.15">
      <c r="A687" s="6"/>
      <c r="B687" s="34"/>
      <c r="C687" s="6"/>
      <c r="D687" s="6"/>
      <c r="E687" s="6"/>
      <c r="F687" s="6"/>
      <c r="G687" s="6"/>
    </row>
    <row r="688" spans="1:7" ht="13" x14ac:dyDescent="0.15">
      <c r="A688" s="6"/>
      <c r="B688" s="34"/>
      <c r="C688" s="6"/>
      <c r="D688" s="6"/>
      <c r="E688" s="6"/>
      <c r="F688" s="6"/>
      <c r="G688" s="6"/>
    </row>
    <row r="689" spans="1:7" ht="13" x14ac:dyDescent="0.15">
      <c r="A689" s="6"/>
      <c r="B689" s="34"/>
      <c r="C689" s="6"/>
      <c r="D689" s="6"/>
      <c r="E689" s="6"/>
      <c r="F689" s="6"/>
      <c r="G689" s="6"/>
    </row>
    <row r="690" spans="1:7" ht="13" x14ac:dyDescent="0.15">
      <c r="A690" s="6"/>
      <c r="B690" s="34"/>
      <c r="C690" s="6"/>
      <c r="D690" s="6"/>
      <c r="E690" s="6"/>
      <c r="F690" s="6"/>
      <c r="G690" s="6"/>
    </row>
    <row r="691" spans="1:7" ht="13" x14ac:dyDescent="0.15">
      <c r="A691" s="6"/>
      <c r="B691" s="34"/>
      <c r="C691" s="6"/>
      <c r="D691" s="6"/>
      <c r="E691" s="6"/>
      <c r="F691" s="6"/>
      <c r="G691" s="6"/>
    </row>
    <row r="692" spans="1:7" ht="13" x14ac:dyDescent="0.15">
      <c r="A692" s="6"/>
      <c r="B692" s="34"/>
      <c r="C692" s="6"/>
      <c r="D692" s="6"/>
      <c r="E692" s="6"/>
      <c r="F692" s="6"/>
      <c r="G692" s="6"/>
    </row>
    <row r="693" spans="1:7" ht="13" x14ac:dyDescent="0.15">
      <c r="A693" s="6"/>
      <c r="B693" s="34"/>
      <c r="C693" s="6"/>
      <c r="D693" s="6"/>
      <c r="E693" s="6"/>
      <c r="F693" s="6"/>
      <c r="G693" s="6"/>
    </row>
    <row r="694" spans="1:7" ht="13" x14ac:dyDescent="0.15">
      <c r="A694" s="6"/>
      <c r="B694" s="34"/>
      <c r="C694" s="6"/>
      <c r="D694" s="6"/>
      <c r="E694" s="6"/>
      <c r="F694" s="6"/>
      <c r="G694" s="6"/>
    </row>
    <row r="695" spans="1:7" ht="13" x14ac:dyDescent="0.15">
      <c r="A695" s="6"/>
      <c r="B695" s="34"/>
      <c r="C695" s="6"/>
      <c r="D695" s="6"/>
      <c r="E695" s="6"/>
      <c r="F695" s="6"/>
      <c r="G695" s="6"/>
    </row>
    <row r="696" spans="1:7" ht="13" x14ac:dyDescent="0.15">
      <c r="A696" s="6"/>
      <c r="B696" s="34"/>
      <c r="C696" s="6"/>
      <c r="D696" s="6"/>
      <c r="E696" s="6"/>
      <c r="F696" s="6"/>
      <c r="G696" s="6"/>
    </row>
    <row r="697" spans="1:7" ht="13" x14ac:dyDescent="0.15">
      <c r="A697" s="6"/>
      <c r="B697" s="34"/>
      <c r="C697" s="6"/>
      <c r="D697" s="6"/>
      <c r="E697" s="6"/>
      <c r="F697" s="6"/>
      <c r="G697" s="6"/>
    </row>
    <row r="698" spans="1:7" ht="13" x14ac:dyDescent="0.15">
      <c r="A698" s="6"/>
      <c r="B698" s="34"/>
      <c r="C698" s="6"/>
      <c r="D698" s="6"/>
      <c r="E698" s="6"/>
      <c r="F698" s="6"/>
      <c r="G698" s="6"/>
    </row>
    <row r="699" spans="1:7" ht="13" x14ac:dyDescent="0.15">
      <c r="A699" s="6"/>
      <c r="B699" s="34"/>
      <c r="C699" s="6"/>
      <c r="D699" s="6"/>
      <c r="E699" s="6"/>
      <c r="F699" s="6"/>
      <c r="G699" s="6"/>
    </row>
    <row r="700" spans="1:7" ht="13" x14ac:dyDescent="0.15">
      <c r="A700" s="6"/>
      <c r="B700" s="34"/>
      <c r="C700" s="6"/>
      <c r="D700" s="6"/>
      <c r="E700" s="6"/>
      <c r="F700" s="6"/>
      <c r="G700" s="6"/>
    </row>
    <row r="701" spans="1:7" ht="13" x14ac:dyDescent="0.15">
      <c r="A701" s="6"/>
      <c r="B701" s="34"/>
      <c r="C701" s="6"/>
      <c r="D701" s="6"/>
      <c r="E701" s="6"/>
      <c r="F701" s="6"/>
      <c r="G701" s="6"/>
    </row>
    <row r="702" spans="1:7" ht="13" x14ac:dyDescent="0.15">
      <c r="A702" s="6"/>
      <c r="B702" s="34"/>
      <c r="C702" s="6"/>
      <c r="D702" s="6"/>
      <c r="E702" s="6"/>
      <c r="F702" s="6"/>
      <c r="G702" s="6"/>
    </row>
    <row r="703" spans="1:7" ht="13" x14ac:dyDescent="0.15">
      <c r="A703" s="6"/>
      <c r="B703" s="34"/>
      <c r="C703" s="6"/>
      <c r="D703" s="6"/>
      <c r="E703" s="6"/>
      <c r="F703" s="6"/>
      <c r="G703" s="6"/>
    </row>
    <row r="704" spans="1:7" ht="13" x14ac:dyDescent="0.15">
      <c r="A704" s="6"/>
      <c r="B704" s="34"/>
      <c r="C704" s="6"/>
      <c r="D704" s="6"/>
      <c r="E704" s="6"/>
      <c r="F704" s="6"/>
      <c r="G704" s="6"/>
    </row>
    <row r="705" spans="1:7" ht="13" x14ac:dyDescent="0.15">
      <c r="A705" s="6"/>
      <c r="B705" s="34"/>
      <c r="C705" s="6"/>
      <c r="D705" s="6"/>
      <c r="E705" s="6"/>
      <c r="F705" s="6"/>
      <c r="G705" s="6"/>
    </row>
    <row r="706" spans="1:7" ht="13" x14ac:dyDescent="0.15">
      <c r="A706" s="6"/>
      <c r="B706" s="34"/>
      <c r="C706" s="6"/>
      <c r="D706" s="6"/>
      <c r="E706" s="6"/>
      <c r="F706" s="6"/>
      <c r="G706" s="6"/>
    </row>
    <row r="707" spans="1:7" ht="13" x14ac:dyDescent="0.15">
      <c r="A707" s="6"/>
      <c r="B707" s="34"/>
      <c r="C707" s="6"/>
      <c r="D707" s="6"/>
      <c r="E707" s="6"/>
      <c r="F707" s="6"/>
      <c r="G707" s="6"/>
    </row>
    <row r="708" spans="1:7" ht="13" x14ac:dyDescent="0.15">
      <c r="A708" s="6"/>
      <c r="B708" s="34"/>
      <c r="C708" s="6"/>
      <c r="D708" s="6"/>
      <c r="E708" s="6"/>
      <c r="F708" s="6"/>
      <c r="G708" s="6"/>
    </row>
    <row r="709" spans="1:7" ht="13" x14ac:dyDescent="0.15">
      <c r="A709" s="6"/>
      <c r="B709" s="34"/>
      <c r="C709" s="6"/>
      <c r="D709" s="6"/>
      <c r="E709" s="6"/>
      <c r="F709" s="6"/>
      <c r="G709" s="6"/>
    </row>
    <row r="710" spans="1:7" ht="13" x14ac:dyDescent="0.15">
      <c r="A710" s="6"/>
      <c r="B710" s="34"/>
      <c r="C710" s="6"/>
      <c r="D710" s="6"/>
      <c r="E710" s="6"/>
      <c r="F710" s="6"/>
      <c r="G710" s="6"/>
    </row>
    <row r="711" spans="1:7" ht="13" x14ac:dyDescent="0.15">
      <c r="A711" s="6"/>
      <c r="B711" s="34"/>
      <c r="C711" s="6"/>
      <c r="D711" s="6"/>
      <c r="E711" s="6"/>
      <c r="F711" s="6"/>
      <c r="G711" s="6"/>
    </row>
    <row r="712" spans="1:7" ht="13" x14ac:dyDescent="0.15">
      <c r="A712" s="6"/>
      <c r="B712" s="34"/>
      <c r="C712" s="6"/>
      <c r="D712" s="6"/>
      <c r="E712" s="6"/>
      <c r="F712" s="6"/>
      <c r="G712" s="6"/>
    </row>
    <row r="713" spans="1:7" ht="13" x14ac:dyDescent="0.15">
      <c r="A713" s="6"/>
      <c r="B713" s="34"/>
      <c r="C713" s="6"/>
      <c r="D713" s="6"/>
      <c r="E713" s="6"/>
      <c r="F713" s="6"/>
      <c r="G713" s="6"/>
    </row>
    <row r="714" spans="1:7" ht="13" x14ac:dyDescent="0.15">
      <c r="A714" s="6"/>
      <c r="B714" s="34"/>
      <c r="C714" s="6"/>
      <c r="D714" s="6"/>
      <c r="E714" s="6"/>
      <c r="F714" s="6"/>
      <c r="G714" s="6"/>
    </row>
    <row r="715" spans="1:7" ht="13" x14ac:dyDescent="0.15">
      <c r="A715" s="6"/>
      <c r="B715" s="34"/>
      <c r="C715" s="6"/>
      <c r="D715" s="6"/>
      <c r="E715" s="6"/>
      <c r="F715" s="6"/>
      <c r="G715" s="6"/>
    </row>
    <row r="716" spans="1:7" ht="13" x14ac:dyDescent="0.15">
      <c r="A716" s="6"/>
      <c r="B716" s="34"/>
      <c r="C716" s="6"/>
      <c r="D716" s="6"/>
      <c r="E716" s="6"/>
      <c r="F716" s="6"/>
      <c r="G716" s="6"/>
    </row>
    <row r="717" spans="1:7" ht="13" x14ac:dyDescent="0.15">
      <c r="A717" s="6"/>
      <c r="B717" s="34"/>
      <c r="C717" s="6"/>
      <c r="D717" s="6"/>
      <c r="E717" s="6"/>
      <c r="F717" s="6"/>
      <c r="G717" s="6"/>
    </row>
    <row r="718" spans="1:7" ht="13" x14ac:dyDescent="0.15">
      <c r="A718" s="6"/>
      <c r="B718" s="34"/>
      <c r="C718" s="6"/>
      <c r="D718" s="6"/>
      <c r="E718" s="6"/>
      <c r="F718" s="6"/>
      <c r="G718" s="6"/>
    </row>
    <row r="719" spans="1:7" ht="13" x14ac:dyDescent="0.15">
      <c r="A719" s="6"/>
      <c r="B719" s="34"/>
      <c r="C719" s="6"/>
      <c r="D719" s="6"/>
      <c r="E719" s="6"/>
      <c r="F719" s="6"/>
      <c r="G719" s="6"/>
    </row>
    <row r="720" spans="1:7" ht="13" x14ac:dyDescent="0.15">
      <c r="A720" s="6"/>
      <c r="B720" s="34"/>
      <c r="C720" s="6"/>
      <c r="D720" s="6"/>
      <c r="E720" s="6"/>
      <c r="F720" s="6"/>
      <c r="G720" s="6"/>
    </row>
    <row r="721" spans="1:7" ht="13" x14ac:dyDescent="0.15">
      <c r="A721" s="6"/>
      <c r="B721" s="34"/>
      <c r="C721" s="6"/>
      <c r="D721" s="6"/>
      <c r="E721" s="6"/>
      <c r="F721" s="6"/>
      <c r="G721" s="6"/>
    </row>
    <row r="722" spans="1:7" ht="13" x14ac:dyDescent="0.15">
      <c r="A722" s="6"/>
      <c r="B722" s="34"/>
      <c r="C722" s="6"/>
      <c r="D722" s="6"/>
      <c r="E722" s="6"/>
      <c r="F722" s="6"/>
      <c r="G722" s="6"/>
    </row>
    <row r="723" spans="1:7" ht="13" x14ac:dyDescent="0.15">
      <c r="A723" s="6"/>
      <c r="B723" s="34"/>
      <c r="C723" s="6"/>
      <c r="D723" s="6"/>
      <c r="E723" s="6"/>
      <c r="F723" s="6"/>
      <c r="G723" s="6"/>
    </row>
    <row r="724" spans="1:7" ht="13" x14ac:dyDescent="0.15">
      <c r="A724" s="6"/>
      <c r="B724" s="34"/>
      <c r="C724" s="6"/>
      <c r="D724" s="6"/>
      <c r="E724" s="6"/>
      <c r="F724" s="6"/>
      <c r="G724" s="6"/>
    </row>
    <row r="725" spans="1:7" ht="13" x14ac:dyDescent="0.15">
      <c r="A725" s="6"/>
      <c r="B725" s="34"/>
      <c r="C725" s="6"/>
      <c r="D725" s="6"/>
      <c r="E725" s="6"/>
      <c r="F725" s="6"/>
      <c r="G725" s="6"/>
    </row>
    <row r="726" spans="1:7" ht="13" x14ac:dyDescent="0.15">
      <c r="A726" s="6"/>
      <c r="B726" s="34"/>
      <c r="C726" s="6"/>
      <c r="D726" s="6"/>
      <c r="E726" s="6"/>
      <c r="F726" s="6"/>
      <c r="G726" s="6"/>
    </row>
    <row r="727" spans="1:7" ht="13" x14ac:dyDescent="0.15">
      <c r="A727" s="6"/>
      <c r="B727" s="34"/>
      <c r="C727" s="6"/>
      <c r="D727" s="6"/>
      <c r="E727" s="6"/>
      <c r="F727" s="6"/>
      <c r="G727" s="6"/>
    </row>
    <row r="728" spans="1:7" ht="13" x14ac:dyDescent="0.15">
      <c r="A728" s="6"/>
      <c r="B728" s="34"/>
      <c r="C728" s="6"/>
      <c r="D728" s="6"/>
      <c r="E728" s="6"/>
      <c r="F728" s="6"/>
      <c r="G728" s="6"/>
    </row>
    <row r="729" spans="1:7" ht="13" x14ac:dyDescent="0.15">
      <c r="A729" s="6"/>
      <c r="B729" s="34"/>
      <c r="C729" s="6"/>
      <c r="D729" s="6"/>
      <c r="E729" s="6"/>
      <c r="F729" s="6"/>
      <c r="G729" s="6"/>
    </row>
    <row r="730" spans="1:7" ht="13" x14ac:dyDescent="0.15">
      <c r="A730" s="6"/>
      <c r="B730" s="34"/>
      <c r="C730" s="6"/>
      <c r="D730" s="6"/>
      <c r="E730" s="6"/>
      <c r="F730" s="6"/>
      <c r="G730" s="6"/>
    </row>
    <row r="731" spans="1:7" ht="13" x14ac:dyDescent="0.15">
      <c r="A731" s="6"/>
      <c r="B731" s="34"/>
      <c r="C731" s="6"/>
      <c r="D731" s="6"/>
      <c r="E731" s="6"/>
      <c r="F731" s="6"/>
      <c r="G731" s="6"/>
    </row>
    <row r="732" spans="1:7" ht="13" x14ac:dyDescent="0.15">
      <c r="A732" s="6"/>
      <c r="B732" s="34"/>
      <c r="C732" s="6"/>
      <c r="D732" s="6"/>
      <c r="E732" s="6"/>
      <c r="F732" s="6"/>
      <c r="G732" s="6"/>
    </row>
    <row r="733" spans="1:7" ht="13" x14ac:dyDescent="0.15">
      <c r="A733" s="6"/>
      <c r="B733" s="34"/>
      <c r="C733" s="6"/>
      <c r="D733" s="6"/>
      <c r="E733" s="6"/>
      <c r="F733" s="6"/>
      <c r="G733" s="6"/>
    </row>
    <row r="734" spans="1:7" ht="13" x14ac:dyDescent="0.15">
      <c r="A734" s="6"/>
      <c r="B734" s="34"/>
      <c r="C734" s="6"/>
      <c r="D734" s="6"/>
      <c r="E734" s="6"/>
      <c r="F734" s="6"/>
      <c r="G734" s="6"/>
    </row>
    <row r="735" spans="1:7" ht="13" x14ac:dyDescent="0.15">
      <c r="A735" s="6"/>
      <c r="B735" s="34"/>
      <c r="C735" s="6"/>
      <c r="D735" s="6"/>
      <c r="E735" s="6"/>
      <c r="F735" s="6"/>
      <c r="G735" s="6"/>
    </row>
    <row r="736" spans="1:7" ht="13" x14ac:dyDescent="0.15">
      <c r="A736" s="6"/>
      <c r="B736" s="34"/>
      <c r="C736" s="6"/>
      <c r="D736" s="6"/>
      <c r="E736" s="6"/>
      <c r="F736" s="6"/>
      <c r="G736" s="6"/>
    </row>
    <row r="737" spans="1:7" ht="13" x14ac:dyDescent="0.15">
      <c r="A737" s="6"/>
      <c r="B737" s="34"/>
      <c r="C737" s="6"/>
      <c r="D737" s="6"/>
      <c r="E737" s="6"/>
      <c r="F737" s="6"/>
      <c r="G737" s="6"/>
    </row>
    <row r="738" spans="1:7" ht="13" x14ac:dyDescent="0.15">
      <c r="A738" s="6"/>
      <c r="B738" s="34"/>
      <c r="C738" s="6"/>
      <c r="D738" s="6"/>
      <c r="E738" s="6"/>
      <c r="F738" s="6"/>
      <c r="G738" s="6"/>
    </row>
    <row r="739" spans="1:7" ht="13" x14ac:dyDescent="0.15">
      <c r="A739" s="6"/>
      <c r="B739" s="34"/>
      <c r="C739" s="6"/>
      <c r="D739" s="6"/>
      <c r="E739" s="6"/>
      <c r="F739" s="6"/>
      <c r="G739" s="6"/>
    </row>
    <row r="740" spans="1:7" ht="13" x14ac:dyDescent="0.15">
      <c r="A740" s="6"/>
      <c r="B740" s="34"/>
      <c r="C740" s="6"/>
      <c r="D740" s="6"/>
      <c r="E740" s="6"/>
      <c r="F740" s="6"/>
      <c r="G740" s="6"/>
    </row>
    <row r="741" spans="1:7" ht="13" x14ac:dyDescent="0.15">
      <c r="A741" s="6"/>
      <c r="B741" s="34"/>
      <c r="C741" s="6"/>
      <c r="D741" s="6"/>
      <c r="E741" s="6"/>
      <c r="F741" s="6"/>
      <c r="G741" s="6"/>
    </row>
    <row r="742" spans="1:7" ht="13" x14ac:dyDescent="0.15">
      <c r="A742" s="6"/>
      <c r="B742" s="34"/>
      <c r="C742" s="6"/>
      <c r="D742" s="6"/>
      <c r="E742" s="6"/>
      <c r="F742" s="6"/>
      <c r="G742" s="6"/>
    </row>
    <row r="743" spans="1:7" ht="13" x14ac:dyDescent="0.15">
      <c r="A743" s="6"/>
      <c r="B743" s="34"/>
      <c r="C743" s="6"/>
      <c r="D743" s="6"/>
      <c r="E743" s="6"/>
      <c r="F743" s="6"/>
      <c r="G743" s="6"/>
    </row>
    <row r="744" spans="1:7" ht="13" x14ac:dyDescent="0.15">
      <c r="A744" s="6"/>
      <c r="B744" s="34"/>
      <c r="C744" s="6"/>
      <c r="D744" s="6"/>
      <c r="E744" s="6"/>
      <c r="F744" s="6"/>
      <c r="G744" s="6"/>
    </row>
    <row r="745" spans="1:7" ht="13" x14ac:dyDescent="0.15">
      <c r="A745" s="6"/>
      <c r="B745" s="34"/>
      <c r="C745" s="6"/>
      <c r="D745" s="6"/>
      <c r="E745" s="6"/>
      <c r="F745" s="6"/>
      <c r="G745" s="6"/>
    </row>
    <row r="746" spans="1:7" ht="13" x14ac:dyDescent="0.15">
      <c r="A746" s="6"/>
      <c r="B746" s="34"/>
      <c r="C746" s="6"/>
      <c r="D746" s="6"/>
      <c r="E746" s="6"/>
      <c r="F746" s="6"/>
      <c r="G746" s="6"/>
    </row>
    <row r="747" spans="1:7" ht="13" x14ac:dyDescent="0.15">
      <c r="A747" s="6"/>
      <c r="B747" s="34"/>
      <c r="C747" s="6"/>
      <c r="D747" s="6"/>
      <c r="E747" s="6"/>
      <c r="F747" s="6"/>
      <c r="G747" s="6"/>
    </row>
    <row r="748" spans="1:7" ht="13" x14ac:dyDescent="0.15">
      <c r="A748" s="6"/>
      <c r="B748" s="34"/>
      <c r="C748" s="6"/>
      <c r="D748" s="6"/>
      <c r="E748" s="6"/>
      <c r="F748" s="6"/>
      <c r="G748" s="6"/>
    </row>
    <row r="749" spans="1:7" ht="13" x14ac:dyDescent="0.15">
      <c r="A749" s="6"/>
      <c r="B749" s="34"/>
      <c r="C749" s="6"/>
      <c r="D749" s="6"/>
      <c r="E749" s="6"/>
      <c r="F749" s="6"/>
      <c r="G749" s="6"/>
    </row>
    <row r="750" spans="1:7" ht="13" x14ac:dyDescent="0.15">
      <c r="A750" s="6"/>
      <c r="B750" s="34"/>
      <c r="C750" s="6"/>
      <c r="D750" s="6"/>
      <c r="E750" s="6"/>
      <c r="F750" s="6"/>
      <c r="G750" s="6"/>
    </row>
    <row r="751" spans="1:7" ht="13" x14ac:dyDescent="0.15">
      <c r="A751" s="6"/>
      <c r="B751" s="34"/>
      <c r="C751" s="6"/>
      <c r="D751" s="6"/>
      <c r="E751" s="6"/>
      <c r="F751" s="6"/>
      <c r="G751" s="6"/>
    </row>
    <row r="752" spans="1:7" ht="13" x14ac:dyDescent="0.15">
      <c r="A752" s="6"/>
      <c r="B752" s="34"/>
      <c r="C752" s="6"/>
      <c r="D752" s="6"/>
      <c r="E752" s="6"/>
      <c r="F752" s="6"/>
      <c r="G752" s="6"/>
    </row>
    <row r="753" spans="1:7" ht="13" x14ac:dyDescent="0.15">
      <c r="A753" s="6"/>
      <c r="B753" s="34"/>
      <c r="C753" s="6"/>
      <c r="D753" s="6"/>
      <c r="E753" s="6"/>
      <c r="F753" s="6"/>
      <c r="G753" s="6"/>
    </row>
    <row r="754" spans="1:7" ht="13" x14ac:dyDescent="0.15">
      <c r="A754" s="6"/>
      <c r="B754" s="34"/>
      <c r="C754" s="6"/>
      <c r="D754" s="6"/>
      <c r="E754" s="6"/>
      <c r="F754" s="6"/>
      <c r="G754" s="6"/>
    </row>
    <row r="755" spans="1:7" ht="13" x14ac:dyDescent="0.15">
      <c r="A755" s="6"/>
      <c r="B755" s="34"/>
      <c r="C755" s="6"/>
      <c r="D755" s="6"/>
      <c r="E755" s="6"/>
      <c r="F755" s="6"/>
      <c r="G755" s="6"/>
    </row>
    <row r="756" spans="1:7" ht="13" x14ac:dyDescent="0.15">
      <c r="A756" s="6"/>
      <c r="B756" s="34"/>
      <c r="C756" s="6"/>
      <c r="D756" s="6"/>
      <c r="E756" s="6"/>
      <c r="F756" s="6"/>
      <c r="G756" s="6"/>
    </row>
    <row r="757" spans="1:7" ht="13" x14ac:dyDescent="0.15">
      <c r="A757" s="6"/>
      <c r="B757" s="34"/>
      <c r="C757" s="6"/>
      <c r="D757" s="6"/>
      <c r="E757" s="6"/>
      <c r="F757" s="6"/>
      <c r="G757" s="6"/>
    </row>
    <row r="758" spans="1:7" ht="13" x14ac:dyDescent="0.15">
      <c r="A758" s="6"/>
      <c r="B758" s="34"/>
      <c r="C758" s="6"/>
      <c r="D758" s="6"/>
      <c r="E758" s="6"/>
      <c r="F758" s="6"/>
      <c r="G758" s="6"/>
    </row>
    <row r="759" spans="1:7" ht="13" x14ac:dyDescent="0.15">
      <c r="A759" s="6"/>
      <c r="B759" s="34"/>
      <c r="C759" s="6"/>
      <c r="D759" s="6"/>
      <c r="E759" s="6"/>
      <c r="F759" s="6"/>
      <c r="G759" s="6"/>
    </row>
    <row r="760" spans="1:7" ht="13" x14ac:dyDescent="0.15">
      <c r="A760" s="6"/>
      <c r="B760" s="34"/>
      <c r="C760" s="6"/>
      <c r="D760" s="6"/>
      <c r="E760" s="6"/>
      <c r="F760" s="6"/>
      <c r="G760" s="6"/>
    </row>
    <row r="761" spans="1:7" ht="13" x14ac:dyDescent="0.15">
      <c r="A761" s="6"/>
      <c r="B761" s="34"/>
      <c r="C761" s="6"/>
      <c r="D761" s="6"/>
      <c r="E761" s="6"/>
      <c r="F761" s="6"/>
      <c r="G761" s="6"/>
    </row>
    <row r="762" spans="1:7" ht="13" x14ac:dyDescent="0.15">
      <c r="A762" s="6"/>
      <c r="B762" s="34"/>
      <c r="C762" s="6"/>
      <c r="D762" s="6"/>
      <c r="E762" s="6"/>
      <c r="F762" s="6"/>
      <c r="G762" s="6"/>
    </row>
    <row r="763" spans="1:7" ht="13" x14ac:dyDescent="0.15">
      <c r="A763" s="6"/>
      <c r="B763" s="34"/>
      <c r="C763" s="6"/>
      <c r="D763" s="6"/>
      <c r="E763" s="6"/>
      <c r="F763" s="6"/>
      <c r="G763" s="6"/>
    </row>
    <row r="764" spans="1:7" ht="13" x14ac:dyDescent="0.15">
      <c r="A764" s="6"/>
      <c r="B764" s="34"/>
      <c r="C764" s="6"/>
      <c r="D764" s="6"/>
      <c r="E764" s="6"/>
      <c r="F764" s="6"/>
      <c r="G764" s="6"/>
    </row>
    <row r="765" spans="1:7" ht="13" x14ac:dyDescent="0.15">
      <c r="A765" s="6"/>
      <c r="B765" s="34"/>
      <c r="C765" s="6"/>
      <c r="D765" s="6"/>
      <c r="E765" s="6"/>
      <c r="F765" s="6"/>
      <c r="G765" s="6"/>
    </row>
    <row r="766" spans="1:7" ht="13" x14ac:dyDescent="0.15">
      <c r="A766" s="6"/>
      <c r="B766" s="34"/>
      <c r="C766" s="6"/>
      <c r="D766" s="6"/>
      <c r="E766" s="6"/>
      <c r="F766" s="6"/>
      <c r="G766" s="6"/>
    </row>
    <row r="767" spans="1:7" ht="13" x14ac:dyDescent="0.15">
      <c r="A767" s="6"/>
      <c r="B767" s="34"/>
      <c r="C767" s="6"/>
      <c r="D767" s="6"/>
      <c r="E767" s="6"/>
      <c r="F767" s="6"/>
      <c r="G767" s="6"/>
    </row>
    <row r="768" spans="1:7" ht="13" x14ac:dyDescent="0.15">
      <c r="A768" s="6"/>
      <c r="B768" s="34"/>
      <c r="C768" s="6"/>
      <c r="D768" s="6"/>
      <c r="E768" s="6"/>
      <c r="F768" s="6"/>
      <c r="G768" s="6"/>
    </row>
    <row r="769" spans="1:7" ht="13" x14ac:dyDescent="0.15">
      <c r="A769" s="6"/>
      <c r="B769" s="34"/>
      <c r="C769" s="6"/>
      <c r="D769" s="6"/>
      <c r="E769" s="6"/>
      <c r="F769" s="6"/>
      <c r="G769" s="6"/>
    </row>
    <row r="770" spans="1:7" ht="13" x14ac:dyDescent="0.15">
      <c r="A770" s="6"/>
      <c r="B770" s="34"/>
      <c r="C770" s="6"/>
      <c r="D770" s="6"/>
      <c r="E770" s="6"/>
      <c r="F770" s="6"/>
      <c r="G770" s="6"/>
    </row>
    <row r="771" spans="1:7" ht="13" x14ac:dyDescent="0.15">
      <c r="A771" s="6"/>
      <c r="B771" s="34"/>
      <c r="C771" s="6"/>
      <c r="D771" s="6"/>
      <c r="E771" s="6"/>
      <c r="F771" s="6"/>
      <c r="G771" s="6"/>
    </row>
    <row r="772" spans="1:7" ht="13" x14ac:dyDescent="0.15">
      <c r="A772" s="6"/>
      <c r="B772" s="34"/>
      <c r="C772" s="6"/>
      <c r="D772" s="6"/>
      <c r="E772" s="6"/>
      <c r="F772" s="6"/>
      <c r="G772" s="6"/>
    </row>
    <row r="773" spans="1:7" ht="13" x14ac:dyDescent="0.15">
      <c r="A773" s="6"/>
      <c r="B773" s="34"/>
      <c r="C773" s="6"/>
      <c r="D773" s="6"/>
      <c r="E773" s="6"/>
      <c r="F773" s="6"/>
      <c r="G773" s="6"/>
    </row>
    <row r="774" spans="1:7" ht="13" x14ac:dyDescent="0.15">
      <c r="A774" s="6"/>
      <c r="B774" s="34"/>
      <c r="C774" s="6"/>
      <c r="D774" s="6"/>
      <c r="E774" s="6"/>
      <c r="F774" s="6"/>
      <c r="G774" s="6"/>
    </row>
    <row r="775" spans="1:7" ht="13" x14ac:dyDescent="0.15">
      <c r="A775" s="6"/>
      <c r="B775" s="34"/>
      <c r="C775" s="6"/>
      <c r="D775" s="6"/>
      <c r="E775" s="6"/>
      <c r="F775" s="6"/>
      <c r="G775" s="6"/>
    </row>
    <row r="776" spans="1:7" ht="13" x14ac:dyDescent="0.15">
      <c r="A776" s="6"/>
      <c r="B776" s="34"/>
      <c r="C776" s="6"/>
      <c r="D776" s="6"/>
      <c r="E776" s="6"/>
      <c r="F776" s="6"/>
      <c r="G776" s="6"/>
    </row>
    <row r="777" spans="1:7" ht="13" x14ac:dyDescent="0.15">
      <c r="A777" s="6"/>
      <c r="B777" s="34"/>
      <c r="C777" s="6"/>
      <c r="D777" s="6"/>
      <c r="E777" s="6"/>
      <c r="F777" s="6"/>
      <c r="G777" s="6"/>
    </row>
    <row r="778" spans="1:7" ht="13" x14ac:dyDescent="0.15">
      <c r="A778" s="6"/>
      <c r="B778" s="34"/>
      <c r="C778" s="6"/>
      <c r="D778" s="6"/>
      <c r="E778" s="6"/>
      <c r="F778" s="6"/>
      <c r="G778" s="6"/>
    </row>
    <row r="779" spans="1:7" ht="13" x14ac:dyDescent="0.15">
      <c r="A779" s="6"/>
      <c r="B779" s="34"/>
      <c r="C779" s="6"/>
      <c r="D779" s="6"/>
      <c r="E779" s="6"/>
      <c r="F779" s="6"/>
      <c r="G779" s="6"/>
    </row>
    <row r="780" spans="1:7" ht="13" x14ac:dyDescent="0.15">
      <c r="A780" s="6"/>
      <c r="B780" s="34"/>
      <c r="C780" s="6"/>
      <c r="D780" s="6"/>
      <c r="E780" s="6"/>
      <c r="F780" s="6"/>
      <c r="G780" s="6"/>
    </row>
    <row r="781" spans="1:7" ht="13" x14ac:dyDescent="0.15">
      <c r="A781" s="6"/>
      <c r="B781" s="34"/>
      <c r="C781" s="6"/>
      <c r="D781" s="6"/>
      <c r="E781" s="6"/>
      <c r="F781" s="6"/>
      <c r="G781" s="6"/>
    </row>
    <row r="782" spans="1:7" ht="13" x14ac:dyDescent="0.15">
      <c r="A782" s="6"/>
      <c r="B782" s="34"/>
      <c r="C782" s="6"/>
      <c r="D782" s="6"/>
      <c r="E782" s="6"/>
      <c r="F782" s="6"/>
      <c r="G782" s="6"/>
    </row>
    <row r="783" spans="1:7" ht="13" x14ac:dyDescent="0.15">
      <c r="A783" s="6"/>
      <c r="B783" s="34"/>
      <c r="C783" s="6"/>
      <c r="D783" s="6"/>
      <c r="E783" s="6"/>
      <c r="F783" s="6"/>
      <c r="G783" s="6"/>
    </row>
    <row r="784" spans="1:7" ht="13" x14ac:dyDescent="0.15">
      <c r="A784" s="6"/>
      <c r="B784" s="34"/>
      <c r="C784" s="6"/>
      <c r="D784" s="6"/>
      <c r="E784" s="6"/>
      <c r="F784" s="6"/>
      <c r="G784" s="6"/>
    </row>
    <row r="785" spans="1:7" ht="13" x14ac:dyDescent="0.15">
      <c r="A785" s="6"/>
      <c r="B785" s="34"/>
      <c r="C785" s="6"/>
      <c r="D785" s="6"/>
      <c r="E785" s="6"/>
      <c r="F785" s="6"/>
      <c r="G785" s="6"/>
    </row>
    <row r="786" spans="1:7" ht="13" x14ac:dyDescent="0.15">
      <c r="A786" s="6"/>
      <c r="B786" s="34"/>
      <c r="C786" s="6"/>
      <c r="D786" s="6"/>
      <c r="E786" s="6"/>
      <c r="F786" s="6"/>
      <c r="G786" s="6"/>
    </row>
    <row r="787" spans="1:7" ht="13" x14ac:dyDescent="0.15">
      <c r="A787" s="6"/>
      <c r="B787" s="34"/>
      <c r="C787" s="6"/>
      <c r="D787" s="6"/>
      <c r="E787" s="6"/>
      <c r="F787" s="6"/>
      <c r="G787" s="6"/>
    </row>
    <row r="788" spans="1:7" ht="13" x14ac:dyDescent="0.15">
      <c r="A788" s="6"/>
      <c r="B788" s="34"/>
      <c r="C788" s="6"/>
      <c r="D788" s="6"/>
      <c r="E788" s="6"/>
      <c r="F788" s="6"/>
      <c r="G788" s="6"/>
    </row>
    <row r="789" spans="1:7" ht="13" x14ac:dyDescent="0.15">
      <c r="A789" s="6"/>
      <c r="B789" s="34"/>
      <c r="C789" s="6"/>
      <c r="D789" s="6"/>
      <c r="E789" s="6"/>
      <c r="F789" s="6"/>
      <c r="G789" s="6"/>
    </row>
    <row r="790" spans="1:7" ht="13" x14ac:dyDescent="0.15">
      <c r="A790" s="6"/>
      <c r="B790" s="34"/>
      <c r="C790" s="6"/>
      <c r="D790" s="6"/>
      <c r="E790" s="6"/>
      <c r="F790" s="6"/>
      <c r="G790" s="6"/>
    </row>
    <row r="791" spans="1:7" ht="13" x14ac:dyDescent="0.15">
      <c r="A791" s="6"/>
      <c r="B791" s="34"/>
      <c r="C791" s="6"/>
      <c r="D791" s="6"/>
      <c r="E791" s="6"/>
      <c r="F791" s="6"/>
      <c r="G791" s="6"/>
    </row>
    <row r="792" spans="1:7" ht="13" x14ac:dyDescent="0.15">
      <c r="A792" s="6"/>
      <c r="B792" s="34"/>
      <c r="C792" s="6"/>
      <c r="D792" s="6"/>
      <c r="E792" s="6"/>
      <c r="F792" s="6"/>
      <c r="G792" s="6"/>
    </row>
    <row r="793" spans="1:7" ht="13" x14ac:dyDescent="0.15">
      <c r="A793" s="6"/>
      <c r="B793" s="34"/>
      <c r="C793" s="6"/>
      <c r="D793" s="6"/>
      <c r="E793" s="6"/>
      <c r="F793" s="6"/>
      <c r="G793" s="6"/>
    </row>
    <row r="794" spans="1:7" ht="13" x14ac:dyDescent="0.15">
      <c r="A794" s="6"/>
      <c r="B794" s="34"/>
      <c r="C794" s="6"/>
      <c r="D794" s="6"/>
      <c r="E794" s="6"/>
      <c r="F794" s="6"/>
      <c r="G794" s="6"/>
    </row>
    <row r="795" spans="1:7" ht="13" x14ac:dyDescent="0.15">
      <c r="A795" s="6"/>
      <c r="B795" s="34"/>
      <c r="C795" s="6"/>
      <c r="D795" s="6"/>
      <c r="E795" s="6"/>
      <c r="F795" s="6"/>
      <c r="G795" s="6"/>
    </row>
    <row r="796" spans="1:7" ht="13" x14ac:dyDescent="0.15">
      <c r="A796" s="6"/>
      <c r="B796" s="34"/>
      <c r="C796" s="6"/>
      <c r="D796" s="6"/>
      <c r="E796" s="6"/>
      <c r="F796" s="6"/>
      <c r="G796" s="6"/>
    </row>
    <row r="797" spans="1:7" ht="13" x14ac:dyDescent="0.15">
      <c r="A797" s="6"/>
      <c r="B797" s="34"/>
      <c r="C797" s="6"/>
      <c r="D797" s="6"/>
      <c r="E797" s="6"/>
      <c r="F797" s="6"/>
      <c r="G797" s="6"/>
    </row>
    <row r="798" spans="1:7" ht="13" x14ac:dyDescent="0.15">
      <c r="A798" s="6"/>
      <c r="B798" s="34"/>
      <c r="C798" s="6"/>
      <c r="D798" s="6"/>
      <c r="E798" s="6"/>
      <c r="F798" s="6"/>
      <c r="G798" s="6"/>
    </row>
    <row r="799" spans="1:7" ht="13" x14ac:dyDescent="0.15">
      <c r="A799" s="6"/>
      <c r="B799" s="34"/>
      <c r="C799" s="6"/>
      <c r="D799" s="6"/>
      <c r="E799" s="6"/>
      <c r="F799" s="6"/>
      <c r="G799" s="6"/>
    </row>
    <row r="800" spans="1:7" ht="13" x14ac:dyDescent="0.15">
      <c r="A800" s="6"/>
      <c r="B800" s="34"/>
      <c r="C800" s="6"/>
      <c r="D800" s="6"/>
      <c r="E800" s="6"/>
      <c r="F800" s="6"/>
      <c r="G800" s="6"/>
    </row>
    <row r="801" spans="1:7" ht="13" x14ac:dyDescent="0.15">
      <c r="A801" s="6"/>
      <c r="B801" s="34"/>
      <c r="C801" s="6"/>
      <c r="D801" s="6"/>
      <c r="E801" s="6"/>
      <c r="F801" s="6"/>
      <c r="G801" s="6"/>
    </row>
    <row r="802" spans="1:7" ht="13" x14ac:dyDescent="0.15">
      <c r="A802" s="6"/>
      <c r="B802" s="34"/>
      <c r="C802" s="6"/>
      <c r="D802" s="6"/>
      <c r="E802" s="6"/>
      <c r="F802" s="6"/>
      <c r="G802" s="6"/>
    </row>
    <row r="803" spans="1:7" ht="13" x14ac:dyDescent="0.15">
      <c r="A803" s="6"/>
      <c r="B803" s="34"/>
      <c r="C803" s="6"/>
      <c r="D803" s="6"/>
      <c r="E803" s="6"/>
      <c r="F803" s="6"/>
      <c r="G803" s="6"/>
    </row>
    <row r="804" spans="1:7" ht="13" x14ac:dyDescent="0.15">
      <c r="A804" s="6"/>
      <c r="B804" s="34"/>
      <c r="C804" s="6"/>
      <c r="D804" s="6"/>
      <c r="E804" s="6"/>
      <c r="F804" s="6"/>
      <c r="G804" s="6"/>
    </row>
    <row r="805" spans="1:7" ht="13" x14ac:dyDescent="0.15">
      <c r="A805" s="6"/>
      <c r="B805" s="34"/>
      <c r="C805" s="6"/>
      <c r="D805" s="6"/>
      <c r="E805" s="6"/>
      <c r="F805" s="6"/>
      <c r="G805" s="6"/>
    </row>
    <row r="806" spans="1:7" ht="13" x14ac:dyDescent="0.15">
      <c r="A806" s="6"/>
      <c r="B806" s="34"/>
      <c r="C806" s="6"/>
      <c r="D806" s="6"/>
      <c r="E806" s="6"/>
      <c r="F806" s="6"/>
      <c r="G806" s="6"/>
    </row>
    <row r="807" spans="1:7" ht="13" x14ac:dyDescent="0.15">
      <c r="A807" s="6"/>
      <c r="B807" s="34"/>
      <c r="C807" s="6"/>
      <c r="D807" s="6"/>
      <c r="E807" s="6"/>
      <c r="F807" s="6"/>
      <c r="G807" s="6"/>
    </row>
    <row r="808" spans="1:7" ht="13" x14ac:dyDescent="0.15">
      <c r="A808" s="6"/>
      <c r="B808" s="34"/>
      <c r="C808" s="6"/>
      <c r="D808" s="6"/>
      <c r="E808" s="6"/>
      <c r="F808" s="6"/>
      <c r="G808" s="6"/>
    </row>
    <row r="809" spans="1:7" ht="13" x14ac:dyDescent="0.15">
      <c r="A809" s="6"/>
      <c r="B809" s="34"/>
      <c r="C809" s="6"/>
      <c r="D809" s="6"/>
      <c r="E809" s="6"/>
      <c r="F809" s="6"/>
      <c r="G809" s="6"/>
    </row>
    <row r="810" spans="1:7" ht="13" x14ac:dyDescent="0.15">
      <c r="A810" s="6"/>
      <c r="B810" s="34"/>
      <c r="C810" s="6"/>
      <c r="D810" s="6"/>
      <c r="E810" s="6"/>
      <c r="F810" s="6"/>
      <c r="G810" s="6"/>
    </row>
    <row r="811" spans="1:7" ht="13" x14ac:dyDescent="0.15">
      <c r="A811" s="6"/>
      <c r="B811" s="34"/>
      <c r="C811" s="6"/>
      <c r="D811" s="6"/>
      <c r="E811" s="6"/>
      <c r="F811" s="6"/>
      <c r="G811" s="6"/>
    </row>
    <row r="812" spans="1:7" ht="13" x14ac:dyDescent="0.15">
      <c r="A812" s="6"/>
      <c r="B812" s="34"/>
      <c r="C812" s="6"/>
      <c r="D812" s="6"/>
      <c r="E812" s="6"/>
      <c r="F812" s="6"/>
      <c r="G812" s="6"/>
    </row>
    <row r="813" spans="1:7" ht="13" x14ac:dyDescent="0.15">
      <c r="A813" s="6"/>
      <c r="B813" s="34"/>
      <c r="C813" s="6"/>
      <c r="D813" s="6"/>
      <c r="E813" s="6"/>
      <c r="F813" s="6"/>
      <c r="G813" s="6"/>
    </row>
    <row r="814" spans="1:7" ht="13" x14ac:dyDescent="0.15">
      <c r="A814" s="6"/>
      <c r="B814" s="34"/>
      <c r="C814" s="6"/>
      <c r="D814" s="6"/>
      <c r="E814" s="6"/>
      <c r="F814" s="6"/>
      <c r="G814" s="6"/>
    </row>
    <row r="815" spans="1:7" ht="13" x14ac:dyDescent="0.15">
      <c r="A815" s="6"/>
      <c r="B815" s="34"/>
      <c r="C815" s="6"/>
      <c r="D815" s="6"/>
      <c r="E815" s="6"/>
      <c r="F815" s="6"/>
      <c r="G815" s="6"/>
    </row>
    <row r="816" spans="1:7" ht="13" x14ac:dyDescent="0.15">
      <c r="A816" s="6"/>
      <c r="B816" s="34"/>
      <c r="C816" s="6"/>
      <c r="D816" s="6"/>
      <c r="E816" s="6"/>
      <c r="F816" s="6"/>
      <c r="G816" s="6"/>
    </row>
    <row r="817" spans="1:7" ht="13" x14ac:dyDescent="0.15">
      <c r="A817" s="6"/>
      <c r="B817" s="34"/>
      <c r="C817" s="6"/>
      <c r="D817" s="6"/>
      <c r="E817" s="6"/>
      <c r="F817" s="6"/>
      <c r="G817" s="6"/>
    </row>
    <row r="818" spans="1:7" ht="13" x14ac:dyDescent="0.15">
      <c r="A818" s="6"/>
      <c r="B818" s="34"/>
      <c r="C818" s="6"/>
      <c r="D818" s="6"/>
      <c r="E818" s="6"/>
      <c r="F818" s="6"/>
      <c r="G818" s="6"/>
    </row>
    <row r="819" spans="1:7" ht="13" x14ac:dyDescent="0.15">
      <c r="A819" s="6"/>
      <c r="B819" s="34"/>
      <c r="C819" s="6"/>
      <c r="D819" s="6"/>
      <c r="E819" s="6"/>
      <c r="F819" s="6"/>
      <c r="G819" s="6"/>
    </row>
    <row r="820" spans="1:7" ht="13" x14ac:dyDescent="0.15">
      <c r="A820" s="6"/>
      <c r="B820" s="34"/>
      <c r="C820" s="6"/>
      <c r="D820" s="6"/>
      <c r="E820" s="6"/>
      <c r="F820" s="6"/>
      <c r="G820" s="6"/>
    </row>
    <row r="821" spans="1:7" ht="13" x14ac:dyDescent="0.15">
      <c r="A821" s="6"/>
      <c r="B821" s="34"/>
      <c r="C821" s="6"/>
      <c r="D821" s="6"/>
      <c r="E821" s="6"/>
      <c r="F821" s="6"/>
      <c r="G821" s="6"/>
    </row>
    <row r="822" spans="1:7" ht="13" x14ac:dyDescent="0.15">
      <c r="A822" s="6"/>
      <c r="B822" s="34"/>
      <c r="C822" s="6"/>
      <c r="D822" s="6"/>
      <c r="E822" s="6"/>
      <c r="F822" s="6"/>
      <c r="G822" s="6"/>
    </row>
    <row r="823" spans="1:7" ht="13" x14ac:dyDescent="0.15">
      <c r="A823" s="6"/>
      <c r="B823" s="34"/>
      <c r="C823" s="6"/>
      <c r="D823" s="6"/>
      <c r="E823" s="6"/>
      <c r="F823" s="6"/>
      <c r="G823" s="6"/>
    </row>
    <row r="824" spans="1:7" ht="13" x14ac:dyDescent="0.15">
      <c r="A824" s="6"/>
      <c r="B824" s="34"/>
      <c r="C824" s="6"/>
      <c r="D824" s="6"/>
      <c r="E824" s="6"/>
      <c r="F824" s="6"/>
      <c r="G824" s="6"/>
    </row>
    <row r="825" spans="1:7" ht="13" x14ac:dyDescent="0.15">
      <c r="A825" s="6"/>
      <c r="B825" s="34"/>
      <c r="C825" s="6"/>
      <c r="D825" s="6"/>
      <c r="E825" s="6"/>
      <c r="F825" s="6"/>
      <c r="G825" s="6"/>
    </row>
    <row r="826" spans="1:7" ht="13" x14ac:dyDescent="0.15">
      <c r="A826" s="6"/>
      <c r="B826" s="34"/>
      <c r="C826" s="6"/>
      <c r="D826" s="6"/>
      <c r="E826" s="6"/>
      <c r="F826" s="6"/>
      <c r="G826" s="6"/>
    </row>
    <row r="827" spans="1:7" ht="13" x14ac:dyDescent="0.15">
      <c r="A827" s="6"/>
      <c r="B827" s="34"/>
      <c r="C827" s="6"/>
      <c r="D827" s="6"/>
      <c r="E827" s="6"/>
      <c r="F827" s="6"/>
      <c r="G827" s="6"/>
    </row>
    <row r="828" spans="1:7" ht="13" x14ac:dyDescent="0.15">
      <c r="A828" s="6"/>
      <c r="B828" s="34"/>
      <c r="C828" s="6"/>
      <c r="D828" s="6"/>
      <c r="E828" s="6"/>
      <c r="F828" s="6"/>
      <c r="G828" s="6"/>
    </row>
    <row r="829" spans="1:7" ht="13" x14ac:dyDescent="0.15">
      <c r="A829" s="6"/>
      <c r="B829" s="34"/>
      <c r="C829" s="6"/>
      <c r="D829" s="6"/>
      <c r="E829" s="6"/>
      <c r="F829" s="6"/>
      <c r="G829" s="6"/>
    </row>
    <row r="830" spans="1:7" ht="13" x14ac:dyDescent="0.15">
      <c r="A830" s="6"/>
      <c r="B830" s="34"/>
      <c r="C830" s="6"/>
      <c r="D830" s="6"/>
      <c r="E830" s="6"/>
      <c r="F830" s="6"/>
      <c r="G830" s="6"/>
    </row>
    <row r="831" spans="1:7" ht="13" x14ac:dyDescent="0.15">
      <c r="A831" s="6"/>
      <c r="B831" s="34"/>
      <c r="C831" s="6"/>
      <c r="D831" s="6"/>
      <c r="E831" s="6"/>
      <c r="F831" s="6"/>
      <c r="G831" s="6"/>
    </row>
    <row r="832" spans="1:7" ht="13" x14ac:dyDescent="0.15">
      <c r="A832" s="6"/>
      <c r="B832" s="34"/>
      <c r="C832" s="6"/>
      <c r="D832" s="6"/>
      <c r="E832" s="6"/>
      <c r="F832" s="6"/>
      <c r="G832" s="6"/>
    </row>
    <row r="833" spans="1:7" ht="13" x14ac:dyDescent="0.15">
      <c r="A833" s="6"/>
      <c r="B833" s="34"/>
      <c r="C833" s="6"/>
      <c r="D833" s="6"/>
      <c r="E833" s="6"/>
      <c r="F833" s="6"/>
      <c r="G833" s="6"/>
    </row>
    <row r="834" spans="1:7" ht="13" x14ac:dyDescent="0.15">
      <c r="A834" s="6"/>
      <c r="B834" s="34"/>
      <c r="C834" s="6"/>
      <c r="D834" s="6"/>
      <c r="E834" s="6"/>
      <c r="F834" s="6"/>
      <c r="G834" s="6"/>
    </row>
    <row r="835" spans="1:7" ht="13" x14ac:dyDescent="0.15">
      <c r="A835" s="6"/>
      <c r="B835" s="34"/>
      <c r="C835" s="6"/>
      <c r="D835" s="6"/>
      <c r="E835" s="6"/>
      <c r="F835" s="6"/>
      <c r="G835" s="6"/>
    </row>
    <row r="836" spans="1:7" ht="13" x14ac:dyDescent="0.15">
      <c r="A836" s="6"/>
      <c r="B836" s="34"/>
      <c r="C836" s="6"/>
      <c r="D836" s="6"/>
      <c r="E836" s="6"/>
      <c r="F836" s="6"/>
      <c r="G836" s="6"/>
    </row>
    <row r="837" spans="1:7" ht="13" x14ac:dyDescent="0.15">
      <c r="A837" s="6"/>
      <c r="B837" s="34"/>
      <c r="C837" s="6"/>
      <c r="D837" s="6"/>
      <c r="E837" s="6"/>
      <c r="F837" s="6"/>
      <c r="G837" s="6"/>
    </row>
    <row r="838" spans="1:7" ht="13" x14ac:dyDescent="0.15">
      <c r="A838" s="6"/>
      <c r="B838" s="34"/>
      <c r="C838" s="6"/>
      <c r="D838" s="6"/>
      <c r="E838" s="6"/>
      <c r="F838" s="6"/>
      <c r="G838" s="6"/>
    </row>
    <row r="839" spans="1:7" ht="13" x14ac:dyDescent="0.15">
      <c r="A839" s="6"/>
      <c r="B839" s="34"/>
      <c r="C839" s="6"/>
      <c r="D839" s="6"/>
      <c r="E839" s="6"/>
      <c r="F839" s="6"/>
      <c r="G839" s="6"/>
    </row>
    <row r="840" spans="1:7" ht="13" x14ac:dyDescent="0.15">
      <c r="A840" s="6"/>
      <c r="B840" s="34"/>
      <c r="C840" s="6"/>
      <c r="D840" s="6"/>
      <c r="E840" s="6"/>
      <c r="F840" s="6"/>
      <c r="G840" s="6"/>
    </row>
    <row r="841" spans="1:7" ht="13" x14ac:dyDescent="0.15">
      <c r="A841" s="6"/>
      <c r="B841" s="34"/>
      <c r="C841" s="6"/>
      <c r="D841" s="6"/>
      <c r="E841" s="6"/>
      <c r="F841" s="6"/>
      <c r="G841" s="6"/>
    </row>
    <row r="842" spans="1:7" ht="13" x14ac:dyDescent="0.15">
      <c r="A842" s="6"/>
      <c r="B842" s="34"/>
      <c r="C842" s="6"/>
      <c r="D842" s="6"/>
      <c r="E842" s="6"/>
      <c r="F842" s="6"/>
      <c r="G842" s="6"/>
    </row>
    <row r="843" spans="1:7" ht="13" x14ac:dyDescent="0.15">
      <c r="A843" s="6"/>
      <c r="B843" s="34"/>
      <c r="C843" s="6"/>
      <c r="D843" s="6"/>
      <c r="E843" s="6"/>
      <c r="F843" s="6"/>
      <c r="G843" s="6"/>
    </row>
    <row r="844" spans="1:7" ht="13" x14ac:dyDescent="0.15">
      <c r="A844" s="6"/>
      <c r="B844" s="34"/>
      <c r="C844" s="6"/>
      <c r="D844" s="6"/>
      <c r="E844" s="6"/>
      <c r="F844" s="6"/>
      <c r="G844" s="6"/>
    </row>
    <row r="845" spans="1:7" ht="13" x14ac:dyDescent="0.15">
      <c r="A845" s="6"/>
      <c r="B845" s="34"/>
      <c r="C845" s="6"/>
      <c r="D845" s="6"/>
      <c r="E845" s="6"/>
      <c r="F845" s="6"/>
      <c r="G845" s="6"/>
    </row>
    <row r="846" spans="1:7" ht="13" x14ac:dyDescent="0.15">
      <c r="A846" s="6"/>
      <c r="B846" s="34"/>
      <c r="C846" s="6"/>
      <c r="D846" s="6"/>
      <c r="E846" s="6"/>
      <c r="F846" s="6"/>
      <c r="G846" s="6"/>
    </row>
    <row r="847" spans="1:7" ht="13" x14ac:dyDescent="0.15">
      <c r="A847" s="6"/>
      <c r="B847" s="34"/>
      <c r="C847" s="6"/>
      <c r="D847" s="6"/>
      <c r="E847" s="6"/>
      <c r="F847" s="6"/>
      <c r="G847" s="6"/>
    </row>
    <row r="848" spans="1:7" ht="13" x14ac:dyDescent="0.15">
      <c r="A848" s="6"/>
      <c r="B848" s="34"/>
      <c r="C848" s="6"/>
      <c r="D848" s="6"/>
      <c r="E848" s="6"/>
      <c r="F848" s="6"/>
      <c r="G848" s="6"/>
    </row>
    <row r="849" spans="1:7" ht="13" x14ac:dyDescent="0.15">
      <c r="A849" s="6"/>
      <c r="B849" s="34"/>
      <c r="C849" s="6"/>
      <c r="D849" s="6"/>
      <c r="E849" s="6"/>
      <c r="F849" s="6"/>
      <c r="G849" s="6"/>
    </row>
    <row r="850" spans="1:7" ht="13" x14ac:dyDescent="0.15">
      <c r="A850" s="6"/>
      <c r="B850" s="34"/>
      <c r="C850" s="6"/>
      <c r="D850" s="6"/>
      <c r="E850" s="6"/>
      <c r="F850" s="6"/>
      <c r="G850" s="6"/>
    </row>
    <row r="851" spans="1:7" ht="13" x14ac:dyDescent="0.15">
      <c r="A851" s="6"/>
      <c r="B851" s="34"/>
      <c r="C851" s="6"/>
      <c r="D851" s="6"/>
      <c r="E851" s="6"/>
      <c r="F851" s="6"/>
      <c r="G851" s="6"/>
    </row>
    <row r="852" spans="1:7" ht="13" x14ac:dyDescent="0.15">
      <c r="A852" s="6"/>
      <c r="B852" s="34"/>
      <c r="C852" s="6"/>
      <c r="D852" s="6"/>
      <c r="E852" s="6"/>
      <c r="F852" s="6"/>
      <c r="G852" s="6"/>
    </row>
    <row r="853" spans="1:7" ht="13" x14ac:dyDescent="0.15">
      <c r="A853" s="6"/>
      <c r="B853" s="34"/>
      <c r="C853" s="6"/>
      <c r="D853" s="6"/>
      <c r="E853" s="6"/>
      <c r="F853" s="6"/>
      <c r="G853" s="6"/>
    </row>
    <row r="854" spans="1:7" ht="13" x14ac:dyDescent="0.15">
      <c r="A854" s="6"/>
      <c r="B854" s="34"/>
      <c r="C854" s="6"/>
      <c r="D854" s="6"/>
      <c r="E854" s="6"/>
      <c r="F854" s="6"/>
      <c r="G854" s="6"/>
    </row>
    <row r="855" spans="1:7" ht="13" x14ac:dyDescent="0.15">
      <c r="A855" s="6"/>
      <c r="B855" s="34"/>
      <c r="C855" s="6"/>
      <c r="D855" s="6"/>
      <c r="E855" s="6"/>
      <c r="F855" s="6"/>
      <c r="G855" s="6"/>
    </row>
    <row r="856" spans="1:7" ht="13" x14ac:dyDescent="0.15">
      <c r="A856" s="6"/>
      <c r="B856" s="34"/>
      <c r="C856" s="6"/>
      <c r="D856" s="6"/>
      <c r="E856" s="6"/>
      <c r="F856" s="6"/>
      <c r="G856" s="6"/>
    </row>
    <row r="857" spans="1:7" ht="13" x14ac:dyDescent="0.15">
      <c r="A857" s="6"/>
      <c r="B857" s="34"/>
      <c r="C857" s="6"/>
      <c r="D857" s="6"/>
      <c r="E857" s="6"/>
      <c r="F857" s="6"/>
      <c r="G857" s="6"/>
    </row>
    <row r="858" spans="1:7" ht="13" x14ac:dyDescent="0.15">
      <c r="A858" s="6"/>
      <c r="B858" s="34"/>
      <c r="C858" s="6"/>
      <c r="D858" s="6"/>
      <c r="E858" s="6"/>
      <c r="F858" s="6"/>
      <c r="G858" s="6"/>
    </row>
    <row r="859" spans="1:7" ht="13" x14ac:dyDescent="0.15">
      <c r="A859" s="6"/>
      <c r="B859" s="34"/>
      <c r="C859" s="6"/>
      <c r="D859" s="6"/>
      <c r="E859" s="6"/>
      <c r="F859" s="6"/>
      <c r="G859" s="6"/>
    </row>
    <row r="860" spans="1:7" ht="13" x14ac:dyDescent="0.15">
      <c r="A860" s="6"/>
      <c r="B860" s="34"/>
      <c r="C860" s="6"/>
      <c r="D860" s="6"/>
      <c r="E860" s="6"/>
      <c r="F860" s="6"/>
      <c r="G860" s="6"/>
    </row>
    <row r="861" spans="1:7" ht="13" x14ac:dyDescent="0.15">
      <c r="A861" s="6"/>
      <c r="B861" s="34"/>
      <c r="C861" s="6"/>
      <c r="D861" s="6"/>
      <c r="E861" s="6"/>
      <c r="F861" s="6"/>
      <c r="G861" s="6"/>
    </row>
    <row r="862" spans="1:7" ht="13" x14ac:dyDescent="0.15">
      <c r="A862" s="6"/>
      <c r="B862" s="34"/>
      <c r="C862" s="6"/>
      <c r="D862" s="6"/>
      <c r="E862" s="6"/>
      <c r="F862" s="6"/>
      <c r="G862" s="6"/>
    </row>
    <row r="863" spans="1:7" ht="13" x14ac:dyDescent="0.15">
      <c r="A863" s="6"/>
      <c r="B863" s="34"/>
      <c r="C863" s="6"/>
      <c r="D863" s="6"/>
      <c r="E863" s="6"/>
      <c r="F863" s="6"/>
      <c r="G863" s="6"/>
    </row>
    <row r="864" spans="1:7" ht="13" x14ac:dyDescent="0.15">
      <c r="A864" s="6"/>
      <c r="B864" s="34"/>
      <c r="C864" s="6"/>
      <c r="D864" s="6"/>
      <c r="E864" s="6"/>
      <c r="F864" s="6"/>
      <c r="G864" s="6"/>
    </row>
    <row r="865" spans="1:7" ht="13" x14ac:dyDescent="0.15">
      <c r="A865" s="6"/>
      <c r="B865" s="34"/>
      <c r="C865" s="6"/>
      <c r="D865" s="6"/>
      <c r="E865" s="6"/>
      <c r="F865" s="6"/>
      <c r="G865" s="6"/>
    </row>
    <row r="866" spans="1:7" ht="13" x14ac:dyDescent="0.15">
      <c r="A866" s="6"/>
      <c r="B866" s="34"/>
      <c r="C866" s="6"/>
      <c r="D866" s="6"/>
      <c r="E866" s="6"/>
      <c r="F866" s="6"/>
      <c r="G866" s="6"/>
    </row>
    <row r="867" spans="1:7" ht="13" x14ac:dyDescent="0.15">
      <c r="A867" s="6"/>
      <c r="B867" s="34"/>
      <c r="C867" s="6"/>
      <c r="D867" s="6"/>
      <c r="E867" s="6"/>
      <c r="F867" s="6"/>
      <c r="G867" s="6"/>
    </row>
    <row r="868" spans="1:7" ht="13" x14ac:dyDescent="0.15">
      <c r="A868" s="6"/>
      <c r="B868" s="34"/>
      <c r="C868" s="6"/>
      <c r="D868" s="6"/>
      <c r="E868" s="6"/>
      <c r="F868" s="6"/>
      <c r="G868" s="6"/>
    </row>
    <row r="869" spans="1:7" ht="13" x14ac:dyDescent="0.15">
      <c r="A869" s="6"/>
      <c r="B869" s="34"/>
      <c r="C869" s="6"/>
      <c r="D869" s="6"/>
      <c r="E869" s="6"/>
      <c r="F869" s="6"/>
      <c r="G869" s="6"/>
    </row>
    <row r="870" spans="1:7" ht="13" x14ac:dyDescent="0.15">
      <c r="A870" s="6"/>
      <c r="B870" s="34"/>
      <c r="C870" s="6"/>
      <c r="D870" s="6"/>
      <c r="E870" s="6"/>
      <c r="F870" s="6"/>
      <c r="G870" s="6"/>
    </row>
    <row r="871" spans="1:7" ht="13" x14ac:dyDescent="0.15">
      <c r="A871" s="6"/>
      <c r="B871" s="34"/>
      <c r="C871" s="6"/>
      <c r="D871" s="6"/>
      <c r="E871" s="6"/>
      <c r="F871" s="6"/>
      <c r="G871" s="6"/>
    </row>
    <row r="872" spans="1:7" ht="13" x14ac:dyDescent="0.15">
      <c r="A872" s="6"/>
      <c r="B872" s="34"/>
      <c r="C872" s="6"/>
      <c r="D872" s="6"/>
      <c r="E872" s="6"/>
      <c r="F872" s="6"/>
      <c r="G872" s="6"/>
    </row>
    <row r="873" spans="1:7" ht="13" x14ac:dyDescent="0.15">
      <c r="A873" s="6"/>
      <c r="B873" s="34"/>
      <c r="C873" s="6"/>
      <c r="D873" s="6"/>
      <c r="E873" s="6"/>
      <c r="F873" s="6"/>
      <c r="G873" s="6"/>
    </row>
    <row r="874" spans="1:7" ht="13" x14ac:dyDescent="0.15">
      <c r="A874" s="6"/>
      <c r="B874" s="34"/>
      <c r="C874" s="6"/>
      <c r="D874" s="6"/>
      <c r="E874" s="6"/>
      <c r="F874" s="6"/>
      <c r="G874" s="6"/>
    </row>
    <row r="875" spans="1:7" ht="13" x14ac:dyDescent="0.15">
      <c r="A875" s="6"/>
      <c r="B875" s="34"/>
      <c r="C875" s="6"/>
      <c r="D875" s="6"/>
      <c r="E875" s="6"/>
      <c r="F875" s="6"/>
      <c r="G875" s="6"/>
    </row>
    <row r="876" spans="1:7" ht="13" x14ac:dyDescent="0.15">
      <c r="A876" s="6"/>
      <c r="B876" s="34"/>
      <c r="C876" s="6"/>
      <c r="D876" s="6"/>
      <c r="E876" s="6"/>
      <c r="F876" s="6"/>
      <c r="G876" s="6"/>
    </row>
    <row r="877" spans="1:7" ht="13" x14ac:dyDescent="0.15">
      <c r="A877" s="6"/>
      <c r="B877" s="34"/>
      <c r="C877" s="6"/>
      <c r="D877" s="6"/>
      <c r="E877" s="6"/>
      <c r="F877" s="6"/>
      <c r="G877" s="6"/>
    </row>
    <row r="878" spans="1:7" ht="13" x14ac:dyDescent="0.15">
      <c r="A878" s="6"/>
      <c r="B878" s="34"/>
      <c r="C878" s="6"/>
      <c r="D878" s="6"/>
      <c r="E878" s="6"/>
      <c r="F878" s="6"/>
      <c r="G878" s="6"/>
    </row>
    <row r="879" spans="1:7" ht="13" x14ac:dyDescent="0.15">
      <c r="A879" s="6"/>
      <c r="B879" s="34"/>
      <c r="C879" s="6"/>
      <c r="D879" s="6"/>
      <c r="E879" s="6"/>
      <c r="F879" s="6"/>
      <c r="G879" s="6"/>
    </row>
    <row r="880" spans="1:7" ht="13" x14ac:dyDescent="0.15">
      <c r="A880" s="6"/>
      <c r="B880" s="34"/>
      <c r="C880" s="6"/>
      <c r="D880" s="6"/>
      <c r="E880" s="6"/>
      <c r="F880" s="6"/>
      <c r="G880" s="6"/>
    </row>
    <row r="881" spans="1:7" ht="13" x14ac:dyDescent="0.15">
      <c r="A881" s="6"/>
      <c r="B881" s="34"/>
      <c r="C881" s="6"/>
      <c r="D881" s="6"/>
      <c r="E881" s="6"/>
      <c r="F881" s="6"/>
      <c r="G881" s="6"/>
    </row>
    <row r="882" spans="1:7" ht="13" x14ac:dyDescent="0.15">
      <c r="A882" s="6"/>
      <c r="B882" s="34"/>
      <c r="C882" s="6"/>
      <c r="D882" s="6"/>
      <c r="E882" s="6"/>
      <c r="F882" s="6"/>
      <c r="G882" s="6"/>
    </row>
    <row r="883" spans="1:7" ht="13" x14ac:dyDescent="0.15">
      <c r="A883" s="6"/>
      <c r="B883" s="34"/>
      <c r="C883" s="6"/>
      <c r="D883" s="6"/>
      <c r="E883" s="6"/>
      <c r="F883" s="6"/>
      <c r="G883" s="6"/>
    </row>
    <row r="884" spans="1:7" ht="13" x14ac:dyDescent="0.15">
      <c r="A884" s="6"/>
      <c r="B884" s="34"/>
      <c r="C884" s="6"/>
      <c r="D884" s="6"/>
      <c r="E884" s="6"/>
      <c r="F884" s="6"/>
      <c r="G884" s="6"/>
    </row>
    <row r="885" spans="1:7" ht="13" x14ac:dyDescent="0.15">
      <c r="A885" s="6"/>
      <c r="B885" s="34"/>
      <c r="C885" s="6"/>
      <c r="D885" s="6"/>
      <c r="E885" s="6"/>
      <c r="F885" s="6"/>
      <c r="G885" s="6"/>
    </row>
    <row r="886" spans="1:7" ht="13" x14ac:dyDescent="0.15">
      <c r="A886" s="6"/>
      <c r="B886" s="34"/>
      <c r="C886" s="6"/>
      <c r="D886" s="6"/>
      <c r="E886" s="6"/>
      <c r="F886" s="6"/>
      <c r="G886" s="6"/>
    </row>
    <row r="887" spans="1:7" ht="13" x14ac:dyDescent="0.15">
      <c r="A887" s="6"/>
      <c r="B887" s="34"/>
      <c r="C887" s="6"/>
      <c r="D887" s="6"/>
      <c r="E887" s="6"/>
      <c r="F887" s="6"/>
      <c r="G887" s="6"/>
    </row>
    <row r="888" spans="1:7" ht="13" x14ac:dyDescent="0.15">
      <c r="A888" s="6"/>
      <c r="B888" s="34"/>
      <c r="C888" s="6"/>
      <c r="D888" s="6"/>
      <c r="E888" s="6"/>
      <c r="F888" s="6"/>
      <c r="G888" s="6"/>
    </row>
    <row r="889" spans="1:7" ht="13" x14ac:dyDescent="0.15">
      <c r="A889" s="6"/>
      <c r="B889" s="34"/>
      <c r="C889" s="6"/>
      <c r="D889" s="6"/>
      <c r="E889" s="6"/>
      <c r="F889" s="6"/>
      <c r="G889" s="6"/>
    </row>
    <row r="890" spans="1:7" ht="13" x14ac:dyDescent="0.15">
      <c r="A890" s="6"/>
      <c r="B890" s="34"/>
      <c r="C890" s="6"/>
      <c r="D890" s="6"/>
      <c r="E890" s="6"/>
      <c r="F890" s="6"/>
      <c r="G890" s="6"/>
    </row>
    <row r="891" spans="1:7" ht="13" x14ac:dyDescent="0.15">
      <c r="A891" s="6"/>
      <c r="B891" s="34"/>
      <c r="C891" s="6"/>
      <c r="D891" s="6"/>
      <c r="E891" s="6"/>
      <c r="F891" s="6"/>
      <c r="G891" s="6"/>
    </row>
    <row r="892" spans="1:7" ht="13" x14ac:dyDescent="0.15">
      <c r="A892" s="6"/>
      <c r="B892" s="34"/>
      <c r="C892" s="6"/>
      <c r="D892" s="6"/>
      <c r="E892" s="6"/>
      <c r="F892" s="6"/>
      <c r="G892" s="6"/>
    </row>
    <row r="893" spans="1:7" ht="13" x14ac:dyDescent="0.15">
      <c r="A893" s="6"/>
      <c r="B893" s="34"/>
      <c r="C893" s="6"/>
      <c r="D893" s="6"/>
      <c r="E893" s="6"/>
      <c r="F893" s="6"/>
      <c r="G893" s="6"/>
    </row>
    <row r="894" spans="1:7" ht="13" x14ac:dyDescent="0.15">
      <c r="A894" s="6"/>
      <c r="B894" s="34"/>
      <c r="C894" s="6"/>
      <c r="D894" s="6"/>
      <c r="E894" s="6"/>
      <c r="F894" s="6"/>
      <c r="G894" s="6"/>
    </row>
    <row r="895" spans="1:7" ht="13" x14ac:dyDescent="0.15">
      <c r="A895" s="6"/>
      <c r="B895" s="34"/>
      <c r="C895" s="6"/>
      <c r="D895" s="6"/>
      <c r="E895" s="6"/>
      <c r="F895" s="6"/>
      <c r="G895" s="6"/>
    </row>
    <row r="896" spans="1:7" ht="13" x14ac:dyDescent="0.15">
      <c r="A896" s="6"/>
      <c r="B896" s="34"/>
      <c r="C896" s="6"/>
      <c r="D896" s="6"/>
      <c r="E896" s="6"/>
      <c r="F896" s="6"/>
      <c r="G896" s="6"/>
    </row>
    <row r="897" spans="1:7" ht="13" x14ac:dyDescent="0.15">
      <c r="A897" s="6"/>
      <c r="B897" s="34"/>
      <c r="C897" s="6"/>
      <c r="D897" s="6"/>
      <c r="E897" s="6"/>
      <c r="F897" s="6"/>
      <c r="G897" s="6"/>
    </row>
    <row r="898" spans="1:7" ht="13" x14ac:dyDescent="0.15">
      <c r="A898" s="6"/>
      <c r="B898" s="34"/>
      <c r="C898" s="6"/>
      <c r="D898" s="6"/>
      <c r="E898" s="6"/>
      <c r="F898" s="6"/>
      <c r="G898" s="6"/>
    </row>
    <row r="899" spans="1:7" ht="13" x14ac:dyDescent="0.15">
      <c r="A899" s="6"/>
      <c r="B899" s="34"/>
      <c r="C899" s="6"/>
      <c r="D899" s="6"/>
      <c r="E899" s="6"/>
      <c r="F899" s="6"/>
      <c r="G899" s="6"/>
    </row>
    <row r="900" spans="1:7" ht="13" x14ac:dyDescent="0.15">
      <c r="A900" s="6"/>
      <c r="B900" s="34"/>
      <c r="C900" s="6"/>
      <c r="D900" s="6"/>
      <c r="E900" s="6"/>
      <c r="F900" s="6"/>
      <c r="G900" s="6"/>
    </row>
    <row r="901" spans="1:7" ht="13" x14ac:dyDescent="0.15">
      <c r="A901" s="6"/>
      <c r="B901" s="34"/>
      <c r="C901" s="6"/>
      <c r="D901" s="6"/>
      <c r="E901" s="6"/>
      <c r="F901" s="6"/>
      <c r="G901" s="6"/>
    </row>
    <row r="902" spans="1:7" ht="13" x14ac:dyDescent="0.15">
      <c r="A902" s="6"/>
      <c r="B902" s="34"/>
      <c r="C902" s="6"/>
      <c r="D902" s="6"/>
      <c r="E902" s="6"/>
      <c r="F902" s="6"/>
      <c r="G902" s="6"/>
    </row>
    <row r="903" spans="1:7" ht="13" x14ac:dyDescent="0.15">
      <c r="A903" s="6"/>
      <c r="B903" s="34"/>
      <c r="C903" s="6"/>
      <c r="D903" s="6"/>
      <c r="E903" s="6"/>
      <c r="F903" s="6"/>
      <c r="G903" s="6"/>
    </row>
    <row r="904" spans="1:7" ht="13" x14ac:dyDescent="0.15">
      <c r="A904" s="6"/>
      <c r="B904" s="34"/>
      <c r="C904" s="6"/>
      <c r="D904" s="6"/>
      <c r="E904" s="6"/>
      <c r="F904" s="6"/>
      <c r="G904" s="6"/>
    </row>
    <row r="905" spans="1:7" ht="13" x14ac:dyDescent="0.15">
      <c r="A905" s="6"/>
      <c r="B905" s="34"/>
      <c r="C905" s="6"/>
      <c r="D905" s="6"/>
      <c r="E905" s="6"/>
      <c r="F905" s="6"/>
      <c r="G905" s="6"/>
    </row>
    <row r="906" spans="1:7" ht="13" x14ac:dyDescent="0.15">
      <c r="A906" s="6"/>
      <c r="B906" s="34"/>
      <c r="C906" s="6"/>
      <c r="D906" s="6"/>
      <c r="E906" s="6"/>
      <c r="F906" s="6"/>
      <c r="G906" s="6"/>
    </row>
    <row r="907" spans="1:7" ht="13" x14ac:dyDescent="0.15">
      <c r="A907" s="6"/>
      <c r="B907" s="34"/>
      <c r="C907" s="6"/>
      <c r="D907" s="6"/>
      <c r="E907" s="6"/>
      <c r="F907" s="6"/>
      <c r="G907" s="6"/>
    </row>
    <row r="908" spans="1:7" ht="13" x14ac:dyDescent="0.15">
      <c r="A908" s="6"/>
      <c r="B908" s="34"/>
      <c r="C908" s="6"/>
      <c r="D908" s="6"/>
      <c r="E908" s="6"/>
      <c r="F908" s="6"/>
      <c r="G908" s="6"/>
    </row>
    <row r="909" spans="1:7" ht="13" x14ac:dyDescent="0.15">
      <c r="A909" s="6"/>
      <c r="B909" s="34"/>
      <c r="C909" s="6"/>
      <c r="D909" s="6"/>
      <c r="E909" s="6"/>
      <c r="F909" s="6"/>
      <c r="G909" s="6"/>
    </row>
    <row r="910" spans="1:7" ht="13" x14ac:dyDescent="0.15">
      <c r="A910" s="6"/>
      <c r="B910" s="34"/>
      <c r="C910" s="6"/>
      <c r="D910" s="6"/>
      <c r="E910" s="6"/>
      <c r="F910" s="6"/>
      <c r="G910" s="6"/>
    </row>
    <row r="911" spans="1:7" ht="13" x14ac:dyDescent="0.15">
      <c r="A911" s="6"/>
      <c r="B911" s="34"/>
      <c r="C911" s="6"/>
      <c r="D911" s="6"/>
      <c r="E911" s="6"/>
      <c r="F911" s="6"/>
      <c r="G911" s="6"/>
    </row>
    <row r="912" spans="1:7" ht="13" x14ac:dyDescent="0.15">
      <c r="A912" s="6"/>
      <c r="B912" s="34"/>
      <c r="C912" s="6"/>
      <c r="D912" s="6"/>
      <c r="E912" s="6"/>
      <c r="F912" s="6"/>
      <c r="G912" s="6"/>
    </row>
    <row r="913" spans="1:7" ht="13" x14ac:dyDescent="0.15">
      <c r="A913" s="6"/>
      <c r="B913" s="34"/>
      <c r="C913" s="6"/>
      <c r="D913" s="6"/>
      <c r="E913" s="6"/>
      <c r="F913" s="6"/>
      <c r="G913" s="6"/>
    </row>
    <row r="914" spans="1:7" ht="13" x14ac:dyDescent="0.15">
      <c r="A914" s="6"/>
      <c r="B914" s="34"/>
      <c r="C914" s="6"/>
      <c r="D914" s="6"/>
      <c r="E914" s="6"/>
      <c r="F914" s="6"/>
      <c r="G914" s="6"/>
    </row>
    <row r="915" spans="1:7" ht="13" x14ac:dyDescent="0.15">
      <c r="A915" s="6"/>
      <c r="B915" s="34"/>
      <c r="C915" s="6"/>
      <c r="D915" s="6"/>
      <c r="E915" s="6"/>
      <c r="F915" s="6"/>
      <c r="G915" s="6"/>
    </row>
    <row r="916" spans="1:7" ht="13" x14ac:dyDescent="0.15">
      <c r="A916" s="6"/>
      <c r="B916" s="34"/>
      <c r="C916" s="6"/>
      <c r="D916" s="6"/>
      <c r="E916" s="6"/>
      <c r="F916" s="6"/>
      <c r="G916" s="6"/>
    </row>
    <row r="917" spans="1:7" ht="13" x14ac:dyDescent="0.15">
      <c r="A917" s="6"/>
      <c r="B917" s="34"/>
      <c r="C917" s="6"/>
      <c r="D917" s="6"/>
      <c r="E917" s="6"/>
      <c r="F917" s="6"/>
      <c r="G917" s="6"/>
    </row>
    <row r="918" spans="1:7" ht="13" x14ac:dyDescent="0.15">
      <c r="A918" s="6"/>
      <c r="B918" s="34"/>
      <c r="C918" s="6"/>
      <c r="D918" s="6"/>
      <c r="E918" s="6"/>
      <c r="F918" s="6"/>
      <c r="G918" s="6"/>
    </row>
    <row r="919" spans="1:7" ht="13" x14ac:dyDescent="0.15">
      <c r="A919" s="6"/>
      <c r="B919" s="34"/>
      <c r="C919" s="6"/>
      <c r="D919" s="6"/>
      <c r="E919" s="6"/>
      <c r="F919" s="6"/>
      <c r="G919" s="6"/>
    </row>
    <row r="920" spans="1:7" ht="13" x14ac:dyDescent="0.15">
      <c r="A920" s="6"/>
      <c r="B920" s="34"/>
      <c r="C920" s="6"/>
      <c r="D920" s="6"/>
      <c r="E920" s="6"/>
      <c r="F920" s="6"/>
      <c r="G920" s="6"/>
    </row>
    <row r="921" spans="1:7" ht="13" x14ac:dyDescent="0.15">
      <c r="A921" s="6"/>
      <c r="B921" s="34"/>
      <c r="C921" s="6"/>
      <c r="D921" s="6"/>
      <c r="E921" s="6"/>
      <c r="F921" s="6"/>
      <c r="G921" s="6"/>
    </row>
    <row r="922" spans="1:7" ht="13" x14ac:dyDescent="0.15">
      <c r="A922" s="6"/>
      <c r="B922" s="34"/>
      <c r="C922" s="6"/>
      <c r="D922" s="6"/>
      <c r="E922" s="6"/>
      <c r="F922" s="6"/>
      <c r="G922" s="6"/>
    </row>
    <row r="923" spans="1:7" ht="13" x14ac:dyDescent="0.15">
      <c r="A923" s="6"/>
      <c r="B923" s="34"/>
      <c r="C923" s="6"/>
      <c r="D923" s="6"/>
      <c r="E923" s="6"/>
      <c r="F923" s="6"/>
      <c r="G923" s="6"/>
    </row>
    <row r="924" spans="1:7" ht="13" x14ac:dyDescent="0.15">
      <c r="A924" s="6"/>
      <c r="B924" s="34"/>
      <c r="C924" s="6"/>
      <c r="D924" s="6"/>
      <c r="E924" s="6"/>
      <c r="F924" s="6"/>
      <c r="G924" s="6"/>
    </row>
    <row r="925" spans="1:7" ht="13" x14ac:dyDescent="0.15">
      <c r="A925" s="6"/>
      <c r="B925" s="34"/>
      <c r="C925" s="6"/>
      <c r="D925" s="6"/>
      <c r="E925" s="6"/>
      <c r="F925" s="6"/>
      <c r="G925" s="6"/>
    </row>
    <row r="926" spans="1:7" ht="13" x14ac:dyDescent="0.15">
      <c r="A926" s="6"/>
      <c r="B926" s="34"/>
      <c r="C926" s="6"/>
      <c r="D926" s="6"/>
      <c r="E926" s="6"/>
      <c r="F926" s="6"/>
      <c r="G926" s="6"/>
    </row>
    <row r="927" spans="1:7" ht="13" x14ac:dyDescent="0.15">
      <c r="A927" s="6"/>
      <c r="B927" s="34"/>
      <c r="C927" s="6"/>
      <c r="D927" s="6"/>
      <c r="E927" s="6"/>
      <c r="F927" s="6"/>
      <c r="G927" s="6"/>
    </row>
    <row r="928" spans="1:7" ht="13" x14ac:dyDescent="0.15">
      <c r="A928" s="6"/>
      <c r="B928" s="34"/>
      <c r="C928" s="6"/>
      <c r="D928" s="6"/>
      <c r="E928" s="6"/>
      <c r="F928" s="6"/>
      <c r="G928" s="6"/>
    </row>
    <row r="929" spans="1:7" ht="13" x14ac:dyDescent="0.15">
      <c r="A929" s="6"/>
      <c r="B929" s="34"/>
      <c r="C929" s="6"/>
      <c r="D929" s="6"/>
      <c r="E929" s="6"/>
      <c r="F929" s="6"/>
      <c r="G929" s="6"/>
    </row>
    <row r="930" spans="1:7" ht="13" x14ac:dyDescent="0.15">
      <c r="A930" s="6"/>
      <c r="B930" s="34"/>
      <c r="C930" s="6"/>
      <c r="D930" s="6"/>
      <c r="E930" s="6"/>
      <c r="F930" s="6"/>
      <c r="G930" s="6"/>
    </row>
    <row r="931" spans="1:7" ht="13" x14ac:dyDescent="0.15">
      <c r="A931" s="6"/>
      <c r="B931" s="34"/>
      <c r="C931" s="6"/>
      <c r="D931" s="6"/>
      <c r="E931" s="6"/>
      <c r="F931" s="6"/>
      <c r="G931" s="6"/>
    </row>
    <row r="932" spans="1:7" ht="13" x14ac:dyDescent="0.15">
      <c r="A932" s="6"/>
      <c r="B932" s="34"/>
      <c r="C932" s="6"/>
      <c r="D932" s="6"/>
      <c r="E932" s="6"/>
      <c r="F932" s="6"/>
      <c r="G932" s="6"/>
    </row>
    <row r="933" spans="1:7" ht="13" x14ac:dyDescent="0.15">
      <c r="A933" s="6"/>
      <c r="B933" s="34"/>
      <c r="C933" s="6"/>
      <c r="D933" s="6"/>
      <c r="E933" s="6"/>
      <c r="F933" s="6"/>
      <c r="G933" s="6"/>
    </row>
    <row r="934" spans="1:7" ht="13" x14ac:dyDescent="0.15">
      <c r="A934" s="6"/>
      <c r="B934" s="34"/>
      <c r="C934" s="6"/>
      <c r="D934" s="6"/>
      <c r="E934" s="6"/>
      <c r="F934" s="6"/>
      <c r="G934" s="6"/>
    </row>
    <row r="935" spans="1:7" ht="13" x14ac:dyDescent="0.15">
      <c r="A935" s="6"/>
      <c r="B935" s="34"/>
      <c r="C935" s="6"/>
      <c r="D935" s="6"/>
      <c r="E935" s="6"/>
      <c r="F935" s="6"/>
      <c r="G935" s="6"/>
    </row>
    <row r="936" spans="1:7" ht="13" x14ac:dyDescent="0.15">
      <c r="A936" s="6"/>
      <c r="B936" s="34"/>
      <c r="C936" s="6"/>
      <c r="D936" s="6"/>
      <c r="E936" s="6"/>
      <c r="F936" s="6"/>
      <c r="G936" s="6"/>
    </row>
    <row r="937" spans="1:7" ht="13" x14ac:dyDescent="0.15">
      <c r="A937" s="6"/>
      <c r="B937" s="34"/>
      <c r="C937" s="6"/>
      <c r="D937" s="6"/>
      <c r="E937" s="6"/>
      <c r="F937" s="6"/>
      <c r="G937" s="6"/>
    </row>
    <row r="938" spans="1:7" ht="13" x14ac:dyDescent="0.15">
      <c r="A938" s="6"/>
      <c r="B938" s="34"/>
      <c r="C938" s="6"/>
      <c r="D938" s="6"/>
      <c r="E938" s="6"/>
      <c r="F938" s="6"/>
      <c r="G938" s="6"/>
    </row>
    <row r="939" spans="1:7" ht="13" x14ac:dyDescent="0.15">
      <c r="A939" s="6"/>
      <c r="B939" s="34"/>
      <c r="C939" s="6"/>
      <c r="D939" s="6"/>
      <c r="E939" s="6"/>
      <c r="F939" s="6"/>
      <c r="G939" s="6"/>
    </row>
    <row r="940" spans="1:7" ht="13" x14ac:dyDescent="0.15">
      <c r="A940" s="6"/>
      <c r="B940" s="34"/>
      <c r="C940" s="6"/>
      <c r="D940" s="6"/>
      <c r="E940" s="6"/>
      <c r="F940" s="6"/>
      <c r="G940" s="6"/>
    </row>
    <row r="941" spans="1:7" ht="13" x14ac:dyDescent="0.15">
      <c r="A941" s="6"/>
      <c r="B941" s="34"/>
      <c r="C941" s="6"/>
      <c r="D941" s="6"/>
      <c r="E941" s="6"/>
      <c r="F941" s="6"/>
      <c r="G941" s="6"/>
    </row>
    <row r="942" spans="1:7" ht="13" x14ac:dyDescent="0.15">
      <c r="A942" s="6"/>
      <c r="B942" s="34"/>
      <c r="C942" s="6"/>
      <c r="D942" s="6"/>
      <c r="E942" s="6"/>
      <c r="F942" s="6"/>
      <c r="G942" s="6"/>
    </row>
    <row r="943" spans="1:7" ht="13" x14ac:dyDescent="0.15">
      <c r="A943" s="6"/>
      <c r="B943" s="34"/>
      <c r="C943" s="6"/>
      <c r="D943" s="6"/>
      <c r="E943" s="6"/>
      <c r="F943" s="6"/>
      <c r="G943" s="6"/>
    </row>
    <row r="944" spans="1:7" ht="13" x14ac:dyDescent="0.15">
      <c r="A944" s="6"/>
      <c r="B944" s="34"/>
      <c r="C944" s="6"/>
      <c r="D944" s="6"/>
      <c r="E944" s="6"/>
      <c r="F944" s="6"/>
      <c r="G944" s="6"/>
    </row>
    <row r="945" spans="1:7" ht="13" x14ac:dyDescent="0.15">
      <c r="A945" s="6"/>
      <c r="B945" s="34"/>
      <c r="C945" s="6"/>
      <c r="D945" s="6"/>
      <c r="E945" s="6"/>
      <c r="F945" s="6"/>
      <c r="G945" s="6"/>
    </row>
    <row r="946" spans="1:7" ht="13" x14ac:dyDescent="0.15">
      <c r="A946" s="6"/>
      <c r="B946" s="34"/>
      <c r="C946" s="6"/>
      <c r="D946" s="6"/>
      <c r="E946" s="6"/>
      <c r="F946" s="6"/>
      <c r="G946" s="6"/>
    </row>
    <row r="947" spans="1:7" ht="13" x14ac:dyDescent="0.15">
      <c r="A947" s="6"/>
      <c r="B947" s="34"/>
      <c r="C947" s="6"/>
      <c r="D947" s="6"/>
      <c r="E947" s="6"/>
      <c r="F947" s="6"/>
      <c r="G947" s="6"/>
    </row>
    <row r="948" spans="1:7" ht="13" x14ac:dyDescent="0.15">
      <c r="A948" s="6"/>
      <c r="B948" s="34"/>
      <c r="C948" s="6"/>
      <c r="D948" s="6"/>
      <c r="E948" s="6"/>
      <c r="F948" s="6"/>
      <c r="G948" s="6"/>
    </row>
    <row r="949" spans="1:7" ht="13" x14ac:dyDescent="0.15">
      <c r="A949" s="6"/>
      <c r="B949" s="34"/>
      <c r="C949" s="6"/>
      <c r="D949" s="6"/>
      <c r="E949" s="6"/>
      <c r="F949" s="6"/>
      <c r="G949" s="6"/>
    </row>
    <row r="950" spans="1:7" ht="13" x14ac:dyDescent="0.15">
      <c r="A950" s="6"/>
      <c r="B950" s="34"/>
      <c r="C950" s="6"/>
      <c r="D950" s="6"/>
      <c r="E950" s="6"/>
      <c r="F950" s="6"/>
      <c r="G950" s="6"/>
    </row>
    <row r="951" spans="1:7" ht="13" x14ac:dyDescent="0.15">
      <c r="A951" s="6"/>
      <c r="B951" s="34"/>
      <c r="C951" s="6"/>
      <c r="D951" s="6"/>
      <c r="E951" s="6"/>
      <c r="F951" s="6"/>
      <c r="G951" s="6"/>
    </row>
    <row r="952" spans="1:7" ht="13" x14ac:dyDescent="0.15">
      <c r="A952" s="6"/>
      <c r="B952" s="34"/>
      <c r="C952" s="6"/>
      <c r="D952" s="6"/>
      <c r="E952" s="6"/>
      <c r="F952" s="6"/>
      <c r="G952" s="6"/>
    </row>
    <row r="953" spans="1:7" ht="13" x14ac:dyDescent="0.15">
      <c r="A953" s="6"/>
      <c r="B953" s="34"/>
      <c r="C953" s="6"/>
      <c r="D953" s="6"/>
      <c r="E953" s="6"/>
      <c r="F953" s="6"/>
      <c r="G953" s="6"/>
    </row>
    <row r="954" spans="1:7" ht="13" x14ac:dyDescent="0.15">
      <c r="A954" s="6"/>
      <c r="B954" s="34"/>
      <c r="C954" s="6"/>
      <c r="D954" s="6"/>
      <c r="E954" s="6"/>
      <c r="F954" s="6"/>
      <c r="G954" s="6"/>
    </row>
    <row r="955" spans="1:7" ht="13" x14ac:dyDescent="0.15">
      <c r="A955" s="6"/>
      <c r="B955" s="34"/>
      <c r="C955" s="6"/>
      <c r="D955" s="6"/>
      <c r="E955" s="6"/>
      <c r="F955" s="6"/>
      <c r="G955" s="6"/>
    </row>
    <row r="956" spans="1:7" ht="13" x14ac:dyDescent="0.15">
      <c r="A956" s="6"/>
      <c r="B956" s="34"/>
      <c r="C956" s="6"/>
      <c r="D956" s="6"/>
      <c r="E956" s="6"/>
      <c r="F956" s="6"/>
      <c r="G956" s="6"/>
    </row>
    <row r="957" spans="1:7" ht="13" x14ac:dyDescent="0.15">
      <c r="A957" s="6"/>
      <c r="B957" s="34"/>
      <c r="C957" s="6"/>
      <c r="D957" s="6"/>
      <c r="E957" s="6"/>
      <c r="F957" s="6"/>
      <c r="G957" s="6"/>
    </row>
    <row r="958" spans="1:7" ht="13" x14ac:dyDescent="0.15">
      <c r="A958" s="6"/>
      <c r="B958" s="34"/>
      <c r="C958" s="6"/>
      <c r="D958" s="6"/>
      <c r="E958" s="6"/>
      <c r="F958" s="6"/>
      <c r="G958" s="6"/>
    </row>
    <row r="959" spans="1:7" ht="13" x14ac:dyDescent="0.15">
      <c r="A959" s="6"/>
      <c r="B959" s="34"/>
      <c r="C959" s="6"/>
      <c r="D959" s="6"/>
      <c r="E959" s="6"/>
      <c r="F959" s="6"/>
      <c r="G959" s="6"/>
    </row>
    <row r="960" spans="1:7" ht="13" x14ac:dyDescent="0.15">
      <c r="A960" s="6"/>
      <c r="B960" s="34"/>
      <c r="C960" s="6"/>
      <c r="D960" s="6"/>
      <c r="E960" s="6"/>
      <c r="F960" s="6"/>
      <c r="G960" s="6"/>
    </row>
    <row r="961" spans="1:7" ht="13" x14ac:dyDescent="0.15">
      <c r="A961" s="6"/>
      <c r="B961" s="34"/>
      <c r="C961" s="6"/>
      <c r="D961" s="6"/>
      <c r="E961" s="6"/>
      <c r="F961" s="6"/>
      <c r="G961" s="6"/>
    </row>
    <row r="962" spans="1:7" ht="13" x14ac:dyDescent="0.15">
      <c r="A962" s="6"/>
      <c r="B962" s="34"/>
      <c r="C962" s="6"/>
      <c r="D962" s="6"/>
      <c r="E962" s="6"/>
      <c r="F962" s="6"/>
      <c r="G962" s="6"/>
    </row>
    <row r="963" spans="1:7" ht="13" x14ac:dyDescent="0.15">
      <c r="A963" s="6"/>
      <c r="B963" s="34"/>
      <c r="C963" s="6"/>
      <c r="D963" s="6"/>
      <c r="E963" s="6"/>
      <c r="F963" s="6"/>
      <c r="G963" s="6"/>
    </row>
    <row r="964" spans="1:7" ht="13" x14ac:dyDescent="0.15">
      <c r="A964" s="6"/>
      <c r="B964" s="34"/>
      <c r="C964" s="6"/>
      <c r="D964" s="6"/>
      <c r="E964" s="6"/>
      <c r="F964" s="6"/>
      <c r="G964" s="6"/>
    </row>
    <row r="965" spans="1:7" ht="13" x14ac:dyDescent="0.15">
      <c r="A965" s="6"/>
      <c r="B965" s="34"/>
      <c r="C965" s="6"/>
      <c r="D965" s="6"/>
      <c r="E965" s="6"/>
      <c r="F965" s="6"/>
      <c r="G965" s="6"/>
    </row>
    <row r="966" spans="1:7" ht="13" x14ac:dyDescent="0.15">
      <c r="A966" s="6"/>
      <c r="B966" s="34"/>
      <c r="C966" s="6"/>
      <c r="D966" s="6"/>
      <c r="E966" s="6"/>
      <c r="F966" s="6"/>
      <c r="G966" s="6"/>
    </row>
    <row r="967" spans="1:7" ht="13" x14ac:dyDescent="0.15">
      <c r="A967" s="6"/>
      <c r="B967" s="34"/>
      <c r="C967" s="6"/>
      <c r="D967" s="6"/>
      <c r="E967" s="6"/>
      <c r="F967" s="6"/>
      <c r="G967" s="6"/>
    </row>
    <row r="968" spans="1:7" ht="13" x14ac:dyDescent="0.15">
      <c r="A968" s="6"/>
      <c r="B968" s="34"/>
      <c r="C968" s="6"/>
      <c r="D968" s="6"/>
      <c r="E968" s="6"/>
      <c r="F968" s="6"/>
      <c r="G968" s="6"/>
    </row>
    <row r="969" spans="1:7" ht="13" x14ac:dyDescent="0.15">
      <c r="A969" s="6"/>
      <c r="B969" s="34"/>
      <c r="C969" s="6"/>
      <c r="D969" s="6"/>
      <c r="E969" s="6"/>
      <c r="F969" s="6"/>
      <c r="G969" s="6"/>
    </row>
    <row r="970" spans="1:7" ht="13" x14ac:dyDescent="0.15">
      <c r="A970" s="6"/>
      <c r="B970" s="34"/>
      <c r="C970" s="6"/>
      <c r="D970" s="6"/>
      <c r="E970" s="6"/>
      <c r="F970" s="6"/>
      <c r="G970" s="6"/>
    </row>
    <row r="971" spans="1:7" ht="13" x14ac:dyDescent="0.15">
      <c r="A971" s="6"/>
      <c r="B971" s="34"/>
      <c r="C971" s="6"/>
      <c r="D971" s="6"/>
      <c r="E971" s="6"/>
      <c r="F971" s="6"/>
      <c r="G971" s="6"/>
    </row>
    <row r="972" spans="1:7" ht="13" x14ac:dyDescent="0.15">
      <c r="A972" s="6"/>
      <c r="B972" s="34"/>
      <c r="C972" s="6"/>
      <c r="D972" s="6"/>
      <c r="E972" s="6"/>
      <c r="F972" s="6"/>
      <c r="G972" s="6"/>
    </row>
    <row r="973" spans="1:7" ht="13" x14ac:dyDescent="0.15">
      <c r="A973" s="6"/>
      <c r="B973" s="34"/>
      <c r="C973" s="6"/>
      <c r="D973" s="6"/>
      <c r="E973" s="6"/>
      <c r="F973" s="6"/>
      <c r="G973" s="6"/>
    </row>
    <row r="974" spans="1:7" ht="13" x14ac:dyDescent="0.15">
      <c r="A974" s="6"/>
      <c r="B974" s="34"/>
      <c r="C974" s="6"/>
      <c r="D974" s="6"/>
      <c r="E974" s="6"/>
      <c r="F974" s="6"/>
      <c r="G974" s="6"/>
    </row>
    <row r="975" spans="1:7" ht="13" x14ac:dyDescent="0.15">
      <c r="A975" s="6"/>
      <c r="B975" s="34"/>
      <c r="C975" s="6"/>
      <c r="D975" s="6"/>
      <c r="E975" s="6"/>
      <c r="F975" s="6"/>
      <c r="G975" s="6"/>
    </row>
    <row r="976" spans="1:7" ht="13" x14ac:dyDescent="0.15">
      <c r="A976" s="6"/>
      <c r="B976" s="34"/>
      <c r="C976" s="6"/>
      <c r="D976" s="6"/>
      <c r="E976" s="6"/>
      <c r="F976" s="6"/>
      <c r="G976" s="6"/>
    </row>
    <row r="977" spans="1:7" ht="13" x14ac:dyDescent="0.15">
      <c r="A977" s="6"/>
      <c r="B977" s="34"/>
      <c r="C977" s="6"/>
      <c r="D977" s="6"/>
      <c r="E977" s="6"/>
      <c r="F977" s="6"/>
      <c r="G977" s="6"/>
    </row>
    <row r="978" spans="1:7" ht="13" x14ac:dyDescent="0.15">
      <c r="A978" s="6"/>
      <c r="B978" s="34"/>
      <c r="C978" s="6"/>
      <c r="D978" s="6"/>
      <c r="E978" s="6"/>
      <c r="F978" s="6"/>
      <c r="G978" s="6"/>
    </row>
    <row r="979" spans="1:7" ht="13" x14ac:dyDescent="0.15">
      <c r="A979" s="6"/>
      <c r="B979" s="34"/>
      <c r="C979" s="6"/>
      <c r="D979" s="6"/>
      <c r="E979" s="6"/>
      <c r="F979" s="6"/>
      <c r="G979" s="6"/>
    </row>
    <row r="980" spans="1:7" ht="13" x14ac:dyDescent="0.15">
      <c r="A980" s="6"/>
      <c r="B980" s="34"/>
      <c r="C980" s="6"/>
      <c r="D980" s="6"/>
      <c r="E980" s="6"/>
      <c r="F980" s="6"/>
      <c r="G980" s="6"/>
    </row>
    <row r="981" spans="1:7" ht="13" x14ac:dyDescent="0.15">
      <c r="A981" s="6"/>
      <c r="B981" s="34"/>
      <c r="C981" s="6"/>
      <c r="D981" s="6"/>
      <c r="E981" s="6"/>
      <c r="F981" s="6"/>
      <c r="G981" s="6"/>
    </row>
    <row r="982" spans="1:7" ht="13" x14ac:dyDescent="0.15">
      <c r="A982" s="6"/>
      <c r="B982" s="34"/>
      <c r="C982" s="6"/>
      <c r="D982" s="6"/>
      <c r="E982" s="6"/>
      <c r="F982" s="6"/>
      <c r="G982" s="6"/>
    </row>
    <row r="983" spans="1:7" ht="13" x14ac:dyDescent="0.15">
      <c r="A983" s="6"/>
      <c r="B983" s="34"/>
      <c r="C983" s="6"/>
      <c r="D983" s="6"/>
      <c r="E983" s="6"/>
      <c r="F983" s="6"/>
      <c r="G983" s="6"/>
    </row>
    <row r="984" spans="1:7" ht="13" x14ac:dyDescent="0.15">
      <c r="A984" s="6"/>
      <c r="B984" s="34"/>
      <c r="C984" s="6"/>
      <c r="D984" s="6"/>
      <c r="E984" s="6"/>
      <c r="F984" s="6"/>
      <c r="G984" s="6"/>
    </row>
    <row r="985" spans="1:7" ht="13" x14ac:dyDescent="0.15">
      <c r="A985" s="6"/>
      <c r="B985" s="34"/>
      <c r="C985" s="6"/>
      <c r="D985" s="6"/>
      <c r="E985" s="6"/>
      <c r="F985" s="6"/>
      <c r="G985" s="6"/>
    </row>
    <row r="986" spans="1:7" ht="13" x14ac:dyDescent="0.15">
      <c r="A986" s="6"/>
      <c r="B986" s="34"/>
      <c r="C986" s="6"/>
      <c r="D986" s="6"/>
      <c r="E986" s="6"/>
      <c r="F986" s="6"/>
      <c r="G986" s="6"/>
    </row>
    <row r="987" spans="1:7" ht="13" x14ac:dyDescent="0.15">
      <c r="A987" s="6"/>
      <c r="B987" s="34"/>
      <c r="C987" s="6"/>
      <c r="D987" s="6"/>
      <c r="E987" s="6"/>
      <c r="F987" s="6"/>
      <c r="G987" s="6"/>
    </row>
    <row r="988" spans="1:7" ht="13" x14ac:dyDescent="0.15">
      <c r="A988" s="6"/>
      <c r="B988" s="34"/>
      <c r="C988" s="6"/>
      <c r="D988" s="6"/>
      <c r="E988" s="6"/>
      <c r="F988" s="6"/>
      <c r="G988" s="6"/>
    </row>
    <row r="989" spans="1:7" ht="13" x14ac:dyDescent="0.15">
      <c r="A989" s="6"/>
      <c r="B989" s="34"/>
      <c r="C989" s="6"/>
      <c r="D989" s="6"/>
      <c r="E989" s="6"/>
      <c r="F989" s="6"/>
      <c r="G989" s="6"/>
    </row>
    <row r="990" spans="1:7" ht="13" x14ac:dyDescent="0.15">
      <c r="A990" s="6"/>
      <c r="B990" s="34"/>
      <c r="C990" s="6"/>
      <c r="D990" s="6"/>
      <c r="E990" s="6"/>
      <c r="F990" s="6"/>
      <c r="G990" s="6"/>
    </row>
    <row r="991" spans="1:7" ht="13" x14ac:dyDescent="0.15">
      <c r="A991" s="6"/>
      <c r="B991" s="34"/>
      <c r="C991" s="6"/>
      <c r="D991" s="6"/>
      <c r="E991" s="6"/>
      <c r="F991" s="6"/>
      <c r="G991" s="6"/>
    </row>
    <row r="992" spans="1:7" ht="13" x14ac:dyDescent="0.15">
      <c r="A992" s="6"/>
      <c r="B992" s="34"/>
      <c r="C992" s="6"/>
      <c r="D992" s="6"/>
      <c r="E992" s="6"/>
      <c r="F992" s="6"/>
      <c r="G992" s="6"/>
    </row>
    <row r="993" spans="1:7" ht="13" x14ac:dyDescent="0.15">
      <c r="A993" s="6"/>
      <c r="B993" s="34"/>
      <c r="C993" s="6"/>
      <c r="D993" s="6"/>
      <c r="E993" s="6"/>
      <c r="F993" s="6"/>
      <c r="G993" s="6"/>
    </row>
    <row r="994" spans="1:7" ht="13" x14ac:dyDescent="0.15">
      <c r="A994" s="6"/>
      <c r="B994" s="34"/>
      <c r="C994" s="6"/>
      <c r="D994" s="6"/>
      <c r="E994" s="6"/>
      <c r="F994" s="6"/>
      <c r="G994" s="6"/>
    </row>
    <row r="995" spans="1:7" ht="13" x14ac:dyDescent="0.15">
      <c r="A995" s="6"/>
      <c r="B995" s="34"/>
      <c r="C995" s="6"/>
      <c r="D995" s="6"/>
      <c r="E995" s="6"/>
      <c r="F995" s="6"/>
      <c r="G995" s="6"/>
    </row>
    <row r="996" spans="1:7" ht="13" x14ac:dyDescent="0.15">
      <c r="A996" s="6"/>
      <c r="B996" s="34"/>
      <c r="C996" s="6"/>
      <c r="D996" s="6"/>
      <c r="E996" s="6"/>
      <c r="F996" s="6"/>
      <c r="G996" s="6"/>
    </row>
    <row r="997" spans="1:7" ht="13" x14ac:dyDescent="0.15">
      <c r="A997" s="6"/>
      <c r="B997" s="34"/>
      <c r="C997" s="6"/>
      <c r="D997" s="6"/>
      <c r="E997" s="6"/>
      <c r="F997" s="6"/>
      <c r="G997" s="6"/>
    </row>
    <row r="998" spans="1:7" ht="13" x14ac:dyDescent="0.15">
      <c r="A998" s="6"/>
      <c r="B998" s="34"/>
      <c r="C998" s="6"/>
      <c r="D998" s="6"/>
      <c r="E998" s="6"/>
      <c r="F998" s="6"/>
      <c r="G998" s="6"/>
    </row>
    <row r="999" spans="1:7" ht="13" x14ac:dyDescent="0.15">
      <c r="A999" s="6"/>
      <c r="B999" s="34"/>
      <c r="C999" s="6"/>
      <c r="D999" s="6"/>
      <c r="E999" s="6"/>
      <c r="F999" s="6"/>
      <c r="G999" s="6"/>
    </row>
    <row r="1000" spans="1:7" ht="13" x14ac:dyDescent="0.15">
      <c r="A1000" s="6"/>
      <c r="B1000" s="34"/>
      <c r="C1000" s="6"/>
      <c r="D1000" s="6"/>
      <c r="E1000" s="6"/>
      <c r="F1000" s="6"/>
      <c r="G1000" s="6"/>
    </row>
    <row r="1001" spans="1:7" ht="13" x14ac:dyDescent="0.15">
      <c r="A1001" s="6"/>
      <c r="B1001" s="34"/>
      <c r="C1001" s="6"/>
      <c r="D1001" s="6"/>
      <c r="E1001" s="6"/>
      <c r="F1001" s="6"/>
      <c r="G1001" s="6"/>
    </row>
    <row r="1002" spans="1:7" ht="13" x14ac:dyDescent="0.15">
      <c r="A1002" s="6"/>
      <c r="B1002" s="34"/>
      <c r="C1002" s="6"/>
      <c r="D1002" s="6"/>
      <c r="E1002" s="6"/>
      <c r="F1002" s="6"/>
      <c r="G1002" s="6"/>
    </row>
    <row r="1003" spans="1:7" ht="13" x14ac:dyDescent="0.15">
      <c r="A1003" s="6"/>
      <c r="B1003" s="34"/>
      <c r="C1003" s="6"/>
      <c r="D1003" s="6"/>
      <c r="E1003" s="6"/>
      <c r="F1003" s="6"/>
      <c r="G1003" s="6"/>
    </row>
    <row r="1004" spans="1:7" ht="13" x14ac:dyDescent="0.15">
      <c r="A1004" s="6"/>
      <c r="B1004" s="34"/>
      <c r="C1004" s="6"/>
      <c r="D1004" s="6"/>
      <c r="E1004" s="6"/>
      <c r="F1004" s="6"/>
      <c r="G1004" s="6"/>
    </row>
    <row r="1005" spans="1:7" ht="13" x14ac:dyDescent="0.15">
      <c r="A1005" s="6"/>
      <c r="B1005" s="34"/>
      <c r="C1005" s="6"/>
      <c r="D1005" s="6"/>
      <c r="E1005" s="6"/>
      <c r="F1005" s="6"/>
      <c r="G1005" s="6"/>
    </row>
    <row r="1006" spans="1:7" ht="13" x14ac:dyDescent="0.15">
      <c r="A1006" s="6"/>
      <c r="B1006" s="34"/>
      <c r="C1006" s="6"/>
      <c r="D1006" s="6"/>
      <c r="E1006" s="6"/>
      <c r="F1006" s="6"/>
      <c r="G1006" s="6"/>
    </row>
    <row r="1007" spans="1:7" ht="13" x14ac:dyDescent="0.15">
      <c r="A1007" s="6"/>
      <c r="B1007" s="34"/>
      <c r="C1007" s="6"/>
      <c r="D1007" s="6"/>
      <c r="E1007" s="6"/>
      <c r="F1007" s="6"/>
      <c r="G1007" s="6"/>
    </row>
    <row r="1008" spans="1:7" ht="13" x14ac:dyDescent="0.15">
      <c r="A1008" s="6"/>
      <c r="B1008" s="34"/>
      <c r="C1008" s="6"/>
      <c r="D1008" s="6"/>
      <c r="E1008" s="6"/>
      <c r="F1008" s="6"/>
      <c r="G1008" s="6"/>
    </row>
    <row r="1009" spans="1:7" ht="13" x14ac:dyDescent="0.15">
      <c r="A1009" s="6"/>
      <c r="B1009" s="34"/>
      <c r="C1009" s="6"/>
      <c r="D1009" s="6"/>
      <c r="E1009" s="6"/>
      <c r="F1009" s="6"/>
      <c r="G1009" s="6"/>
    </row>
    <row r="1010" spans="1:7" ht="13" x14ac:dyDescent="0.15">
      <c r="A1010" s="6"/>
      <c r="B1010" s="34"/>
      <c r="C1010" s="6"/>
      <c r="D1010" s="6"/>
      <c r="E1010" s="6"/>
      <c r="F1010" s="6"/>
      <c r="G1010" s="6"/>
    </row>
    <row r="1011" spans="1:7" ht="13" x14ac:dyDescent="0.15">
      <c r="A1011" s="6"/>
      <c r="B1011" s="34"/>
      <c r="C1011" s="6"/>
      <c r="D1011" s="6"/>
      <c r="E1011" s="6"/>
      <c r="F1011" s="6"/>
      <c r="G1011" s="6"/>
    </row>
    <row r="1012" spans="1:7" ht="13" x14ac:dyDescent="0.15">
      <c r="A1012" s="6"/>
      <c r="B1012" s="34"/>
      <c r="C1012" s="6"/>
      <c r="D1012" s="6"/>
      <c r="E1012" s="6"/>
      <c r="F1012" s="6"/>
      <c r="G1012" s="6"/>
    </row>
    <row r="1013" spans="1:7" ht="13" x14ac:dyDescent="0.15">
      <c r="A1013" s="6"/>
      <c r="B1013" s="34"/>
      <c r="C1013" s="6"/>
      <c r="D1013" s="6"/>
      <c r="E1013" s="6"/>
      <c r="F1013" s="6"/>
      <c r="G1013" s="6"/>
    </row>
    <row r="1014" spans="1:7" ht="13" x14ac:dyDescent="0.15">
      <c r="A1014" s="6"/>
      <c r="B1014" s="34"/>
      <c r="C1014" s="6"/>
      <c r="D1014" s="6"/>
      <c r="E1014" s="6"/>
      <c r="F1014" s="6"/>
      <c r="G1014" s="6"/>
    </row>
    <row r="1015" spans="1:7" ht="13" x14ac:dyDescent="0.15">
      <c r="A1015" s="6"/>
      <c r="B1015" s="34"/>
      <c r="C1015" s="6"/>
      <c r="D1015" s="6"/>
      <c r="E1015" s="6"/>
      <c r="F1015" s="6"/>
      <c r="G1015" s="6"/>
    </row>
    <row r="1016" spans="1:7" ht="13" x14ac:dyDescent="0.15">
      <c r="A1016" s="6"/>
      <c r="B1016" s="34"/>
      <c r="C1016" s="6"/>
      <c r="D1016" s="6"/>
      <c r="E1016" s="6"/>
      <c r="F1016" s="6"/>
      <c r="G1016" s="6"/>
    </row>
    <row r="1017" spans="1:7" ht="13" x14ac:dyDescent="0.15">
      <c r="A1017" s="6"/>
      <c r="B1017" s="34"/>
      <c r="C1017" s="6"/>
      <c r="D1017" s="6"/>
      <c r="E1017" s="6"/>
      <c r="F1017" s="6"/>
      <c r="G1017" s="6"/>
    </row>
    <row r="1018" spans="1:7" ht="13" x14ac:dyDescent="0.15">
      <c r="A1018" s="6"/>
      <c r="B1018" s="34"/>
      <c r="C1018" s="6"/>
      <c r="D1018" s="6"/>
      <c r="E1018" s="6"/>
      <c r="F1018" s="6"/>
      <c r="G1018" s="6"/>
    </row>
    <row r="1019" spans="1:7" ht="13" x14ac:dyDescent="0.15">
      <c r="A1019" s="6"/>
      <c r="B1019" s="34"/>
      <c r="C1019" s="6"/>
      <c r="D1019" s="6"/>
      <c r="E1019" s="6"/>
      <c r="F1019" s="6"/>
      <c r="G1019" s="6"/>
    </row>
    <row r="1020" spans="1:7" ht="13" x14ac:dyDescent="0.15">
      <c r="A1020" s="6"/>
      <c r="B1020" s="34"/>
      <c r="C1020" s="6"/>
      <c r="D1020" s="6"/>
      <c r="E1020" s="6"/>
      <c r="F1020" s="6"/>
      <c r="G1020" s="6"/>
    </row>
    <row r="1021" spans="1:7" ht="13" x14ac:dyDescent="0.15">
      <c r="A1021" s="6"/>
      <c r="B1021" s="34"/>
      <c r="C1021" s="6"/>
      <c r="D1021" s="6"/>
      <c r="E1021" s="6"/>
      <c r="F1021" s="6"/>
      <c r="G1021" s="6"/>
    </row>
    <row r="1022" spans="1:7" ht="13" x14ac:dyDescent="0.15">
      <c r="A1022" s="6"/>
      <c r="B1022" s="34"/>
      <c r="C1022" s="6"/>
      <c r="D1022" s="6"/>
      <c r="E1022" s="6"/>
      <c r="F1022" s="6"/>
      <c r="G1022" s="6"/>
    </row>
    <row r="1023" spans="1:7" ht="13" x14ac:dyDescent="0.15">
      <c r="A1023" s="6"/>
      <c r="B1023" s="34"/>
      <c r="C1023" s="6"/>
      <c r="D1023" s="6"/>
      <c r="E1023" s="6"/>
      <c r="F1023" s="6"/>
      <c r="G1023" s="6"/>
    </row>
    <row r="1024" spans="1:7" ht="13" x14ac:dyDescent="0.15">
      <c r="A1024" s="6"/>
      <c r="B1024" s="34"/>
      <c r="C1024" s="6"/>
      <c r="D1024" s="6"/>
      <c r="E1024" s="6"/>
      <c r="F1024" s="6"/>
      <c r="G1024" s="6"/>
    </row>
    <row r="1025" spans="1:7" ht="13" x14ac:dyDescent="0.15">
      <c r="A1025" s="6"/>
      <c r="B1025" s="34"/>
      <c r="C1025" s="6"/>
      <c r="D1025" s="6"/>
      <c r="E1025" s="6"/>
      <c r="F1025" s="6"/>
      <c r="G1025" s="6"/>
    </row>
    <row r="1026" spans="1:7" ht="13" x14ac:dyDescent="0.15">
      <c r="A1026" s="6"/>
      <c r="B1026" s="34"/>
      <c r="C1026" s="6"/>
      <c r="D1026" s="6"/>
      <c r="E1026" s="6"/>
      <c r="F1026" s="6"/>
      <c r="G1026" s="6"/>
    </row>
    <row r="1027" spans="1:7" ht="13" x14ac:dyDescent="0.15">
      <c r="A1027" s="6"/>
      <c r="B1027" s="34"/>
      <c r="C1027" s="6"/>
      <c r="D1027" s="6"/>
      <c r="E1027" s="6"/>
      <c r="F1027" s="6"/>
      <c r="G1027" s="6"/>
    </row>
    <row r="1028" spans="1:7" ht="13" x14ac:dyDescent="0.15">
      <c r="A1028" s="6"/>
      <c r="B1028" s="34"/>
      <c r="C1028" s="6"/>
      <c r="D1028" s="6"/>
      <c r="E1028" s="6"/>
      <c r="F1028" s="6"/>
      <c r="G1028" s="6"/>
    </row>
    <row r="1029" spans="1:7" ht="13" x14ac:dyDescent="0.15">
      <c r="A1029" s="6"/>
      <c r="B1029" s="34"/>
      <c r="C1029" s="6"/>
      <c r="D1029" s="6"/>
      <c r="E1029" s="6"/>
      <c r="F1029" s="6"/>
      <c r="G1029" s="6"/>
    </row>
    <row r="1030" spans="1:7" ht="13" x14ac:dyDescent="0.15">
      <c r="A1030" s="6"/>
      <c r="B1030" s="34"/>
      <c r="C1030" s="6"/>
      <c r="D1030" s="6"/>
      <c r="E1030" s="6"/>
      <c r="F1030" s="6"/>
      <c r="G1030" s="6"/>
    </row>
    <row r="1031" spans="1:7" ht="13" x14ac:dyDescent="0.15">
      <c r="A1031" s="6"/>
      <c r="B1031" s="34"/>
      <c r="C1031" s="6"/>
      <c r="D1031" s="6"/>
      <c r="E1031" s="6"/>
      <c r="F1031" s="6"/>
      <c r="G1031" s="6"/>
    </row>
    <row r="1032" spans="1:7" ht="13" x14ac:dyDescent="0.15">
      <c r="A1032" s="6"/>
      <c r="B1032" s="34"/>
      <c r="C1032" s="6"/>
      <c r="D1032" s="6"/>
      <c r="E1032" s="6"/>
      <c r="F1032" s="6"/>
      <c r="G1032" s="6"/>
    </row>
  </sheetData>
  <conditionalFormatting sqref="A2:G1032">
    <cfRule type="expression" dxfId="2" priority="1">
      <formula>$E2 = "Fixed"</formula>
    </cfRule>
  </conditionalFormatting>
  <conditionalFormatting sqref="A2:G1032">
    <cfRule type="expression" dxfId="1" priority="2">
      <formula>$D2="Critical"</formula>
    </cfRule>
  </conditionalFormatting>
  <conditionalFormatting sqref="A2:G1032">
    <cfRule type="expression" dxfId="0" priority="3">
      <formula>$E2="Skip"</formula>
    </cfRule>
  </conditionalFormatting>
  <dataValidations count="5">
    <dataValidation type="list" allowBlank="1" sqref="F2" xr:uid="{00000000-0002-0000-0600-000000000000}">
      <formula1>"Nhân,N.Anh,Phương,Đại,Huyền,Hưng,A Lợi,Long,Lanh,Tân,Hiệp"</formula1>
    </dataValidation>
    <dataValidation type="list" allowBlank="1" sqref="G2:G1032" xr:uid="{00000000-0002-0000-0600-000001000000}">
      <formula1>"Hằng,Bảo"</formula1>
    </dataValidation>
    <dataValidation type="list" allowBlank="1" sqref="D2:D1032" xr:uid="{00000000-0002-0000-0600-000002000000}">
      <formula1>"Critical,Major,Minor,Improve"</formula1>
    </dataValidation>
    <dataValidation type="list" allowBlank="1" sqref="F3:F1032" xr:uid="{00000000-0002-0000-0600-000003000000}">
      <formula1>"N.Anh,Phương,Đại,Huyền,Hưng,A Lợi,Long,Lanh,Tân,Hiệp"</formula1>
    </dataValidation>
    <dataValidation type="list" allowBlank="1" sqref="E2:E1032" xr:uid="{00000000-0002-0000-0600-000004000000}">
      <formula1>"Fixed,Re-open,In-progress,Skip"</formula1>
    </dataValidation>
  </dataValidations>
  <hyperlinks>
    <hyperlink ref="B14" r:id="rId1" xr:uid="{00000000-0004-0000-0600-000000000000}"/>
    <hyperlink ref="B15" r:id="rId2" xr:uid="{00000000-0004-0000-0600-000001000000}"/>
    <hyperlink ref="B17" r:id="rId3" xr:uid="{00000000-0004-0000-0600-000002000000}"/>
    <hyperlink ref="B18" r:id="rId4" xr:uid="{00000000-0004-0000-0600-000003000000}"/>
    <hyperlink ref="B19" r:id="rId5" xr:uid="{00000000-0004-0000-0600-000004000000}"/>
    <hyperlink ref="B20" r:id="rId6" xr:uid="{00000000-0004-0000-0600-000005000000}"/>
    <hyperlink ref="B37" r:id="rId7" xr:uid="{00000000-0004-0000-0600-000006000000}"/>
    <hyperlink ref="B38" r:id="rId8" xr:uid="{00000000-0004-0000-0600-000007000000}"/>
    <hyperlink ref="B43" r:id="rId9" xr:uid="{00000000-0004-0000-0600-000008000000}"/>
    <hyperlink ref="B44" r:id="rId10" xr:uid="{00000000-0004-0000-0600-000009000000}"/>
    <hyperlink ref="B45" r:id="rId11" xr:uid="{00000000-0004-0000-0600-00000A000000}"/>
    <hyperlink ref="B46" r:id="rId12" xr:uid="{00000000-0004-0000-0600-00000B000000}"/>
    <hyperlink ref="B47" r:id="rId13" xr:uid="{00000000-0004-0000-0600-00000C000000}"/>
    <hyperlink ref="B48" r:id="rId14" xr:uid="{00000000-0004-0000-0600-00000D000000}"/>
    <hyperlink ref="B49" r:id="rId15" xr:uid="{00000000-0004-0000-0600-00000E000000}"/>
    <hyperlink ref="B50" r:id="rId16" xr:uid="{00000000-0004-0000-0600-00000F000000}"/>
    <hyperlink ref="B51" r:id="rId17" xr:uid="{00000000-0004-0000-0600-000010000000}"/>
  </hyperlinks>
  <pageMargins left="0.7" right="0.7" top="0.75" bottom="0.75" header="0.3" footer="0.3"/>
  <pageSetup paperSize="9" orientation="portrait" r:id="rId18"/>
  <headerFooter>
    <oddFooter>&amp;L&amp;1#&amp;"Calibri"&amp;8&amp;K317100[AIA –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outlinePr summaryBelow="0" summaryRight="0"/>
  </sheetPr>
  <dimension ref="A1:C17"/>
  <sheetViews>
    <sheetView workbookViewId="0"/>
  </sheetViews>
  <sheetFormatPr baseColWidth="10" defaultColWidth="14.5" defaultRowHeight="15.75" customHeight="1" x14ac:dyDescent="0.15"/>
  <cols>
    <col min="1" max="1" width="108.6640625" customWidth="1"/>
    <col min="2" max="2" width="51.6640625" customWidth="1"/>
  </cols>
  <sheetData>
    <row r="1" spans="1:3" ht="15.75" customHeight="1" x14ac:dyDescent="0.15">
      <c r="A1" s="7" t="s">
        <v>21</v>
      </c>
      <c r="B1" s="7" t="s">
        <v>245</v>
      </c>
      <c r="C1" s="7" t="s">
        <v>246</v>
      </c>
    </row>
    <row r="2" spans="1:3" ht="15.75" customHeight="1" x14ac:dyDescent="0.15">
      <c r="A2" s="7" t="s">
        <v>247</v>
      </c>
      <c r="B2" s="7"/>
    </row>
    <row r="3" spans="1:3" ht="15.75" customHeight="1" x14ac:dyDescent="0.15">
      <c r="A3" s="43" t="s">
        <v>248</v>
      </c>
    </row>
    <row r="4" spans="1:3" ht="15.75" customHeight="1" x14ac:dyDescent="0.15">
      <c r="A4" s="43" t="s">
        <v>249</v>
      </c>
    </row>
    <row r="5" spans="1:3" ht="15.75" customHeight="1" x14ac:dyDescent="0.15">
      <c r="A5" s="7" t="s">
        <v>250</v>
      </c>
    </row>
    <row r="6" spans="1:3" ht="15.75" customHeight="1" x14ac:dyDescent="0.15">
      <c r="A6" s="43" t="s">
        <v>251</v>
      </c>
      <c r="B6" s="44" t="s">
        <v>252</v>
      </c>
    </row>
    <row r="7" spans="1:3" ht="15.75" customHeight="1" x14ac:dyDescent="0.15">
      <c r="A7" s="43" t="s">
        <v>248</v>
      </c>
      <c r="B7" s="44"/>
    </row>
    <row r="8" spans="1:3" ht="15.75" customHeight="1" x14ac:dyDescent="0.15">
      <c r="A8" s="7" t="s">
        <v>253</v>
      </c>
    </row>
    <row r="9" spans="1:3" ht="15.75" customHeight="1" x14ac:dyDescent="0.15">
      <c r="A9" s="43" t="s">
        <v>254</v>
      </c>
      <c r="B9" s="7" t="s">
        <v>255</v>
      </c>
    </row>
    <row r="10" spans="1:3" ht="15.75" customHeight="1" x14ac:dyDescent="0.15">
      <c r="A10" s="43" t="s">
        <v>256</v>
      </c>
      <c r="B10" s="7" t="s">
        <v>257</v>
      </c>
    </row>
    <row r="11" spans="1:3" ht="15.75" customHeight="1" x14ac:dyDescent="0.15">
      <c r="A11" s="43" t="s">
        <v>258</v>
      </c>
      <c r="B11" s="7" t="s">
        <v>259</v>
      </c>
    </row>
    <row r="12" spans="1:3" ht="15.75" customHeight="1" x14ac:dyDescent="0.15">
      <c r="A12" s="43" t="s">
        <v>260</v>
      </c>
      <c r="B12" s="7" t="s">
        <v>261</v>
      </c>
    </row>
    <row r="13" spans="1:3" ht="15.75" customHeight="1" x14ac:dyDescent="0.15">
      <c r="A13" s="43" t="s">
        <v>262</v>
      </c>
      <c r="B13" s="7" t="s">
        <v>263</v>
      </c>
    </row>
    <row r="14" spans="1:3" ht="15.75" customHeight="1" x14ac:dyDescent="0.15">
      <c r="A14" s="43" t="s">
        <v>264</v>
      </c>
      <c r="B14" s="45" t="s">
        <v>265</v>
      </c>
    </row>
    <row r="15" spans="1:3" ht="15.75" customHeight="1" x14ac:dyDescent="0.15">
      <c r="A15" s="43" t="s">
        <v>266</v>
      </c>
      <c r="B15" s="44" t="s">
        <v>267</v>
      </c>
    </row>
    <row r="16" spans="1:3" ht="15.75" customHeight="1" x14ac:dyDescent="0.15">
      <c r="A16" s="43" t="s">
        <v>268</v>
      </c>
      <c r="B16" s="44" t="s">
        <v>269</v>
      </c>
    </row>
    <row r="17" spans="1:2" ht="15.75" customHeight="1" x14ac:dyDescent="0.15">
      <c r="A17" s="43" t="s">
        <v>251</v>
      </c>
      <c r="B17" s="44" t="s">
        <v>270</v>
      </c>
    </row>
  </sheetData>
  <hyperlinks>
    <hyperlink ref="A3" r:id="rId1" xr:uid="{00000000-0004-0000-0700-000000000000}"/>
    <hyperlink ref="A4" r:id="rId2" xr:uid="{00000000-0004-0000-0700-000001000000}"/>
    <hyperlink ref="A6" r:id="rId3" xr:uid="{00000000-0004-0000-0700-000002000000}"/>
    <hyperlink ref="A7" r:id="rId4" xr:uid="{00000000-0004-0000-0700-000003000000}"/>
    <hyperlink ref="A9" r:id="rId5" xr:uid="{00000000-0004-0000-0700-000004000000}"/>
    <hyperlink ref="A10" r:id="rId6" xr:uid="{00000000-0004-0000-0700-000005000000}"/>
    <hyperlink ref="A11" r:id="rId7" xr:uid="{00000000-0004-0000-0700-000006000000}"/>
    <hyperlink ref="A12" r:id="rId8" xr:uid="{00000000-0004-0000-0700-000007000000}"/>
    <hyperlink ref="A13" r:id="rId9" xr:uid="{00000000-0004-0000-0700-000008000000}"/>
    <hyperlink ref="A14" r:id="rId10" xr:uid="{00000000-0004-0000-0700-000009000000}"/>
    <hyperlink ref="A15" r:id="rId11" xr:uid="{00000000-0004-0000-0700-00000A000000}"/>
    <hyperlink ref="A16" r:id="rId12" xr:uid="{00000000-0004-0000-0700-00000B000000}"/>
    <hyperlink ref="A17" r:id="rId13" xr:uid="{00000000-0004-0000-0700-00000C000000}"/>
  </hyperlinks>
  <pageMargins left="0.7" right="0.7" top="0.75" bottom="0.75" header="0.3" footer="0.3"/>
  <pageSetup paperSize="9" orientation="portrait" r:id="rId14"/>
  <headerFooter>
    <oddFooter>&amp;L&amp;1#&amp;"Calibri"&amp;8&amp;K317100[AIA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B78AD4F1D6D34795556595ECF804CB" ma:contentTypeVersion="8" ma:contentTypeDescription="Create a new document." ma:contentTypeScope="" ma:versionID="9838be08e1aecc7203c4fd426e461731">
  <xsd:schema xmlns:xsd="http://www.w3.org/2001/XMLSchema" xmlns:xs="http://www.w3.org/2001/XMLSchema" xmlns:p="http://schemas.microsoft.com/office/2006/metadata/properties" xmlns:ns2="3529c15b-f721-48fc-a72e-2ebe1c3de0cb" xmlns:ns3="e5833d04-818c-44ee-8d64-cff0fc62111a" targetNamespace="http://schemas.microsoft.com/office/2006/metadata/properties" ma:root="true" ma:fieldsID="41d4703b495450a6d53f5a16ccf86efb" ns2:_="" ns3:_="">
    <xsd:import namespace="3529c15b-f721-48fc-a72e-2ebe1c3de0cb"/>
    <xsd:import namespace="e5833d04-818c-44ee-8d64-cff0fc62111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9c15b-f721-48fc-a72e-2ebe1c3de0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5833d04-818c-44ee-8d64-cff0fc62111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E66BDB-1559-47D3-AB88-3671A1CD3D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29c15b-f721-48fc-a72e-2ebe1c3de0cb"/>
    <ds:schemaRef ds:uri="e5833d04-818c-44ee-8d64-cff0fc6211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080F70-78A9-49A1-8D7B-15E03C53B94C}">
  <ds:schemaRefs>
    <ds:schemaRef ds:uri="http://schemas.microsoft.com/sharepoint/v3/contenttype/forms"/>
  </ds:schemaRefs>
</ds:datastoreItem>
</file>

<file path=customXml/itemProps3.xml><?xml version="1.0" encoding="utf-8"?>
<ds:datastoreItem xmlns:ds="http://schemas.openxmlformats.org/officeDocument/2006/customXml" ds:itemID="{AE0C0904-25A0-4FA7-B212-D4BB6E57D741}">
  <ds:schemaRefs>
    <ds:schemaRef ds:uri="http://purl.org/dc/elements/1.1/"/>
    <ds:schemaRef ds:uri="http://schemas.microsoft.com/office/2006/documentManagement/types"/>
    <ds:schemaRef ds:uri="http://purl.org/dc/terms/"/>
    <ds:schemaRef ds:uri="http://purl.org/dc/dcmitype/"/>
    <ds:schemaRef ds:uri="e5833d04-818c-44ee-8d64-cff0fc62111a"/>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3529c15b-f721-48fc-a72e-2ebe1c3de0c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Summary</vt:lpstr>
      <vt:lpstr>Test Outline</vt:lpstr>
      <vt:lpstr>Register Suite</vt:lpstr>
      <vt:lpstr>Login Suite</vt:lpstr>
      <vt:lpstr>bug_Seller</vt:lpstr>
      <vt:lpstr>Bug_userBeecow</vt:lpstr>
      <vt:lpstr>Remove API redundance</vt:lpstr>
      <vt:lpstr>Value_Critical</vt:lpstr>
      <vt:lpstr>Value_Fail</vt:lpstr>
      <vt:lpstr>Value_Fixed</vt:lpstr>
      <vt:lpstr>Value_Major</vt:lpstr>
      <vt:lpstr>Value_Minor</vt:lpstr>
      <vt:lpstr>Value_Not_Tested</vt:lpstr>
      <vt:lpstr>Value_Pass</vt:lpstr>
      <vt:lpstr>Value_Skip</vt:lpstr>
      <vt:lpstr>value_title</vt:lpstr>
      <vt:lpstr>Value_Total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Erit Ha (AP)</dc:creator>
  <cp:lastModifiedBy>Microsoft Office User</cp:lastModifiedBy>
  <cp:lastPrinted>2020-03-19T03:32:11Z</cp:lastPrinted>
  <dcterms:created xsi:type="dcterms:W3CDTF">2019-08-01T06:34:07Z</dcterms:created>
  <dcterms:modified xsi:type="dcterms:W3CDTF">2021-09-21T10:37:31Z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0x01010058B78AD4F1D6D34795556595ECF804CB</vt:lpwstr>
  </property>
  <property fmtid="{D5CDD505-2E9C-101B-9397-08002B2CF9AE}" pid="3" name="MSIP_Label_891b32ef-ed69-48a4-80a7-c96eee60b7ed_Enabled">
    <vt:lpwstr>True</vt:lpwstr>
  </property>
  <property fmtid="{D5CDD505-2E9C-101B-9397-08002B2CF9AE}" pid="4" name="MSIP_Label_891b32ef-ed69-48a4-80a7-c96eee60b7ed_SiteId">
    <vt:lpwstr>7f2c1900-9fd4-4b89-91d3-79a649996f0a</vt:lpwstr>
  </property>
  <property fmtid="{D5CDD505-2E9C-101B-9397-08002B2CF9AE}" pid="5" name="MSIP_Label_891b32ef-ed69-48a4-80a7-c96eee60b7ed_Owner">
    <vt:lpwstr>Lynnette-J.Santiago@aia.com</vt:lpwstr>
  </property>
  <property fmtid="{D5CDD505-2E9C-101B-9397-08002B2CF9AE}" pid="6" name="MSIP_Label_891b32ef-ed69-48a4-80a7-c96eee60b7ed_SetDate">
    <vt:lpwstr>2020-04-30T09:12:46.9966870Z</vt:lpwstr>
  </property>
  <property fmtid="{D5CDD505-2E9C-101B-9397-08002B2CF9AE}" pid="7" name="MSIP_Label_891b32ef-ed69-48a4-80a7-c96eee60b7ed_Name">
    <vt:lpwstr>Public</vt:lpwstr>
  </property>
  <property fmtid="{D5CDD505-2E9C-101B-9397-08002B2CF9AE}" pid="8" name="MSIP_Label_891b32ef-ed69-48a4-80a7-c96eee60b7ed_Application">
    <vt:lpwstr>Microsoft Azure Information Protection</vt:lpwstr>
  </property>
  <property fmtid="{D5CDD505-2E9C-101B-9397-08002B2CF9AE}" pid="9" name="MSIP_Label_891b32ef-ed69-48a4-80a7-c96eee60b7ed_ActionId">
    <vt:lpwstr>c4b78265-86cb-44f4-9720-610470814143</vt:lpwstr>
  </property>
  <property fmtid="{D5CDD505-2E9C-101B-9397-08002B2CF9AE}" pid="10" name="MSIP_Label_891b32ef-ed69-48a4-80a7-c96eee60b7ed_Extended_MSFT_Method">
    <vt:lpwstr>Manual</vt:lpwstr>
  </property>
  <property fmtid="{D5CDD505-2E9C-101B-9397-08002B2CF9AE}" pid="11" name="Sensitivity">
    <vt:lpwstr>Public</vt:lpwstr>
  </property>
</Properties>
</file>