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harles.lioret\AppData\Local\Programs\Python\Python35-32\Projets\0 - Projet AO\pricingAO\1 - DataSet Excel\"/>
    </mc:Choice>
  </mc:AlternateContent>
  <bookViews>
    <workbookView xWindow="0" yWindow="465" windowWidth="28800" windowHeight="16515" activeTab="1"/>
  </bookViews>
  <sheets>
    <sheet name="A1 - Données (input)" sheetId="1" r:id="rId1"/>
    <sheet name="A2 - Références (Abaque)" sheetId="2" r:id="rId2"/>
    <sheet name="A3 - Structure" sheetId="3" r:id="rId3"/>
    <sheet name="A4 - typeCA setting" sheetId="4" r:id="rId4"/>
    <sheet name="A5 - CSP setting" sheetId="5" r:id="rId5"/>
    <sheet name="A6 - scope setting" sheetId="6" r:id="rId6"/>
    <sheet name="A7 - crossworks setting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4" i="1" l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E1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<sst xmlns="http://schemas.openxmlformats.org/spreadsheetml/2006/main" count="2300" uniqueCount="693">
  <si>
    <t>CSP</t>
  </si>
  <si>
    <t>Scope</t>
  </si>
  <si>
    <t>Oui</t>
  </si>
  <si>
    <t>Non</t>
  </si>
  <si>
    <t>Tunisia</t>
  </si>
  <si>
    <t>Junior</t>
  </si>
  <si>
    <t>Senior</t>
  </si>
  <si>
    <t>Manager</t>
  </si>
  <si>
    <t>SeniorManager</t>
  </si>
  <si>
    <t>Director</t>
  </si>
  <si>
    <t>Partner</t>
  </si>
  <si>
    <t>Expert</t>
  </si>
  <si>
    <t>Total</t>
  </si>
  <si>
    <t>C2.1</t>
  </si>
  <si>
    <t>C2.2</t>
  </si>
  <si>
    <t>Name</t>
  </si>
  <si>
    <t>Activity</t>
  </si>
  <si>
    <t>Country</t>
  </si>
  <si>
    <t>PIE/OMB</t>
  </si>
  <si>
    <t>Crossworks</t>
  </si>
  <si>
    <t>AERO PISTE</t>
  </si>
  <si>
    <t>Transport opérationnel</t>
  </si>
  <si>
    <t>France</t>
  </si>
  <si>
    <t>PIE</t>
  </si>
  <si>
    <t>TAX/PAY</t>
  </si>
  <si>
    <t>AEROPASS</t>
  </si>
  <si>
    <t>VEOLIA TRANSDEV QUEBEC INC</t>
  </si>
  <si>
    <t>Canada</t>
  </si>
  <si>
    <t>AIRCAR</t>
  </si>
  <si>
    <t>ALTIBUS</t>
  </si>
  <si>
    <t>ARY</t>
  </si>
  <si>
    <t>ATRIOM DE BEAUVAISIS</t>
  </si>
  <si>
    <t>ATRIOM DU COMPIEGNOIS</t>
  </si>
  <si>
    <t>AUTOBUS AIXOIS</t>
  </si>
  <si>
    <t>AUTOBUS ARTESIENS</t>
  </si>
  <si>
    <t>AUTOBUS AUBAGNAIS</t>
  </si>
  <si>
    <t>AUTOBUS AURELIENS</t>
  </si>
  <si>
    <t>AUTOBUS MARNE LA VALLEE</t>
  </si>
  <si>
    <t>AUTOCARS ALIZES</t>
  </si>
  <si>
    <t>AUTOCARS CHAMBON-GROS</t>
  </si>
  <si>
    <t>AUTOCARS DARCHE-GROS</t>
  </si>
  <si>
    <t>AUTOCARS DE L’AVESNOIS</t>
  </si>
  <si>
    <t>AUTOCARS SABARDU</t>
  </si>
  <si>
    <t>AUTOCARS TOURNEUX</t>
  </si>
  <si>
    <t>AUXERROIS MOBILITES</t>
  </si>
  <si>
    <t>Redbus Urbano SA</t>
  </si>
  <si>
    <t>Chile</t>
  </si>
  <si>
    <t>TRANSDEV BLAZEFIELD LIMITED</t>
  </si>
  <si>
    <t>United Kingdom</t>
  </si>
  <si>
    <t>AVA</t>
  </si>
  <si>
    <t>Portugal</t>
  </si>
  <si>
    <t>Veolia Transport NSW P/L</t>
  </si>
  <si>
    <t>Australia</t>
  </si>
  <si>
    <t>AVAF</t>
  </si>
  <si>
    <t>AWV</t>
  </si>
  <si>
    <t>Germany</t>
  </si>
  <si>
    <t>BAYERISCHE OBERLANDBAHN GMBH IG</t>
  </si>
  <si>
    <t>Veolia Transport Perth P/L</t>
  </si>
  <si>
    <t>BAYERISCHE REGIOBAHN GMBH</t>
  </si>
  <si>
    <t>BEIRA DOURO</t>
  </si>
  <si>
    <t>BESANÇON MOBILITÉ</t>
  </si>
  <si>
    <t>BIEVRE BUS MOBILITES</t>
  </si>
  <si>
    <t>BRAVO PISTE</t>
  </si>
  <si>
    <t>MBCRC</t>
  </si>
  <si>
    <t>USA</t>
  </si>
  <si>
    <t>VEOLIA TRANSPORT AUSTRALASIA P/L.</t>
  </si>
  <si>
    <t>Connex Jerusalem (Light Train) Ltd</t>
  </si>
  <si>
    <t>Egypt</t>
  </si>
  <si>
    <t>BREMOND</t>
  </si>
  <si>
    <t>BUS DE L'ETANG DE BERRE</t>
  </si>
  <si>
    <t>BUS EST</t>
  </si>
  <si>
    <t>C.A.P.</t>
  </si>
  <si>
    <t>CABARO</t>
  </si>
  <si>
    <t>CAIMA</t>
  </si>
  <si>
    <t>VEOLIA TRANSDEV CANADA INC (yc York)</t>
  </si>
  <si>
    <t>CALCADA</t>
  </si>
  <si>
    <t>VEOLIA FERRIES SYDNEY</t>
  </si>
  <si>
    <t>TNSW-IG</t>
  </si>
  <si>
    <t>CAP PAYS CATHARE</t>
  </si>
  <si>
    <t>VT QUEENSLAND PTY LTD</t>
  </si>
  <si>
    <t>SOVEREIGN</t>
  </si>
  <si>
    <t>CARBU WASH</t>
  </si>
  <si>
    <t>CONNEX TRANSPORTATION ISRAEL</t>
  </si>
  <si>
    <t>CARS D'ORSAY</t>
  </si>
  <si>
    <t>CARS DU PAYS D'AIX</t>
  </si>
  <si>
    <t>CEA TRANSPORTS</t>
  </si>
  <si>
    <t>CFTA CENTRE OUEST</t>
  </si>
  <si>
    <t>Veolia Transport Chile</t>
  </si>
  <si>
    <t>CFTA RHONE</t>
  </si>
  <si>
    <t>CFTA SA (y compris étbs hors CFTA La Rhune)</t>
  </si>
  <si>
    <t>CFTI (y compris étbs)</t>
  </si>
  <si>
    <t>Charlipiste</t>
  </si>
  <si>
    <t>CHARTRES MOBILITE</t>
  </si>
  <si>
    <t>CIE ARMORICAINE DE TRANSPORTS</t>
  </si>
  <si>
    <t>CIE DE TRANSPORTS DE SAUMUR</t>
  </si>
  <si>
    <t>CIE DES AUTOCARS DE TOURAINE</t>
  </si>
  <si>
    <t>CIE DES TRANSPORTS DU PAYS DE VANNES</t>
  </si>
  <si>
    <t>CIE OCEANE</t>
  </si>
  <si>
    <t>Cie Saint Quentinoise de transports</t>
  </si>
  <si>
    <t>CIOTABUS</t>
  </si>
  <si>
    <t>CITEBUS DES 2 RIVES</t>
  </si>
  <si>
    <t>CITRAM AQUITAINE</t>
  </si>
  <si>
    <t>OY BIKE</t>
  </si>
  <si>
    <t>CITRAM PYRENEES</t>
  </si>
  <si>
    <t>CITYWAY</t>
  </si>
  <si>
    <t>CMTS (MAYOTTE)</t>
  </si>
  <si>
    <t>Compagnie des bacs de Loire</t>
  </si>
  <si>
    <t>COMPAGNIE DES TRANSPORTS DE LA RIVIEIRA</t>
  </si>
  <si>
    <t>Compagnie du Golfe</t>
  </si>
  <si>
    <t>Compagnie Ferroviaire Sud France</t>
  </si>
  <si>
    <t>Connex LCB</t>
  </si>
  <si>
    <t>CONNEX NANCY</t>
  </si>
  <si>
    <t>COURRIERS AUTOMOBILES PICARDS</t>
  </si>
  <si>
    <t>COURRIERS DE L'AUBE</t>
  </si>
  <si>
    <t>COURRIERS DE SEINE ET OISE</t>
  </si>
  <si>
    <t>CREUSOT MONTCEAU TRANSPORTS</t>
  </si>
  <si>
    <t>CROLARD SA</t>
  </si>
  <si>
    <t>CTPO</t>
  </si>
  <si>
    <t>DUNAND</t>
  </si>
  <si>
    <t>EAVT</t>
  </si>
  <si>
    <t>ECAUXMOBILITÉ</t>
  </si>
  <si>
    <t>Energie Bus</t>
  </si>
  <si>
    <t>EQUIVAL SAS NEW</t>
  </si>
  <si>
    <t>ESPACES SA</t>
  </si>
  <si>
    <t>ESTEREL CARS</t>
  </si>
  <si>
    <t>ETAC</t>
  </si>
  <si>
    <t>EUROLINES FRANCE</t>
  </si>
  <si>
    <t>EUROPE AUTOCARS</t>
  </si>
  <si>
    <t>FRIOUL IF EXPRESS</t>
  </si>
  <si>
    <t>GIE TRANSDEV FORMATION</t>
  </si>
  <si>
    <t>GUEDES</t>
  </si>
  <si>
    <t>HaBus GmbH Verkehrsbetriebe</t>
  </si>
  <si>
    <t>HANDILIB</t>
  </si>
  <si>
    <t>HEIDENHEIMER VERKEHRSGESELLSCHAFT MBH</t>
  </si>
  <si>
    <t>INTERCENTRO</t>
  </si>
  <si>
    <t>INTERNORTE</t>
  </si>
  <si>
    <t>Interpiste</t>
  </si>
  <si>
    <t>INTERSUL</t>
  </si>
  <si>
    <t>INTERVAL</t>
  </si>
  <si>
    <t>JOALTO RB</t>
  </si>
  <si>
    <t>JRF</t>
  </si>
  <si>
    <t>JVP</t>
  </si>
  <si>
    <t>KUNEGEL SA</t>
  </si>
  <si>
    <t>LAON MOBILITE</t>
  </si>
  <si>
    <t>LES AUTOCARS BLANCS</t>
  </si>
  <si>
    <t>LES CARS MARIETTE</t>
  </si>
  <si>
    <t>LES CARS ROSE</t>
  </si>
  <si>
    <t>LES LIGNES DU VAR</t>
  </si>
  <si>
    <t>L'IMMOBILIERE DES FONTAINES</t>
  </si>
  <si>
    <t>LITTORAL NORD AUTOCARS</t>
  </si>
  <si>
    <t>MARTIN FRERES</t>
  </si>
  <si>
    <t>MERCUR</t>
  </si>
  <si>
    <t>MINHO BUS</t>
  </si>
  <si>
    <t>MOBILITE ET SERVICES</t>
  </si>
  <si>
    <t>MONDINENSE</t>
  </si>
  <si>
    <t>MONEGER</t>
  </si>
  <si>
    <t>MONTBLANC BUS</t>
  </si>
  <si>
    <t>MUSSO</t>
  </si>
  <si>
    <t>MVB</t>
  </si>
  <si>
    <t>N’4 MOBILITES</t>
  </si>
  <si>
    <t>Niederschlesische Verkehrsgesellshaft</t>
  </si>
  <si>
    <t>NORD-OSTSEEBAHN GmbH</t>
  </si>
  <si>
    <t>NORDWESTBAHN GmbH</t>
  </si>
  <si>
    <t>OCECARS</t>
  </si>
  <si>
    <t>ODULYS</t>
  </si>
  <si>
    <t>OMNIBUS-VERKEHR RUOFF GMBH</t>
  </si>
  <si>
    <t>Ostseeland Verkehr GmbH</t>
  </si>
  <si>
    <t>Palatinabus GmbH</t>
  </si>
  <si>
    <t>Passagers Pôle Services</t>
  </si>
  <si>
    <t>PAYS D’OC MOBILITES</t>
  </si>
  <si>
    <t>POLE ILE DE FRANCE IMMOBILIER AND FACILI</t>
  </si>
  <si>
    <t>PREVOST</t>
  </si>
  <si>
    <t>PROXIWAY(y compris étbs)</t>
  </si>
  <si>
    <t>RAPIDES DE BOURGOGNE</t>
  </si>
  <si>
    <t>RAPIDES DE COTE D'AZUR</t>
  </si>
  <si>
    <t>RAPIDES DE LA MEUSE</t>
  </si>
  <si>
    <t>RAPIDES DE SAONE ET LOIRE</t>
  </si>
  <si>
    <t>RAPIDES DU LITTORAL</t>
  </si>
  <si>
    <t>RAPIDES DU VAL DE LOIRE</t>
  </si>
  <si>
    <t>RBI</t>
  </si>
  <si>
    <t>RBL</t>
  </si>
  <si>
    <t>REDM</t>
  </si>
  <si>
    <t>Rhein-Bus Verkehrsbetrieb GmbH</t>
  </si>
  <si>
    <t>RMTT</t>
  </si>
  <si>
    <t>R'ORLY</t>
  </si>
  <si>
    <t>SAGEB (co -cac)</t>
  </si>
  <si>
    <t>SAINT QUENTIN MOBILITE</t>
  </si>
  <si>
    <t>SCHAUMBURGER VERKEHRS-GESELLSCHAFT MBH (</t>
  </si>
  <si>
    <t>SERI 49</t>
  </si>
  <si>
    <t>SETRA</t>
  </si>
  <si>
    <t>SITE.OISE</t>
  </si>
  <si>
    <t>SMEA</t>
  </si>
  <si>
    <t>SNA AJACCIENS</t>
  </si>
  <si>
    <t>SNEG</t>
  </si>
  <si>
    <t>SOARES</t>
  </si>
  <si>
    <t>SOCIETE NORMANDIE VOYAGE</t>
  </si>
  <si>
    <t>SOCIETE NOUVELLE CPL</t>
  </si>
  <si>
    <t>SOLEA</t>
  </si>
  <si>
    <t>SOMETRAR (concessionnaire rouen)</t>
  </si>
  <si>
    <t>ST BRIEUC MOBILITE</t>
  </si>
  <si>
    <t>ST2N</t>
  </si>
  <si>
    <t>STA CHALONS</t>
  </si>
  <si>
    <t>STADTBUS SCHWÄBISCH HALL GMBH</t>
  </si>
  <si>
    <t>STAO - PL</t>
  </si>
  <si>
    <t>STBC - TUC</t>
  </si>
  <si>
    <t>STCE</t>
  </si>
  <si>
    <t>STDE</t>
  </si>
  <si>
    <t>STE DES TRANSPORTS D'ANNONAY DAVEZIEUX</t>
  </si>
  <si>
    <t>STE DES TRANSPORTS DEP DU GARD</t>
  </si>
  <si>
    <t>STE DES TRANSPORTS DEP DU LOIR ET CHER</t>
  </si>
  <si>
    <t>STE FOURAS AIX IG</t>
  </si>
  <si>
    <t>STRAV</t>
  </si>
  <si>
    <t>STUD</t>
  </si>
  <si>
    <t>SUD CARS</t>
  </si>
  <si>
    <t>SUD EST MOBILITES</t>
  </si>
  <si>
    <t>SVP Stadtverkehr Pforzheim GmbH &amp; Co. KG</t>
  </si>
  <si>
    <t>TCAR (exploitante rouen)</t>
  </si>
  <si>
    <t>TCR AVIGNON</t>
  </si>
  <si>
    <t>TELEPHERIQUE DU SALEVE</t>
  </si>
  <si>
    <t>TENEMETRO (optionnel)</t>
  </si>
  <si>
    <t>Spain</t>
  </si>
  <si>
    <t>TIPS</t>
  </si>
  <si>
    <t>TPB (co-cac avec sageb)</t>
  </si>
  <si>
    <t>TPMR STRASBOURG (MOBISTRAS)</t>
  </si>
  <si>
    <t>TPMR TOULOUSE</t>
  </si>
  <si>
    <t>TPMR TOURS</t>
  </si>
  <si>
    <t>TPT-SGPS</t>
  </si>
  <si>
    <t>TRA SA</t>
  </si>
  <si>
    <t>Trac-Piste</t>
  </si>
  <si>
    <t>TRAFFIC AIR SERVICES</t>
  </si>
  <si>
    <t>TRANS PROVENCE</t>
  </si>
  <si>
    <t>TRANS VAL DE France</t>
  </si>
  <si>
    <t>TRANS VAL D'OISE</t>
  </si>
  <si>
    <t>TRANSAMO</t>
  </si>
  <si>
    <t>TRAMWAY DE RABAT</t>
  </si>
  <si>
    <t>TRANSAVOIE</t>
  </si>
  <si>
    <t>TRANSCOVIZELA</t>
  </si>
  <si>
    <t>TRANSDATA</t>
  </si>
  <si>
    <t>TRANSDEV</t>
  </si>
  <si>
    <t>TRANSDEV AEROPORT TRANSIT</t>
  </si>
  <si>
    <t>TRANSDEV ALPES</t>
  </si>
  <si>
    <t>TRANSDEV ALSACE</t>
  </si>
  <si>
    <t>TRANSDEV AUVERGNE</t>
  </si>
  <si>
    <t>TRANSDEV DAUPHINE</t>
  </si>
  <si>
    <t>GREEN TOMATO CARS</t>
  </si>
  <si>
    <t>TRANSDEV EQUIPAGES</t>
  </si>
  <si>
    <t>TRANSDEV EST</t>
  </si>
  <si>
    <t>TRANSDEV MOBILIDADE</t>
  </si>
  <si>
    <t>TRANSDEV MONTPELLIER</t>
  </si>
  <si>
    <t>TRANSDEV NORD EST</t>
  </si>
  <si>
    <t>TRANSDEV OUTRE MER</t>
  </si>
  <si>
    <t>TRANSDEV PARIS EST</t>
  </si>
  <si>
    <t>TRANSDEV PARIS SUD</t>
  </si>
  <si>
    <t>TRANSDEV PAYS D’OR</t>
  </si>
  <si>
    <t>TRANSDEV REIMS</t>
  </si>
  <si>
    <t>TRANSDEV SUD</t>
  </si>
  <si>
    <t>TRANSDEV SUD OUEST</t>
  </si>
  <si>
    <t>TRANS'L</t>
  </si>
  <si>
    <t>TRANSPORT BERARD</t>
  </si>
  <si>
    <t>Transport Schon et Brullard</t>
  </si>
  <si>
    <t>Veolia Transport Sydney P/L</t>
  </si>
  <si>
    <t>TRANSPORTS D'EURE ET LOIR</t>
  </si>
  <si>
    <t>TRANSPORTS DU VAL DE SEINE</t>
  </si>
  <si>
    <t>TRANSPORTS DU VAL D'OISE</t>
  </si>
  <si>
    <t>Transports en commun de Combs La Ville</t>
  </si>
  <si>
    <t>TRANSPORTS LIBOURNAIS</t>
  </si>
  <si>
    <t>TRANSPORTS MARNE ET MORIN</t>
  </si>
  <si>
    <t>TRANSPORTS PUBLICS DE L'AGGLOMERATION ST</t>
  </si>
  <si>
    <t>TRANSREGIO NEW</t>
  </si>
  <si>
    <t>TRANS-SERVICES</t>
  </si>
  <si>
    <t>TRANSVILLES</t>
  </si>
  <si>
    <t>VEOLIA TRANSPORT WA</t>
  </si>
  <si>
    <t>UTE Trambaix  (optionnel)</t>
  </si>
  <si>
    <t>UTE Trambesos (optionnel)</t>
  </si>
  <si>
    <t>VAD</t>
  </si>
  <si>
    <t>VAL D'EUROPE AIRPORT</t>
  </si>
  <si>
    <t>VAROISE DE TRANSPORTS</t>
  </si>
  <si>
    <t>VE Airport</t>
  </si>
  <si>
    <t>VELOWAY</t>
  </si>
  <si>
    <t>VEOLIA EDF NICE AUTO PARTAGE</t>
  </si>
  <si>
    <t>TDV TSL (BRISBANE) - IG</t>
  </si>
  <si>
    <t>VEOLIA TRANSDEV</t>
  </si>
  <si>
    <t>VEOLIA TRANSDEV CHAMBERY</t>
  </si>
  <si>
    <t>VEOLIA TRANSDEV SAINT-DIZIER</t>
  </si>
  <si>
    <t>VEOLIA TRANSPORT AEROPORT DE NIMES</t>
  </si>
  <si>
    <t>VEOLIA TRANSPORT ARLES</t>
  </si>
  <si>
    <t>VEOLIA TRANSPORT BRIVE</t>
  </si>
  <si>
    <t>VEOLIA TRANSPORT CARCASSONNE</t>
  </si>
  <si>
    <t>VEOLIA TRANSPORT DU MARSAN</t>
  </si>
  <si>
    <t>VEOLIA TRANSPORT DUBLIN LIGHT RAIL LTD</t>
  </si>
  <si>
    <t>Ireland</t>
  </si>
  <si>
    <t>VEOLIA TRANSPORT EST</t>
  </si>
  <si>
    <t>VEOLIA TRANSPORT MEDITERRANNEE</t>
  </si>
  <si>
    <t>Veolia Transport Normandie Interurbain</t>
  </si>
  <si>
    <t>VEOLIA TRANSPORT PAYS ROCHEFORTAIS</t>
  </si>
  <si>
    <t>VEOLIA TRANSPORT PERPIGNAN</t>
  </si>
  <si>
    <t>VEOLIA TRANSPORT POITOU CHARENTES</t>
  </si>
  <si>
    <t>VÉOLIA TRANSPORT RHÔNE ALPES I</t>
  </si>
  <si>
    <t>VEOLIA TRANSPORT ROANNE</t>
  </si>
  <si>
    <t>VEOLIA TRANSPORT ROYAN ATLANTIQUE</t>
  </si>
  <si>
    <t>VEOLIA TRANSPORT SIEGE ( y compris étbs)</t>
  </si>
  <si>
    <t>VEOLIA TRANSPORT ST MICHEL</t>
  </si>
  <si>
    <t>VEOLIA TRANSPORT URBAIN (y compris éts hors VTU Cannes)</t>
  </si>
  <si>
    <t>VEOLIA TRANSPORT VALENCE</t>
  </si>
  <si>
    <t>VEOLIA VERKEHR GMBH</t>
  </si>
  <si>
    <t>Veolia Verkehr Regio GmbH</t>
  </si>
  <si>
    <t>VEOLIA VERKEHR REGIO OST GMBH</t>
  </si>
  <si>
    <t>Veolia Verkehr Rheinland GmbH</t>
  </si>
  <si>
    <t>VEOLIA VERKEHR RHEIN-MAIN GMBH</t>
  </si>
  <si>
    <t>Veolia Verkehr Sachsen-Anhalt GmbH</t>
  </si>
  <si>
    <t>Verkehrsgesellshaft Görlitz GmbH</t>
  </si>
  <si>
    <t>VILLENEUVE MOBILITE</t>
  </si>
  <si>
    <t>VISUAL</t>
  </si>
  <si>
    <t>VLD</t>
  </si>
  <si>
    <t>VT AGGLOMÉRATION DE BAYONNE</t>
  </si>
  <si>
    <t>VT ALPES MARITIMES</t>
  </si>
  <si>
    <t>VT FOUGERES</t>
  </si>
  <si>
    <t>VT IDF CSP CONTRÔLE</t>
  </si>
  <si>
    <t>VT MIDI PYRÉNÉES </t>
  </si>
  <si>
    <t>VT PICARDIE</t>
  </si>
  <si>
    <t>VT SERVICE REUNION</t>
  </si>
  <si>
    <t>VT SHUTTLE FRANCE</t>
  </si>
  <si>
    <t>VT VOSGES</t>
  </si>
  <si>
    <t>VTLV</t>
  </si>
  <si>
    <t>Veolia Transport Auckland P/L</t>
  </si>
  <si>
    <t>West-Bus GmbH</t>
  </si>
  <si>
    <t>WÜRTTEMBERGISCHE EISENBAHN-GESELLSCHAFT</t>
  </si>
  <si>
    <t>Opérateur Téléphonie Complexe</t>
  </si>
  <si>
    <t>A1.1</t>
  </si>
  <si>
    <t>A1.2</t>
  </si>
  <si>
    <t>A1.3</t>
  </si>
  <si>
    <t>Opérateur Téléphonie Simple</t>
  </si>
  <si>
    <t>Déchets &amp; Recyclage</t>
  </si>
  <si>
    <t>B1.1</t>
  </si>
  <si>
    <t>B1.2</t>
  </si>
  <si>
    <t>B1.3</t>
  </si>
  <si>
    <t>B1.4</t>
  </si>
  <si>
    <t>B1.5</t>
  </si>
  <si>
    <t>B1.6</t>
  </si>
  <si>
    <t>C2.3</t>
  </si>
  <si>
    <t>Edition</t>
  </si>
  <si>
    <t>D3.1</t>
  </si>
  <si>
    <t>D3.2</t>
  </si>
  <si>
    <t>D3.3</t>
  </si>
  <si>
    <t>D3.4</t>
  </si>
  <si>
    <t>D3.5</t>
  </si>
  <si>
    <t>Hôtellerie</t>
  </si>
  <si>
    <t>E1.1</t>
  </si>
  <si>
    <t>E1.2</t>
  </si>
  <si>
    <t>E1.3</t>
  </si>
  <si>
    <t>E1.4</t>
  </si>
  <si>
    <t>E1.5</t>
  </si>
  <si>
    <t>Communication</t>
  </si>
  <si>
    <t>F1.1</t>
  </si>
  <si>
    <t>F1.2</t>
  </si>
  <si>
    <t>F1.3</t>
  </si>
  <si>
    <t>Conseil en innovation et ingénierie</t>
  </si>
  <si>
    <t>G2.1</t>
  </si>
  <si>
    <t>G2.2</t>
  </si>
  <si>
    <t>G2.3</t>
  </si>
  <si>
    <t>Conseil et support informatique</t>
  </si>
  <si>
    <t>H1</t>
  </si>
  <si>
    <t>H2.1</t>
  </si>
  <si>
    <t>H2.2</t>
  </si>
  <si>
    <t>H2.3</t>
  </si>
  <si>
    <t>Edition de logiciels applicatifs</t>
  </si>
  <si>
    <t>Location financement</t>
  </si>
  <si>
    <t>Construction</t>
  </si>
  <si>
    <t>I2.1</t>
  </si>
  <si>
    <t>I2.2</t>
  </si>
  <si>
    <t>I2.3</t>
  </si>
  <si>
    <t>Junior shock</t>
  </si>
  <si>
    <t>Senior shock</t>
  </si>
  <si>
    <t>Manager shock</t>
  </si>
  <si>
    <t>SeniorManager shock</t>
  </si>
  <si>
    <t>Director shock</t>
  </si>
  <si>
    <t>Partner shock</t>
  </si>
  <si>
    <t>Expert shock</t>
  </si>
  <si>
    <t>Total shock</t>
  </si>
  <si>
    <t>typeca_index</t>
  </si>
  <si>
    <t>typeca_value</t>
  </si>
  <si>
    <t>typeca_chock</t>
  </si>
  <si>
    <t>csp_index</t>
  </si>
  <si>
    <t>csp_value</t>
  </si>
  <si>
    <t>csp_chock</t>
  </si>
  <si>
    <t>scope_index</t>
  </si>
  <si>
    <t>scope_value</t>
  </si>
  <si>
    <t>scope_chock</t>
  </si>
  <si>
    <t>trans_index</t>
  </si>
  <si>
    <t>trans_value</t>
  </si>
  <si>
    <t>trans_chock</t>
  </si>
  <si>
    <t>social</t>
  </si>
  <si>
    <t>*TAX*</t>
  </si>
  <si>
    <t>*PAY*</t>
  </si>
  <si>
    <t>*ASSET*</t>
  </si>
  <si>
    <t>*CASH*</t>
  </si>
  <si>
    <t>*OTHER*</t>
  </si>
  <si>
    <t>Manual</t>
  </si>
  <si>
    <t>Min</t>
  </si>
  <si>
    <t>Structure</t>
  </si>
  <si>
    <t>Base</t>
  </si>
  <si>
    <t>Turnover</t>
  </si>
  <si>
    <t>14.797</t>
  </si>
  <si>
    <t>22.436</t>
  </si>
  <si>
    <t>16.846875</t>
  </si>
  <si>
    <t>0.313</t>
  </si>
  <si>
    <t>1.096</t>
  </si>
  <si>
    <t>4.942</t>
  </si>
  <si>
    <t>18.431</t>
  </si>
  <si>
    <t>12.755</t>
  </si>
  <si>
    <t>0.487</t>
  </si>
  <si>
    <t>15.436</t>
  </si>
  <si>
    <t>13.035</t>
  </si>
  <si>
    <t>6.373</t>
  </si>
  <si>
    <t>26.226</t>
  </si>
  <si>
    <t>9.99</t>
  </si>
  <si>
    <t>5.067</t>
  </si>
  <si>
    <t>28.167</t>
  </si>
  <si>
    <t>8.744</t>
  </si>
  <si>
    <t>14.677</t>
  </si>
  <si>
    <t>9.253</t>
  </si>
  <si>
    <t>4.94</t>
  </si>
  <si>
    <t>67.0158995615783</t>
  </si>
  <si>
    <t>67.0234567901235</t>
  </si>
  <si>
    <t>2.828</t>
  </si>
  <si>
    <t>69.2055555555555</t>
  </si>
  <si>
    <t>1.713</t>
  </si>
  <si>
    <t>7.611</t>
  </si>
  <si>
    <t>37.518</t>
  </si>
  <si>
    <t>85.4444444444444</t>
  </si>
  <si>
    <t>37.524</t>
  </si>
  <si>
    <t>7.515</t>
  </si>
  <si>
    <t>30.741</t>
  </si>
  <si>
    <t>7.485</t>
  </si>
  <si>
    <t>6.058</t>
  </si>
  <si>
    <t>250.608661417323</t>
  </si>
  <si>
    <t>0.487301587301587</t>
  </si>
  <si>
    <t>15.6931818181818</t>
  </si>
  <si>
    <t>9.977</t>
  </si>
  <si>
    <t>13.149</t>
  </si>
  <si>
    <t>9.848</t>
  </si>
  <si>
    <t>14.839</t>
  </si>
  <si>
    <t>23.455</t>
  </si>
  <si>
    <t>9.597</t>
  </si>
  <si>
    <t>3.55546875</t>
  </si>
  <si>
    <t>0.336</t>
  </si>
  <si>
    <t>20.0777777777778</t>
  </si>
  <si>
    <t>20.4507936507937</t>
  </si>
  <si>
    <t>8.781</t>
  </si>
  <si>
    <t>27.3769841269841</t>
  </si>
  <si>
    <t>33.8654320987654</t>
  </si>
  <si>
    <t>12.719</t>
  </si>
  <si>
    <t>39.9801652892562</t>
  </si>
  <si>
    <t>24.309</t>
  </si>
  <si>
    <t>9.573</t>
  </si>
  <si>
    <t>18.689</t>
  </si>
  <si>
    <t>15.458</t>
  </si>
  <si>
    <t>0.0712666400956556</t>
  </si>
  <si>
    <t>10.106</t>
  </si>
  <si>
    <t>6.115</t>
  </si>
  <si>
    <t>48.339</t>
  </si>
  <si>
    <t>2.47</t>
  </si>
  <si>
    <t>8.448</t>
  </si>
  <si>
    <t>67.73</t>
  </si>
  <si>
    <t>0.009</t>
  </si>
  <si>
    <t>17.772</t>
  </si>
  <si>
    <t>13.246</t>
  </si>
  <si>
    <t>19.881</t>
  </si>
  <si>
    <t>6.271</t>
  </si>
  <si>
    <t>3.62</t>
  </si>
  <si>
    <t>1.941</t>
  </si>
  <si>
    <t>44.679</t>
  </si>
  <si>
    <t>0.918518518518518</t>
  </si>
  <si>
    <t>2.977</t>
  </si>
  <si>
    <t>11.497</t>
  </si>
  <si>
    <t>1.321</t>
  </si>
  <si>
    <t>3.136</t>
  </si>
  <si>
    <t>5.32</t>
  </si>
  <si>
    <t>1.669</t>
  </si>
  <si>
    <t>12.262</t>
  </si>
  <si>
    <t>16.518</t>
  </si>
  <si>
    <t>52.953</t>
  </si>
  <si>
    <t>32.056</t>
  </si>
  <si>
    <t>11.546</t>
  </si>
  <si>
    <t>25.703</t>
  </si>
  <si>
    <t>5.202</t>
  </si>
  <si>
    <t>15.416</t>
  </si>
  <si>
    <t>52.712</t>
  </si>
  <si>
    <t>2.544</t>
  </si>
  <si>
    <t>5.696</t>
  </si>
  <si>
    <t>2.31</t>
  </si>
  <si>
    <t>0.006</t>
  </si>
  <si>
    <t>1.044</t>
  </si>
  <si>
    <t>0.929</t>
  </si>
  <si>
    <t>4.137</t>
  </si>
  <si>
    <t>7.015</t>
  </si>
  <si>
    <t>35.805</t>
  </si>
  <si>
    <t>2.033</t>
  </si>
  <si>
    <t>3.894</t>
  </si>
  <si>
    <t>1.777</t>
  </si>
  <si>
    <t>3.819</t>
  </si>
  <si>
    <t>2.83101</t>
  </si>
  <si>
    <t>0.212</t>
  </si>
  <si>
    <t>8.289</t>
  </si>
  <si>
    <t>5.742</t>
  </si>
  <si>
    <t>7.566</t>
  </si>
  <si>
    <t>4.955</t>
  </si>
  <si>
    <t>1.104</t>
  </si>
  <si>
    <t>6.837</t>
  </si>
  <si>
    <t>4.739</t>
  </si>
  <si>
    <t>0.071</t>
  </si>
  <si>
    <t>0.713</t>
  </si>
  <si>
    <t>21.867</t>
  </si>
  <si>
    <t>3.897</t>
  </si>
  <si>
    <t>4.392</t>
  </si>
  <si>
    <t>0.535</t>
  </si>
  <si>
    <t>3.251</t>
  </si>
  <si>
    <t>20.097</t>
  </si>
  <si>
    <t>3.302</t>
  </si>
  <si>
    <t>11.334</t>
  </si>
  <si>
    <t>4.535</t>
  </si>
  <si>
    <t>0.601</t>
  </si>
  <si>
    <t>3.059</t>
  </si>
  <si>
    <t>2.433</t>
  </si>
  <si>
    <t>6.04</t>
  </si>
  <si>
    <t>1.919</t>
  </si>
  <si>
    <t>10.353</t>
  </si>
  <si>
    <t>3.205</t>
  </si>
  <si>
    <t>3.558</t>
  </si>
  <si>
    <t>12.736</t>
  </si>
  <si>
    <t>5.763</t>
  </si>
  <si>
    <t>73.944</t>
  </si>
  <si>
    <t>226.404</t>
  </si>
  <si>
    <t>5.441</t>
  </si>
  <si>
    <t>24.82</t>
  </si>
  <si>
    <t>20.189</t>
  </si>
  <si>
    <t>38.865</t>
  </si>
  <si>
    <t>8.451</t>
  </si>
  <si>
    <t>11.442</t>
  </si>
  <si>
    <t>13.336</t>
  </si>
  <si>
    <t>3.058</t>
  </si>
  <si>
    <t>3.076</t>
  </si>
  <si>
    <t>3.655</t>
  </si>
  <si>
    <t>11.007</t>
  </si>
  <si>
    <t>24.893</t>
  </si>
  <si>
    <t>6.049</t>
  </si>
  <si>
    <t>14.005</t>
  </si>
  <si>
    <t>10.814</t>
  </si>
  <si>
    <t>15.62</t>
  </si>
  <si>
    <t>8.955</t>
  </si>
  <si>
    <t>25.17</t>
  </si>
  <si>
    <t>16.72</t>
  </si>
  <si>
    <t>2.25012</t>
  </si>
  <si>
    <t>64.383</t>
  </si>
  <si>
    <t>3.354</t>
  </si>
  <si>
    <t>26.88091</t>
  </si>
  <si>
    <t>8.343</t>
  </si>
  <si>
    <t>5.126</t>
  </si>
  <si>
    <t>9.119</t>
  </si>
  <si>
    <t>15.195</t>
  </si>
  <si>
    <t>2.27</t>
  </si>
  <si>
    <t>2.566</t>
  </si>
  <si>
    <t>7.153</t>
  </si>
  <si>
    <t>2.053</t>
  </si>
  <si>
    <t>5.547</t>
  </si>
  <si>
    <t>7.791</t>
  </si>
  <si>
    <t>7.161</t>
  </si>
  <si>
    <t>43.711</t>
  </si>
  <si>
    <t>92.818</t>
  </si>
  <si>
    <t>123.782</t>
  </si>
  <si>
    <t>10.559</t>
  </si>
  <si>
    <t>8.173</t>
  </si>
  <si>
    <t>62.84</t>
  </si>
  <si>
    <t>8.467</t>
  </si>
  <si>
    <t>7.357</t>
  </si>
  <si>
    <t>22.751</t>
  </si>
  <si>
    <t>1.357</t>
  </si>
  <si>
    <t>23.879</t>
  </si>
  <si>
    <t>14.936</t>
  </si>
  <si>
    <t>1.758</t>
  </si>
  <si>
    <t>27.32</t>
  </si>
  <si>
    <t>3.743</t>
  </si>
  <si>
    <t>1.536</t>
  </si>
  <si>
    <t>30.431</t>
  </si>
  <si>
    <t>18.509</t>
  </si>
  <si>
    <t>84.832</t>
  </si>
  <si>
    <t>30.106</t>
  </si>
  <si>
    <t>0.808</t>
  </si>
  <si>
    <t>1.798</t>
  </si>
  <si>
    <t>5.915</t>
  </si>
  <si>
    <t>5.38265</t>
  </si>
  <si>
    <t>1.281</t>
  </si>
  <si>
    <t>3.544</t>
  </si>
  <si>
    <t>1.809</t>
  </si>
  <si>
    <t>0.109</t>
  </si>
  <si>
    <t>56.771</t>
  </si>
  <si>
    <t>6.528</t>
  </si>
  <si>
    <t>2.21</t>
  </si>
  <si>
    <t>8.11</t>
  </si>
  <si>
    <t>7.57</t>
  </si>
  <si>
    <t>3.957</t>
  </si>
  <si>
    <t>10.455</t>
  </si>
  <si>
    <t>8.95471014492754</t>
  </si>
  <si>
    <t>16.413</t>
  </si>
  <si>
    <t>2.902</t>
  </si>
  <si>
    <t>14.107</t>
  </si>
  <si>
    <t>87.7</t>
  </si>
  <si>
    <t>6.795</t>
  </si>
  <si>
    <t>1.245</t>
  </si>
  <si>
    <t>6.952</t>
  </si>
  <si>
    <t>1.876</t>
  </si>
  <si>
    <t>3.616</t>
  </si>
  <si>
    <t>9.76172839506173</t>
  </si>
  <si>
    <t>9.112</t>
  </si>
  <si>
    <t>0.237</t>
  </si>
  <si>
    <t>0.665</t>
  </si>
  <si>
    <t>12.351</t>
  </si>
  <si>
    <t>0.092</t>
  </si>
  <si>
    <t>1.137</t>
  </si>
  <si>
    <t>0.722</t>
  </si>
  <si>
    <t>0.223</t>
  </si>
  <si>
    <t>16.127</t>
  </si>
  <si>
    <t>48.596</t>
  </si>
  <si>
    <t>0.141</t>
  </si>
  <si>
    <t>7.163</t>
  </si>
  <si>
    <t>10.084</t>
  </si>
  <si>
    <t>2.635</t>
  </si>
  <si>
    <t>9.328</t>
  </si>
  <si>
    <t>11.8690476190476</t>
  </si>
  <si>
    <t>20.557</t>
  </si>
  <si>
    <t>8.536</t>
  </si>
  <si>
    <t>30.227</t>
  </si>
  <si>
    <t>3.886</t>
  </si>
  <si>
    <t>1.48</t>
  </si>
  <si>
    <t>34.915</t>
  </si>
  <si>
    <t>58.416</t>
  </si>
  <si>
    <t>36.968</t>
  </si>
  <si>
    <t>1.407</t>
  </si>
  <si>
    <t>45.513</t>
  </si>
  <si>
    <t>13.3738095238095</t>
  </si>
  <si>
    <t>5.15691</t>
  </si>
  <si>
    <t>4.54806</t>
  </si>
  <si>
    <t>7.845</t>
  </si>
  <si>
    <t>9.085</t>
  </si>
  <si>
    <t>8.773</t>
  </si>
  <si>
    <t>1.081</t>
  </si>
  <si>
    <t>3.786</t>
  </si>
  <si>
    <t>2.0699</t>
  </si>
  <si>
    <t>15.1285714285714</t>
  </si>
  <si>
    <t>25.212</t>
  </si>
  <si>
    <t>0.938</t>
  </si>
  <si>
    <t>1.289</t>
  </si>
  <si>
    <t>6.594</t>
  </si>
  <si>
    <t>7.16</t>
  </si>
  <si>
    <t>4.002</t>
  </si>
  <si>
    <t>8.059</t>
  </si>
  <si>
    <t>2.394</t>
  </si>
  <si>
    <t>52.123</t>
  </si>
  <si>
    <t>1.019</t>
  </si>
  <si>
    <t>4.558</t>
  </si>
  <si>
    <t>80.549</t>
  </si>
  <si>
    <t>3.932</t>
  </si>
  <si>
    <t>9.178</t>
  </si>
  <si>
    <t>25.732</t>
  </si>
  <si>
    <t>52.613</t>
  </si>
  <si>
    <t>6.18</t>
  </si>
  <si>
    <t>4.359</t>
  </si>
  <si>
    <t>166.445</t>
  </si>
  <si>
    <t>3.649</t>
  </si>
  <si>
    <t>48.926</t>
  </si>
  <si>
    <t>21.902</t>
  </si>
  <si>
    <t>18.698</t>
  </si>
  <si>
    <t>34.182</t>
  </si>
  <si>
    <t>15.906</t>
  </si>
  <si>
    <t>26.639</t>
  </si>
  <si>
    <t>34.308</t>
  </si>
  <si>
    <t>3.72</t>
  </si>
  <si>
    <t>1.433</t>
  </si>
  <si>
    <t>19.648</t>
  </si>
  <si>
    <t>16.235</t>
  </si>
  <si>
    <t>22.453</t>
  </si>
  <si>
    <t>11.659</t>
  </si>
  <si>
    <t>1.224</t>
  </si>
  <si>
    <t>2.794</t>
  </si>
  <si>
    <t>19.412</t>
  </si>
  <si>
    <t>10.333</t>
  </si>
  <si>
    <t>5.942</t>
  </si>
  <si>
    <t>3.045</t>
  </si>
  <si>
    <t>3.929</t>
  </si>
  <si>
    <t>31.271</t>
  </si>
  <si>
    <t>42.1204601637178</t>
  </si>
  <si>
    <t>13.96941</t>
  </si>
  <si>
    <t>14.545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</si>
</sst>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)\ _€_ ;_ * \(#,##0.00\)\ _€_ ;_ * &quot;-&quot;??_)\ _€_ ;_ @_ "/>
    <numFmt numFmtId="165" formatCode="0_)%;\(0\)%;&quot;- &quot;_)_%"/>
    <numFmt numFmtId="166" formatCode="0.0_)%;\(0.0\)%;&quot;- &quot;_)_%"/>
    <numFmt numFmtId="167" formatCode="_-* #,##0\ _€_-;\-* #,##0\ _€_-;_-* &quot;-&quot;??\ _€_-;_-@_-"/>
  </numFmts>
  <fonts count="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color rgb="FF6F508D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 applyBorder="1" applyAlignment="1">
      <alignment horizontal="left" indent="2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0" borderId="0" xfId="0" applyFont="1"/>
    <xf numFmtId="0" fontId="1" fillId="0" borderId="0" xfId="0" applyFont="1" applyFill="1"/>
    <xf numFmtId="167" fontId="1" fillId="0" borderId="0" xfId="2" applyNumberFormat="1" applyFont="1" applyFill="1"/>
    <xf numFmtId="167" fontId="1" fillId="0" borderId="0" xfId="2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49" fontId="3" fillId="2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indent="1"/>
    </xf>
    <xf numFmtId="0" fontId="5" fillId="0" borderId="4" xfId="0" applyFont="1" applyFill="1" applyBorder="1" applyAlignment="1">
      <alignment horizontal="left" indent="1"/>
    </xf>
    <xf numFmtId="166" fontId="4" fillId="0" borderId="0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3" fontId="4" fillId="0" borderId="0" xfId="0" applyNumberFormat="1" applyFont="1" applyFill="1" applyBorder="1" applyAlignment="1">
      <alignment horizontal="left" indent="2"/>
    </xf>
  </cellXfs>
  <cellStyles count="5">
    <cellStyle name="Lien hypertexte" xfId="3" builtinId="8" hidden="1"/>
    <cellStyle name="Lien hypertexte visité" xfId="4" builtinId="9" hidden="1"/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/>
  <dimension ref="A1:J294"/>
  <sheetViews>
    <sheetView showGridLines="0" topLeftCell="A129" workbookViewId="0">
      <selection activeCell="J1" sqref="J1:J294"/>
    </sheetView>
  </sheetViews>
  <sheetFormatPr baseColWidth="10" defaultRowHeight="11.25" x14ac:dyDescent="0.2"/>
  <cols>
    <col min="1" max="1" width="59.5" bestFit="1" customWidth="1"/>
    <col min="2" max="2" width="21.1640625" bestFit="1" customWidth="1"/>
    <col min="3" max="3" width="13.6640625" bestFit="1" customWidth="1"/>
    <col min="4" max="4" width="15.1640625" bestFit="1" customWidth="1"/>
    <col min="5" max="5" width="9.5" bestFit="1" customWidth="1"/>
    <col min="6" max="6" width="5.1640625" bestFit="1" customWidth="1"/>
    <col min="7" max="7" width="6.6640625" bestFit="1" customWidth="1"/>
    <col min="8" max="8" width="11.5" bestFit="1" customWidth="1"/>
    <col min="9" max="9" width="17.1640625" bestFit="1" customWidth="1"/>
  </cols>
  <sheetData>
    <row r="1" spans="1:10" x14ac:dyDescent="0.2">
      <c r="A1" s="6" t="s">
        <v>15</v>
      </c>
      <c r="B1" s="6" t="s">
        <v>16</v>
      </c>
      <c r="C1" s="6" t="s">
        <v>401</v>
      </c>
      <c r="D1" s="6" t="s">
        <v>17</v>
      </c>
      <c r="E1" s="6" t="s">
        <v>18</v>
      </c>
      <c r="F1" s="6" t="s">
        <v>0</v>
      </c>
      <c r="G1" s="6" t="s">
        <v>1</v>
      </c>
      <c r="H1" s="6" t="s">
        <v>19</v>
      </c>
      <c r="I1" s="6" t="s">
        <v>397</v>
      </c>
      <c r="J1" t="str">
        <f>CONCATENATE(A1,",",B1,",",C1,",",D1,",",E1,",",F1,",",G1,",",H1,",",I1)</f>
        <v>Name,Activity,Turnover,Country,PIE/OMB,CSP,Scope,Crossworks,Manual</v>
      </c>
    </row>
    <row r="2" spans="1:10" x14ac:dyDescent="0.2">
      <c r="A2" s="7" t="s">
        <v>20</v>
      </c>
      <c r="B2" s="8" t="s">
        <v>21</v>
      </c>
      <c r="C2" s="9" t="s">
        <v>402</v>
      </c>
      <c r="D2" s="8" t="s">
        <v>22</v>
      </c>
      <c r="E2" s="8" t="s">
        <v>23</v>
      </c>
      <c r="F2" s="8" t="s">
        <v>2</v>
      </c>
      <c r="G2" s="8">
        <v>4</v>
      </c>
      <c r="H2" s="8" t="s">
        <v>24</v>
      </c>
      <c r="I2" s="8">
        <v>0</v>
      </c>
      <c r="J2" t="str">
        <f t="shared" ref="J2:J65" si="0">CONCATENATE(A2,",",B2,",",C2,",",D2,",",E2,",",F2,",",G2,",",H2,",",I2)</f>
        <v>AERO PISTE,Transport opérationnel,14.797,France,PIE,Oui,4,TAX/PAY,0</v>
      </c>
    </row>
    <row r="3" spans="1:10" x14ac:dyDescent="0.2">
      <c r="A3" s="7" t="s">
        <v>25</v>
      </c>
      <c r="B3" s="8" t="s">
        <v>21</v>
      </c>
      <c r="C3" s="9" t="s">
        <v>403</v>
      </c>
      <c r="D3" s="8" t="s">
        <v>22</v>
      </c>
      <c r="E3" s="8" t="s">
        <v>23</v>
      </c>
      <c r="F3" s="8" t="s">
        <v>2</v>
      </c>
      <c r="G3" s="8">
        <v>4</v>
      </c>
      <c r="H3" s="8" t="s">
        <v>24</v>
      </c>
      <c r="I3" s="8">
        <v>0</v>
      </c>
      <c r="J3" t="str">
        <f t="shared" si="0"/>
        <v>AEROPASS,Transport opérationnel,22.436,France,PIE,Oui,4,TAX/PAY,0</v>
      </c>
    </row>
    <row r="4" spans="1:10" x14ac:dyDescent="0.2">
      <c r="A4" s="7" t="s">
        <v>26</v>
      </c>
      <c r="B4" s="8" t="s">
        <v>21</v>
      </c>
      <c r="C4" s="9" t="s">
        <v>404</v>
      </c>
      <c r="D4" s="8" t="s">
        <v>27</v>
      </c>
      <c r="E4" s="8" t="s">
        <v>23</v>
      </c>
      <c r="F4" s="8" t="s">
        <v>2</v>
      </c>
      <c r="G4" s="8">
        <v>1</v>
      </c>
      <c r="H4" s="8" t="s">
        <v>24</v>
      </c>
      <c r="I4" s="8">
        <v>0</v>
      </c>
      <c r="J4" t="str">
        <f t="shared" si="0"/>
        <v>VEOLIA TRANSDEV QUEBEC INC,Transport opérationnel,16.846875,Canada,PIE,Oui,1,TAX/PAY,0</v>
      </c>
    </row>
    <row r="5" spans="1:10" x14ac:dyDescent="0.2">
      <c r="A5" s="7" t="s">
        <v>28</v>
      </c>
      <c r="B5" s="8" t="s">
        <v>21</v>
      </c>
      <c r="C5" s="9" t="s">
        <v>405</v>
      </c>
      <c r="D5" s="8" t="s">
        <v>22</v>
      </c>
      <c r="E5" s="8" t="s">
        <v>23</v>
      </c>
      <c r="F5" s="8" t="s">
        <v>2</v>
      </c>
      <c r="G5" s="8">
        <v>4</v>
      </c>
      <c r="H5" s="8" t="s">
        <v>24</v>
      </c>
      <c r="I5" s="8">
        <v>0</v>
      </c>
      <c r="J5" t="str">
        <f t="shared" si="0"/>
        <v>AIRCAR,Transport opérationnel,0.313,France,PIE,Oui,4,TAX/PAY,0</v>
      </c>
    </row>
    <row r="6" spans="1:10" x14ac:dyDescent="0.2">
      <c r="A6" s="7" t="s">
        <v>29</v>
      </c>
      <c r="B6" s="8" t="s">
        <v>21</v>
      </c>
      <c r="C6" s="9" t="s">
        <v>406</v>
      </c>
      <c r="D6" s="8" t="s">
        <v>22</v>
      </c>
      <c r="E6" s="8" t="s">
        <v>23</v>
      </c>
      <c r="F6" s="8" t="s">
        <v>2</v>
      </c>
      <c r="G6" s="8">
        <v>4</v>
      </c>
      <c r="H6" s="8" t="s">
        <v>24</v>
      </c>
      <c r="I6" s="8">
        <v>0</v>
      </c>
      <c r="J6" t="str">
        <f t="shared" si="0"/>
        <v>ALTIBUS,Transport opérationnel,1.096,France,PIE,Oui,4,TAX/PAY,0</v>
      </c>
    </row>
    <row r="7" spans="1:10" x14ac:dyDescent="0.2">
      <c r="A7" s="7" t="s">
        <v>30</v>
      </c>
      <c r="B7" s="8" t="s">
        <v>21</v>
      </c>
      <c r="C7" s="9" t="s">
        <v>407</v>
      </c>
      <c r="D7" s="8" t="s">
        <v>22</v>
      </c>
      <c r="E7" s="8" t="s">
        <v>23</v>
      </c>
      <c r="F7" s="8" t="s">
        <v>2</v>
      </c>
      <c r="G7" s="8">
        <v>4</v>
      </c>
      <c r="H7" s="8" t="s">
        <v>24</v>
      </c>
      <c r="I7" s="8">
        <v>0</v>
      </c>
      <c r="J7" t="str">
        <f t="shared" si="0"/>
        <v>ARY,Transport opérationnel,4.942,France,PIE,Oui,4,TAX/PAY,0</v>
      </c>
    </row>
    <row r="8" spans="1:10" x14ac:dyDescent="0.2">
      <c r="A8" s="7" t="s">
        <v>31</v>
      </c>
      <c r="B8" s="8" t="s">
        <v>21</v>
      </c>
      <c r="C8" s="9" t="s">
        <v>408</v>
      </c>
      <c r="D8" s="8" t="s">
        <v>22</v>
      </c>
      <c r="E8" s="8" t="s">
        <v>23</v>
      </c>
      <c r="F8" s="8" t="s">
        <v>2</v>
      </c>
      <c r="G8" s="8">
        <v>4</v>
      </c>
      <c r="H8" s="8" t="s">
        <v>24</v>
      </c>
      <c r="I8" s="8">
        <v>0</v>
      </c>
      <c r="J8" t="str">
        <f t="shared" si="0"/>
        <v>ATRIOM DE BEAUVAISIS,Transport opérationnel,18.431,France,PIE,Oui,4,TAX/PAY,0</v>
      </c>
    </row>
    <row r="9" spans="1:10" x14ac:dyDescent="0.2">
      <c r="A9" s="7" t="s">
        <v>32</v>
      </c>
      <c r="B9" s="8" t="s">
        <v>21</v>
      </c>
      <c r="C9" s="9" t="s">
        <v>409</v>
      </c>
      <c r="D9" s="8" t="s">
        <v>22</v>
      </c>
      <c r="E9" s="8" t="s">
        <v>23</v>
      </c>
      <c r="F9" s="8" t="s">
        <v>2</v>
      </c>
      <c r="G9" s="8">
        <v>4</v>
      </c>
      <c r="H9" s="8" t="s">
        <v>24</v>
      </c>
      <c r="I9" s="8">
        <v>0</v>
      </c>
      <c r="J9" t="str">
        <f t="shared" si="0"/>
        <v>ATRIOM DU COMPIEGNOIS,Transport opérationnel,12.755,France,PIE,Oui,4,TAX/PAY,0</v>
      </c>
    </row>
    <row r="10" spans="1:10" x14ac:dyDescent="0.2">
      <c r="A10" s="7" t="s">
        <v>33</v>
      </c>
      <c r="B10" s="8" t="s">
        <v>21</v>
      </c>
      <c r="C10" s="9" t="s">
        <v>410</v>
      </c>
      <c r="D10" s="8" t="s">
        <v>22</v>
      </c>
      <c r="E10" s="8" t="s">
        <v>23</v>
      </c>
      <c r="F10" s="8" t="s">
        <v>2</v>
      </c>
      <c r="G10" s="8">
        <v>4</v>
      </c>
      <c r="H10" s="8" t="s">
        <v>24</v>
      </c>
      <c r="I10" s="8">
        <v>0</v>
      </c>
      <c r="J10" t="str">
        <f t="shared" si="0"/>
        <v>AUTOBUS AIXOIS,Transport opérationnel,0.487,France,PIE,Oui,4,TAX/PAY,0</v>
      </c>
    </row>
    <row r="11" spans="1:10" x14ac:dyDescent="0.2">
      <c r="A11" s="7" t="s">
        <v>34</v>
      </c>
      <c r="B11" s="8" t="s">
        <v>21</v>
      </c>
      <c r="C11" s="9" t="s">
        <v>411</v>
      </c>
      <c r="D11" s="8" t="s">
        <v>22</v>
      </c>
      <c r="E11" s="8" t="s">
        <v>23</v>
      </c>
      <c r="F11" s="8" t="s">
        <v>2</v>
      </c>
      <c r="G11" s="8">
        <v>4</v>
      </c>
      <c r="H11" s="8" t="s">
        <v>24</v>
      </c>
      <c r="I11" s="8">
        <v>0</v>
      </c>
      <c r="J11" t="str">
        <f t="shared" si="0"/>
        <v>AUTOBUS ARTESIENS,Transport opérationnel,15.436,France,PIE,Oui,4,TAX/PAY,0</v>
      </c>
    </row>
    <row r="12" spans="1:10" x14ac:dyDescent="0.2">
      <c r="A12" s="7" t="s">
        <v>35</v>
      </c>
      <c r="B12" s="8" t="s">
        <v>21</v>
      </c>
      <c r="C12" s="9" t="s">
        <v>412</v>
      </c>
      <c r="D12" s="8" t="s">
        <v>22</v>
      </c>
      <c r="E12" s="8" t="s">
        <v>23</v>
      </c>
      <c r="F12" s="8" t="s">
        <v>2</v>
      </c>
      <c r="G12" s="8">
        <v>4</v>
      </c>
      <c r="H12" s="8" t="s">
        <v>24</v>
      </c>
      <c r="I12" s="8">
        <v>0</v>
      </c>
      <c r="J12" t="str">
        <f t="shared" si="0"/>
        <v>AUTOBUS AUBAGNAIS,Transport opérationnel,13.035,France,PIE,Oui,4,TAX/PAY,0</v>
      </c>
    </row>
    <row r="13" spans="1:10" x14ac:dyDescent="0.2">
      <c r="A13" s="7" t="s">
        <v>36</v>
      </c>
      <c r="B13" s="8" t="s">
        <v>21</v>
      </c>
      <c r="C13" s="9" t="s">
        <v>413</v>
      </c>
      <c r="D13" s="8" t="s">
        <v>22</v>
      </c>
      <c r="E13" s="8" t="s">
        <v>23</v>
      </c>
      <c r="F13" s="8" t="s">
        <v>2</v>
      </c>
      <c r="G13" s="8">
        <v>4</v>
      </c>
      <c r="H13" s="8" t="s">
        <v>24</v>
      </c>
      <c r="I13" s="8">
        <v>0</v>
      </c>
      <c r="J13" t="str">
        <f t="shared" si="0"/>
        <v>AUTOBUS AURELIENS,Transport opérationnel,6.373,France,PIE,Oui,4,TAX/PAY,0</v>
      </c>
    </row>
    <row r="14" spans="1:10" x14ac:dyDescent="0.2">
      <c r="A14" s="7" t="s">
        <v>37</v>
      </c>
      <c r="B14" s="8" t="s">
        <v>21</v>
      </c>
      <c r="C14" s="9" t="s">
        <v>414</v>
      </c>
      <c r="D14" s="8" t="s">
        <v>22</v>
      </c>
      <c r="E14" s="8" t="s">
        <v>23</v>
      </c>
      <c r="F14" s="8" t="s">
        <v>2</v>
      </c>
      <c r="G14" s="8">
        <v>4</v>
      </c>
      <c r="H14" s="8" t="s">
        <v>24</v>
      </c>
      <c r="I14" s="8">
        <v>0</v>
      </c>
      <c r="J14" t="str">
        <f t="shared" si="0"/>
        <v>AUTOBUS MARNE LA VALLEE,Transport opérationnel,26.226,France,PIE,Oui,4,TAX/PAY,0</v>
      </c>
    </row>
    <row r="15" spans="1:10" x14ac:dyDescent="0.2">
      <c r="A15" s="7" t="s">
        <v>38</v>
      </c>
      <c r="B15" s="8" t="s">
        <v>21</v>
      </c>
      <c r="C15" s="9" t="s">
        <v>415</v>
      </c>
      <c r="D15" s="8" t="s">
        <v>22</v>
      </c>
      <c r="E15" s="8" t="s">
        <v>23</v>
      </c>
      <c r="F15" s="8" t="s">
        <v>2</v>
      </c>
      <c r="G15" s="8">
        <v>4</v>
      </c>
      <c r="H15" s="8" t="s">
        <v>24</v>
      </c>
      <c r="I15" s="8">
        <v>0</v>
      </c>
      <c r="J15" t="str">
        <f t="shared" si="0"/>
        <v>AUTOCARS ALIZES,Transport opérationnel,9.99,France,PIE,Oui,4,TAX/PAY,0</v>
      </c>
    </row>
    <row r="16" spans="1:10" x14ac:dyDescent="0.2">
      <c r="A16" s="7" t="s">
        <v>39</v>
      </c>
      <c r="B16" s="8" t="s">
        <v>21</v>
      </c>
      <c r="C16" s="9" t="s">
        <v>416</v>
      </c>
      <c r="D16" s="8" t="s">
        <v>22</v>
      </c>
      <c r="E16" s="8" t="s">
        <v>23</v>
      </c>
      <c r="F16" s="8" t="s">
        <v>2</v>
      </c>
      <c r="G16" s="8">
        <v>4</v>
      </c>
      <c r="H16" s="8" t="s">
        <v>24</v>
      </c>
      <c r="I16" s="8">
        <v>0</v>
      </c>
      <c r="J16" t="str">
        <f t="shared" si="0"/>
        <v>AUTOCARS CHAMBON-GROS,Transport opérationnel,5.067,France,PIE,Oui,4,TAX/PAY,0</v>
      </c>
    </row>
    <row r="17" spans="1:10" x14ac:dyDescent="0.2">
      <c r="A17" s="7" t="s">
        <v>40</v>
      </c>
      <c r="B17" s="8" t="s">
        <v>21</v>
      </c>
      <c r="C17" s="9" t="s">
        <v>417</v>
      </c>
      <c r="D17" s="8" t="s">
        <v>22</v>
      </c>
      <c r="E17" s="8" t="s">
        <v>23</v>
      </c>
      <c r="F17" s="8" t="s">
        <v>2</v>
      </c>
      <c r="G17" s="8">
        <v>4</v>
      </c>
      <c r="H17" s="8" t="s">
        <v>24</v>
      </c>
      <c r="I17" s="8">
        <v>0</v>
      </c>
      <c r="J17" t="str">
        <f t="shared" si="0"/>
        <v>AUTOCARS DARCHE-GROS,Transport opérationnel,28.167,France,PIE,Oui,4,TAX/PAY,0</v>
      </c>
    </row>
    <row r="18" spans="1:10" x14ac:dyDescent="0.2">
      <c r="A18" s="7" t="s">
        <v>41</v>
      </c>
      <c r="B18" s="8" t="s">
        <v>21</v>
      </c>
      <c r="C18" s="9" t="s">
        <v>418</v>
      </c>
      <c r="D18" s="8" t="s">
        <v>22</v>
      </c>
      <c r="E18" s="8" t="s">
        <v>23</v>
      </c>
      <c r="F18" s="8" t="s">
        <v>2</v>
      </c>
      <c r="G18" s="8">
        <v>4</v>
      </c>
      <c r="H18" s="8" t="s">
        <v>24</v>
      </c>
      <c r="I18" s="8">
        <v>0</v>
      </c>
      <c r="J18" t="str">
        <f t="shared" si="0"/>
        <v>AUTOCARS DE L’AVESNOIS,Transport opérationnel,8.744,France,PIE,Oui,4,TAX/PAY,0</v>
      </c>
    </row>
    <row r="19" spans="1:10" x14ac:dyDescent="0.2">
      <c r="A19" s="7" t="s">
        <v>42</v>
      </c>
      <c r="B19" s="8" t="s">
        <v>21</v>
      </c>
      <c r="C19" s="9" t="s">
        <v>419</v>
      </c>
      <c r="D19" s="8" t="s">
        <v>22</v>
      </c>
      <c r="E19" s="8" t="s">
        <v>23</v>
      </c>
      <c r="F19" s="8" t="s">
        <v>2</v>
      </c>
      <c r="G19" s="8">
        <v>4</v>
      </c>
      <c r="H19" s="8" t="s">
        <v>24</v>
      </c>
      <c r="I19" s="8">
        <v>0</v>
      </c>
      <c r="J19" t="str">
        <f t="shared" si="0"/>
        <v>AUTOCARS SABARDU,Transport opérationnel,14.677,France,PIE,Oui,4,TAX/PAY,0</v>
      </c>
    </row>
    <row r="20" spans="1:10" x14ac:dyDescent="0.2">
      <c r="A20" s="7" t="s">
        <v>43</v>
      </c>
      <c r="B20" s="8" t="s">
        <v>21</v>
      </c>
      <c r="C20" s="9" t="s">
        <v>420</v>
      </c>
      <c r="D20" s="8" t="s">
        <v>22</v>
      </c>
      <c r="E20" s="8" t="s">
        <v>23</v>
      </c>
      <c r="F20" s="8" t="s">
        <v>2</v>
      </c>
      <c r="G20" s="8">
        <v>4</v>
      </c>
      <c r="H20" s="8" t="s">
        <v>24</v>
      </c>
      <c r="I20" s="8">
        <v>0</v>
      </c>
      <c r="J20" t="str">
        <f t="shared" si="0"/>
        <v>AUTOCARS TOURNEUX,Transport opérationnel,9.253,France,PIE,Oui,4,TAX/PAY,0</v>
      </c>
    </row>
    <row r="21" spans="1:10" x14ac:dyDescent="0.2">
      <c r="A21" s="7" t="s">
        <v>44</v>
      </c>
      <c r="B21" s="8" t="s">
        <v>21</v>
      </c>
      <c r="C21" s="9" t="s">
        <v>421</v>
      </c>
      <c r="D21" s="8" t="s">
        <v>22</v>
      </c>
      <c r="E21" s="8" t="s">
        <v>23</v>
      </c>
      <c r="F21" s="8" t="s">
        <v>2</v>
      </c>
      <c r="G21" s="8">
        <v>4</v>
      </c>
      <c r="H21" s="8" t="s">
        <v>24</v>
      </c>
      <c r="I21" s="8">
        <v>0</v>
      </c>
      <c r="J21" t="str">
        <f t="shared" si="0"/>
        <v>AUXERROIS MOBILITES,Transport opérationnel,4.94,France,PIE,Oui,4,TAX/PAY,0</v>
      </c>
    </row>
    <row r="22" spans="1:10" x14ac:dyDescent="0.2">
      <c r="A22" s="7" t="s">
        <v>45</v>
      </c>
      <c r="B22" s="8" t="s">
        <v>21</v>
      </c>
      <c r="C22" s="9" t="s">
        <v>422</v>
      </c>
      <c r="D22" s="8" t="s">
        <v>46</v>
      </c>
      <c r="E22" s="8" t="s">
        <v>23</v>
      </c>
      <c r="F22" s="8" t="s">
        <v>2</v>
      </c>
      <c r="G22" s="8">
        <v>1</v>
      </c>
      <c r="H22" s="8" t="s">
        <v>24</v>
      </c>
      <c r="I22" s="8">
        <v>0</v>
      </c>
      <c r="J22" t="str">
        <f t="shared" si="0"/>
        <v>Redbus Urbano SA,Transport opérationnel,67.0158995615783,Chile,PIE,Oui,1,TAX/PAY,0</v>
      </c>
    </row>
    <row r="23" spans="1:10" x14ac:dyDescent="0.2">
      <c r="A23" s="7" t="s">
        <v>47</v>
      </c>
      <c r="B23" s="8" t="s">
        <v>21</v>
      </c>
      <c r="C23" s="9" t="s">
        <v>423</v>
      </c>
      <c r="D23" s="8" t="s">
        <v>48</v>
      </c>
      <c r="E23" s="8" t="s">
        <v>23</v>
      </c>
      <c r="F23" s="8" t="s">
        <v>2</v>
      </c>
      <c r="G23" s="8">
        <v>1</v>
      </c>
      <c r="H23" s="8" t="s">
        <v>24</v>
      </c>
      <c r="I23" s="8">
        <v>0</v>
      </c>
      <c r="J23" t="str">
        <f t="shared" si="0"/>
        <v>TRANSDEV BLAZEFIELD LIMITED,Transport opérationnel,67.0234567901235,United Kingdom,PIE,Oui,1,TAX/PAY,0</v>
      </c>
    </row>
    <row r="24" spans="1:10" x14ac:dyDescent="0.2">
      <c r="A24" s="7" t="s">
        <v>49</v>
      </c>
      <c r="B24" s="8" t="s">
        <v>21</v>
      </c>
      <c r="C24" s="9" t="s">
        <v>424</v>
      </c>
      <c r="D24" s="8" t="s">
        <v>50</v>
      </c>
      <c r="E24" s="8" t="s">
        <v>23</v>
      </c>
      <c r="F24" s="8" t="s">
        <v>2</v>
      </c>
      <c r="G24" s="8">
        <v>4</v>
      </c>
      <c r="H24" s="8" t="s">
        <v>24</v>
      </c>
      <c r="I24" s="8">
        <v>0</v>
      </c>
      <c r="J24" t="str">
        <f t="shared" si="0"/>
        <v>AVA,Transport opérationnel,2.828,Portugal,PIE,Oui,4,TAX/PAY,0</v>
      </c>
    </row>
    <row r="25" spans="1:10" x14ac:dyDescent="0.2">
      <c r="A25" s="7" t="s">
        <v>51</v>
      </c>
      <c r="B25" s="8" t="s">
        <v>21</v>
      </c>
      <c r="C25" s="9" t="s">
        <v>425</v>
      </c>
      <c r="D25" s="8" t="s">
        <v>52</v>
      </c>
      <c r="E25" s="8" t="s">
        <v>23</v>
      </c>
      <c r="F25" s="8" t="s">
        <v>2</v>
      </c>
      <c r="G25" s="8">
        <v>1</v>
      </c>
      <c r="H25" s="8" t="s">
        <v>24</v>
      </c>
      <c r="I25" s="8">
        <v>0</v>
      </c>
      <c r="J25" t="str">
        <f t="shared" si="0"/>
        <v>Veolia Transport NSW P/L,Transport opérationnel,69.2055555555555,Australia,PIE,Oui,1,TAX/PAY,0</v>
      </c>
    </row>
    <row r="26" spans="1:10" x14ac:dyDescent="0.2">
      <c r="A26" s="7" t="s">
        <v>53</v>
      </c>
      <c r="B26" s="8" t="s">
        <v>21</v>
      </c>
      <c r="C26" s="9" t="s">
        <v>426</v>
      </c>
      <c r="D26" s="8" t="s">
        <v>50</v>
      </c>
      <c r="E26" s="8" t="s">
        <v>23</v>
      </c>
      <c r="F26" s="8" t="s">
        <v>2</v>
      </c>
      <c r="G26" s="8">
        <v>4</v>
      </c>
      <c r="H26" s="8" t="s">
        <v>24</v>
      </c>
      <c r="I26" s="8">
        <v>0</v>
      </c>
      <c r="J26" t="str">
        <f t="shared" si="0"/>
        <v>AVAF,Transport opérationnel,1.713,Portugal,PIE,Oui,4,TAX/PAY,0</v>
      </c>
    </row>
    <row r="27" spans="1:10" x14ac:dyDescent="0.2">
      <c r="A27" s="7" t="s">
        <v>54</v>
      </c>
      <c r="B27" s="8" t="s">
        <v>21</v>
      </c>
      <c r="C27" s="9" t="s">
        <v>427</v>
      </c>
      <c r="D27" s="8" t="s">
        <v>55</v>
      </c>
      <c r="E27" s="8" t="s">
        <v>23</v>
      </c>
      <c r="F27" s="8" t="s">
        <v>2</v>
      </c>
      <c r="G27" s="8">
        <v>4</v>
      </c>
      <c r="H27" s="8" t="s">
        <v>24</v>
      </c>
      <c r="I27" s="8">
        <v>0</v>
      </c>
      <c r="J27" t="str">
        <f t="shared" si="0"/>
        <v>AWV,Transport opérationnel,7.611,Germany,PIE,Oui,4,TAX/PAY,0</v>
      </c>
    </row>
    <row r="28" spans="1:10" x14ac:dyDescent="0.2">
      <c r="A28" s="7" t="s">
        <v>56</v>
      </c>
      <c r="B28" s="8" t="s">
        <v>21</v>
      </c>
      <c r="C28" s="9" t="s">
        <v>428</v>
      </c>
      <c r="D28" s="8" t="s">
        <v>55</v>
      </c>
      <c r="E28" s="8" t="s">
        <v>23</v>
      </c>
      <c r="F28" s="8" t="s">
        <v>2</v>
      </c>
      <c r="G28" s="8">
        <v>1</v>
      </c>
      <c r="H28" s="8" t="s">
        <v>24</v>
      </c>
      <c r="I28" s="8">
        <v>0</v>
      </c>
      <c r="J28" t="str">
        <f t="shared" si="0"/>
        <v>BAYERISCHE OBERLANDBAHN GMBH IG,Transport opérationnel,37.518,Germany,PIE,Oui,1,TAX/PAY,0</v>
      </c>
    </row>
    <row r="29" spans="1:10" x14ac:dyDescent="0.2">
      <c r="A29" s="7" t="s">
        <v>57</v>
      </c>
      <c r="B29" s="8" t="s">
        <v>21</v>
      </c>
      <c r="C29" s="9" t="s">
        <v>429</v>
      </c>
      <c r="D29" s="8" t="s">
        <v>52</v>
      </c>
      <c r="E29" s="8" t="s">
        <v>23</v>
      </c>
      <c r="F29" s="8" t="s">
        <v>2</v>
      </c>
      <c r="G29" s="8">
        <v>1</v>
      </c>
      <c r="H29" s="8" t="s">
        <v>24</v>
      </c>
      <c r="I29" s="8">
        <v>0</v>
      </c>
      <c r="J29" t="str">
        <f t="shared" si="0"/>
        <v>Veolia Transport Perth P/L,Transport opérationnel,85.4444444444444,Australia,PIE,Oui,1,TAX/PAY,0</v>
      </c>
    </row>
    <row r="30" spans="1:10" x14ac:dyDescent="0.2">
      <c r="A30" s="7" t="s">
        <v>58</v>
      </c>
      <c r="B30" s="8" t="s">
        <v>21</v>
      </c>
      <c r="C30" s="9" t="s">
        <v>430</v>
      </c>
      <c r="D30" s="8" t="s">
        <v>55</v>
      </c>
      <c r="E30" s="8" t="s">
        <v>23</v>
      </c>
      <c r="F30" s="8" t="s">
        <v>2</v>
      </c>
      <c r="G30" s="8">
        <v>4</v>
      </c>
      <c r="H30" s="8" t="s">
        <v>24</v>
      </c>
      <c r="I30" s="8">
        <v>0</v>
      </c>
      <c r="J30" t="str">
        <f t="shared" si="0"/>
        <v>BAYERISCHE REGIOBAHN GMBH,Transport opérationnel,37.524,Germany,PIE,Oui,4,TAX/PAY,0</v>
      </c>
    </row>
    <row r="31" spans="1:10" x14ac:dyDescent="0.2">
      <c r="A31" s="7" t="s">
        <v>59</v>
      </c>
      <c r="B31" s="8" t="s">
        <v>21</v>
      </c>
      <c r="C31" s="10" t="s">
        <v>431</v>
      </c>
      <c r="D31" s="8" t="s">
        <v>50</v>
      </c>
      <c r="E31" s="8" t="s">
        <v>23</v>
      </c>
      <c r="F31" s="8" t="s">
        <v>2</v>
      </c>
      <c r="G31" s="8">
        <v>4</v>
      </c>
      <c r="H31" s="8" t="s">
        <v>24</v>
      </c>
      <c r="I31" s="8">
        <v>0</v>
      </c>
      <c r="J31" t="str">
        <f t="shared" si="0"/>
        <v>BEIRA DOURO,Transport opérationnel,7.515,Portugal,PIE,Oui,4,TAX/PAY,0</v>
      </c>
    </row>
    <row r="32" spans="1:10" x14ac:dyDescent="0.2">
      <c r="A32" s="7" t="s">
        <v>60</v>
      </c>
      <c r="B32" s="8" t="s">
        <v>21</v>
      </c>
      <c r="C32" s="10" t="s">
        <v>432</v>
      </c>
      <c r="D32" s="8" t="s">
        <v>22</v>
      </c>
      <c r="E32" s="8" t="s">
        <v>23</v>
      </c>
      <c r="F32" s="8" t="s">
        <v>2</v>
      </c>
      <c r="G32" s="8">
        <v>1</v>
      </c>
      <c r="H32" s="8" t="s">
        <v>24</v>
      </c>
      <c r="I32" s="8">
        <v>0</v>
      </c>
      <c r="J32" t="str">
        <f t="shared" si="0"/>
        <v>BESANÇON MOBILITÉ,Transport opérationnel,30.741,France,PIE,Oui,1,TAX/PAY,0</v>
      </c>
    </row>
    <row r="33" spans="1:10" x14ac:dyDescent="0.2">
      <c r="A33" s="7" t="s">
        <v>61</v>
      </c>
      <c r="B33" s="8" t="s">
        <v>21</v>
      </c>
      <c r="C33" s="10" t="s">
        <v>433</v>
      </c>
      <c r="D33" s="8" t="s">
        <v>22</v>
      </c>
      <c r="E33" s="8" t="s">
        <v>23</v>
      </c>
      <c r="F33" s="8" t="s">
        <v>2</v>
      </c>
      <c r="G33" s="8">
        <v>4</v>
      </c>
      <c r="H33" s="8" t="s">
        <v>24</v>
      </c>
      <c r="I33" s="8">
        <v>0</v>
      </c>
      <c r="J33" t="str">
        <f t="shared" si="0"/>
        <v>BIEVRE BUS MOBILITES,Transport opérationnel,7.485,France,PIE,Oui,4,TAX/PAY,0</v>
      </c>
    </row>
    <row r="34" spans="1:10" x14ac:dyDescent="0.2">
      <c r="A34" s="7" t="s">
        <v>62</v>
      </c>
      <c r="B34" s="8" t="s">
        <v>21</v>
      </c>
      <c r="C34" s="10" t="s">
        <v>434</v>
      </c>
      <c r="D34" s="8" t="s">
        <v>22</v>
      </c>
      <c r="E34" s="8" t="s">
        <v>23</v>
      </c>
      <c r="F34" s="8" t="s">
        <v>2</v>
      </c>
      <c r="G34" s="8">
        <v>4</v>
      </c>
      <c r="H34" s="8" t="s">
        <v>24</v>
      </c>
      <c r="I34" s="8">
        <v>0</v>
      </c>
      <c r="J34" t="str">
        <f t="shared" si="0"/>
        <v>BRAVO PISTE,Transport opérationnel,6.058,France,PIE,Oui,4,TAX/PAY,0</v>
      </c>
    </row>
    <row r="35" spans="1:10" x14ac:dyDescent="0.2">
      <c r="A35" s="7" t="s">
        <v>63</v>
      </c>
      <c r="B35" s="8" t="s">
        <v>21</v>
      </c>
      <c r="C35" s="10" t="s">
        <v>435</v>
      </c>
      <c r="D35" s="8" t="s">
        <v>64</v>
      </c>
      <c r="E35" s="8" t="s">
        <v>23</v>
      </c>
      <c r="F35" s="8" t="s">
        <v>2</v>
      </c>
      <c r="G35" s="8">
        <v>1</v>
      </c>
      <c r="H35" s="8" t="s">
        <v>24</v>
      </c>
      <c r="I35" s="8">
        <v>0</v>
      </c>
      <c r="J35" t="str">
        <f t="shared" si="0"/>
        <v>MBCRC,Transport opérationnel,250.608661417323,USA,PIE,Oui,1,TAX/PAY,0</v>
      </c>
    </row>
    <row r="36" spans="1:10" x14ac:dyDescent="0.2">
      <c r="A36" s="7" t="s">
        <v>65</v>
      </c>
      <c r="B36" s="8" t="s">
        <v>21</v>
      </c>
      <c r="C36" s="10" t="s">
        <v>436</v>
      </c>
      <c r="D36" s="8" t="s">
        <v>52</v>
      </c>
      <c r="E36" s="8" t="s">
        <v>23</v>
      </c>
      <c r="F36" s="8" t="s">
        <v>2</v>
      </c>
      <c r="G36" s="8">
        <v>2</v>
      </c>
      <c r="H36" s="8" t="s">
        <v>24</v>
      </c>
      <c r="I36" s="8">
        <v>0</v>
      </c>
      <c r="J36" t="str">
        <f t="shared" si="0"/>
        <v>VEOLIA TRANSPORT AUSTRALASIA P/L.,Transport opérationnel,0.487301587301587,Australia,PIE,Oui,2,TAX/PAY,0</v>
      </c>
    </row>
    <row r="37" spans="1:10" x14ac:dyDescent="0.2">
      <c r="A37" s="7" t="s">
        <v>66</v>
      </c>
      <c r="B37" s="8" t="s">
        <v>21</v>
      </c>
      <c r="C37" s="10" t="s">
        <v>437</v>
      </c>
      <c r="D37" s="8" t="s">
        <v>67</v>
      </c>
      <c r="E37" s="8" t="s">
        <v>23</v>
      </c>
      <c r="F37" s="8" t="s">
        <v>2</v>
      </c>
      <c r="G37" s="8">
        <v>2</v>
      </c>
      <c r="H37" s="8" t="s">
        <v>24</v>
      </c>
      <c r="I37" s="8">
        <v>0</v>
      </c>
      <c r="J37" t="str">
        <f t="shared" si="0"/>
        <v>Connex Jerusalem (Light Train) Ltd,Transport opérationnel,15.6931818181818,Egypt,PIE,Oui,2,TAX/PAY,0</v>
      </c>
    </row>
    <row r="38" spans="1:10" x14ac:dyDescent="0.2">
      <c r="A38" s="7" t="s">
        <v>68</v>
      </c>
      <c r="B38" s="8" t="s">
        <v>21</v>
      </c>
      <c r="C38" s="10" t="s">
        <v>438</v>
      </c>
      <c r="D38" s="8" t="s">
        <v>22</v>
      </c>
      <c r="E38" s="8" t="s">
        <v>23</v>
      </c>
      <c r="F38" s="8" t="s">
        <v>2</v>
      </c>
      <c r="G38" s="8">
        <v>4</v>
      </c>
      <c r="H38" s="8" t="s">
        <v>24</v>
      </c>
      <c r="I38" s="8">
        <v>0</v>
      </c>
      <c r="J38" t="str">
        <f t="shared" si="0"/>
        <v>BREMOND,Transport opérationnel,9.977,France,PIE,Oui,4,TAX/PAY,0</v>
      </c>
    </row>
    <row r="39" spans="1:10" x14ac:dyDescent="0.2">
      <c r="A39" s="7" t="s">
        <v>69</v>
      </c>
      <c r="B39" s="8" t="s">
        <v>21</v>
      </c>
      <c r="C39" s="10" t="s">
        <v>439</v>
      </c>
      <c r="D39" s="8" t="s">
        <v>22</v>
      </c>
      <c r="E39" s="8" t="s">
        <v>23</v>
      </c>
      <c r="F39" s="8" t="s">
        <v>2</v>
      </c>
      <c r="G39" s="8">
        <v>4</v>
      </c>
      <c r="H39" s="8" t="s">
        <v>24</v>
      </c>
      <c r="I39" s="8">
        <v>0</v>
      </c>
      <c r="J39" t="str">
        <f t="shared" si="0"/>
        <v>BUS DE L'ETANG DE BERRE,Transport opérationnel,13.149,France,PIE,Oui,4,TAX/PAY,0</v>
      </c>
    </row>
    <row r="40" spans="1:10" x14ac:dyDescent="0.2">
      <c r="A40" s="7" t="s">
        <v>70</v>
      </c>
      <c r="B40" s="8" t="s">
        <v>21</v>
      </c>
      <c r="C40" s="10" t="s">
        <v>440</v>
      </c>
      <c r="D40" s="8" t="s">
        <v>22</v>
      </c>
      <c r="E40" s="8" t="s">
        <v>23</v>
      </c>
      <c r="F40" s="8" t="s">
        <v>2</v>
      </c>
      <c r="G40" s="8">
        <v>4</v>
      </c>
      <c r="H40" s="8" t="s">
        <v>24</v>
      </c>
      <c r="I40" s="8">
        <v>0</v>
      </c>
      <c r="J40" t="str">
        <f t="shared" si="0"/>
        <v>BUS EST,Transport opérationnel,9.848,France,PIE,Oui,4,TAX/PAY,0</v>
      </c>
    </row>
    <row r="41" spans="1:10" x14ac:dyDescent="0.2">
      <c r="A41" s="7" t="s">
        <v>71</v>
      </c>
      <c r="B41" s="8" t="s">
        <v>21</v>
      </c>
      <c r="C41" s="10" t="s">
        <v>441</v>
      </c>
      <c r="D41" s="8" t="s">
        <v>22</v>
      </c>
      <c r="E41" s="8" t="s">
        <v>23</v>
      </c>
      <c r="F41" s="8" t="s">
        <v>2</v>
      </c>
      <c r="G41" s="8">
        <v>4</v>
      </c>
      <c r="H41" s="8" t="s">
        <v>24</v>
      </c>
      <c r="I41" s="8">
        <v>0</v>
      </c>
      <c r="J41" t="str">
        <f t="shared" si="0"/>
        <v>C.A.P.,Transport opérationnel,14.839,France,PIE,Oui,4,TAX/PAY,0</v>
      </c>
    </row>
    <row r="42" spans="1:10" x14ac:dyDescent="0.2">
      <c r="A42" s="7" t="s">
        <v>72</v>
      </c>
      <c r="B42" s="8" t="s">
        <v>21</v>
      </c>
      <c r="C42" s="10" t="s">
        <v>442</v>
      </c>
      <c r="D42" s="8" t="s">
        <v>22</v>
      </c>
      <c r="E42" s="8" t="s">
        <v>23</v>
      </c>
      <c r="F42" s="8" t="s">
        <v>2</v>
      </c>
      <c r="G42" s="8">
        <v>4</v>
      </c>
      <c r="H42" s="8" t="s">
        <v>24</v>
      </c>
      <c r="I42" s="8">
        <v>0</v>
      </c>
      <c r="J42" t="str">
        <f t="shared" si="0"/>
        <v>CABARO,Transport opérationnel,23.455,France,PIE,Oui,4,TAX/PAY,0</v>
      </c>
    </row>
    <row r="43" spans="1:10" x14ac:dyDescent="0.2">
      <c r="A43" s="7" t="s">
        <v>73</v>
      </c>
      <c r="B43" s="8" t="s">
        <v>21</v>
      </c>
      <c r="C43" s="10" t="s">
        <v>443</v>
      </c>
      <c r="D43" s="8" t="s">
        <v>50</v>
      </c>
      <c r="E43" s="8" t="s">
        <v>23</v>
      </c>
      <c r="F43" s="8" t="s">
        <v>2</v>
      </c>
      <c r="G43" s="8">
        <v>4</v>
      </c>
      <c r="H43" s="8" t="s">
        <v>24</v>
      </c>
      <c r="I43" s="8">
        <v>0</v>
      </c>
      <c r="J43" t="str">
        <f t="shared" si="0"/>
        <v>CAIMA,Transport opérationnel,9.597,Portugal,PIE,Oui,4,TAX/PAY,0</v>
      </c>
    </row>
    <row r="44" spans="1:10" x14ac:dyDescent="0.2">
      <c r="A44" s="7" t="s">
        <v>74</v>
      </c>
      <c r="B44" s="8" t="s">
        <v>21</v>
      </c>
      <c r="C44" s="10" t="s">
        <v>444</v>
      </c>
      <c r="D44" s="8" t="s">
        <v>27</v>
      </c>
      <c r="E44" s="8" t="s">
        <v>23</v>
      </c>
      <c r="F44" s="8" t="s">
        <v>2</v>
      </c>
      <c r="G44" s="8">
        <v>3</v>
      </c>
      <c r="H44" s="8" t="s">
        <v>24</v>
      </c>
      <c r="I44" s="8">
        <v>0</v>
      </c>
      <c r="J44" t="str">
        <f t="shared" si="0"/>
        <v>VEOLIA TRANSDEV CANADA INC (yc York),Transport opérationnel,3.55546875,Canada,PIE,Oui,3,TAX/PAY,0</v>
      </c>
    </row>
    <row r="45" spans="1:10" x14ac:dyDescent="0.2">
      <c r="A45" s="7" t="s">
        <v>75</v>
      </c>
      <c r="B45" s="8" t="s">
        <v>21</v>
      </c>
      <c r="C45" s="10" t="s">
        <v>445</v>
      </c>
      <c r="D45" s="8" t="s">
        <v>50</v>
      </c>
      <c r="E45" s="8" t="s">
        <v>23</v>
      </c>
      <c r="F45" s="8" t="s">
        <v>2</v>
      </c>
      <c r="G45" s="8">
        <v>4</v>
      </c>
      <c r="H45" s="8" t="s">
        <v>24</v>
      </c>
      <c r="I45" s="8">
        <v>0</v>
      </c>
      <c r="J45" t="str">
        <f t="shared" si="0"/>
        <v>CALCADA,Transport opérationnel,0.336,Portugal,PIE,Oui,4,TAX/PAY,0</v>
      </c>
    </row>
    <row r="46" spans="1:10" x14ac:dyDescent="0.2">
      <c r="A46" s="7" t="s">
        <v>76</v>
      </c>
      <c r="B46" s="8" t="s">
        <v>21</v>
      </c>
      <c r="C46" s="10" t="s">
        <v>446</v>
      </c>
      <c r="D46" s="8" t="s">
        <v>52</v>
      </c>
      <c r="E46" s="8" t="s">
        <v>23</v>
      </c>
      <c r="F46" s="8" t="s">
        <v>2</v>
      </c>
      <c r="G46" s="8">
        <v>3</v>
      </c>
      <c r="H46" s="8" t="s">
        <v>24</v>
      </c>
      <c r="I46" s="8">
        <v>0</v>
      </c>
      <c r="J46" t="str">
        <f t="shared" si="0"/>
        <v>VEOLIA FERRIES SYDNEY,Transport opérationnel,20.0777777777778,Australia,PIE,Oui,3,TAX/PAY,0</v>
      </c>
    </row>
    <row r="47" spans="1:10" x14ac:dyDescent="0.2">
      <c r="A47" s="7" t="s">
        <v>77</v>
      </c>
      <c r="B47" s="8" t="s">
        <v>21</v>
      </c>
      <c r="C47" s="10" t="s">
        <v>447</v>
      </c>
      <c r="D47" s="8" t="s">
        <v>52</v>
      </c>
      <c r="E47" s="8" t="s">
        <v>23</v>
      </c>
      <c r="F47" s="8" t="s">
        <v>2</v>
      </c>
      <c r="G47" s="8">
        <v>3</v>
      </c>
      <c r="H47" s="8" t="s">
        <v>24</v>
      </c>
      <c r="I47" s="8">
        <v>0</v>
      </c>
      <c r="J47" t="str">
        <f t="shared" si="0"/>
        <v>TNSW-IG,Transport opérationnel,20.4507936507937,Australia,PIE,Oui,3,TAX/PAY,0</v>
      </c>
    </row>
    <row r="48" spans="1:10" x14ac:dyDescent="0.2">
      <c r="A48" s="7" t="s">
        <v>78</v>
      </c>
      <c r="B48" s="8" t="s">
        <v>21</v>
      </c>
      <c r="C48" s="10" t="s">
        <v>448</v>
      </c>
      <c r="D48" s="8" t="s">
        <v>22</v>
      </c>
      <c r="E48" s="8" t="s">
        <v>23</v>
      </c>
      <c r="F48" s="8" t="s">
        <v>2</v>
      </c>
      <c r="G48" s="8">
        <v>4</v>
      </c>
      <c r="H48" s="8" t="s">
        <v>24</v>
      </c>
      <c r="I48" s="8">
        <v>0</v>
      </c>
      <c r="J48" t="str">
        <f t="shared" si="0"/>
        <v>CAP PAYS CATHARE,Transport opérationnel,8.781,France,PIE,Oui,4,TAX/PAY,0</v>
      </c>
    </row>
    <row r="49" spans="1:10" x14ac:dyDescent="0.2">
      <c r="A49" s="7" t="s">
        <v>79</v>
      </c>
      <c r="B49" s="8" t="s">
        <v>21</v>
      </c>
      <c r="C49" s="10" t="s">
        <v>449</v>
      </c>
      <c r="D49" s="8" t="s">
        <v>52</v>
      </c>
      <c r="E49" s="8" t="s">
        <v>23</v>
      </c>
      <c r="F49" s="8" t="s">
        <v>2</v>
      </c>
      <c r="G49" s="8">
        <v>3</v>
      </c>
      <c r="H49" s="8" t="s">
        <v>24</v>
      </c>
      <c r="I49" s="8">
        <v>0</v>
      </c>
      <c r="J49" t="str">
        <f t="shared" si="0"/>
        <v>VT QUEENSLAND PTY LTD,Transport opérationnel,27.3769841269841,Australia,PIE,Oui,3,TAX/PAY,0</v>
      </c>
    </row>
    <row r="50" spans="1:10" x14ac:dyDescent="0.2">
      <c r="A50" s="7" t="s">
        <v>80</v>
      </c>
      <c r="B50" s="8" t="s">
        <v>21</v>
      </c>
      <c r="C50" s="10" t="s">
        <v>450</v>
      </c>
      <c r="D50" s="8" t="s">
        <v>48</v>
      </c>
      <c r="E50" s="8" t="s">
        <v>23</v>
      </c>
      <c r="F50" s="8" t="s">
        <v>2</v>
      </c>
      <c r="G50" s="8">
        <v>3</v>
      </c>
      <c r="H50" s="8" t="s">
        <v>24</v>
      </c>
      <c r="I50" s="8">
        <v>0</v>
      </c>
      <c r="J50" t="str">
        <f>CONCATENATE(A50,",",B50,",",C50,",",D50,",",E50,",",F50,",",G50,",",H50,",",I50)</f>
        <v>SOVEREIGN,Transport opérationnel,33.8654320987654,United Kingdom,PIE,Oui,3,TAX/PAY,0</v>
      </c>
    </row>
    <row r="51" spans="1:10" x14ac:dyDescent="0.2">
      <c r="A51" s="7" t="s">
        <v>81</v>
      </c>
      <c r="B51" s="8" t="s">
        <v>21</v>
      </c>
      <c r="C51" s="10" t="s">
        <v>451</v>
      </c>
      <c r="D51" s="8" t="s">
        <v>22</v>
      </c>
      <c r="E51" s="8" t="s">
        <v>23</v>
      </c>
      <c r="F51" s="8" t="s">
        <v>2</v>
      </c>
      <c r="G51" s="8">
        <v>4</v>
      </c>
      <c r="H51" s="8" t="s">
        <v>24</v>
      </c>
      <c r="I51" s="8">
        <v>0</v>
      </c>
      <c r="J51" t="str">
        <f t="shared" si="0"/>
        <v>CARBU WASH,Transport opérationnel,12.719,France,PIE,Oui,4,TAX/PAY,0</v>
      </c>
    </row>
    <row r="52" spans="1:10" x14ac:dyDescent="0.2">
      <c r="A52" s="7" t="s">
        <v>82</v>
      </c>
      <c r="B52" s="8" t="s">
        <v>21</v>
      </c>
      <c r="C52" s="10" t="s">
        <v>452</v>
      </c>
      <c r="D52" s="8" t="s">
        <v>4</v>
      </c>
      <c r="E52" s="8" t="s">
        <v>23</v>
      </c>
      <c r="F52" s="8" t="s">
        <v>2</v>
      </c>
      <c r="G52" s="8">
        <v>3</v>
      </c>
      <c r="H52" s="8" t="s">
        <v>24</v>
      </c>
      <c r="I52" s="8">
        <v>0</v>
      </c>
      <c r="J52" t="str">
        <f t="shared" si="0"/>
        <v>CONNEX TRANSPORTATION ISRAEL,Transport opérationnel,39.9801652892562,Tunisia,PIE,Oui,3,TAX/PAY,0</v>
      </c>
    </row>
    <row r="53" spans="1:10" x14ac:dyDescent="0.2">
      <c r="A53" s="7" t="s">
        <v>83</v>
      </c>
      <c r="B53" s="8" t="s">
        <v>21</v>
      </c>
      <c r="C53" s="10" t="s">
        <v>453</v>
      </c>
      <c r="D53" s="8" t="s">
        <v>22</v>
      </c>
      <c r="E53" s="8" t="s">
        <v>23</v>
      </c>
      <c r="F53" s="8" t="s">
        <v>2</v>
      </c>
      <c r="G53" s="8">
        <v>4</v>
      </c>
      <c r="H53" s="8" t="s">
        <v>24</v>
      </c>
      <c r="I53" s="8">
        <v>0</v>
      </c>
      <c r="J53" t="str">
        <f t="shared" si="0"/>
        <v>CARS D'ORSAY,Transport opérationnel,24.309,France,PIE,Oui,4,TAX/PAY,0</v>
      </c>
    </row>
    <row r="54" spans="1:10" x14ac:dyDescent="0.2">
      <c r="A54" s="7" t="s">
        <v>84</v>
      </c>
      <c r="B54" s="8" t="s">
        <v>21</v>
      </c>
      <c r="C54" s="10" t="s">
        <v>454</v>
      </c>
      <c r="D54" s="8" t="s">
        <v>22</v>
      </c>
      <c r="E54" s="8" t="s">
        <v>23</v>
      </c>
      <c r="F54" s="8" t="s">
        <v>2</v>
      </c>
      <c r="G54" s="8">
        <v>4</v>
      </c>
      <c r="H54" s="8" t="s">
        <v>24</v>
      </c>
      <c r="I54" s="8">
        <v>0</v>
      </c>
      <c r="J54" t="str">
        <f t="shared" si="0"/>
        <v>CARS DU PAYS D'AIX,Transport opérationnel,9.573,France,PIE,Oui,4,TAX/PAY,0</v>
      </c>
    </row>
    <row r="55" spans="1:10" x14ac:dyDescent="0.2">
      <c r="A55" s="7" t="s">
        <v>85</v>
      </c>
      <c r="B55" s="8" t="s">
        <v>21</v>
      </c>
      <c r="C55" s="10" t="s">
        <v>455</v>
      </c>
      <c r="D55" s="8" t="s">
        <v>22</v>
      </c>
      <c r="E55" s="8" t="s">
        <v>23</v>
      </c>
      <c r="F55" s="8" t="s">
        <v>2</v>
      </c>
      <c r="G55" s="8">
        <v>4</v>
      </c>
      <c r="H55" s="8" t="s">
        <v>24</v>
      </c>
      <c r="I55" s="8">
        <v>0</v>
      </c>
      <c r="J55" t="str">
        <f t="shared" si="0"/>
        <v>CEA TRANSPORTS,Transport opérationnel,18.689,France,PIE,Oui,4,TAX/PAY,0</v>
      </c>
    </row>
    <row r="56" spans="1:10" x14ac:dyDescent="0.2">
      <c r="A56" s="7" t="s">
        <v>86</v>
      </c>
      <c r="B56" s="8" t="s">
        <v>21</v>
      </c>
      <c r="C56" s="10" t="s">
        <v>456</v>
      </c>
      <c r="D56" s="8" t="s">
        <v>22</v>
      </c>
      <c r="E56" s="8" t="s">
        <v>23</v>
      </c>
      <c r="F56" s="8" t="s">
        <v>2</v>
      </c>
      <c r="G56" s="8">
        <v>4</v>
      </c>
      <c r="H56" s="8" t="s">
        <v>24</v>
      </c>
      <c r="I56" s="8">
        <v>0</v>
      </c>
      <c r="J56" t="str">
        <f t="shared" si="0"/>
        <v>CFTA CENTRE OUEST,Transport opérationnel,15.458,France,PIE,Oui,4,TAX/PAY,0</v>
      </c>
    </row>
    <row r="57" spans="1:10" x14ac:dyDescent="0.2">
      <c r="A57" s="7" t="s">
        <v>87</v>
      </c>
      <c r="B57" s="8" t="s">
        <v>21</v>
      </c>
      <c r="C57" s="10" t="s">
        <v>457</v>
      </c>
      <c r="D57" s="8" t="s">
        <v>46</v>
      </c>
      <c r="E57" s="8" t="s">
        <v>23</v>
      </c>
      <c r="F57" s="8" t="s">
        <v>2</v>
      </c>
      <c r="G57" s="8">
        <v>4</v>
      </c>
      <c r="H57" s="8" t="s">
        <v>24</v>
      </c>
      <c r="I57" s="8">
        <v>0</v>
      </c>
      <c r="J57" t="str">
        <f t="shared" si="0"/>
        <v>Veolia Transport Chile,Transport opérationnel,0.0712666400956556,Chile,PIE,Oui,4,TAX/PAY,0</v>
      </c>
    </row>
    <row r="58" spans="1:10" x14ac:dyDescent="0.2">
      <c r="A58" s="7" t="s">
        <v>88</v>
      </c>
      <c r="B58" s="8" t="s">
        <v>21</v>
      </c>
      <c r="C58" s="10" t="s">
        <v>458</v>
      </c>
      <c r="D58" s="8" t="s">
        <v>22</v>
      </c>
      <c r="E58" s="8" t="s">
        <v>23</v>
      </c>
      <c r="F58" s="8" t="s">
        <v>2</v>
      </c>
      <c r="G58" s="8">
        <v>4</v>
      </c>
      <c r="H58" s="8" t="s">
        <v>24</v>
      </c>
      <c r="I58" s="8">
        <v>0</v>
      </c>
      <c r="J58" t="str">
        <f t="shared" si="0"/>
        <v>CFTA RHONE,Transport opérationnel,10.106,France,PIE,Oui,4,TAX/PAY,0</v>
      </c>
    </row>
    <row r="59" spans="1:10" x14ac:dyDescent="0.2">
      <c r="A59" s="7" t="s">
        <v>89</v>
      </c>
      <c r="B59" s="8" t="s">
        <v>21</v>
      </c>
      <c r="C59" s="10" t="s">
        <v>459</v>
      </c>
      <c r="D59" s="8" t="s">
        <v>22</v>
      </c>
      <c r="E59" s="8" t="s">
        <v>23</v>
      </c>
      <c r="F59" s="8" t="s">
        <v>2</v>
      </c>
      <c r="G59" s="8">
        <v>4</v>
      </c>
      <c r="H59" s="8" t="s">
        <v>24</v>
      </c>
      <c r="I59" s="8">
        <v>0</v>
      </c>
      <c r="J59" t="str">
        <f t="shared" si="0"/>
        <v>CFTA SA (y compris étbs hors CFTA La Rhune),Transport opérationnel,6.115,France,PIE,Oui,4,TAX/PAY,0</v>
      </c>
    </row>
    <row r="60" spans="1:10" x14ac:dyDescent="0.2">
      <c r="A60" s="7" t="s">
        <v>90</v>
      </c>
      <c r="B60" s="8" t="s">
        <v>21</v>
      </c>
      <c r="C60" s="10" t="s">
        <v>460</v>
      </c>
      <c r="D60" s="8" t="s">
        <v>22</v>
      </c>
      <c r="E60" s="8" t="s">
        <v>23</v>
      </c>
      <c r="F60" s="8" t="s">
        <v>2</v>
      </c>
      <c r="G60" s="8">
        <v>4</v>
      </c>
      <c r="H60" s="8" t="s">
        <v>24</v>
      </c>
      <c r="I60" s="8">
        <v>0</v>
      </c>
      <c r="J60" t="str">
        <f t="shared" si="0"/>
        <v>CFTI (y compris étbs),Transport opérationnel,48.339,France,PIE,Oui,4,TAX/PAY,0</v>
      </c>
    </row>
    <row r="61" spans="1:10" x14ac:dyDescent="0.2">
      <c r="A61" s="7" t="s">
        <v>91</v>
      </c>
      <c r="B61" s="8" t="s">
        <v>21</v>
      </c>
      <c r="C61" s="10" t="s">
        <v>461</v>
      </c>
      <c r="D61" s="8" t="s">
        <v>22</v>
      </c>
      <c r="E61" s="8" t="s">
        <v>23</v>
      </c>
      <c r="F61" s="8" t="s">
        <v>2</v>
      </c>
      <c r="G61" s="8">
        <v>4</v>
      </c>
      <c r="H61" s="8" t="s">
        <v>24</v>
      </c>
      <c r="I61" s="8">
        <v>0</v>
      </c>
      <c r="J61" t="str">
        <f t="shared" si="0"/>
        <v>Charlipiste,Transport opérationnel,2.47,France,PIE,Oui,4,TAX/PAY,0</v>
      </c>
    </row>
    <row r="62" spans="1:10" x14ac:dyDescent="0.2">
      <c r="A62" s="7" t="s">
        <v>92</v>
      </c>
      <c r="B62" s="8" t="s">
        <v>21</v>
      </c>
      <c r="C62" s="10" t="s">
        <v>462</v>
      </c>
      <c r="D62" s="8" t="s">
        <v>22</v>
      </c>
      <c r="E62" s="8" t="s">
        <v>23</v>
      </c>
      <c r="F62" s="8" t="s">
        <v>2</v>
      </c>
      <c r="G62" s="8">
        <v>4</v>
      </c>
      <c r="H62" s="8" t="s">
        <v>24</v>
      </c>
      <c r="I62" s="8">
        <v>0</v>
      </c>
      <c r="J62" t="str">
        <f t="shared" si="0"/>
        <v>CHARTRES MOBILITE,Transport opérationnel,8.448,France,PIE,Oui,4,TAX/PAY,0</v>
      </c>
    </row>
    <row r="63" spans="1:10" x14ac:dyDescent="0.2">
      <c r="A63" s="7" t="s">
        <v>93</v>
      </c>
      <c r="B63" s="8" t="s">
        <v>21</v>
      </c>
      <c r="C63" s="10" t="s">
        <v>463</v>
      </c>
      <c r="D63" s="8" t="s">
        <v>22</v>
      </c>
      <c r="E63" s="8" t="s">
        <v>23</v>
      </c>
      <c r="F63" s="8" t="s">
        <v>2</v>
      </c>
      <c r="G63" s="8">
        <v>1</v>
      </c>
      <c r="H63" s="8" t="s">
        <v>24</v>
      </c>
      <c r="I63" s="8">
        <v>0</v>
      </c>
      <c r="J63" t="str">
        <f t="shared" si="0"/>
        <v>CIE ARMORICAINE DE TRANSPORTS,Transport opérationnel,67.73,France,PIE,Oui,1,TAX/PAY,0</v>
      </c>
    </row>
    <row r="64" spans="1:10" x14ac:dyDescent="0.2">
      <c r="A64" s="7" t="s">
        <v>94</v>
      </c>
      <c r="B64" s="8" t="s">
        <v>21</v>
      </c>
      <c r="C64" s="10" t="s">
        <v>464</v>
      </c>
      <c r="D64" s="8" t="s">
        <v>22</v>
      </c>
      <c r="E64" s="8" t="s">
        <v>23</v>
      </c>
      <c r="F64" s="8" t="s">
        <v>2</v>
      </c>
      <c r="G64" s="8">
        <v>4</v>
      </c>
      <c r="H64" s="8" t="s">
        <v>24</v>
      </c>
      <c r="I64" s="8">
        <v>0</v>
      </c>
      <c r="J64" t="str">
        <f t="shared" si="0"/>
        <v>CIE DE TRANSPORTS DE SAUMUR,Transport opérationnel,0.009,France,PIE,Oui,4,TAX/PAY,0</v>
      </c>
    </row>
    <row r="65" spans="1:10" x14ac:dyDescent="0.2">
      <c r="A65" s="7" t="s">
        <v>95</v>
      </c>
      <c r="B65" s="8" t="s">
        <v>21</v>
      </c>
      <c r="C65" s="10" t="s">
        <v>465</v>
      </c>
      <c r="D65" s="8" t="s">
        <v>22</v>
      </c>
      <c r="E65" s="8" t="s">
        <v>23</v>
      </c>
      <c r="F65" s="8" t="s">
        <v>2</v>
      </c>
      <c r="G65" s="8">
        <v>4</v>
      </c>
      <c r="H65" s="8" t="s">
        <v>24</v>
      </c>
      <c r="I65" s="8">
        <v>0</v>
      </c>
      <c r="J65" t="str">
        <f t="shared" si="0"/>
        <v>CIE DES AUTOCARS DE TOURAINE,Transport opérationnel,17.772,France,PIE,Oui,4,TAX/PAY,0</v>
      </c>
    </row>
    <row r="66" spans="1:10" x14ac:dyDescent="0.2">
      <c r="A66" s="7" t="s">
        <v>96</v>
      </c>
      <c r="B66" s="8" t="s">
        <v>21</v>
      </c>
      <c r="C66" s="10" t="s">
        <v>466</v>
      </c>
      <c r="D66" s="8" t="s">
        <v>22</v>
      </c>
      <c r="E66" s="8" t="s">
        <v>23</v>
      </c>
      <c r="F66" s="8" t="s">
        <v>2</v>
      </c>
      <c r="G66" s="8">
        <v>4</v>
      </c>
      <c r="H66" s="8" t="s">
        <v>24</v>
      </c>
      <c r="I66" s="8">
        <v>0</v>
      </c>
      <c r="J66" t="str">
        <f t="shared" ref="J66:J73" si="1">CONCATENATE(A66,",",B66,",",C66,",",D66,",",E66,",",F66,",",G66,",",H66,",",I66)</f>
        <v>CIE DES TRANSPORTS DU PAYS DE VANNES,Transport opérationnel,13.246,France,PIE,Oui,4,TAX/PAY,0</v>
      </c>
    </row>
    <row r="67" spans="1:10" x14ac:dyDescent="0.2">
      <c r="A67" s="7" t="s">
        <v>97</v>
      </c>
      <c r="B67" s="8" t="s">
        <v>21</v>
      </c>
      <c r="C67" s="10" t="s">
        <v>467</v>
      </c>
      <c r="D67" s="8" t="s">
        <v>22</v>
      </c>
      <c r="E67" s="8" t="s">
        <v>23</v>
      </c>
      <c r="F67" s="8" t="s">
        <v>2</v>
      </c>
      <c r="G67" s="8">
        <v>4</v>
      </c>
      <c r="H67" s="8" t="s">
        <v>24</v>
      </c>
      <c r="I67" s="8">
        <v>0</v>
      </c>
      <c r="J67" t="str">
        <f t="shared" si="1"/>
        <v>CIE OCEANE,Transport opérationnel,19.881,France,PIE,Oui,4,TAX/PAY,0</v>
      </c>
    </row>
    <row r="68" spans="1:10" x14ac:dyDescent="0.2">
      <c r="A68" s="7" t="s">
        <v>98</v>
      </c>
      <c r="B68" s="8" t="s">
        <v>21</v>
      </c>
      <c r="C68" s="10" t="s">
        <v>468</v>
      </c>
      <c r="D68" s="8" t="s">
        <v>22</v>
      </c>
      <c r="E68" s="8" t="s">
        <v>23</v>
      </c>
      <c r="F68" s="8" t="s">
        <v>2</v>
      </c>
      <c r="G68" s="8">
        <v>4</v>
      </c>
      <c r="H68" s="8" t="s">
        <v>24</v>
      </c>
      <c r="I68" s="8">
        <v>0</v>
      </c>
      <c r="J68" t="str">
        <f t="shared" si="1"/>
        <v>Cie Saint Quentinoise de transports,Transport opérationnel,6.271,France,PIE,Oui,4,TAX/PAY,0</v>
      </c>
    </row>
    <row r="69" spans="1:10" x14ac:dyDescent="0.2">
      <c r="A69" s="7" t="s">
        <v>99</v>
      </c>
      <c r="B69" s="8" t="s">
        <v>21</v>
      </c>
      <c r="C69" s="10" t="s">
        <v>469</v>
      </c>
      <c r="D69" s="8" t="s">
        <v>22</v>
      </c>
      <c r="E69" s="8" t="s">
        <v>23</v>
      </c>
      <c r="F69" s="8" t="s">
        <v>2</v>
      </c>
      <c r="G69" s="8">
        <v>4</v>
      </c>
      <c r="H69" s="8" t="s">
        <v>24</v>
      </c>
      <c r="I69" s="8">
        <v>0</v>
      </c>
      <c r="J69" t="str">
        <f t="shared" si="1"/>
        <v>CIOTABUS,Transport opérationnel,3.62,France,PIE,Oui,4,TAX/PAY,0</v>
      </c>
    </row>
    <row r="70" spans="1:10" x14ac:dyDescent="0.2">
      <c r="A70" s="7" t="s">
        <v>100</v>
      </c>
      <c r="B70" s="8" t="s">
        <v>21</v>
      </c>
      <c r="C70" s="10" t="s">
        <v>470</v>
      </c>
      <c r="D70" s="8" t="s">
        <v>22</v>
      </c>
      <c r="E70" s="8" t="s">
        <v>23</v>
      </c>
      <c r="F70" s="8" t="s">
        <v>2</v>
      </c>
      <c r="G70" s="8">
        <v>4</v>
      </c>
      <c r="H70" s="8" t="s">
        <v>24</v>
      </c>
      <c r="I70" s="8">
        <v>0</v>
      </c>
      <c r="J70" t="str">
        <f t="shared" si="1"/>
        <v>CITEBUS DES 2 RIVES,Transport opérationnel,1.941,France,PIE,Oui,4,TAX/PAY,0</v>
      </c>
    </row>
    <row r="71" spans="1:10" x14ac:dyDescent="0.2">
      <c r="A71" s="7" t="s">
        <v>101</v>
      </c>
      <c r="B71" s="8" t="s">
        <v>21</v>
      </c>
      <c r="C71" s="10" t="s">
        <v>471</v>
      </c>
      <c r="D71" s="8" t="s">
        <v>22</v>
      </c>
      <c r="E71" s="8" t="s">
        <v>23</v>
      </c>
      <c r="F71" s="8" t="s">
        <v>2</v>
      </c>
      <c r="G71" s="8">
        <v>1</v>
      </c>
      <c r="H71" s="8" t="s">
        <v>24</v>
      </c>
      <c r="I71" s="8">
        <v>0</v>
      </c>
      <c r="J71" t="str">
        <f t="shared" si="1"/>
        <v>CITRAM AQUITAINE,Transport opérationnel,44.679,France,PIE,Oui,1,TAX/PAY,0</v>
      </c>
    </row>
    <row r="72" spans="1:10" x14ac:dyDescent="0.2">
      <c r="A72" s="7" t="s">
        <v>102</v>
      </c>
      <c r="B72" s="8" t="s">
        <v>21</v>
      </c>
      <c r="C72" s="8" t="s">
        <v>472</v>
      </c>
      <c r="D72" s="8" t="s">
        <v>48</v>
      </c>
      <c r="E72" s="8" t="s">
        <v>23</v>
      </c>
      <c r="F72" s="8" t="s">
        <v>2</v>
      </c>
      <c r="G72" s="8">
        <v>4</v>
      </c>
      <c r="H72" s="8" t="s">
        <v>24</v>
      </c>
      <c r="I72" s="8">
        <v>0</v>
      </c>
      <c r="J72" t="str">
        <f t="shared" si="1"/>
        <v>OY BIKE,Transport opérationnel,0.918518518518518,United Kingdom,PIE,Oui,4,TAX/PAY,0</v>
      </c>
    </row>
    <row r="73" spans="1:10" x14ac:dyDescent="0.2">
      <c r="A73" s="7" t="s">
        <v>103</v>
      </c>
      <c r="B73" s="8" t="s">
        <v>21</v>
      </c>
      <c r="C73" s="8" t="s">
        <v>473</v>
      </c>
      <c r="D73" s="8" t="s">
        <v>22</v>
      </c>
      <c r="E73" s="8" t="s">
        <v>23</v>
      </c>
      <c r="F73" s="8" t="s">
        <v>2</v>
      </c>
      <c r="G73" s="8">
        <v>4</v>
      </c>
      <c r="H73" s="8" t="s">
        <v>24</v>
      </c>
      <c r="I73" s="8">
        <v>0</v>
      </c>
      <c r="J73" t="str">
        <f t="shared" si="1"/>
        <v>CITRAM PYRENEES,Transport opérationnel,2.977,France,PIE,Oui,4,TAX/PAY,0</v>
      </c>
    </row>
    <row r="74" spans="1:10" x14ac:dyDescent="0.2">
      <c r="A74" s="7" t="s">
        <v>104</v>
      </c>
      <c r="B74" s="8" t="s">
        <v>21</v>
      </c>
      <c r="C74" s="11" t="s">
        <v>474</v>
      </c>
      <c r="D74" s="8" t="s">
        <v>22</v>
      </c>
      <c r="E74" s="8" t="s">
        <v>23</v>
      </c>
      <c r="F74" s="8" t="s">
        <v>2</v>
      </c>
      <c r="G74" s="8">
        <v>3</v>
      </c>
      <c r="H74" s="8" t="s">
        <v>24</v>
      </c>
      <c r="I74" s="8">
        <v>0</v>
      </c>
      <c r="J74" t="str">
        <f>CONCATENATE(A74,",",B74,",",C74,",",D74,",",E74,",",F74,",",G74,",",H74,",",I74)</f>
        <v>CITYWAY,Transport opérationnel,11.497,France,PIE,Oui,3,TAX/PAY,0</v>
      </c>
    </row>
    <row r="75" spans="1:10" x14ac:dyDescent="0.2">
      <c r="A75" s="7" t="s">
        <v>105</v>
      </c>
      <c r="B75" s="8" t="s">
        <v>21</v>
      </c>
      <c r="C75" s="11" t="s">
        <v>475</v>
      </c>
      <c r="D75" s="8" t="s">
        <v>22</v>
      </c>
      <c r="E75" s="8" t="s">
        <v>23</v>
      </c>
      <c r="F75" s="8" t="s">
        <v>2</v>
      </c>
      <c r="G75" s="8">
        <v>4</v>
      </c>
      <c r="H75" s="8" t="s">
        <v>24</v>
      </c>
      <c r="I75" s="8">
        <v>0</v>
      </c>
      <c r="J75" t="str">
        <f t="shared" ref="J75:J138" si="2">CONCATENATE(A75,",",B75,",",C75,",",D75,",",E75,",",F75,",",G75,",",H75,",",I75)</f>
        <v>CMTS (MAYOTTE),Transport opérationnel,1.321,France,PIE,Oui,4,TAX/PAY,0</v>
      </c>
    </row>
    <row r="76" spans="1:10" x14ac:dyDescent="0.2">
      <c r="A76" s="7" t="s">
        <v>106</v>
      </c>
      <c r="B76" s="8" t="s">
        <v>21</v>
      </c>
      <c r="C76" s="11" t="s">
        <v>476</v>
      </c>
      <c r="D76" s="8" t="s">
        <v>22</v>
      </c>
      <c r="E76" s="8" t="s">
        <v>23</v>
      </c>
      <c r="F76" s="8" t="s">
        <v>2</v>
      </c>
      <c r="G76" s="8">
        <v>4</v>
      </c>
      <c r="H76" s="8" t="s">
        <v>24</v>
      </c>
      <c r="I76" s="8">
        <v>0</v>
      </c>
      <c r="J76" t="str">
        <f t="shared" si="2"/>
        <v>Compagnie des bacs de Loire,Transport opérationnel,3.136,France,PIE,Oui,4,TAX/PAY,0</v>
      </c>
    </row>
    <row r="77" spans="1:10" x14ac:dyDescent="0.2">
      <c r="A77" s="7" t="s">
        <v>107</v>
      </c>
      <c r="B77" s="8" t="s">
        <v>21</v>
      </c>
      <c r="C77" s="11" t="s">
        <v>477</v>
      </c>
      <c r="D77" s="8" t="s">
        <v>22</v>
      </c>
      <c r="E77" s="8" t="s">
        <v>23</v>
      </c>
      <c r="F77" s="8" t="s">
        <v>2</v>
      </c>
      <c r="G77" s="8">
        <v>4</v>
      </c>
      <c r="H77" s="8" t="s">
        <v>24</v>
      </c>
      <c r="I77" s="8">
        <v>0</v>
      </c>
      <c r="J77" t="str">
        <f t="shared" si="2"/>
        <v>COMPAGNIE DES TRANSPORTS DE LA RIVIEIRA,Transport opérationnel,5.32,France,PIE,Oui,4,TAX/PAY,0</v>
      </c>
    </row>
    <row r="78" spans="1:10" x14ac:dyDescent="0.2">
      <c r="A78" s="7" t="s">
        <v>108</v>
      </c>
      <c r="B78" s="8" t="s">
        <v>21</v>
      </c>
      <c r="C78" s="11" t="s">
        <v>478</v>
      </c>
      <c r="D78" s="8" t="s">
        <v>22</v>
      </c>
      <c r="E78" s="8" t="s">
        <v>23</v>
      </c>
      <c r="F78" s="8" t="s">
        <v>2</v>
      </c>
      <c r="G78" s="8">
        <v>4</v>
      </c>
      <c r="H78" s="8" t="s">
        <v>24</v>
      </c>
      <c r="I78" s="8">
        <v>0</v>
      </c>
      <c r="J78" t="str">
        <f t="shared" si="2"/>
        <v>Compagnie du Golfe,Transport opérationnel,1.669,France,PIE,Oui,4,TAX/PAY,0</v>
      </c>
    </row>
    <row r="79" spans="1:10" x14ac:dyDescent="0.2">
      <c r="A79" s="7" t="s">
        <v>109</v>
      </c>
      <c r="B79" s="8" t="s">
        <v>21</v>
      </c>
      <c r="C79" s="11" t="s">
        <v>479</v>
      </c>
      <c r="D79" s="8" t="s">
        <v>22</v>
      </c>
      <c r="E79" s="8" t="s">
        <v>23</v>
      </c>
      <c r="F79" s="8" t="s">
        <v>2</v>
      </c>
      <c r="G79" s="8">
        <v>4</v>
      </c>
      <c r="H79" s="8" t="s">
        <v>24</v>
      </c>
      <c r="I79" s="8">
        <v>0</v>
      </c>
      <c r="J79" t="str">
        <f t="shared" si="2"/>
        <v>Compagnie Ferroviaire Sud France,Transport opérationnel,12.262,France,PIE,Oui,4,TAX/PAY,0</v>
      </c>
    </row>
    <row r="80" spans="1:10" x14ac:dyDescent="0.2">
      <c r="A80" s="7" t="s">
        <v>110</v>
      </c>
      <c r="B80" s="8" t="s">
        <v>21</v>
      </c>
      <c r="C80" s="11" t="s">
        <v>480</v>
      </c>
      <c r="D80" s="8" t="s">
        <v>22</v>
      </c>
      <c r="E80" s="8" t="s">
        <v>23</v>
      </c>
      <c r="F80" s="8" t="s">
        <v>2</v>
      </c>
      <c r="G80" s="8">
        <v>4</v>
      </c>
      <c r="H80" s="8" t="s">
        <v>24</v>
      </c>
      <c r="I80" s="8">
        <v>0</v>
      </c>
      <c r="J80" t="str">
        <f t="shared" si="2"/>
        <v>Connex LCB,Transport opérationnel,16.518,France,PIE,Oui,4,TAX/PAY,0</v>
      </c>
    </row>
    <row r="81" spans="1:10" x14ac:dyDescent="0.2">
      <c r="A81" s="7" t="s">
        <v>111</v>
      </c>
      <c r="B81" s="8" t="s">
        <v>21</v>
      </c>
      <c r="C81" s="11" t="s">
        <v>481</v>
      </c>
      <c r="D81" s="8" t="s">
        <v>22</v>
      </c>
      <c r="E81" s="8" t="s">
        <v>23</v>
      </c>
      <c r="F81" s="8" t="s">
        <v>2</v>
      </c>
      <c r="G81" s="8">
        <v>1</v>
      </c>
      <c r="H81" s="8" t="s">
        <v>24</v>
      </c>
      <c r="I81" s="8">
        <v>0</v>
      </c>
      <c r="J81" t="str">
        <f t="shared" si="2"/>
        <v>CONNEX NANCY,Transport opérationnel,52.953,France,PIE,Oui,1,TAX/PAY,0</v>
      </c>
    </row>
    <row r="82" spans="1:10" x14ac:dyDescent="0.2">
      <c r="A82" s="7" t="s">
        <v>112</v>
      </c>
      <c r="B82" s="8" t="s">
        <v>21</v>
      </c>
      <c r="C82" s="11" t="s">
        <v>482</v>
      </c>
      <c r="D82" s="8" t="s">
        <v>22</v>
      </c>
      <c r="E82" s="8" t="s">
        <v>23</v>
      </c>
      <c r="F82" s="8" t="s">
        <v>2</v>
      </c>
      <c r="G82" s="8">
        <v>4</v>
      </c>
      <c r="H82" s="8" t="s">
        <v>24</v>
      </c>
      <c r="I82" s="8">
        <v>0</v>
      </c>
      <c r="J82" t="str">
        <f t="shared" si="2"/>
        <v>COURRIERS AUTOMOBILES PICARDS,Transport opérationnel,32.056,France,PIE,Oui,4,TAX/PAY,0</v>
      </c>
    </row>
    <row r="83" spans="1:10" x14ac:dyDescent="0.2">
      <c r="A83" s="7" t="s">
        <v>113</v>
      </c>
      <c r="B83" s="8" t="s">
        <v>21</v>
      </c>
      <c r="C83" s="11" t="s">
        <v>483</v>
      </c>
      <c r="D83" s="8" t="s">
        <v>22</v>
      </c>
      <c r="E83" s="8" t="s">
        <v>23</v>
      </c>
      <c r="F83" s="8" t="s">
        <v>2</v>
      </c>
      <c r="G83" s="8">
        <v>4</v>
      </c>
      <c r="H83" s="8" t="s">
        <v>24</v>
      </c>
      <c r="I83" s="8">
        <v>0</v>
      </c>
      <c r="J83" t="str">
        <f t="shared" si="2"/>
        <v>COURRIERS DE L'AUBE,Transport opérationnel,11.546,France,PIE,Oui,4,TAX/PAY,0</v>
      </c>
    </row>
    <row r="84" spans="1:10" x14ac:dyDescent="0.2">
      <c r="A84" s="7" t="s">
        <v>114</v>
      </c>
      <c r="B84" s="8" t="s">
        <v>21</v>
      </c>
      <c r="C84" s="11" t="s">
        <v>484</v>
      </c>
      <c r="D84" s="8" t="s">
        <v>22</v>
      </c>
      <c r="E84" s="8" t="s">
        <v>23</v>
      </c>
      <c r="F84" s="8" t="s">
        <v>2</v>
      </c>
      <c r="G84" s="8">
        <v>4</v>
      </c>
      <c r="H84" s="8" t="s">
        <v>24</v>
      </c>
      <c r="I84" s="8">
        <v>0</v>
      </c>
      <c r="J84" t="str">
        <f t="shared" si="2"/>
        <v>COURRIERS DE SEINE ET OISE,Transport opérationnel,25.703,France,PIE,Oui,4,TAX/PAY,0</v>
      </c>
    </row>
    <row r="85" spans="1:10" x14ac:dyDescent="0.2">
      <c r="A85" s="7" t="s">
        <v>115</v>
      </c>
      <c r="B85" s="8" t="s">
        <v>21</v>
      </c>
      <c r="C85" s="11" t="s">
        <v>485</v>
      </c>
      <c r="D85" s="8" t="s">
        <v>22</v>
      </c>
      <c r="E85" s="8" t="s">
        <v>23</v>
      </c>
      <c r="F85" s="8" t="s">
        <v>2</v>
      </c>
      <c r="G85" s="8">
        <v>4</v>
      </c>
      <c r="H85" s="8" t="s">
        <v>24</v>
      </c>
      <c r="I85" s="8">
        <v>0</v>
      </c>
      <c r="J85" t="str">
        <f t="shared" si="2"/>
        <v>CREUSOT MONTCEAU TRANSPORTS,Transport opérationnel,5.202,France,PIE,Oui,4,TAX/PAY,0</v>
      </c>
    </row>
    <row r="86" spans="1:10" x14ac:dyDescent="0.2">
      <c r="A86" s="7" t="s">
        <v>116</v>
      </c>
      <c r="B86" s="8" t="s">
        <v>21</v>
      </c>
      <c r="C86" s="11" t="s">
        <v>486</v>
      </c>
      <c r="D86" s="8" t="s">
        <v>22</v>
      </c>
      <c r="E86" s="8" t="s">
        <v>23</v>
      </c>
      <c r="F86" s="8" t="s">
        <v>2</v>
      </c>
      <c r="G86" s="8">
        <v>4</v>
      </c>
      <c r="H86" s="8" t="s">
        <v>24</v>
      </c>
      <c r="I86" s="8">
        <v>0</v>
      </c>
      <c r="J86" t="str">
        <f t="shared" si="2"/>
        <v>CROLARD SA,Transport opérationnel,15.416,France,PIE,Oui,4,TAX/PAY,0</v>
      </c>
    </row>
    <row r="87" spans="1:10" x14ac:dyDescent="0.2">
      <c r="A87" s="7" t="s">
        <v>117</v>
      </c>
      <c r="B87" s="8" t="s">
        <v>21</v>
      </c>
      <c r="C87" s="11" t="s">
        <v>487</v>
      </c>
      <c r="D87" s="8" t="s">
        <v>22</v>
      </c>
      <c r="E87" s="8" t="s">
        <v>23</v>
      </c>
      <c r="F87" s="8" t="s">
        <v>2</v>
      </c>
      <c r="G87" s="8">
        <v>1</v>
      </c>
      <c r="H87" s="8" t="s">
        <v>24</v>
      </c>
      <c r="I87" s="8">
        <v>0</v>
      </c>
      <c r="J87" t="str">
        <f t="shared" si="2"/>
        <v>CTPO,Transport opérationnel,52.712,France,PIE,Oui,1,TAX/PAY,0</v>
      </c>
    </row>
    <row r="88" spans="1:10" x14ac:dyDescent="0.2">
      <c r="A88" s="7" t="s">
        <v>118</v>
      </c>
      <c r="B88" s="8" t="s">
        <v>21</v>
      </c>
      <c r="C88" s="11" t="s">
        <v>488</v>
      </c>
      <c r="D88" s="8" t="s">
        <v>22</v>
      </c>
      <c r="E88" s="8" t="s">
        <v>23</v>
      </c>
      <c r="F88" s="8" t="s">
        <v>2</v>
      </c>
      <c r="G88" s="8">
        <v>4</v>
      </c>
      <c r="H88" s="8" t="s">
        <v>24</v>
      </c>
      <c r="I88" s="8">
        <v>0</v>
      </c>
      <c r="J88" t="str">
        <f t="shared" si="2"/>
        <v>DUNAND,Transport opérationnel,2.544,France,PIE,Oui,4,TAX/PAY,0</v>
      </c>
    </row>
    <row r="89" spans="1:10" x14ac:dyDescent="0.2">
      <c r="A89" s="7" t="s">
        <v>119</v>
      </c>
      <c r="B89" s="8" t="s">
        <v>21</v>
      </c>
      <c r="C89" s="11" t="s">
        <v>489</v>
      </c>
      <c r="D89" s="8" t="s">
        <v>50</v>
      </c>
      <c r="E89" s="8" t="s">
        <v>23</v>
      </c>
      <c r="F89" s="8" t="s">
        <v>2</v>
      </c>
      <c r="G89" s="8">
        <v>4</v>
      </c>
      <c r="H89" s="8" t="s">
        <v>24</v>
      </c>
      <c r="I89" s="8">
        <v>0</v>
      </c>
      <c r="J89" t="str">
        <f t="shared" si="2"/>
        <v>EAVT,Transport opérationnel,5.696,Portugal,PIE,Oui,4,TAX/PAY,0</v>
      </c>
    </row>
    <row r="90" spans="1:10" x14ac:dyDescent="0.2">
      <c r="A90" s="7" t="s">
        <v>120</v>
      </c>
      <c r="B90" s="8" t="s">
        <v>21</v>
      </c>
      <c r="C90" s="11" t="s">
        <v>490</v>
      </c>
      <c r="D90" s="8" t="s">
        <v>22</v>
      </c>
      <c r="E90" s="8" t="s">
        <v>23</v>
      </c>
      <c r="F90" s="8" t="s">
        <v>2</v>
      </c>
      <c r="G90" s="8">
        <v>4</v>
      </c>
      <c r="H90" s="8" t="s">
        <v>24</v>
      </c>
      <c r="I90" s="8">
        <v>0</v>
      </c>
      <c r="J90" t="str">
        <f t="shared" si="2"/>
        <v>ECAUXMOBILITÉ,Transport opérationnel,2.31,France,PIE,Oui,4,TAX/PAY,0</v>
      </c>
    </row>
    <row r="91" spans="1:10" x14ac:dyDescent="0.2">
      <c r="A91" s="7" t="s">
        <v>121</v>
      </c>
      <c r="B91" s="8" t="s">
        <v>21</v>
      </c>
      <c r="C91" s="11" t="s">
        <v>491</v>
      </c>
      <c r="D91" s="8" t="s">
        <v>22</v>
      </c>
      <c r="E91" s="8" t="s">
        <v>23</v>
      </c>
      <c r="F91" s="8" t="s">
        <v>2</v>
      </c>
      <c r="G91" s="8">
        <v>4</v>
      </c>
      <c r="H91" s="8" t="s">
        <v>24</v>
      </c>
      <c r="I91" s="8">
        <v>0</v>
      </c>
      <c r="J91" t="str">
        <f t="shared" si="2"/>
        <v>Energie Bus,Transport opérationnel,0.006,France,PIE,Oui,4,TAX/PAY,0</v>
      </c>
    </row>
    <row r="92" spans="1:10" x14ac:dyDescent="0.2">
      <c r="A92" s="7" t="s">
        <v>122</v>
      </c>
      <c r="B92" s="8" t="s">
        <v>21</v>
      </c>
      <c r="C92" s="11" t="s">
        <v>492</v>
      </c>
      <c r="D92" s="8" t="s">
        <v>22</v>
      </c>
      <c r="E92" s="8" t="s">
        <v>23</v>
      </c>
      <c r="F92" s="8" t="s">
        <v>2</v>
      </c>
      <c r="G92" s="8">
        <v>4</v>
      </c>
      <c r="H92" s="8" t="s">
        <v>24</v>
      </c>
      <c r="I92" s="8">
        <v>0</v>
      </c>
      <c r="J92" t="str">
        <f t="shared" si="2"/>
        <v>EQUIVAL SAS NEW,Transport opérationnel,1.044,France,PIE,Oui,4,TAX/PAY,0</v>
      </c>
    </row>
    <row r="93" spans="1:10" x14ac:dyDescent="0.2">
      <c r="A93" s="7" t="s">
        <v>123</v>
      </c>
      <c r="B93" s="8" t="s">
        <v>21</v>
      </c>
      <c r="C93" s="11" t="s">
        <v>493</v>
      </c>
      <c r="D93" s="8" t="s">
        <v>22</v>
      </c>
      <c r="E93" s="8" t="s">
        <v>23</v>
      </c>
      <c r="F93" s="8" t="s">
        <v>2</v>
      </c>
      <c r="G93" s="8">
        <v>4</v>
      </c>
      <c r="H93" s="8" t="s">
        <v>24</v>
      </c>
      <c r="I93" s="8">
        <v>0</v>
      </c>
      <c r="J93" t="str">
        <f t="shared" si="2"/>
        <v>ESPACES SA,Transport opérationnel,0.929,France,PIE,Oui,4,TAX/PAY,0</v>
      </c>
    </row>
    <row r="94" spans="1:10" x14ac:dyDescent="0.2">
      <c r="A94" s="7" t="s">
        <v>124</v>
      </c>
      <c r="B94" s="8" t="s">
        <v>21</v>
      </c>
      <c r="C94" s="11" t="s">
        <v>494</v>
      </c>
      <c r="D94" s="8" t="s">
        <v>22</v>
      </c>
      <c r="E94" s="8" t="s">
        <v>23</v>
      </c>
      <c r="F94" s="8" t="s">
        <v>2</v>
      </c>
      <c r="G94" s="8">
        <v>4</v>
      </c>
      <c r="H94" s="8" t="s">
        <v>24</v>
      </c>
      <c r="I94" s="8">
        <v>0</v>
      </c>
      <c r="J94" t="str">
        <f t="shared" si="2"/>
        <v>ESTEREL CARS,Transport opérationnel,4.137,France,PIE,Oui,4,TAX/PAY,0</v>
      </c>
    </row>
    <row r="95" spans="1:10" x14ac:dyDescent="0.2">
      <c r="A95" s="7" t="s">
        <v>125</v>
      </c>
      <c r="B95" s="8" t="s">
        <v>21</v>
      </c>
      <c r="C95" s="11" t="s">
        <v>495</v>
      </c>
      <c r="D95" s="8" t="s">
        <v>50</v>
      </c>
      <c r="E95" s="8" t="s">
        <v>23</v>
      </c>
      <c r="F95" s="8" t="s">
        <v>2</v>
      </c>
      <c r="G95" s="8">
        <v>4</v>
      </c>
      <c r="H95" s="8" t="s">
        <v>24</v>
      </c>
      <c r="I95" s="8">
        <v>0</v>
      </c>
      <c r="J95" t="str">
        <f t="shared" si="2"/>
        <v>ETAC,Transport opérationnel,7.015,Portugal,PIE,Oui,4,TAX/PAY,0</v>
      </c>
    </row>
    <row r="96" spans="1:10" x14ac:dyDescent="0.2">
      <c r="A96" s="7" t="s">
        <v>126</v>
      </c>
      <c r="B96" s="8" t="s">
        <v>21</v>
      </c>
      <c r="C96" s="11" t="s">
        <v>496</v>
      </c>
      <c r="D96" s="8" t="s">
        <v>22</v>
      </c>
      <c r="E96" s="8" t="s">
        <v>23</v>
      </c>
      <c r="F96" s="8" t="s">
        <v>2</v>
      </c>
      <c r="G96" s="8">
        <v>1</v>
      </c>
      <c r="H96" s="8" t="s">
        <v>24</v>
      </c>
      <c r="I96" s="8">
        <v>0</v>
      </c>
      <c r="J96" t="str">
        <f t="shared" si="2"/>
        <v>EUROLINES FRANCE,Transport opérationnel,35.805,France,PIE,Oui,1,TAX/PAY,0</v>
      </c>
    </row>
    <row r="97" spans="1:10" x14ac:dyDescent="0.2">
      <c r="A97" s="7" t="s">
        <v>127</v>
      </c>
      <c r="B97" s="8" t="s">
        <v>21</v>
      </c>
      <c r="C97" s="11" t="s">
        <v>497</v>
      </c>
      <c r="D97" s="8" t="s">
        <v>22</v>
      </c>
      <c r="E97" s="8" t="s">
        <v>23</v>
      </c>
      <c r="F97" s="8" t="s">
        <v>2</v>
      </c>
      <c r="G97" s="8">
        <v>4</v>
      </c>
      <c r="H97" s="8" t="s">
        <v>24</v>
      </c>
      <c r="I97" s="8">
        <v>0</v>
      </c>
      <c r="J97" t="str">
        <f t="shared" si="2"/>
        <v>EUROPE AUTOCARS,Transport opérationnel,2.033,France,PIE,Oui,4,TAX/PAY,0</v>
      </c>
    </row>
    <row r="98" spans="1:10" x14ac:dyDescent="0.2">
      <c r="A98" s="7" t="s">
        <v>128</v>
      </c>
      <c r="B98" s="8" t="s">
        <v>21</v>
      </c>
      <c r="C98" s="11" t="s">
        <v>498</v>
      </c>
      <c r="D98" s="8" t="s">
        <v>22</v>
      </c>
      <c r="E98" s="8" t="s">
        <v>23</v>
      </c>
      <c r="F98" s="8" t="s">
        <v>2</v>
      </c>
      <c r="G98" s="8">
        <v>4</v>
      </c>
      <c r="H98" s="8" t="s">
        <v>24</v>
      </c>
      <c r="I98" s="8">
        <v>0</v>
      </c>
      <c r="J98" t="str">
        <f t="shared" si="2"/>
        <v>FRIOUL IF EXPRESS,Transport opérationnel,3.894,France,PIE,Oui,4,TAX/PAY,0</v>
      </c>
    </row>
    <row r="99" spans="1:10" x14ac:dyDescent="0.2">
      <c r="A99" s="7" t="s">
        <v>129</v>
      </c>
      <c r="B99" s="8" t="s">
        <v>21</v>
      </c>
      <c r="C99" s="11" t="s">
        <v>499</v>
      </c>
      <c r="D99" s="8" t="s">
        <v>22</v>
      </c>
      <c r="E99" s="8" t="s">
        <v>23</v>
      </c>
      <c r="F99" s="8" t="s">
        <v>2</v>
      </c>
      <c r="G99" s="8">
        <v>4</v>
      </c>
      <c r="H99" s="8" t="s">
        <v>24</v>
      </c>
      <c r="I99" s="8">
        <v>0</v>
      </c>
      <c r="J99" t="str">
        <f t="shared" si="2"/>
        <v>GIE TRANSDEV FORMATION,Transport opérationnel,1.777,France,PIE,Oui,4,TAX/PAY,0</v>
      </c>
    </row>
    <row r="100" spans="1:10" x14ac:dyDescent="0.2">
      <c r="A100" s="7" t="s">
        <v>130</v>
      </c>
      <c r="B100" s="8" t="s">
        <v>21</v>
      </c>
      <c r="C100" s="11" t="s">
        <v>500</v>
      </c>
      <c r="D100" s="8" t="s">
        <v>50</v>
      </c>
      <c r="E100" s="8" t="s">
        <v>23</v>
      </c>
      <c r="F100" s="8" t="s">
        <v>2</v>
      </c>
      <c r="G100" s="8">
        <v>4</v>
      </c>
      <c r="H100" s="8" t="s">
        <v>24</v>
      </c>
      <c r="I100" s="8">
        <v>0</v>
      </c>
      <c r="J100" t="str">
        <f t="shared" si="2"/>
        <v>GUEDES,Transport opérationnel,3.819,Portugal,PIE,Oui,4,TAX/PAY,0</v>
      </c>
    </row>
    <row r="101" spans="1:10" x14ac:dyDescent="0.2">
      <c r="A101" s="7" t="s">
        <v>131</v>
      </c>
      <c r="B101" s="8" t="s">
        <v>21</v>
      </c>
      <c r="C101" s="11" t="s">
        <v>501</v>
      </c>
      <c r="D101" s="8" t="s">
        <v>55</v>
      </c>
      <c r="E101" s="8" t="s">
        <v>23</v>
      </c>
      <c r="F101" s="8" t="s">
        <v>2</v>
      </c>
      <c r="G101" s="8">
        <v>4</v>
      </c>
      <c r="H101" s="8" t="s">
        <v>24</v>
      </c>
      <c r="I101" s="8">
        <v>0</v>
      </c>
      <c r="J101" t="str">
        <f t="shared" si="2"/>
        <v>HaBus GmbH Verkehrsbetriebe,Transport opérationnel,2.83101,Germany,PIE,Oui,4,TAX/PAY,0</v>
      </c>
    </row>
    <row r="102" spans="1:10" x14ac:dyDescent="0.2">
      <c r="A102" s="7" t="s">
        <v>132</v>
      </c>
      <c r="B102" s="8" t="s">
        <v>21</v>
      </c>
      <c r="C102" s="11" t="s">
        <v>502</v>
      </c>
      <c r="D102" s="8" t="s">
        <v>22</v>
      </c>
      <c r="E102" s="8" t="s">
        <v>23</v>
      </c>
      <c r="F102" s="8" t="s">
        <v>2</v>
      </c>
      <c r="G102" s="8">
        <v>4</v>
      </c>
      <c r="H102" s="8" t="s">
        <v>24</v>
      </c>
      <c r="I102" s="8">
        <v>0</v>
      </c>
      <c r="J102" t="str">
        <f t="shared" si="2"/>
        <v>HANDILIB,Transport opérationnel,0.212,France,PIE,Oui,4,TAX/PAY,0</v>
      </c>
    </row>
    <row r="103" spans="1:10" x14ac:dyDescent="0.2">
      <c r="A103" s="7" t="s">
        <v>133</v>
      </c>
      <c r="B103" s="8" t="s">
        <v>21</v>
      </c>
      <c r="C103" s="11" t="s">
        <v>503</v>
      </c>
      <c r="D103" s="8" t="s">
        <v>55</v>
      </c>
      <c r="E103" s="8" t="s">
        <v>23</v>
      </c>
      <c r="F103" s="8" t="s">
        <v>2</v>
      </c>
      <c r="G103" s="8">
        <v>4</v>
      </c>
      <c r="H103" s="8" t="s">
        <v>24</v>
      </c>
      <c r="I103" s="8">
        <v>0</v>
      </c>
      <c r="J103" t="str">
        <f t="shared" si="2"/>
        <v>HEIDENHEIMER VERKEHRSGESELLSCHAFT MBH,Transport opérationnel,8.289,Germany,PIE,Oui,4,TAX/PAY,0</v>
      </c>
    </row>
    <row r="104" spans="1:10" x14ac:dyDescent="0.2">
      <c r="A104" s="7" t="s">
        <v>134</v>
      </c>
      <c r="B104" s="8" t="s">
        <v>21</v>
      </c>
      <c r="C104" s="11" t="s">
        <v>504</v>
      </c>
      <c r="D104" s="8" t="s">
        <v>50</v>
      </c>
      <c r="E104" s="8" t="s">
        <v>23</v>
      </c>
      <c r="F104" s="8" t="s">
        <v>2</v>
      </c>
      <c r="G104" s="8">
        <v>4</v>
      </c>
      <c r="H104" s="8" t="s">
        <v>24</v>
      </c>
      <c r="I104" s="8">
        <v>0</v>
      </c>
      <c r="J104" t="str">
        <f t="shared" si="2"/>
        <v>INTERCENTRO,Transport opérationnel,5.742,Portugal,PIE,Oui,4,TAX/PAY,0</v>
      </c>
    </row>
    <row r="105" spans="1:10" x14ac:dyDescent="0.2">
      <c r="A105" s="7" t="s">
        <v>135</v>
      </c>
      <c r="B105" s="8" t="s">
        <v>21</v>
      </c>
      <c r="C105" s="11" t="s">
        <v>505</v>
      </c>
      <c r="D105" s="8" t="s">
        <v>50</v>
      </c>
      <c r="E105" s="8" t="s">
        <v>23</v>
      </c>
      <c r="F105" s="8" t="s">
        <v>2</v>
      </c>
      <c r="G105" s="8">
        <v>4</v>
      </c>
      <c r="H105" s="8" t="s">
        <v>24</v>
      </c>
      <c r="I105" s="8">
        <v>0</v>
      </c>
      <c r="J105" t="str">
        <f t="shared" si="2"/>
        <v>INTERNORTE,Transport opérationnel,7.566,Portugal,PIE,Oui,4,TAX/PAY,0</v>
      </c>
    </row>
    <row r="106" spans="1:10" x14ac:dyDescent="0.2">
      <c r="A106" s="7" t="s">
        <v>136</v>
      </c>
      <c r="B106" s="8" t="s">
        <v>21</v>
      </c>
      <c r="C106" s="11" t="s">
        <v>506</v>
      </c>
      <c r="D106" s="8" t="s">
        <v>22</v>
      </c>
      <c r="E106" s="8" t="s">
        <v>23</v>
      </c>
      <c r="F106" s="8" t="s">
        <v>2</v>
      </c>
      <c r="G106" s="8">
        <v>4</v>
      </c>
      <c r="H106" s="8" t="s">
        <v>24</v>
      </c>
      <c r="I106" s="8">
        <v>0</v>
      </c>
      <c r="J106" t="str">
        <f t="shared" si="2"/>
        <v>Interpiste,Transport opérationnel,4.955,France,PIE,Oui,4,TAX/PAY,0</v>
      </c>
    </row>
    <row r="107" spans="1:10" x14ac:dyDescent="0.2">
      <c r="A107" s="7" t="s">
        <v>137</v>
      </c>
      <c r="B107" s="8" t="s">
        <v>21</v>
      </c>
      <c r="C107" s="11" t="s">
        <v>507</v>
      </c>
      <c r="D107" s="8" t="s">
        <v>50</v>
      </c>
      <c r="E107" s="8" t="s">
        <v>23</v>
      </c>
      <c r="F107" s="8" t="s">
        <v>2</v>
      </c>
      <c r="G107" s="8">
        <v>4</v>
      </c>
      <c r="H107" s="8" t="s">
        <v>24</v>
      </c>
      <c r="I107" s="8">
        <v>0</v>
      </c>
      <c r="J107" t="str">
        <f t="shared" si="2"/>
        <v>INTERSUL,Transport opérationnel,1.104,Portugal,PIE,Oui,4,TAX/PAY,0</v>
      </c>
    </row>
    <row r="108" spans="1:10" x14ac:dyDescent="0.2">
      <c r="A108" s="7" t="s">
        <v>138</v>
      </c>
      <c r="B108" s="8" t="s">
        <v>21</v>
      </c>
      <c r="C108" s="11" t="s">
        <v>508</v>
      </c>
      <c r="D108" s="8" t="s">
        <v>22</v>
      </c>
      <c r="E108" s="8" t="s">
        <v>23</v>
      </c>
      <c r="F108" s="8" t="s">
        <v>2</v>
      </c>
      <c r="G108" s="8">
        <v>4</v>
      </c>
      <c r="H108" s="8" t="s">
        <v>24</v>
      </c>
      <c r="I108" s="8">
        <v>0</v>
      </c>
      <c r="J108" t="str">
        <f t="shared" si="2"/>
        <v>INTERVAL,Transport opérationnel,6.837,France,PIE,Oui,4,TAX/PAY,0</v>
      </c>
    </row>
    <row r="109" spans="1:10" x14ac:dyDescent="0.2">
      <c r="A109" s="7" t="s">
        <v>139</v>
      </c>
      <c r="B109" s="8" t="s">
        <v>21</v>
      </c>
      <c r="C109" s="11" t="s">
        <v>509</v>
      </c>
      <c r="D109" s="8" t="s">
        <v>50</v>
      </c>
      <c r="E109" s="8" t="s">
        <v>23</v>
      </c>
      <c r="F109" s="8" t="s">
        <v>2</v>
      </c>
      <c r="G109" s="8">
        <v>4</v>
      </c>
      <c r="H109" s="8" t="s">
        <v>24</v>
      </c>
      <c r="I109" s="8">
        <v>0</v>
      </c>
      <c r="J109" t="str">
        <f t="shared" si="2"/>
        <v>JOALTO RB,Transport opérationnel,4.739,Portugal,PIE,Oui,4,TAX/PAY,0</v>
      </c>
    </row>
    <row r="110" spans="1:10" x14ac:dyDescent="0.2">
      <c r="A110" s="7" t="s">
        <v>140</v>
      </c>
      <c r="B110" s="8" t="s">
        <v>21</v>
      </c>
      <c r="C110" s="11" t="s">
        <v>510</v>
      </c>
      <c r="D110" s="8" t="s">
        <v>50</v>
      </c>
      <c r="E110" s="8" t="s">
        <v>23</v>
      </c>
      <c r="F110" s="8" t="s">
        <v>2</v>
      </c>
      <c r="G110" s="8">
        <v>4</v>
      </c>
      <c r="H110" s="8" t="s">
        <v>24</v>
      </c>
      <c r="I110" s="8">
        <v>0</v>
      </c>
      <c r="J110" t="str">
        <f t="shared" si="2"/>
        <v>JRF,Transport opérationnel,0.071,Portugal,PIE,Oui,4,TAX/PAY,0</v>
      </c>
    </row>
    <row r="111" spans="1:10" x14ac:dyDescent="0.2">
      <c r="A111" s="7" t="s">
        <v>141</v>
      </c>
      <c r="B111" s="8" t="s">
        <v>21</v>
      </c>
      <c r="C111" s="11" t="s">
        <v>511</v>
      </c>
      <c r="D111" s="8" t="s">
        <v>50</v>
      </c>
      <c r="E111" s="8" t="s">
        <v>23</v>
      </c>
      <c r="F111" s="8" t="s">
        <v>2</v>
      </c>
      <c r="G111" s="8">
        <v>4</v>
      </c>
      <c r="H111" s="8" t="s">
        <v>24</v>
      </c>
      <c r="I111" s="8">
        <v>0</v>
      </c>
      <c r="J111" t="str">
        <f t="shared" si="2"/>
        <v>JVP,Transport opérationnel,0.713,Portugal,PIE,Oui,4,TAX/PAY,0</v>
      </c>
    </row>
    <row r="112" spans="1:10" x14ac:dyDescent="0.2">
      <c r="A112" s="7" t="s">
        <v>142</v>
      </c>
      <c r="B112" s="8" t="s">
        <v>21</v>
      </c>
      <c r="C112" s="11" t="s">
        <v>512</v>
      </c>
      <c r="D112" s="8" t="s">
        <v>22</v>
      </c>
      <c r="E112" s="8" t="s">
        <v>23</v>
      </c>
      <c r="F112" s="8" t="s">
        <v>2</v>
      </c>
      <c r="G112" s="8">
        <v>4</v>
      </c>
      <c r="H112" s="8" t="s">
        <v>24</v>
      </c>
      <c r="I112" s="8">
        <v>0</v>
      </c>
      <c r="J112" t="str">
        <f t="shared" si="2"/>
        <v>KUNEGEL SA,Transport opérationnel,21.867,France,PIE,Oui,4,TAX/PAY,0</v>
      </c>
    </row>
    <row r="113" spans="1:10" x14ac:dyDescent="0.2">
      <c r="A113" s="7" t="s">
        <v>143</v>
      </c>
      <c r="B113" s="8" t="s">
        <v>21</v>
      </c>
      <c r="C113" s="11" t="s">
        <v>513</v>
      </c>
      <c r="D113" s="8" t="s">
        <v>22</v>
      </c>
      <c r="E113" s="8" t="s">
        <v>23</v>
      </c>
      <c r="F113" s="8" t="s">
        <v>2</v>
      </c>
      <c r="G113" s="8">
        <v>4</v>
      </c>
      <c r="H113" s="8" t="s">
        <v>24</v>
      </c>
      <c r="I113" s="8">
        <v>0</v>
      </c>
      <c r="J113" t="str">
        <f t="shared" si="2"/>
        <v>LAON MOBILITE,Transport opérationnel,3.897,France,PIE,Oui,4,TAX/PAY,0</v>
      </c>
    </row>
    <row r="114" spans="1:10" x14ac:dyDescent="0.2">
      <c r="A114" s="7" t="s">
        <v>144</v>
      </c>
      <c r="B114" s="8" t="s">
        <v>21</v>
      </c>
      <c r="C114" s="11" t="s">
        <v>514</v>
      </c>
      <c r="D114" s="8" t="s">
        <v>22</v>
      </c>
      <c r="E114" s="8" t="s">
        <v>23</v>
      </c>
      <c r="F114" s="8" t="s">
        <v>2</v>
      </c>
      <c r="G114" s="8">
        <v>4</v>
      </c>
      <c r="H114" s="8" t="s">
        <v>24</v>
      </c>
      <c r="I114" s="8">
        <v>0</v>
      </c>
      <c r="J114" t="str">
        <f t="shared" si="2"/>
        <v>LES AUTOCARS BLANCS,Transport opérationnel,4.392,France,PIE,Oui,4,TAX/PAY,0</v>
      </c>
    </row>
    <row r="115" spans="1:10" x14ac:dyDescent="0.2">
      <c r="A115" s="7" t="s">
        <v>145</v>
      </c>
      <c r="B115" s="8" t="s">
        <v>21</v>
      </c>
      <c r="C115" s="11" t="s">
        <v>515</v>
      </c>
      <c r="D115" s="8" t="s">
        <v>22</v>
      </c>
      <c r="E115" s="8" t="s">
        <v>23</v>
      </c>
      <c r="F115" s="8" t="s">
        <v>2</v>
      </c>
      <c r="G115" s="8">
        <v>4</v>
      </c>
      <c r="H115" s="8" t="s">
        <v>24</v>
      </c>
      <c r="I115" s="8">
        <v>0</v>
      </c>
      <c r="J115" t="str">
        <f t="shared" si="2"/>
        <v>LES CARS MARIETTE,Transport opérationnel,0.535,France,PIE,Oui,4,TAX/PAY,0</v>
      </c>
    </row>
    <row r="116" spans="1:10" x14ac:dyDescent="0.2">
      <c r="A116" s="7" t="s">
        <v>146</v>
      </c>
      <c r="B116" s="8" t="s">
        <v>21</v>
      </c>
      <c r="C116" s="11" t="s">
        <v>516</v>
      </c>
      <c r="D116" s="8" t="s">
        <v>22</v>
      </c>
      <c r="E116" s="8" t="s">
        <v>23</v>
      </c>
      <c r="F116" s="8" t="s">
        <v>2</v>
      </c>
      <c r="G116" s="8">
        <v>4</v>
      </c>
      <c r="H116" s="8" t="s">
        <v>24</v>
      </c>
      <c r="I116" s="8">
        <v>0</v>
      </c>
      <c r="J116" t="str">
        <f t="shared" si="2"/>
        <v>LES CARS ROSE,Transport opérationnel,3.251,France,PIE,Oui,4,TAX/PAY,0</v>
      </c>
    </row>
    <row r="117" spans="1:10" x14ac:dyDescent="0.2">
      <c r="A117" s="7" t="s">
        <v>147</v>
      </c>
      <c r="B117" s="8" t="s">
        <v>21</v>
      </c>
      <c r="C117" s="11" t="s">
        <v>517</v>
      </c>
      <c r="D117" s="8" t="s">
        <v>22</v>
      </c>
      <c r="E117" s="8" t="s">
        <v>23</v>
      </c>
      <c r="F117" s="8" t="s">
        <v>2</v>
      </c>
      <c r="G117" s="8">
        <v>4</v>
      </c>
      <c r="H117" s="8" t="s">
        <v>24</v>
      </c>
      <c r="I117" s="8">
        <v>0</v>
      </c>
      <c r="J117" t="str">
        <f t="shared" si="2"/>
        <v>LES LIGNES DU VAR,Transport opérationnel,20.097,France,PIE,Oui,4,TAX/PAY,0</v>
      </c>
    </row>
    <row r="118" spans="1:10" x14ac:dyDescent="0.2">
      <c r="A118" s="7" t="s">
        <v>148</v>
      </c>
      <c r="B118" s="8" t="s">
        <v>21</v>
      </c>
      <c r="C118" s="11" t="s">
        <v>518</v>
      </c>
      <c r="D118" s="8" t="s">
        <v>22</v>
      </c>
      <c r="E118" s="8" t="s">
        <v>23</v>
      </c>
      <c r="F118" s="8" t="s">
        <v>2</v>
      </c>
      <c r="G118" s="8">
        <v>4</v>
      </c>
      <c r="H118" s="8" t="s">
        <v>24</v>
      </c>
      <c r="I118" s="8">
        <v>0</v>
      </c>
      <c r="J118" t="str">
        <f t="shared" si="2"/>
        <v>L'IMMOBILIERE DES FONTAINES,Transport opérationnel,3.302,France,PIE,Oui,4,TAX/PAY,0</v>
      </c>
    </row>
    <row r="119" spans="1:10" x14ac:dyDescent="0.2">
      <c r="A119" s="7" t="s">
        <v>149</v>
      </c>
      <c r="B119" s="8" t="s">
        <v>21</v>
      </c>
      <c r="C119" s="11" t="s">
        <v>519</v>
      </c>
      <c r="D119" s="8" t="s">
        <v>22</v>
      </c>
      <c r="E119" s="8" t="s">
        <v>23</v>
      </c>
      <c r="F119" s="8" t="s">
        <v>2</v>
      </c>
      <c r="G119" s="8">
        <v>4</v>
      </c>
      <c r="H119" s="8" t="s">
        <v>24</v>
      </c>
      <c r="I119" s="8">
        <v>0</v>
      </c>
      <c r="J119" t="str">
        <f t="shared" si="2"/>
        <v>LITTORAL NORD AUTOCARS,Transport opérationnel,11.334,France,PIE,Oui,4,TAX/PAY,0</v>
      </c>
    </row>
    <row r="120" spans="1:10" x14ac:dyDescent="0.2">
      <c r="A120" s="7" t="s">
        <v>150</v>
      </c>
      <c r="B120" s="8" t="s">
        <v>21</v>
      </c>
      <c r="C120" s="11" t="s">
        <v>520</v>
      </c>
      <c r="D120" s="8" t="s">
        <v>22</v>
      </c>
      <c r="E120" s="8" t="s">
        <v>23</v>
      </c>
      <c r="F120" s="8" t="s">
        <v>2</v>
      </c>
      <c r="G120" s="8">
        <v>4</v>
      </c>
      <c r="H120" s="8" t="s">
        <v>24</v>
      </c>
      <c r="I120" s="8">
        <v>0</v>
      </c>
      <c r="J120" t="str">
        <f t="shared" si="2"/>
        <v>MARTIN FRERES,Transport opérationnel,4.535,France,PIE,Oui,4,TAX/PAY,0</v>
      </c>
    </row>
    <row r="121" spans="1:10" x14ac:dyDescent="0.2">
      <c r="A121" s="7" t="s">
        <v>151</v>
      </c>
      <c r="B121" s="8" t="s">
        <v>21</v>
      </c>
      <c r="C121" s="11" t="s">
        <v>521</v>
      </c>
      <c r="D121" s="8" t="s">
        <v>22</v>
      </c>
      <c r="E121" s="8" t="s">
        <v>23</v>
      </c>
      <c r="F121" s="8" t="s">
        <v>2</v>
      </c>
      <c r="G121" s="8">
        <v>4</v>
      </c>
      <c r="H121" s="8" t="s">
        <v>24</v>
      </c>
      <c r="I121" s="8">
        <v>0</v>
      </c>
      <c r="J121" t="str">
        <f t="shared" si="2"/>
        <v>MERCUR,Transport opérationnel,0.601,France,PIE,Oui,4,TAX/PAY,0</v>
      </c>
    </row>
    <row r="122" spans="1:10" x14ac:dyDescent="0.2">
      <c r="A122" s="7" t="s">
        <v>152</v>
      </c>
      <c r="B122" s="8" t="s">
        <v>21</v>
      </c>
      <c r="C122" s="11" t="s">
        <v>522</v>
      </c>
      <c r="D122" s="8" t="s">
        <v>50</v>
      </c>
      <c r="E122" s="8" t="s">
        <v>23</v>
      </c>
      <c r="F122" s="8" t="s">
        <v>2</v>
      </c>
      <c r="G122" s="8">
        <v>4</v>
      </c>
      <c r="H122" s="8" t="s">
        <v>24</v>
      </c>
      <c r="I122" s="8">
        <v>0</v>
      </c>
      <c r="J122" t="str">
        <f t="shared" si="2"/>
        <v>MINHO BUS,Transport opérationnel,3.059,Portugal,PIE,Oui,4,TAX/PAY,0</v>
      </c>
    </row>
    <row r="123" spans="1:10" x14ac:dyDescent="0.2">
      <c r="A123" s="7" t="s">
        <v>153</v>
      </c>
      <c r="B123" s="8" t="s">
        <v>21</v>
      </c>
      <c r="C123" s="11" t="s">
        <v>523</v>
      </c>
      <c r="D123" s="8" t="s">
        <v>22</v>
      </c>
      <c r="E123" s="8" t="s">
        <v>23</v>
      </c>
      <c r="F123" s="8" t="s">
        <v>2</v>
      </c>
      <c r="G123" s="8">
        <v>4</v>
      </c>
      <c r="H123" s="8" t="s">
        <v>24</v>
      </c>
      <c r="I123" s="8">
        <v>0</v>
      </c>
      <c r="J123" t="str">
        <f t="shared" si="2"/>
        <v>MOBILITE ET SERVICES,Transport opérationnel,2.433,France,PIE,Oui,4,TAX/PAY,0</v>
      </c>
    </row>
    <row r="124" spans="1:10" x14ac:dyDescent="0.2">
      <c r="A124" s="7" t="s">
        <v>154</v>
      </c>
      <c r="B124" s="8" t="s">
        <v>21</v>
      </c>
      <c r="C124" s="11" t="s">
        <v>524</v>
      </c>
      <c r="D124" s="8" t="s">
        <v>50</v>
      </c>
      <c r="E124" s="8" t="s">
        <v>23</v>
      </c>
      <c r="F124" s="8" t="s">
        <v>2</v>
      </c>
      <c r="G124" s="8">
        <v>4</v>
      </c>
      <c r="H124" s="8" t="s">
        <v>24</v>
      </c>
      <c r="I124" s="8">
        <v>0</v>
      </c>
      <c r="J124" t="str">
        <f t="shared" si="2"/>
        <v>MONDINENSE,Transport opérationnel,6.04,Portugal,PIE,Oui,4,TAX/PAY,0</v>
      </c>
    </row>
    <row r="125" spans="1:10" x14ac:dyDescent="0.2">
      <c r="A125" s="7" t="s">
        <v>155</v>
      </c>
      <c r="B125" s="8" t="s">
        <v>21</v>
      </c>
      <c r="C125" s="11" t="s">
        <v>525</v>
      </c>
      <c r="D125" s="8" t="s">
        <v>22</v>
      </c>
      <c r="E125" s="8" t="s">
        <v>23</v>
      </c>
      <c r="F125" s="8" t="s">
        <v>2</v>
      </c>
      <c r="G125" s="8">
        <v>4</v>
      </c>
      <c r="H125" s="8" t="s">
        <v>24</v>
      </c>
      <c r="I125" s="8">
        <v>0</v>
      </c>
      <c r="J125" t="str">
        <f t="shared" si="2"/>
        <v>MONEGER,Transport opérationnel,1.919,France,PIE,Oui,4,TAX/PAY,0</v>
      </c>
    </row>
    <row r="126" spans="1:10" x14ac:dyDescent="0.2">
      <c r="A126" s="7" t="s">
        <v>156</v>
      </c>
      <c r="B126" s="8" t="s">
        <v>21</v>
      </c>
      <c r="C126" s="11" t="s">
        <v>526</v>
      </c>
      <c r="D126" s="8" t="s">
        <v>22</v>
      </c>
      <c r="E126" s="8" t="s">
        <v>23</v>
      </c>
      <c r="F126" s="8" t="s">
        <v>2</v>
      </c>
      <c r="G126" s="8">
        <v>4</v>
      </c>
      <c r="H126" s="8" t="s">
        <v>24</v>
      </c>
      <c r="I126" s="8">
        <v>0</v>
      </c>
      <c r="J126" t="str">
        <f t="shared" si="2"/>
        <v>MONTBLANC BUS,Transport opérationnel,10.353,France,PIE,Oui,4,TAX/PAY,0</v>
      </c>
    </row>
    <row r="127" spans="1:10" x14ac:dyDescent="0.2">
      <c r="A127" s="7" t="s">
        <v>157</v>
      </c>
      <c r="B127" s="8" t="s">
        <v>21</v>
      </c>
      <c r="C127" s="11" t="s">
        <v>527</v>
      </c>
      <c r="D127" s="8" t="s">
        <v>22</v>
      </c>
      <c r="E127" s="8" t="s">
        <v>23</v>
      </c>
      <c r="F127" s="8" t="s">
        <v>2</v>
      </c>
      <c r="G127" s="8">
        <v>4</v>
      </c>
      <c r="H127" s="8" t="s">
        <v>24</v>
      </c>
      <c r="I127" s="8">
        <v>0</v>
      </c>
      <c r="J127" t="str">
        <f t="shared" si="2"/>
        <v>MUSSO,Transport opérationnel,3.205,France,PIE,Oui,4,TAX/PAY,0</v>
      </c>
    </row>
    <row r="128" spans="1:10" x14ac:dyDescent="0.2">
      <c r="A128" s="7" t="s">
        <v>158</v>
      </c>
      <c r="B128" s="8" t="s">
        <v>21</v>
      </c>
      <c r="C128" s="11" t="s">
        <v>528</v>
      </c>
      <c r="D128" s="8" t="s">
        <v>55</v>
      </c>
      <c r="E128" s="8" t="s">
        <v>23</v>
      </c>
      <c r="F128" s="8" t="s">
        <v>2</v>
      </c>
      <c r="G128" s="8">
        <v>4</v>
      </c>
      <c r="H128" s="8" t="s">
        <v>24</v>
      </c>
      <c r="I128" s="8">
        <v>0</v>
      </c>
      <c r="J128" t="str">
        <f t="shared" si="2"/>
        <v>MVB,Transport opérationnel,3.558,Germany,PIE,Oui,4,TAX/PAY,0</v>
      </c>
    </row>
    <row r="129" spans="1:10" x14ac:dyDescent="0.2">
      <c r="A129" s="7" t="s">
        <v>159</v>
      </c>
      <c r="B129" s="8" t="s">
        <v>21</v>
      </c>
      <c r="C129" s="11" t="s">
        <v>529</v>
      </c>
      <c r="D129" s="8" t="s">
        <v>22</v>
      </c>
      <c r="E129" s="8" t="s">
        <v>23</v>
      </c>
      <c r="F129" s="8" t="s">
        <v>2</v>
      </c>
      <c r="G129" s="8">
        <v>4</v>
      </c>
      <c r="H129" s="8" t="s">
        <v>24</v>
      </c>
      <c r="I129" s="8">
        <v>0</v>
      </c>
      <c r="J129" t="str">
        <f t="shared" si="2"/>
        <v>N’4 MOBILITES,Transport opérationnel,12.736,France,PIE,Oui,4,TAX/PAY,0</v>
      </c>
    </row>
    <row r="130" spans="1:10" x14ac:dyDescent="0.2">
      <c r="A130" s="7" t="s">
        <v>160</v>
      </c>
      <c r="B130" s="8" t="s">
        <v>21</v>
      </c>
      <c r="C130" s="11" t="s">
        <v>530</v>
      </c>
      <c r="D130" s="8" t="s">
        <v>55</v>
      </c>
      <c r="E130" s="8" t="s">
        <v>23</v>
      </c>
      <c r="F130" s="8" t="s">
        <v>2</v>
      </c>
      <c r="G130" s="8">
        <v>4</v>
      </c>
      <c r="H130" s="8" t="s">
        <v>24</v>
      </c>
      <c r="I130" s="8">
        <v>0</v>
      </c>
      <c r="J130" t="str">
        <f t="shared" si="2"/>
        <v>Niederschlesische Verkehrsgesellshaft,Transport opérationnel,5.763,Germany,PIE,Oui,4,TAX/PAY,0</v>
      </c>
    </row>
    <row r="131" spans="1:10" x14ac:dyDescent="0.2">
      <c r="A131" s="7" t="s">
        <v>161</v>
      </c>
      <c r="B131" s="8" t="s">
        <v>21</v>
      </c>
      <c r="C131" s="11" t="s">
        <v>531</v>
      </c>
      <c r="D131" s="8" t="s">
        <v>55</v>
      </c>
      <c r="E131" s="8" t="s">
        <v>23</v>
      </c>
      <c r="F131" s="8" t="s">
        <v>2</v>
      </c>
      <c r="G131" s="8">
        <v>1</v>
      </c>
      <c r="H131" s="8" t="s">
        <v>24</v>
      </c>
      <c r="I131" s="8">
        <v>0</v>
      </c>
      <c r="J131" t="str">
        <f t="shared" si="2"/>
        <v>NORD-OSTSEEBAHN GmbH,Transport opérationnel,73.944,Germany,PIE,Oui,1,TAX/PAY,0</v>
      </c>
    </row>
    <row r="132" spans="1:10" x14ac:dyDescent="0.2">
      <c r="A132" s="7" t="s">
        <v>162</v>
      </c>
      <c r="B132" s="8" t="s">
        <v>21</v>
      </c>
      <c r="C132" s="11" t="s">
        <v>532</v>
      </c>
      <c r="D132" s="8" t="s">
        <v>55</v>
      </c>
      <c r="E132" s="8" t="s">
        <v>23</v>
      </c>
      <c r="F132" s="8" t="s">
        <v>2</v>
      </c>
      <c r="G132" s="8">
        <v>1</v>
      </c>
      <c r="H132" s="8" t="s">
        <v>24</v>
      </c>
      <c r="I132" s="8">
        <v>0</v>
      </c>
      <c r="J132" t="str">
        <f t="shared" si="2"/>
        <v>NORDWESTBAHN GmbH,Transport opérationnel,226.404,Germany,PIE,Oui,1,TAX/PAY,0</v>
      </c>
    </row>
    <row r="133" spans="1:10" x14ac:dyDescent="0.2">
      <c r="A133" s="7" t="s">
        <v>163</v>
      </c>
      <c r="B133" s="8" t="s">
        <v>21</v>
      </c>
      <c r="C133" s="11" t="s">
        <v>533</v>
      </c>
      <c r="D133" s="8" t="s">
        <v>22</v>
      </c>
      <c r="E133" s="8" t="s">
        <v>23</v>
      </c>
      <c r="F133" s="8" t="s">
        <v>2</v>
      </c>
      <c r="G133" s="8">
        <v>4</v>
      </c>
      <c r="H133" s="8" t="s">
        <v>24</v>
      </c>
      <c r="I133" s="8">
        <v>0</v>
      </c>
      <c r="J133" t="str">
        <f t="shared" si="2"/>
        <v>OCECARS,Transport opérationnel,5.441,France,PIE,Oui,4,TAX/PAY,0</v>
      </c>
    </row>
    <row r="134" spans="1:10" x14ac:dyDescent="0.2">
      <c r="A134" s="7" t="s">
        <v>164</v>
      </c>
      <c r="B134" s="8" t="s">
        <v>21</v>
      </c>
      <c r="C134" s="11" t="s">
        <v>534</v>
      </c>
      <c r="D134" s="8" t="s">
        <v>22</v>
      </c>
      <c r="E134" s="8" t="s">
        <v>23</v>
      </c>
      <c r="F134" s="8" t="s">
        <v>2</v>
      </c>
      <c r="G134" s="8">
        <v>4</v>
      </c>
      <c r="H134" s="8" t="s">
        <v>24</v>
      </c>
      <c r="I134" s="8">
        <v>0</v>
      </c>
      <c r="J134" t="str">
        <f t="shared" si="2"/>
        <v>ODULYS,Transport opérationnel,24.82,France,PIE,Oui,4,TAX/PAY,0</v>
      </c>
    </row>
    <row r="135" spans="1:10" x14ac:dyDescent="0.2">
      <c r="A135" s="7" t="s">
        <v>165</v>
      </c>
      <c r="B135" s="8" t="s">
        <v>21</v>
      </c>
      <c r="C135" s="11" t="s">
        <v>535</v>
      </c>
      <c r="D135" s="8" t="s">
        <v>55</v>
      </c>
      <c r="E135" s="8" t="s">
        <v>23</v>
      </c>
      <c r="F135" s="8" t="s">
        <v>2</v>
      </c>
      <c r="G135" s="8">
        <v>4</v>
      </c>
      <c r="H135" s="8" t="s">
        <v>24</v>
      </c>
      <c r="I135" s="8">
        <v>0</v>
      </c>
      <c r="J135" t="str">
        <f t="shared" si="2"/>
        <v>OMNIBUS-VERKEHR RUOFF GMBH,Transport opérationnel,20.189,Germany,PIE,Oui,4,TAX/PAY,0</v>
      </c>
    </row>
    <row r="136" spans="1:10" x14ac:dyDescent="0.2">
      <c r="A136" s="7" t="s">
        <v>166</v>
      </c>
      <c r="B136" s="8" t="s">
        <v>21</v>
      </c>
      <c r="C136" s="11" t="s">
        <v>536</v>
      </c>
      <c r="D136" s="8" t="s">
        <v>55</v>
      </c>
      <c r="E136" s="8" t="s">
        <v>23</v>
      </c>
      <c r="F136" s="8" t="s">
        <v>2</v>
      </c>
      <c r="G136" s="8">
        <v>4</v>
      </c>
      <c r="H136" s="8" t="s">
        <v>24</v>
      </c>
      <c r="I136" s="8">
        <v>0</v>
      </c>
      <c r="J136" t="str">
        <f t="shared" si="2"/>
        <v>Ostseeland Verkehr GmbH,Transport opérationnel,38.865,Germany,PIE,Oui,4,TAX/PAY,0</v>
      </c>
    </row>
    <row r="137" spans="1:10" x14ac:dyDescent="0.2">
      <c r="A137" s="7" t="s">
        <v>167</v>
      </c>
      <c r="B137" s="8" t="s">
        <v>21</v>
      </c>
      <c r="C137" s="11" t="s">
        <v>537</v>
      </c>
      <c r="D137" s="8" t="s">
        <v>55</v>
      </c>
      <c r="E137" s="8" t="s">
        <v>23</v>
      </c>
      <c r="F137" s="8" t="s">
        <v>2</v>
      </c>
      <c r="G137" s="8">
        <v>4</v>
      </c>
      <c r="H137" s="8" t="s">
        <v>24</v>
      </c>
      <c r="I137" s="8">
        <v>0</v>
      </c>
      <c r="J137" t="str">
        <f t="shared" si="2"/>
        <v>Palatinabus GmbH,Transport opérationnel,8.451,Germany,PIE,Oui,4,TAX/PAY,0</v>
      </c>
    </row>
    <row r="138" spans="1:10" x14ac:dyDescent="0.2">
      <c r="A138" s="7" t="s">
        <v>168</v>
      </c>
      <c r="B138" s="8" t="s">
        <v>21</v>
      </c>
      <c r="C138" s="11" t="s">
        <v>538</v>
      </c>
      <c r="D138" s="8" t="s">
        <v>22</v>
      </c>
      <c r="E138" s="8" t="s">
        <v>23</v>
      </c>
      <c r="F138" s="8" t="s">
        <v>2</v>
      </c>
      <c r="G138" s="8">
        <v>4</v>
      </c>
      <c r="H138" s="8" t="s">
        <v>24</v>
      </c>
      <c r="I138" s="8">
        <v>0</v>
      </c>
      <c r="J138" t="str">
        <f t="shared" si="2"/>
        <v>Passagers Pôle Services,Transport opérationnel,11.442,France,PIE,Oui,4,TAX/PAY,0</v>
      </c>
    </row>
    <row r="139" spans="1:10" x14ac:dyDescent="0.2">
      <c r="A139" s="7" t="s">
        <v>169</v>
      </c>
      <c r="B139" s="8" t="s">
        <v>21</v>
      </c>
      <c r="C139" s="11" t="s">
        <v>539</v>
      </c>
      <c r="D139" s="8" t="s">
        <v>22</v>
      </c>
      <c r="E139" s="8" t="s">
        <v>23</v>
      </c>
      <c r="F139" s="8" t="s">
        <v>2</v>
      </c>
      <c r="G139" s="8">
        <v>4</v>
      </c>
      <c r="H139" s="8" t="s">
        <v>24</v>
      </c>
      <c r="I139" s="8">
        <v>0</v>
      </c>
      <c r="J139" t="str">
        <f t="shared" ref="J139:J202" si="3">CONCATENATE(A139,",",B139,",",C139,",",D139,",",E139,",",F139,",",G139,",",H139,",",I139)</f>
        <v>PAYS D’OC MOBILITES,Transport opérationnel,13.336,France,PIE,Oui,4,TAX/PAY,0</v>
      </c>
    </row>
    <row r="140" spans="1:10" x14ac:dyDescent="0.2">
      <c r="A140" s="7" t="s">
        <v>170</v>
      </c>
      <c r="B140" s="8" t="s">
        <v>21</v>
      </c>
      <c r="C140" s="11" t="s">
        <v>540</v>
      </c>
      <c r="D140" s="8" t="s">
        <v>22</v>
      </c>
      <c r="E140" s="8" t="s">
        <v>23</v>
      </c>
      <c r="F140" s="8" t="s">
        <v>2</v>
      </c>
      <c r="G140" s="8">
        <v>4</v>
      </c>
      <c r="H140" s="8" t="s">
        <v>24</v>
      </c>
      <c r="I140" s="8">
        <v>0</v>
      </c>
      <c r="J140" t="str">
        <f t="shared" si="3"/>
        <v>POLE ILE DE FRANCE IMMOBILIER AND FACILI,Transport opérationnel,3.058,France,PIE,Oui,4,TAX/PAY,0</v>
      </c>
    </row>
    <row r="141" spans="1:10" x14ac:dyDescent="0.2">
      <c r="A141" s="7" t="s">
        <v>171</v>
      </c>
      <c r="B141" s="8" t="s">
        <v>21</v>
      </c>
      <c r="C141" s="11" t="s">
        <v>541</v>
      </c>
      <c r="D141" s="8" t="s">
        <v>22</v>
      </c>
      <c r="E141" s="8" t="s">
        <v>23</v>
      </c>
      <c r="F141" s="8" t="s">
        <v>2</v>
      </c>
      <c r="G141" s="8">
        <v>4</v>
      </c>
      <c r="H141" s="8" t="s">
        <v>24</v>
      </c>
      <c r="I141" s="8">
        <v>0</v>
      </c>
      <c r="J141" t="str">
        <f t="shared" si="3"/>
        <v>PREVOST,Transport opérationnel,3.076,France,PIE,Oui,4,TAX/PAY,0</v>
      </c>
    </row>
    <row r="142" spans="1:10" x14ac:dyDescent="0.2">
      <c r="A142" s="7" t="s">
        <v>172</v>
      </c>
      <c r="B142" s="8" t="s">
        <v>21</v>
      </c>
      <c r="C142" s="11" t="s">
        <v>542</v>
      </c>
      <c r="D142" s="8" t="s">
        <v>22</v>
      </c>
      <c r="E142" s="8" t="s">
        <v>23</v>
      </c>
      <c r="F142" s="8" t="s">
        <v>2</v>
      </c>
      <c r="G142" s="8">
        <v>4</v>
      </c>
      <c r="H142" s="8" t="s">
        <v>24</v>
      </c>
      <c r="I142" s="8">
        <v>0</v>
      </c>
      <c r="J142" t="str">
        <f t="shared" si="3"/>
        <v>PROXIWAY(y compris étbs),Transport opérationnel,3.655,France,PIE,Oui,4,TAX/PAY,0</v>
      </c>
    </row>
    <row r="143" spans="1:10" x14ac:dyDescent="0.2">
      <c r="A143" s="7" t="s">
        <v>173</v>
      </c>
      <c r="B143" s="8" t="s">
        <v>21</v>
      </c>
      <c r="C143" s="11" t="s">
        <v>543</v>
      </c>
      <c r="D143" s="8" t="s">
        <v>22</v>
      </c>
      <c r="E143" s="8" t="s">
        <v>23</v>
      </c>
      <c r="F143" s="8" t="s">
        <v>2</v>
      </c>
      <c r="G143" s="8">
        <v>4</v>
      </c>
      <c r="H143" s="8" t="s">
        <v>24</v>
      </c>
      <c r="I143" s="8">
        <v>0</v>
      </c>
      <c r="J143" t="str">
        <f t="shared" si="3"/>
        <v>RAPIDES DE BOURGOGNE,Transport opérationnel,11.007,France,PIE,Oui,4,TAX/PAY,0</v>
      </c>
    </row>
    <row r="144" spans="1:10" x14ac:dyDescent="0.2">
      <c r="A144" s="7" t="s">
        <v>174</v>
      </c>
      <c r="B144" s="8" t="s">
        <v>21</v>
      </c>
      <c r="C144" s="11" t="s">
        <v>544</v>
      </c>
      <c r="D144" s="8" t="s">
        <v>22</v>
      </c>
      <c r="E144" s="8" t="s">
        <v>23</v>
      </c>
      <c r="F144" s="8" t="s">
        <v>2</v>
      </c>
      <c r="G144" s="8">
        <v>4</v>
      </c>
      <c r="H144" s="8" t="s">
        <v>24</v>
      </c>
      <c r="I144" s="8">
        <v>0</v>
      </c>
      <c r="J144" t="str">
        <f t="shared" si="3"/>
        <v>RAPIDES DE COTE D'AZUR,Transport opérationnel,24.893,France,PIE,Oui,4,TAX/PAY,0</v>
      </c>
    </row>
    <row r="145" spans="1:10" x14ac:dyDescent="0.2">
      <c r="A145" s="7" t="s">
        <v>175</v>
      </c>
      <c r="B145" s="8" t="s">
        <v>21</v>
      </c>
      <c r="C145" s="11" t="s">
        <v>545</v>
      </c>
      <c r="D145" s="8" t="s">
        <v>22</v>
      </c>
      <c r="E145" s="8" t="s">
        <v>23</v>
      </c>
      <c r="F145" s="8" t="s">
        <v>2</v>
      </c>
      <c r="G145" s="8">
        <v>4</v>
      </c>
      <c r="H145" s="8" t="s">
        <v>24</v>
      </c>
      <c r="I145" s="8">
        <v>0</v>
      </c>
      <c r="J145" t="str">
        <f t="shared" si="3"/>
        <v>RAPIDES DE LA MEUSE,Transport opérationnel,6.049,France,PIE,Oui,4,TAX/PAY,0</v>
      </c>
    </row>
    <row r="146" spans="1:10" x14ac:dyDescent="0.2">
      <c r="A146" s="7" t="s">
        <v>176</v>
      </c>
      <c r="B146" s="8" t="s">
        <v>21</v>
      </c>
      <c r="C146" s="11" t="s">
        <v>546</v>
      </c>
      <c r="D146" s="8" t="s">
        <v>22</v>
      </c>
      <c r="E146" s="8" t="s">
        <v>23</v>
      </c>
      <c r="F146" s="8" t="s">
        <v>2</v>
      </c>
      <c r="G146" s="8">
        <v>4</v>
      </c>
      <c r="H146" s="8" t="s">
        <v>24</v>
      </c>
      <c r="I146" s="8">
        <v>0</v>
      </c>
      <c r="J146" t="str">
        <f t="shared" si="3"/>
        <v>RAPIDES DE SAONE ET LOIRE,Transport opérationnel,14.005,France,PIE,Oui,4,TAX/PAY,0</v>
      </c>
    </row>
    <row r="147" spans="1:10" x14ac:dyDescent="0.2">
      <c r="A147" s="7" t="s">
        <v>177</v>
      </c>
      <c r="B147" s="8" t="s">
        <v>21</v>
      </c>
      <c r="C147" s="11" t="s">
        <v>547</v>
      </c>
      <c r="D147" s="8" t="s">
        <v>22</v>
      </c>
      <c r="E147" s="8" t="s">
        <v>23</v>
      </c>
      <c r="F147" s="8" t="s">
        <v>2</v>
      </c>
      <c r="G147" s="8">
        <v>4</v>
      </c>
      <c r="H147" s="8" t="s">
        <v>24</v>
      </c>
      <c r="I147" s="8">
        <v>0</v>
      </c>
      <c r="J147" t="str">
        <f t="shared" si="3"/>
        <v>RAPIDES DU LITTORAL,Transport opérationnel,10.814,France,PIE,Oui,4,TAX/PAY,0</v>
      </c>
    </row>
    <row r="148" spans="1:10" x14ac:dyDescent="0.2">
      <c r="A148" s="7" t="s">
        <v>178</v>
      </c>
      <c r="B148" s="8" t="s">
        <v>21</v>
      </c>
      <c r="C148" s="11" t="s">
        <v>548</v>
      </c>
      <c r="D148" s="8" t="s">
        <v>22</v>
      </c>
      <c r="E148" s="8" t="s">
        <v>23</v>
      </c>
      <c r="F148" s="8" t="s">
        <v>2</v>
      </c>
      <c r="G148" s="8">
        <v>4</v>
      </c>
      <c r="H148" s="8" t="s">
        <v>24</v>
      </c>
      <c r="I148" s="8">
        <v>0</v>
      </c>
      <c r="J148" t="str">
        <f t="shared" si="3"/>
        <v>RAPIDES DU VAL DE LOIRE,Transport opérationnel,15.62,France,PIE,Oui,4,TAX/PAY,0</v>
      </c>
    </row>
    <row r="149" spans="1:10" x14ac:dyDescent="0.2">
      <c r="A149" s="7" t="s">
        <v>179</v>
      </c>
      <c r="B149" s="8" t="s">
        <v>21</v>
      </c>
      <c r="C149" s="8" t="s">
        <v>549</v>
      </c>
      <c r="D149" s="8" t="s">
        <v>50</v>
      </c>
      <c r="E149" s="8" t="s">
        <v>23</v>
      </c>
      <c r="F149" s="8" t="s">
        <v>2</v>
      </c>
      <c r="G149" s="8">
        <v>4</v>
      </c>
      <c r="H149" s="8" t="s">
        <v>24</v>
      </c>
      <c r="I149" s="8">
        <v>0</v>
      </c>
      <c r="J149" t="str">
        <f t="shared" si="3"/>
        <v>RBI,Transport opérationnel,8.955,Portugal,PIE,Oui,4,TAX/PAY,0</v>
      </c>
    </row>
    <row r="150" spans="1:10" x14ac:dyDescent="0.2">
      <c r="A150" s="7" t="s">
        <v>180</v>
      </c>
      <c r="B150" s="8" t="s">
        <v>21</v>
      </c>
      <c r="C150" s="8" t="s">
        <v>550</v>
      </c>
      <c r="D150" s="8" t="s">
        <v>50</v>
      </c>
      <c r="E150" s="8" t="s">
        <v>23</v>
      </c>
      <c r="F150" s="8" t="s">
        <v>2</v>
      </c>
      <c r="G150" s="8">
        <v>1</v>
      </c>
      <c r="H150" s="8" t="s">
        <v>24</v>
      </c>
      <c r="I150" s="8">
        <v>0</v>
      </c>
      <c r="J150" t="str">
        <f t="shared" si="3"/>
        <v>RBL,Transport opérationnel,25.17,Portugal,PIE,Oui,1,TAX/PAY,0</v>
      </c>
    </row>
    <row r="151" spans="1:10" x14ac:dyDescent="0.2">
      <c r="A151" s="7" t="s">
        <v>181</v>
      </c>
      <c r="B151" s="8" t="s">
        <v>21</v>
      </c>
      <c r="C151" s="8" t="s">
        <v>551</v>
      </c>
      <c r="D151" s="8" t="s">
        <v>50</v>
      </c>
      <c r="E151" s="8" t="s">
        <v>23</v>
      </c>
      <c r="F151" s="8" t="s">
        <v>2</v>
      </c>
      <c r="G151" s="8">
        <v>1</v>
      </c>
      <c r="H151" s="8" t="s">
        <v>24</v>
      </c>
      <c r="I151" s="8">
        <v>0</v>
      </c>
      <c r="J151" t="str">
        <f t="shared" si="3"/>
        <v>REDM,Transport opérationnel,16.72,Portugal,PIE,Oui,1,TAX/PAY,0</v>
      </c>
    </row>
    <row r="152" spans="1:10" x14ac:dyDescent="0.2">
      <c r="A152" s="7" t="s">
        <v>182</v>
      </c>
      <c r="B152" s="8" t="s">
        <v>21</v>
      </c>
      <c r="C152" s="8" t="s">
        <v>552</v>
      </c>
      <c r="D152" s="8" t="s">
        <v>55</v>
      </c>
      <c r="E152" s="8" t="s">
        <v>23</v>
      </c>
      <c r="F152" s="8" t="s">
        <v>2</v>
      </c>
      <c r="G152" s="8">
        <v>4</v>
      </c>
      <c r="H152" s="8" t="s">
        <v>24</v>
      </c>
      <c r="I152" s="8">
        <v>0</v>
      </c>
      <c r="J152" t="str">
        <f t="shared" si="3"/>
        <v>Rhein-Bus Verkehrsbetrieb GmbH,Transport opérationnel,2.25012,Germany,PIE,Oui,4,TAX/PAY,0</v>
      </c>
    </row>
    <row r="153" spans="1:10" x14ac:dyDescent="0.2">
      <c r="A153" s="7" t="s">
        <v>183</v>
      </c>
      <c r="B153" s="8" t="s">
        <v>21</v>
      </c>
      <c r="C153" s="8" t="s">
        <v>553</v>
      </c>
      <c r="D153" s="8" t="s">
        <v>22</v>
      </c>
      <c r="E153" s="8" t="s">
        <v>23</v>
      </c>
      <c r="F153" s="8" t="s">
        <v>2</v>
      </c>
      <c r="G153" s="8">
        <v>3</v>
      </c>
      <c r="H153" s="8" t="s">
        <v>24</v>
      </c>
      <c r="I153" s="8">
        <v>0</v>
      </c>
      <c r="J153" t="str">
        <f t="shared" si="3"/>
        <v>RMTT,Transport opérationnel,64.383,France,PIE,Oui,3,TAX/PAY,0</v>
      </c>
    </row>
    <row r="154" spans="1:10" x14ac:dyDescent="0.2">
      <c r="A154" s="7" t="s">
        <v>184</v>
      </c>
      <c r="B154" s="8" t="s">
        <v>21</v>
      </c>
      <c r="C154" s="8" t="s">
        <v>554</v>
      </c>
      <c r="D154" s="8" t="s">
        <v>22</v>
      </c>
      <c r="E154" s="8" t="s">
        <v>23</v>
      </c>
      <c r="F154" s="8" t="s">
        <v>2</v>
      </c>
      <c r="G154" s="8">
        <v>4</v>
      </c>
      <c r="H154" s="8" t="s">
        <v>24</v>
      </c>
      <c r="I154" s="8">
        <v>0</v>
      </c>
      <c r="J154" t="str">
        <f t="shared" si="3"/>
        <v>R'ORLY,Transport opérationnel,3.354,France,PIE,Oui,4,TAX/PAY,0</v>
      </c>
    </row>
    <row r="155" spans="1:10" x14ac:dyDescent="0.2">
      <c r="A155" s="7" t="s">
        <v>185</v>
      </c>
      <c r="B155" s="8" t="s">
        <v>21</v>
      </c>
      <c r="C155" s="8" t="s">
        <v>555</v>
      </c>
      <c r="D155" s="8" t="s">
        <v>22</v>
      </c>
      <c r="E155" s="8" t="s">
        <v>23</v>
      </c>
      <c r="F155" s="8" t="s">
        <v>2</v>
      </c>
      <c r="G155" s="8">
        <v>2</v>
      </c>
      <c r="H155" s="8" t="s">
        <v>24</v>
      </c>
      <c r="I155" s="8">
        <v>0</v>
      </c>
      <c r="J155" t="str">
        <f t="shared" si="3"/>
        <v>SAGEB (co -cac),Transport opérationnel,26.88091,France,PIE,Oui,2,TAX/PAY,0</v>
      </c>
    </row>
    <row r="156" spans="1:10" x14ac:dyDescent="0.2">
      <c r="A156" s="7" t="s">
        <v>186</v>
      </c>
      <c r="B156" s="8" t="s">
        <v>21</v>
      </c>
      <c r="C156" s="8" t="s">
        <v>556</v>
      </c>
      <c r="D156" s="8" t="s">
        <v>22</v>
      </c>
      <c r="E156" s="8" t="s">
        <v>23</v>
      </c>
      <c r="F156" s="8" t="s">
        <v>2</v>
      </c>
      <c r="G156" s="8">
        <v>4</v>
      </c>
      <c r="H156" s="8" t="s">
        <v>24</v>
      </c>
      <c r="I156" s="8">
        <v>0</v>
      </c>
      <c r="J156" t="str">
        <f t="shared" si="3"/>
        <v>SAINT QUENTIN MOBILITE,Transport opérationnel,8.343,France,PIE,Oui,4,TAX/PAY,0</v>
      </c>
    </row>
    <row r="157" spans="1:10" x14ac:dyDescent="0.2">
      <c r="A157" s="7" t="s">
        <v>187</v>
      </c>
      <c r="B157" s="8" t="s">
        <v>21</v>
      </c>
      <c r="C157" s="8" t="s">
        <v>557</v>
      </c>
      <c r="D157" s="8" t="s">
        <v>55</v>
      </c>
      <c r="E157" s="8" t="s">
        <v>23</v>
      </c>
      <c r="F157" s="8" t="s">
        <v>2</v>
      </c>
      <c r="G157" s="8">
        <v>4</v>
      </c>
      <c r="H157" s="8" t="s">
        <v>24</v>
      </c>
      <c r="I157" s="8">
        <v>0</v>
      </c>
      <c r="J157" t="str">
        <f t="shared" si="3"/>
        <v>SCHAUMBURGER VERKEHRS-GESELLSCHAFT MBH (,Transport opérationnel,5.126,Germany,PIE,Oui,4,TAX/PAY,0</v>
      </c>
    </row>
    <row r="158" spans="1:10" x14ac:dyDescent="0.2">
      <c r="A158" s="7" t="s">
        <v>188</v>
      </c>
      <c r="B158" s="8" t="s">
        <v>21</v>
      </c>
      <c r="C158" s="8" t="s">
        <v>558</v>
      </c>
      <c r="D158" s="8" t="s">
        <v>22</v>
      </c>
      <c r="E158" s="8" t="s">
        <v>23</v>
      </c>
      <c r="F158" s="8" t="s">
        <v>2</v>
      </c>
      <c r="G158" s="8">
        <v>4</v>
      </c>
      <c r="H158" s="8" t="s">
        <v>24</v>
      </c>
      <c r="I158" s="8">
        <v>0</v>
      </c>
      <c r="J158" t="str">
        <f t="shared" si="3"/>
        <v>SERI 49,Transport opérationnel,9.119,France,PIE,Oui,4,TAX/PAY,0</v>
      </c>
    </row>
    <row r="159" spans="1:10" x14ac:dyDescent="0.2">
      <c r="A159" s="7" t="s">
        <v>189</v>
      </c>
      <c r="B159" s="8" t="s">
        <v>21</v>
      </c>
      <c r="C159" s="8" t="s">
        <v>559</v>
      </c>
      <c r="D159" s="8" t="s">
        <v>22</v>
      </c>
      <c r="E159" s="8" t="s">
        <v>23</v>
      </c>
      <c r="F159" s="8" t="s">
        <v>2</v>
      </c>
      <c r="G159" s="8">
        <v>4</v>
      </c>
      <c r="H159" s="8" t="s">
        <v>24</v>
      </c>
      <c r="I159" s="8">
        <v>0</v>
      </c>
      <c r="J159" t="str">
        <f t="shared" si="3"/>
        <v>SETRA,Transport opérationnel,15.195,France,PIE,Oui,4,TAX/PAY,0</v>
      </c>
    </row>
    <row r="160" spans="1:10" x14ac:dyDescent="0.2">
      <c r="A160" s="7" t="s">
        <v>190</v>
      </c>
      <c r="B160" s="8" t="s">
        <v>21</v>
      </c>
      <c r="C160" s="8" t="s">
        <v>560</v>
      </c>
      <c r="D160" s="8" t="s">
        <v>22</v>
      </c>
      <c r="E160" s="8" t="s">
        <v>23</v>
      </c>
      <c r="F160" s="8" t="s">
        <v>2</v>
      </c>
      <c r="G160" s="8">
        <v>4</v>
      </c>
      <c r="H160" s="8" t="s">
        <v>24</v>
      </c>
      <c r="I160" s="8">
        <v>0</v>
      </c>
      <c r="J160" t="str">
        <f t="shared" si="3"/>
        <v>SITE.OISE,Transport opérationnel,2.27,France,PIE,Oui,4,TAX/PAY,0</v>
      </c>
    </row>
    <row r="161" spans="1:10" x14ac:dyDescent="0.2">
      <c r="A161" s="7" t="s">
        <v>191</v>
      </c>
      <c r="B161" s="8" t="s">
        <v>21</v>
      </c>
      <c r="C161" s="8" t="s">
        <v>561</v>
      </c>
      <c r="D161" s="8" t="s">
        <v>22</v>
      </c>
      <c r="E161" s="8" t="s">
        <v>23</v>
      </c>
      <c r="F161" s="8" t="s">
        <v>2</v>
      </c>
      <c r="G161" s="8">
        <v>4</v>
      </c>
      <c r="H161" s="8" t="s">
        <v>24</v>
      </c>
      <c r="I161" s="8">
        <v>0</v>
      </c>
      <c r="J161" t="str">
        <f t="shared" si="3"/>
        <v>SMEA,Transport opérationnel,2.566,France,PIE,Oui,4,TAX/PAY,0</v>
      </c>
    </row>
    <row r="162" spans="1:10" x14ac:dyDescent="0.2">
      <c r="A162" s="7" t="s">
        <v>192</v>
      </c>
      <c r="B162" s="8" t="s">
        <v>21</v>
      </c>
      <c r="C162" s="8" t="s">
        <v>562</v>
      </c>
      <c r="D162" s="8" t="s">
        <v>22</v>
      </c>
      <c r="E162" s="8" t="s">
        <v>23</v>
      </c>
      <c r="F162" s="8" t="s">
        <v>2</v>
      </c>
      <c r="G162" s="8">
        <v>4</v>
      </c>
      <c r="H162" s="8" t="s">
        <v>24</v>
      </c>
      <c r="I162" s="8">
        <v>0</v>
      </c>
      <c r="J162" t="str">
        <f t="shared" si="3"/>
        <v>SNA AJACCIENS,Transport opérationnel,7.153,France,PIE,Oui,4,TAX/PAY,0</v>
      </c>
    </row>
    <row r="163" spans="1:10" x14ac:dyDescent="0.2">
      <c r="A163" s="7" t="s">
        <v>193</v>
      </c>
      <c r="B163" s="8" t="s">
        <v>21</v>
      </c>
      <c r="C163" s="8" t="s">
        <v>563</v>
      </c>
      <c r="D163" s="8" t="s">
        <v>22</v>
      </c>
      <c r="E163" s="8" t="s">
        <v>23</v>
      </c>
      <c r="F163" s="8" t="s">
        <v>2</v>
      </c>
      <c r="G163" s="8">
        <v>4</v>
      </c>
      <c r="H163" s="8" t="s">
        <v>24</v>
      </c>
      <c r="I163" s="8">
        <v>0</v>
      </c>
      <c r="J163" t="str">
        <f t="shared" si="3"/>
        <v>SNEG,Transport opérationnel,2.053,France,PIE,Oui,4,TAX/PAY,0</v>
      </c>
    </row>
    <row r="164" spans="1:10" x14ac:dyDescent="0.2">
      <c r="A164" s="7" t="s">
        <v>194</v>
      </c>
      <c r="B164" s="8" t="s">
        <v>21</v>
      </c>
      <c r="C164" s="8" t="s">
        <v>564</v>
      </c>
      <c r="D164" s="8" t="s">
        <v>50</v>
      </c>
      <c r="E164" s="8" t="s">
        <v>23</v>
      </c>
      <c r="F164" s="8" t="s">
        <v>2</v>
      </c>
      <c r="G164" s="8">
        <v>4</v>
      </c>
      <c r="H164" s="8" t="s">
        <v>24</v>
      </c>
      <c r="I164" s="8">
        <v>0</v>
      </c>
      <c r="J164" t="str">
        <f t="shared" si="3"/>
        <v>SOARES,Transport opérationnel,5.547,Portugal,PIE,Oui,4,TAX/PAY,0</v>
      </c>
    </row>
    <row r="165" spans="1:10" x14ac:dyDescent="0.2">
      <c r="A165" s="7" t="s">
        <v>195</v>
      </c>
      <c r="B165" s="8" t="s">
        <v>21</v>
      </c>
      <c r="C165" s="8" t="s">
        <v>565</v>
      </c>
      <c r="D165" s="8" t="s">
        <v>22</v>
      </c>
      <c r="E165" s="8" t="s">
        <v>23</v>
      </c>
      <c r="F165" s="8" t="s">
        <v>2</v>
      </c>
      <c r="G165" s="8">
        <v>4</v>
      </c>
      <c r="H165" s="8" t="s">
        <v>24</v>
      </c>
      <c r="I165" s="8">
        <v>0</v>
      </c>
      <c r="J165" t="str">
        <f t="shared" si="3"/>
        <v>SOCIETE NORMANDIE VOYAGE,Transport opérationnel,7.791,France,PIE,Oui,4,TAX/PAY,0</v>
      </c>
    </row>
    <row r="166" spans="1:10" x14ac:dyDescent="0.2">
      <c r="A166" s="7" t="s">
        <v>196</v>
      </c>
      <c r="B166" s="8" t="s">
        <v>21</v>
      </c>
      <c r="C166" s="8" t="s">
        <v>566</v>
      </c>
      <c r="D166" s="8" t="s">
        <v>22</v>
      </c>
      <c r="E166" s="8" t="s">
        <v>23</v>
      </c>
      <c r="F166" s="8" t="s">
        <v>2</v>
      </c>
      <c r="G166" s="8">
        <v>4</v>
      </c>
      <c r="H166" s="8" t="s">
        <v>24</v>
      </c>
      <c r="I166" s="8">
        <v>0</v>
      </c>
      <c r="J166" t="str">
        <f t="shared" si="3"/>
        <v>SOCIETE NOUVELLE CPL,Transport opérationnel,7.161,France,PIE,Oui,4,TAX/PAY,0</v>
      </c>
    </row>
    <row r="167" spans="1:10" x14ac:dyDescent="0.2">
      <c r="A167" s="7" t="s">
        <v>197</v>
      </c>
      <c r="B167" s="8" t="s">
        <v>21</v>
      </c>
      <c r="C167" s="8" t="s">
        <v>567</v>
      </c>
      <c r="D167" s="8" t="s">
        <v>22</v>
      </c>
      <c r="E167" s="8" t="s">
        <v>23</v>
      </c>
      <c r="F167" s="8" t="s">
        <v>2</v>
      </c>
      <c r="G167" s="8">
        <v>1</v>
      </c>
      <c r="H167" s="8" t="s">
        <v>24</v>
      </c>
      <c r="I167" s="8">
        <v>0</v>
      </c>
      <c r="J167" t="str">
        <f t="shared" si="3"/>
        <v>SOLEA,Transport opérationnel,43.711,France,PIE,Oui,1,TAX/PAY,0</v>
      </c>
    </row>
    <row r="168" spans="1:10" x14ac:dyDescent="0.2">
      <c r="A168" s="7" t="s">
        <v>198</v>
      </c>
      <c r="B168" s="8" t="s">
        <v>21</v>
      </c>
      <c r="C168" s="8" t="s">
        <v>568</v>
      </c>
      <c r="D168" s="8" t="s">
        <v>22</v>
      </c>
      <c r="E168" s="8" t="s">
        <v>23</v>
      </c>
      <c r="F168" s="8" t="s">
        <v>2</v>
      </c>
      <c r="G168" s="8">
        <v>1</v>
      </c>
      <c r="H168" s="8" t="s">
        <v>24</v>
      </c>
      <c r="I168" s="8">
        <v>0</v>
      </c>
      <c r="J168" t="str">
        <f t="shared" si="3"/>
        <v>SOMETRAR (concessionnaire rouen),Transport opérationnel,92.818,France,PIE,Oui,1,TAX/PAY,0</v>
      </c>
    </row>
    <row r="169" spans="1:10" x14ac:dyDescent="0.2">
      <c r="A169" s="7" t="s">
        <v>199</v>
      </c>
      <c r="B169" s="8" t="s">
        <v>21</v>
      </c>
      <c r="C169" s="8" t="s">
        <v>479</v>
      </c>
      <c r="D169" s="8" t="s">
        <v>22</v>
      </c>
      <c r="E169" s="8" t="s">
        <v>23</v>
      </c>
      <c r="F169" s="8" t="s">
        <v>2</v>
      </c>
      <c r="G169" s="8">
        <v>4</v>
      </c>
      <c r="H169" s="8" t="s">
        <v>24</v>
      </c>
      <c r="I169" s="8">
        <v>0</v>
      </c>
      <c r="J169" t="str">
        <f t="shared" si="3"/>
        <v>ST BRIEUC MOBILITE,Transport opérationnel,12.262,France,PIE,Oui,4,TAX/PAY,0</v>
      </c>
    </row>
    <row r="170" spans="1:10" x14ac:dyDescent="0.2">
      <c r="A170" s="7" t="s">
        <v>200</v>
      </c>
      <c r="B170" s="8" t="s">
        <v>21</v>
      </c>
      <c r="C170" s="8" t="s">
        <v>569</v>
      </c>
      <c r="D170" s="8" t="s">
        <v>22</v>
      </c>
      <c r="E170" s="8" t="s">
        <v>23</v>
      </c>
      <c r="F170" s="8" t="s">
        <v>2</v>
      </c>
      <c r="G170" s="8">
        <v>1</v>
      </c>
      <c r="H170" s="8" t="s">
        <v>24</v>
      </c>
      <c r="I170" s="8">
        <v>0</v>
      </c>
      <c r="J170" t="str">
        <f t="shared" si="3"/>
        <v>ST2N,Transport opérationnel,123.782,France,PIE,Oui,1,TAX/PAY,0</v>
      </c>
    </row>
    <row r="171" spans="1:10" x14ac:dyDescent="0.2">
      <c r="A171" s="7" t="s">
        <v>201</v>
      </c>
      <c r="B171" s="8" t="s">
        <v>21</v>
      </c>
      <c r="C171" s="8" t="s">
        <v>570</v>
      </c>
      <c r="D171" s="8" t="s">
        <v>22</v>
      </c>
      <c r="E171" s="8" t="s">
        <v>23</v>
      </c>
      <c r="F171" s="8" t="s">
        <v>2</v>
      </c>
      <c r="G171" s="8">
        <v>4</v>
      </c>
      <c r="H171" s="8" t="s">
        <v>24</v>
      </c>
      <c r="I171" s="8">
        <v>0</v>
      </c>
      <c r="J171" t="str">
        <f t="shared" si="3"/>
        <v>STA CHALONS,Transport opérationnel,10.559,France,PIE,Oui,4,TAX/PAY,0</v>
      </c>
    </row>
    <row r="172" spans="1:10" x14ac:dyDescent="0.2">
      <c r="A172" s="7" t="s">
        <v>202</v>
      </c>
      <c r="B172" s="8" t="s">
        <v>21</v>
      </c>
      <c r="C172" s="8" t="s">
        <v>571</v>
      </c>
      <c r="D172" s="8" t="s">
        <v>55</v>
      </c>
      <c r="E172" s="8" t="s">
        <v>23</v>
      </c>
      <c r="F172" s="8" t="s">
        <v>2</v>
      </c>
      <c r="G172" s="8">
        <v>4</v>
      </c>
      <c r="H172" s="8" t="s">
        <v>24</v>
      </c>
      <c r="I172" s="8">
        <v>0</v>
      </c>
      <c r="J172" t="str">
        <f t="shared" si="3"/>
        <v>STADTBUS SCHWÄBISCH HALL GMBH,Transport opérationnel,8.173,Germany,PIE,Oui,4,TAX/PAY,0</v>
      </c>
    </row>
    <row r="173" spans="1:10" x14ac:dyDescent="0.2">
      <c r="A173" s="7" t="s">
        <v>203</v>
      </c>
      <c r="B173" s="8" t="s">
        <v>21</v>
      </c>
      <c r="C173" s="8" t="s">
        <v>572</v>
      </c>
      <c r="D173" s="8" t="s">
        <v>22</v>
      </c>
      <c r="E173" s="8" t="s">
        <v>23</v>
      </c>
      <c r="F173" s="8" t="s">
        <v>2</v>
      </c>
      <c r="G173" s="8">
        <v>1</v>
      </c>
      <c r="H173" s="8" t="s">
        <v>24</v>
      </c>
      <c r="I173" s="8">
        <v>0</v>
      </c>
      <c r="J173" t="str">
        <f t="shared" si="3"/>
        <v>STAO - PL,Transport opérationnel,62.84,France,PIE,Oui,1,TAX/PAY,0</v>
      </c>
    </row>
    <row r="174" spans="1:10" x14ac:dyDescent="0.2">
      <c r="A174" s="7" t="s">
        <v>204</v>
      </c>
      <c r="B174" s="8" t="s">
        <v>21</v>
      </c>
      <c r="C174" s="8" t="s">
        <v>573</v>
      </c>
      <c r="D174" s="8" t="s">
        <v>22</v>
      </c>
      <c r="E174" s="8" t="s">
        <v>23</v>
      </c>
      <c r="F174" s="8" t="s">
        <v>2</v>
      </c>
      <c r="G174" s="8">
        <v>4</v>
      </c>
      <c r="H174" s="8" t="s">
        <v>24</v>
      </c>
      <c r="I174" s="8">
        <v>0</v>
      </c>
      <c r="J174" t="str">
        <f t="shared" si="3"/>
        <v>STBC - TUC,Transport opérationnel,8.467,France,PIE,Oui,4,TAX/PAY,0</v>
      </c>
    </row>
    <row r="175" spans="1:10" x14ac:dyDescent="0.2">
      <c r="A175" s="7" t="s">
        <v>205</v>
      </c>
      <c r="B175" s="8" t="s">
        <v>21</v>
      </c>
      <c r="C175" s="8" t="s">
        <v>574</v>
      </c>
      <c r="D175" s="8" t="s">
        <v>22</v>
      </c>
      <c r="E175" s="8" t="s">
        <v>23</v>
      </c>
      <c r="F175" s="8" t="s">
        <v>2</v>
      </c>
      <c r="G175" s="8">
        <v>4</v>
      </c>
      <c r="H175" s="8" t="s">
        <v>24</v>
      </c>
      <c r="I175" s="8">
        <v>0</v>
      </c>
      <c r="J175" t="str">
        <f t="shared" si="3"/>
        <v>STCE,Transport opérationnel,7.357,France,PIE,Oui,4,TAX/PAY,0</v>
      </c>
    </row>
    <row r="176" spans="1:10" x14ac:dyDescent="0.2">
      <c r="A176" s="7" t="s">
        <v>206</v>
      </c>
      <c r="B176" s="8" t="s">
        <v>21</v>
      </c>
      <c r="C176" s="8" t="s">
        <v>575</v>
      </c>
      <c r="D176" s="8" t="s">
        <v>22</v>
      </c>
      <c r="E176" s="8" t="s">
        <v>23</v>
      </c>
      <c r="F176" s="8" t="s">
        <v>2</v>
      </c>
      <c r="G176" s="8">
        <v>4</v>
      </c>
      <c r="H176" s="8" t="s">
        <v>24</v>
      </c>
      <c r="I176" s="8">
        <v>0</v>
      </c>
      <c r="J176" t="str">
        <f t="shared" si="3"/>
        <v>STDE,Transport opérationnel,22.751,France,PIE,Oui,4,TAX/PAY,0</v>
      </c>
    </row>
    <row r="177" spans="1:10" x14ac:dyDescent="0.2">
      <c r="A177" s="7" t="s">
        <v>207</v>
      </c>
      <c r="B177" s="8" t="s">
        <v>21</v>
      </c>
      <c r="C177" s="8" t="s">
        <v>576</v>
      </c>
      <c r="D177" s="8" t="s">
        <v>22</v>
      </c>
      <c r="E177" s="8" t="s">
        <v>23</v>
      </c>
      <c r="F177" s="8" t="s">
        <v>2</v>
      </c>
      <c r="G177" s="8">
        <v>4</v>
      </c>
      <c r="H177" s="8" t="s">
        <v>24</v>
      </c>
      <c r="I177" s="8">
        <v>0</v>
      </c>
      <c r="J177" t="str">
        <f t="shared" si="3"/>
        <v>STE DES TRANSPORTS D'ANNONAY DAVEZIEUX,Transport opérationnel,1.357,France,PIE,Oui,4,TAX/PAY,0</v>
      </c>
    </row>
    <row r="178" spans="1:10" x14ac:dyDescent="0.2">
      <c r="A178" s="7" t="s">
        <v>208</v>
      </c>
      <c r="B178" s="8" t="s">
        <v>21</v>
      </c>
      <c r="C178" s="8" t="s">
        <v>577</v>
      </c>
      <c r="D178" s="8" t="s">
        <v>22</v>
      </c>
      <c r="E178" s="8" t="s">
        <v>23</v>
      </c>
      <c r="F178" s="8" t="s">
        <v>2</v>
      </c>
      <c r="G178" s="8">
        <v>4</v>
      </c>
      <c r="H178" s="8" t="s">
        <v>24</v>
      </c>
      <c r="I178" s="8">
        <v>0</v>
      </c>
      <c r="J178" t="str">
        <f t="shared" si="3"/>
        <v>STE DES TRANSPORTS DEP DU GARD,Transport opérationnel,23.879,France,PIE,Oui,4,TAX/PAY,0</v>
      </c>
    </row>
    <row r="179" spans="1:10" x14ac:dyDescent="0.2">
      <c r="A179" s="7" t="s">
        <v>209</v>
      </c>
      <c r="B179" s="8" t="s">
        <v>21</v>
      </c>
      <c r="C179" s="8" t="s">
        <v>578</v>
      </c>
      <c r="D179" s="8" t="s">
        <v>22</v>
      </c>
      <c r="E179" s="8" t="s">
        <v>23</v>
      </c>
      <c r="F179" s="8" t="s">
        <v>2</v>
      </c>
      <c r="G179" s="8">
        <v>4</v>
      </c>
      <c r="H179" s="8" t="s">
        <v>24</v>
      </c>
      <c r="I179" s="8">
        <v>0</v>
      </c>
      <c r="J179" t="str">
        <f t="shared" si="3"/>
        <v>STE DES TRANSPORTS DEP DU LOIR ET CHER,Transport opérationnel,14.936,France,PIE,Oui,4,TAX/PAY,0</v>
      </c>
    </row>
    <row r="180" spans="1:10" x14ac:dyDescent="0.2">
      <c r="A180" s="7" t="s">
        <v>210</v>
      </c>
      <c r="B180" s="8" t="s">
        <v>21</v>
      </c>
      <c r="C180" s="8" t="s">
        <v>579</v>
      </c>
      <c r="D180" s="8" t="s">
        <v>22</v>
      </c>
      <c r="E180" s="8" t="s">
        <v>23</v>
      </c>
      <c r="F180" s="8" t="s">
        <v>2</v>
      </c>
      <c r="G180" s="8">
        <v>4</v>
      </c>
      <c r="H180" s="8" t="s">
        <v>24</v>
      </c>
      <c r="I180" s="8">
        <v>0</v>
      </c>
      <c r="J180" t="str">
        <f t="shared" si="3"/>
        <v>STE FOURAS AIX IG,Transport opérationnel,1.758,France,PIE,Oui,4,TAX/PAY,0</v>
      </c>
    </row>
    <row r="181" spans="1:10" x14ac:dyDescent="0.2">
      <c r="A181" s="7" t="s">
        <v>211</v>
      </c>
      <c r="B181" s="8" t="s">
        <v>21</v>
      </c>
      <c r="C181" s="8" t="s">
        <v>580</v>
      </c>
      <c r="D181" s="8" t="s">
        <v>22</v>
      </c>
      <c r="E181" s="8" t="s">
        <v>23</v>
      </c>
      <c r="F181" s="8" t="s">
        <v>2</v>
      </c>
      <c r="G181" s="8">
        <v>4</v>
      </c>
      <c r="H181" s="8" t="s">
        <v>24</v>
      </c>
      <c r="I181" s="8">
        <v>0</v>
      </c>
      <c r="J181" t="str">
        <f t="shared" si="3"/>
        <v>STRAV,Transport opérationnel,27.32,France,PIE,Oui,4,TAX/PAY,0</v>
      </c>
    </row>
    <row r="182" spans="1:10" x14ac:dyDescent="0.2">
      <c r="A182" s="7" t="s">
        <v>212</v>
      </c>
      <c r="B182" s="8" t="s">
        <v>21</v>
      </c>
      <c r="C182" s="8" t="s">
        <v>581</v>
      </c>
      <c r="D182" s="8" t="s">
        <v>22</v>
      </c>
      <c r="E182" s="8" t="s">
        <v>23</v>
      </c>
      <c r="F182" s="8" t="s">
        <v>2</v>
      </c>
      <c r="G182" s="8">
        <v>4</v>
      </c>
      <c r="H182" s="8" t="s">
        <v>24</v>
      </c>
      <c r="I182" s="8">
        <v>0</v>
      </c>
      <c r="J182" t="str">
        <f t="shared" si="3"/>
        <v>STUD,Transport opérationnel,3.743,France,PIE,Oui,4,TAX/PAY,0</v>
      </c>
    </row>
    <row r="183" spans="1:10" x14ac:dyDescent="0.2">
      <c r="A183" s="7" t="s">
        <v>213</v>
      </c>
      <c r="B183" s="8" t="s">
        <v>21</v>
      </c>
      <c r="C183" s="8" t="s">
        <v>582</v>
      </c>
      <c r="D183" s="8" t="s">
        <v>22</v>
      </c>
      <c r="E183" s="8" t="s">
        <v>23</v>
      </c>
      <c r="F183" s="8" t="s">
        <v>2</v>
      </c>
      <c r="G183" s="8">
        <v>4</v>
      </c>
      <c r="H183" s="8" t="s">
        <v>24</v>
      </c>
      <c r="I183" s="8">
        <v>0</v>
      </c>
      <c r="J183" t="str">
        <f t="shared" si="3"/>
        <v>SUD CARS,Transport opérationnel,1.536,France,PIE,Oui,4,TAX/PAY,0</v>
      </c>
    </row>
    <row r="184" spans="1:10" x14ac:dyDescent="0.2">
      <c r="A184" s="7" t="s">
        <v>214</v>
      </c>
      <c r="B184" s="8" t="s">
        <v>21</v>
      </c>
      <c r="C184" s="8" t="s">
        <v>583</v>
      </c>
      <c r="D184" s="8" t="s">
        <v>22</v>
      </c>
      <c r="E184" s="8" t="s">
        <v>23</v>
      </c>
      <c r="F184" s="8" t="s">
        <v>2</v>
      </c>
      <c r="G184" s="8">
        <v>4</v>
      </c>
      <c r="H184" s="8" t="s">
        <v>24</v>
      </c>
      <c r="I184" s="8">
        <v>0</v>
      </c>
      <c r="J184" t="str">
        <f t="shared" si="3"/>
        <v>SUD EST MOBILITES,Transport opérationnel,30.431,France,PIE,Oui,4,TAX/PAY,0</v>
      </c>
    </row>
    <row r="185" spans="1:10" x14ac:dyDescent="0.2">
      <c r="A185" s="7" t="s">
        <v>215</v>
      </c>
      <c r="B185" s="8" t="s">
        <v>21</v>
      </c>
      <c r="C185" s="8" t="s">
        <v>584</v>
      </c>
      <c r="D185" s="8" t="s">
        <v>55</v>
      </c>
      <c r="E185" s="8" t="s">
        <v>23</v>
      </c>
      <c r="F185" s="8" t="s">
        <v>2</v>
      </c>
      <c r="G185" s="8">
        <v>2</v>
      </c>
      <c r="H185" s="8" t="s">
        <v>24</v>
      </c>
      <c r="I185" s="8">
        <v>0</v>
      </c>
      <c r="J185" t="str">
        <f t="shared" si="3"/>
        <v>SVP Stadtverkehr Pforzheim GmbH &amp; Co. KG,Transport opérationnel,18.509,Germany,PIE,Oui,2,TAX/PAY,0</v>
      </c>
    </row>
    <row r="186" spans="1:10" x14ac:dyDescent="0.2">
      <c r="A186" s="7" t="s">
        <v>216</v>
      </c>
      <c r="B186" s="8" t="s">
        <v>21</v>
      </c>
      <c r="C186" s="8" t="s">
        <v>585</v>
      </c>
      <c r="D186" s="8" t="s">
        <v>22</v>
      </c>
      <c r="E186" s="8" t="s">
        <v>23</v>
      </c>
      <c r="F186" s="8" t="s">
        <v>2</v>
      </c>
      <c r="G186" s="8">
        <v>1</v>
      </c>
      <c r="H186" s="8" t="s">
        <v>24</v>
      </c>
      <c r="I186" s="8">
        <v>0</v>
      </c>
      <c r="J186" t="str">
        <f t="shared" si="3"/>
        <v>TCAR (exploitante rouen),Transport opérationnel,84.832,France,PIE,Oui,1,TAX/PAY,0</v>
      </c>
    </row>
    <row r="187" spans="1:10" x14ac:dyDescent="0.2">
      <c r="A187" s="7" t="s">
        <v>217</v>
      </c>
      <c r="B187" s="8" t="s">
        <v>21</v>
      </c>
      <c r="C187" s="8" t="s">
        <v>586</v>
      </c>
      <c r="D187" s="8" t="s">
        <v>22</v>
      </c>
      <c r="E187" s="8" t="s">
        <v>23</v>
      </c>
      <c r="F187" s="8" t="s">
        <v>2</v>
      </c>
      <c r="G187" s="8">
        <v>4</v>
      </c>
      <c r="H187" s="8" t="s">
        <v>24</v>
      </c>
      <c r="I187" s="8">
        <v>0</v>
      </c>
      <c r="J187" t="str">
        <f t="shared" si="3"/>
        <v>TCR AVIGNON,Transport opérationnel,30.106,France,PIE,Oui,4,TAX/PAY,0</v>
      </c>
    </row>
    <row r="188" spans="1:10" x14ac:dyDescent="0.2">
      <c r="A188" s="7" t="s">
        <v>218</v>
      </c>
      <c r="B188" s="8" t="s">
        <v>21</v>
      </c>
      <c r="C188" s="8" t="s">
        <v>587</v>
      </c>
      <c r="D188" s="8" t="s">
        <v>22</v>
      </c>
      <c r="E188" s="8" t="s">
        <v>23</v>
      </c>
      <c r="F188" s="8" t="s">
        <v>2</v>
      </c>
      <c r="G188" s="8">
        <v>4</v>
      </c>
      <c r="H188" s="8" t="s">
        <v>24</v>
      </c>
      <c r="I188" s="8">
        <v>0</v>
      </c>
      <c r="J188" t="str">
        <f t="shared" si="3"/>
        <v>TELEPHERIQUE DU SALEVE,Transport opérationnel,0.808,France,PIE,Oui,4,TAX/PAY,0</v>
      </c>
    </row>
    <row r="189" spans="1:10" x14ac:dyDescent="0.2">
      <c r="A189" s="7" t="s">
        <v>219</v>
      </c>
      <c r="B189" s="8" t="s">
        <v>21</v>
      </c>
      <c r="C189" s="8" t="s">
        <v>588</v>
      </c>
      <c r="D189" s="8" t="s">
        <v>220</v>
      </c>
      <c r="E189" s="8" t="s">
        <v>23</v>
      </c>
      <c r="F189" s="8" t="s">
        <v>2</v>
      </c>
      <c r="G189" s="8">
        <v>4</v>
      </c>
      <c r="H189" s="8" t="s">
        <v>24</v>
      </c>
      <c r="I189" s="8">
        <v>0</v>
      </c>
      <c r="J189" t="str">
        <f t="shared" si="3"/>
        <v>TENEMETRO (optionnel),Transport opérationnel,1.798,Spain,PIE,Oui,4,TAX/PAY,0</v>
      </c>
    </row>
    <row r="190" spans="1:10" x14ac:dyDescent="0.2">
      <c r="A190" s="7" t="s">
        <v>221</v>
      </c>
      <c r="B190" s="8" t="s">
        <v>21</v>
      </c>
      <c r="C190" s="8" t="s">
        <v>589</v>
      </c>
      <c r="D190" s="8" t="s">
        <v>22</v>
      </c>
      <c r="E190" s="8" t="s">
        <v>23</v>
      </c>
      <c r="F190" s="8" t="s">
        <v>2</v>
      </c>
      <c r="G190" s="8">
        <v>4</v>
      </c>
      <c r="H190" s="8" t="s">
        <v>24</v>
      </c>
      <c r="I190" s="8">
        <v>0</v>
      </c>
      <c r="J190" t="str">
        <f t="shared" si="3"/>
        <v>TIPS,Transport opérationnel,5.915,France,PIE,Oui,4,TAX/PAY,0</v>
      </c>
    </row>
    <row r="191" spans="1:10" x14ac:dyDescent="0.2">
      <c r="A191" s="7" t="s">
        <v>222</v>
      </c>
      <c r="B191" s="8" t="s">
        <v>21</v>
      </c>
      <c r="C191" s="8" t="s">
        <v>590</v>
      </c>
      <c r="D191" s="8" t="s">
        <v>22</v>
      </c>
      <c r="E191" s="8" t="s">
        <v>23</v>
      </c>
      <c r="F191" s="8" t="s">
        <v>2</v>
      </c>
      <c r="G191" s="8">
        <v>4</v>
      </c>
      <c r="H191" s="8" t="s">
        <v>24</v>
      </c>
      <c r="I191" s="8">
        <v>0</v>
      </c>
      <c r="J191" t="str">
        <f t="shared" si="3"/>
        <v>TPB (co-cac avec sageb),Transport opérationnel,5.38265,France,PIE,Oui,4,TAX/PAY,0</v>
      </c>
    </row>
    <row r="192" spans="1:10" x14ac:dyDescent="0.2">
      <c r="A192" s="7" t="s">
        <v>223</v>
      </c>
      <c r="B192" s="8" t="s">
        <v>21</v>
      </c>
      <c r="C192" s="8" t="s">
        <v>591</v>
      </c>
      <c r="D192" s="8" t="s">
        <v>22</v>
      </c>
      <c r="E192" s="8" t="s">
        <v>23</v>
      </c>
      <c r="F192" s="8" t="s">
        <v>2</v>
      </c>
      <c r="G192" s="8">
        <v>4</v>
      </c>
      <c r="H192" s="8" t="s">
        <v>24</v>
      </c>
      <c r="I192" s="8">
        <v>0</v>
      </c>
      <c r="J192" t="str">
        <f t="shared" si="3"/>
        <v>TPMR STRASBOURG (MOBISTRAS),Transport opérationnel,1.281,France,PIE,Oui,4,TAX/PAY,0</v>
      </c>
    </row>
    <row r="193" spans="1:10" x14ac:dyDescent="0.2">
      <c r="A193" s="7" t="s">
        <v>224</v>
      </c>
      <c r="B193" s="8" t="s">
        <v>21</v>
      </c>
      <c r="C193" s="8" t="s">
        <v>592</v>
      </c>
      <c r="D193" s="8" t="s">
        <v>22</v>
      </c>
      <c r="E193" s="8" t="s">
        <v>23</v>
      </c>
      <c r="F193" s="8" t="s">
        <v>2</v>
      </c>
      <c r="G193" s="8">
        <v>4</v>
      </c>
      <c r="H193" s="8" t="s">
        <v>24</v>
      </c>
      <c r="I193" s="8">
        <v>0</v>
      </c>
      <c r="J193" t="str">
        <f t="shared" si="3"/>
        <v>TPMR TOULOUSE,Transport opérationnel,3.544,France,PIE,Oui,4,TAX/PAY,0</v>
      </c>
    </row>
    <row r="194" spans="1:10" x14ac:dyDescent="0.2">
      <c r="A194" s="7" t="s">
        <v>225</v>
      </c>
      <c r="B194" s="8" t="s">
        <v>21</v>
      </c>
      <c r="C194" s="8" t="s">
        <v>593</v>
      </c>
      <c r="D194" s="8" t="s">
        <v>22</v>
      </c>
      <c r="E194" s="8" t="s">
        <v>23</v>
      </c>
      <c r="F194" s="8" t="s">
        <v>2</v>
      </c>
      <c r="G194" s="8">
        <v>4</v>
      </c>
      <c r="H194" s="8" t="s">
        <v>24</v>
      </c>
      <c r="I194" s="8">
        <v>0</v>
      </c>
      <c r="J194" t="str">
        <f t="shared" si="3"/>
        <v>TPMR TOURS,Transport opérationnel,1.809,France,PIE,Oui,4,TAX/PAY,0</v>
      </c>
    </row>
    <row r="195" spans="1:10" x14ac:dyDescent="0.2">
      <c r="A195" s="7" t="s">
        <v>226</v>
      </c>
      <c r="B195" s="8" t="s">
        <v>21</v>
      </c>
      <c r="C195" s="8" t="s">
        <v>594</v>
      </c>
      <c r="D195" s="8" t="s">
        <v>50</v>
      </c>
      <c r="E195" s="8" t="s">
        <v>23</v>
      </c>
      <c r="F195" s="8" t="s">
        <v>2</v>
      </c>
      <c r="G195" s="8">
        <v>3</v>
      </c>
      <c r="H195" s="8" t="s">
        <v>24</v>
      </c>
      <c r="I195" s="8">
        <v>0</v>
      </c>
      <c r="J195" t="str">
        <f t="shared" si="3"/>
        <v>TPT-SGPS,Transport opérationnel,0.109,Portugal,PIE,Oui,3,TAX/PAY,0</v>
      </c>
    </row>
    <row r="196" spans="1:10" x14ac:dyDescent="0.2">
      <c r="A196" s="7" t="s">
        <v>227</v>
      </c>
      <c r="B196" s="8" t="s">
        <v>21</v>
      </c>
      <c r="C196" s="8" t="s">
        <v>595</v>
      </c>
      <c r="D196" s="8" t="s">
        <v>22</v>
      </c>
      <c r="E196" s="8" t="s">
        <v>23</v>
      </c>
      <c r="F196" s="8" t="s">
        <v>2</v>
      </c>
      <c r="G196" s="8">
        <v>1</v>
      </c>
      <c r="H196" s="8" t="s">
        <v>24</v>
      </c>
      <c r="I196" s="8">
        <v>0</v>
      </c>
      <c r="J196" t="str">
        <f t="shared" si="3"/>
        <v>TRA SA,Transport opérationnel,56.771,France,PIE,Oui,1,TAX/PAY,0</v>
      </c>
    </row>
    <row r="197" spans="1:10" x14ac:dyDescent="0.2">
      <c r="A197" s="7" t="s">
        <v>228</v>
      </c>
      <c r="B197" s="8" t="s">
        <v>21</v>
      </c>
      <c r="C197" s="8" t="s">
        <v>596</v>
      </c>
      <c r="D197" s="8" t="s">
        <v>22</v>
      </c>
      <c r="E197" s="8" t="s">
        <v>23</v>
      </c>
      <c r="F197" s="8" t="s">
        <v>2</v>
      </c>
      <c r="G197" s="8">
        <v>4</v>
      </c>
      <c r="H197" s="8" t="s">
        <v>24</v>
      </c>
      <c r="I197" s="8">
        <v>0</v>
      </c>
      <c r="J197" t="str">
        <f t="shared" si="3"/>
        <v>Trac-Piste,Transport opérationnel,6.528,France,PIE,Oui,4,TAX/PAY,0</v>
      </c>
    </row>
    <row r="198" spans="1:10" x14ac:dyDescent="0.2">
      <c r="A198" s="7" t="s">
        <v>229</v>
      </c>
      <c r="B198" s="8" t="s">
        <v>21</v>
      </c>
      <c r="C198" s="8" t="s">
        <v>597</v>
      </c>
      <c r="D198" s="8" t="s">
        <v>22</v>
      </c>
      <c r="E198" s="8" t="s">
        <v>23</v>
      </c>
      <c r="F198" s="8" t="s">
        <v>2</v>
      </c>
      <c r="G198" s="8">
        <v>4</v>
      </c>
      <c r="H198" s="8" t="s">
        <v>24</v>
      </c>
      <c r="I198" s="8">
        <v>0</v>
      </c>
      <c r="J198" t="str">
        <f t="shared" si="3"/>
        <v>TRAFFIC AIR SERVICES,Transport opérationnel,2.21,France,PIE,Oui,4,TAX/PAY,0</v>
      </c>
    </row>
    <row r="199" spans="1:10" x14ac:dyDescent="0.2">
      <c r="A199" s="7" t="s">
        <v>230</v>
      </c>
      <c r="B199" s="8" t="s">
        <v>21</v>
      </c>
      <c r="C199" s="8" t="s">
        <v>598</v>
      </c>
      <c r="D199" s="8" t="s">
        <v>22</v>
      </c>
      <c r="E199" s="8" t="s">
        <v>23</v>
      </c>
      <c r="F199" s="8" t="s">
        <v>2</v>
      </c>
      <c r="G199" s="8">
        <v>4</v>
      </c>
      <c r="H199" s="8" t="s">
        <v>24</v>
      </c>
      <c r="I199" s="8">
        <v>0</v>
      </c>
      <c r="J199" t="str">
        <f t="shared" si="3"/>
        <v>TRANS PROVENCE,Transport opérationnel,8.11,France,PIE,Oui,4,TAX/PAY,0</v>
      </c>
    </row>
    <row r="200" spans="1:10" x14ac:dyDescent="0.2">
      <c r="A200" s="7" t="s">
        <v>231</v>
      </c>
      <c r="B200" s="8" t="s">
        <v>21</v>
      </c>
      <c r="C200" s="8" t="s">
        <v>599</v>
      </c>
      <c r="D200" s="8" t="s">
        <v>22</v>
      </c>
      <c r="E200" s="8" t="s">
        <v>23</v>
      </c>
      <c r="F200" s="8" t="s">
        <v>2</v>
      </c>
      <c r="G200" s="8">
        <v>4</v>
      </c>
      <c r="H200" s="8" t="s">
        <v>24</v>
      </c>
      <c r="I200" s="8">
        <v>0</v>
      </c>
      <c r="J200" t="str">
        <f t="shared" si="3"/>
        <v>TRANS VAL DE France,Transport opérationnel,7.57,France,PIE,Oui,4,TAX/PAY,0</v>
      </c>
    </row>
    <row r="201" spans="1:10" x14ac:dyDescent="0.2">
      <c r="A201" s="7" t="s">
        <v>232</v>
      </c>
      <c r="B201" s="8" t="s">
        <v>21</v>
      </c>
      <c r="C201" s="8" t="s">
        <v>600</v>
      </c>
      <c r="D201" s="8" t="s">
        <v>22</v>
      </c>
      <c r="E201" s="8" t="s">
        <v>23</v>
      </c>
      <c r="F201" s="8" t="s">
        <v>2</v>
      </c>
      <c r="G201" s="8">
        <v>4</v>
      </c>
      <c r="H201" s="8" t="s">
        <v>24</v>
      </c>
      <c r="I201" s="8">
        <v>0</v>
      </c>
      <c r="J201" t="str">
        <f t="shared" si="3"/>
        <v>TRANS VAL D'OISE,Transport opérationnel,3.957,France,PIE,Oui,4,TAX/PAY,0</v>
      </c>
    </row>
    <row r="202" spans="1:10" x14ac:dyDescent="0.2">
      <c r="A202" s="7" t="s">
        <v>233</v>
      </c>
      <c r="B202" s="8" t="s">
        <v>21</v>
      </c>
      <c r="C202" s="8" t="s">
        <v>601</v>
      </c>
      <c r="D202" s="8" t="s">
        <v>22</v>
      </c>
      <c r="E202" s="8" t="s">
        <v>23</v>
      </c>
      <c r="F202" s="8" t="s">
        <v>2</v>
      </c>
      <c r="G202" s="8">
        <v>4</v>
      </c>
      <c r="H202" s="8" t="s">
        <v>24</v>
      </c>
      <c r="I202" s="8">
        <v>0</v>
      </c>
      <c r="J202" t="str">
        <f t="shared" si="3"/>
        <v>TRANSAMO,Transport opérationnel,10.455,France,PIE,Oui,4,TAX/PAY,0</v>
      </c>
    </row>
    <row r="203" spans="1:10" x14ac:dyDescent="0.2">
      <c r="A203" s="7" t="s">
        <v>234</v>
      </c>
      <c r="B203" s="8" t="s">
        <v>21</v>
      </c>
      <c r="C203" s="8" t="s">
        <v>602</v>
      </c>
      <c r="D203" s="8" t="s">
        <v>4</v>
      </c>
      <c r="E203" s="8" t="s">
        <v>23</v>
      </c>
      <c r="F203" s="8" t="s">
        <v>2</v>
      </c>
      <c r="G203" s="8">
        <v>4</v>
      </c>
      <c r="H203" s="8" t="s">
        <v>24</v>
      </c>
      <c r="I203" s="8">
        <v>0</v>
      </c>
      <c r="J203" t="str">
        <f t="shared" ref="J203:J266" si="4">CONCATENATE(A203,",",B203,",",C203,",",D203,",",E203,",",F203,",",G203,",",H203,",",I203)</f>
        <v>TRAMWAY DE RABAT,Transport opérationnel,8.95471014492754,Tunisia,PIE,Oui,4,TAX/PAY,0</v>
      </c>
    </row>
    <row r="204" spans="1:10" x14ac:dyDescent="0.2">
      <c r="A204" s="7" t="s">
        <v>235</v>
      </c>
      <c r="B204" s="8" t="s">
        <v>21</v>
      </c>
      <c r="C204" s="8" t="s">
        <v>603</v>
      </c>
      <c r="D204" s="8" t="s">
        <v>22</v>
      </c>
      <c r="E204" s="8" t="s">
        <v>23</v>
      </c>
      <c r="F204" s="8" t="s">
        <v>2</v>
      </c>
      <c r="G204" s="8">
        <v>4</v>
      </c>
      <c r="H204" s="8" t="s">
        <v>24</v>
      </c>
      <c r="I204" s="8">
        <v>0</v>
      </c>
      <c r="J204" t="str">
        <f t="shared" si="4"/>
        <v>TRANSAVOIE,Transport opérationnel,16.413,France,PIE,Oui,4,TAX/PAY,0</v>
      </c>
    </row>
    <row r="205" spans="1:10" x14ac:dyDescent="0.2">
      <c r="A205" s="7" t="s">
        <v>236</v>
      </c>
      <c r="B205" s="8" t="s">
        <v>21</v>
      </c>
      <c r="C205" s="8" t="s">
        <v>604</v>
      </c>
      <c r="D205" s="8" t="s">
        <v>50</v>
      </c>
      <c r="E205" s="8" t="s">
        <v>23</v>
      </c>
      <c r="F205" s="8" t="s">
        <v>2</v>
      </c>
      <c r="G205" s="8">
        <v>4</v>
      </c>
      <c r="H205" s="8" t="s">
        <v>24</v>
      </c>
      <c r="I205" s="8">
        <v>0</v>
      </c>
      <c r="J205" t="str">
        <f t="shared" si="4"/>
        <v>TRANSCOVIZELA,Transport opérationnel,2.902,Portugal,PIE,Oui,4,TAX/PAY,0</v>
      </c>
    </row>
    <row r="206" spans="1:10" x14ac:dyDescent="0.2">
      <c r="A206" s="7" t="s">
        <v>237</v>
      </c>
      <c r="B206" s="8" t="s">
        <v>21</v>
      </c>
      <c r="C206" s="8" t="s">
        <v>605</v>
      </c>
      <c r="D206" s="8" t="s">
        <v>22</v>
      </c>
      <c r="E206" s="8" t="s">
        <v>23</v>
      </c>
      <c r="F206" s="8" t="s">
        <v>2</v>
      </c>
      <c r="G206" s="8">
        <v>4</v>
      </c>
      <c r="H206" s="8" t="s">
        <v>24</v>
      </c>
      <c r="I206" s="8">
        <v>0</v>
      </c>
      <c r="J206" t="str">
        <f t="shared" si="4"/>
        <v>TRANSDATA,Transport opérationnel,14.107,France,PIE,Oui,4,TAX/PAY,0</v>
      </c>
    </row>
    <row r="207" spans="1:10" x14ac:dyDescent="0.2">
      <c r="A207" s="7" t="s">
        <v>238</v>
      </c>
      <c r="B207" s="8" t="s">
        <v>21</v>
      </c>
      <c r="C207" s="8" t="s">
        <v>606</v>
      </c>
      <c r="D207" s="8" t="s">
        <v>22</v>
      </c>
      <c r="E207" s="8" t="s">
        <v>23</v>
      </c>
      <c r="F207" s="8" t="s">
        <v>2</v>
      </c>
      <c r="G207" s="8">
        <v>1</v>
      </c>
      <c r="H207" s="8" t="s">
        <v>24</v>
      </c>
      <c r="I207" s="8">
        <v>0</v>
      </c>
      <c r="J207" t="str">
        <f t="shared" si="4"/>
        <v>TRANSDEV,Transport opérationnel,87.7,France,PIE,Oui,1,TAX/PAY,0</v>
      </c>
    </row>
    <row r="208" spans="1:10" x14ac:dyDescent="0.2">
      <c r="A208" s="7" t="s">
        <v>239</v>
      </c>
      <c r="B208" s="8" t="s">
        <v>21</v>
      </c>
      <c r="C208" s="8" t="s">
        <v>607</v>
      </c>
      <c r="D208" s="8" t="s">
        <v>22</v>
      </c>
      <c r="E208" s="8" t="s">
        <v>23</v>
      </c>
      <c r="F208" s="8" t="s">
        <v>2</v>
      </c>
      <c r="G208" s="8">
        <v>4</v>
      </c>
      <c r="H208" s="8" t="s">
        <v>24</v>
      </c>
      <c r="I208" s="8">
        <v>0</v>
      </c>
      <c r="J208" t="str">
        <f t="shared" si="4"/>
        <v>TRANSDEV AEROPORT TRANSIT,Transport opérationnel,6.795,France,PIE,Oui,4,TAX/PAY,0</v>
      </c>
    </row>
    <row r="209" spans="1:10" x14ac:dyDescent="0.2">
      <c r="A209" s="7" t="s">
        <v>240</v>
      </c>
      <c r="B209" s="8" t="s">
        <v>21</v>
      </c>
      <c r="C209" s="8" t="s">
        <v>608</v>
      </c>
      <c r="D209" s="8" t="s">
        <v>22</v>
      </c>
      <c r="E209" s="8" t="s">
        <v>23</v>
      </c>
      <c r="F209" s="8" t="s">
        <v>2</v>
      </c>
      <c r="G209" s="8">
        <v>4</v>
      </c>
      <c r="H209" s="8" t="s">
        <v>24</v>
      </c>
      <c r="I209" s="8">
        <v>0</v>
      </c>
      <c r="J209" t="str">
        <f t="shared" si="4"/>
        <v>TRANSDEV ALPES,Transport opérationnel,1.245,France,PIE,Oui,4,TAX/PAY,0</v>
      </c>
    </row>
    <row r="210" spans="1:10" x14ac:dyDescent="0.2">
      <c r="A210" s="7" t="s">
        <v>241</v>
      </c>
      <c r="B210" s="8" t="s">
        <v>21</v>
      </c>
      <c r="C210" s="8" t="s">
        <v>609</v>
      </c>
      <c r="D210" s="8" t="s">
        <v>22</v>
      </c>
      <c r="E210" s="8" t="s">
        <v>23</v>
      </c>
      <c r="F210" s="8" t="s">
        <v>2</v>
      </c>
      <c r="G210" s="8">
        <v>4</v>
      </c>
      <c r="H210" s="8" t="s">
        <v>24</v>
      </c>
      <c r="I210" s="8">
        <v>0</v>
      </c>
      <c r="J210" t="str">
        <f t="shared" si="4"/>
        <v>TRANSDEV ALSACE,Transport opérationnel,6.952,France,PIE,Oui,4,TAX/PAY,0</v>
      </c>
    </row>
    <row r="211" spans="1:10" x14ac:dyDescent="0.2">
      <c r="A211" s="7" t="s">
        <v>242</v>
      </c>
      <c r="B211" s="8" t="s">
        <v>21</v>
      </c>
      <c r="C211" s="8" t="s">
        <v>610</v>
      </c>
      <c r="D211" s="8" t="s">
        <v>22</v>
      </c>
      <c r="E211" s="8" t="s">
        <v>23</v>
      </c>
      <c r="F211" s="8" t="s">
        <v>2</v>
      </c>
      <c r="G211" s="8">
        <v>4</v>
      </c>
      <c r="H211" s="8" t="s">
        <v>24</v>
      </c>
      <c r="I211" s="8">
        <v>0</v>
      </c>
      <c r="J211" t="str">
        <f t="shared" si="4"/>
        <v>TRANSDEV AUVERGNE,Transport opérationnel,1.876,France,PIE,Oui,4,TAX/PAY,0</v>
      </c>
    </row>
    <row r="212" spans="1:10" x14ac:dyDescent="0.2">
      <c r="A212" s="7" t="s">
        <v>243</v>
      </c>
      <c r="B212" s="8" t="s">
        <v>21</v>
      </c>
      <c r="C212" s="8" t="s">
        <v>611</v>
      </c>
      <c r="D212" s="8" t="s">
        <v>22</v>
      </c>
      <c r="E212" s="8" t="s">
        <v>23</v>
      </c>
      <c r="F212" s="8" t="s">
        <v>2</v>
      </c>
      <c r="G212" s="8">
        <v>4</v>
      </c>
      <c r="H212" s="8" t="s">
        <v>24</v>
      </c>
      <c r="I212" s="8">
        <v>0</v>
      </c>
      <c r="J212" t="str">
        <f t="shared" si="4"/>
        <v>TRANSDEV DAUPHINE,Transport opérationnel,3.616,France,PIE,Oui,4,TAX/PAY,0</v>
      </c>
    </row>
    <row r="213" spans="1:10" x14ac:dyDescent="0.2">
      <c r="A213" s="7" t="s">
        <v>244</v>
      </c>
      <c r="B213" s="8" t="s">
        <v>21</v>
      </c>
      <c r="C213" s="8" t="s">
        <v>612</v>
      </c>
      <c r="D213" s="8" t="s">
        <v>48</v>
      </c>
      <c r="E213" s="8" t="s">
        <v>23</v>
      </c>
      <c r="F213" s="8" t="s">
        <v>2</v>
      </c>
      <c r="G213" s="8">
        <v>4</v>
      </c>
      <c r="H213" s="8" t="s">
        <v>24</v>
      </c>
      <c r="I213" s="8">
        <v>0</v>
      </c>
      <c r="J213" t="str">
        <f t="shared" si="4"/>
        <v>GREEN TOMATO CARS,Transport opérationnel,9.76172839506173,United Kingdom,PIE,Oui,4,TAX/PAY,0</v>
      </c>
    </row>
    <row r="214" spans="1:10" x14ac:dyDescent="0.2">
      <c r="A214" s="7" t="s">
        <v>245</v>
      </c>
      <c r="B214" s="8" t="s">
        <v>21</v>
      </c>
      <c r="C214" s="8" t="s">
        <v>613</v>
      </c>
      <c r="D214" s="8" t="s">
        <v>22</v>
      </c>
      <c r="E214" s="8" t="s">
        <v>23</v>
      </c>
      <c r="F214" s="8" t="s">
        <v>2</v>
      </c>
      <c r="G214" s="8">
        <v>4</v>
      </c>
      <c r="H214" s="8" t="s">
        <v>24</v>
      </c>
      <c r="I214" s="8">
        <v>0</v>
      </c>
      <c r="J214" t="str">
        <f t="shared" si="4"/>
        <v>TRANSDEV EQUIPAGES,Transport opérationnel,9.112,France,PIE,Oui,4,TAX/PAY,0</v>
      </c>
    </row>
    <row r="215" spans="1:10" x14ac:dyDescent="0.2">
      <c r="A215" s="7" t="s">
        <v>246</v>
      </c>
      <c r="B215" s="8" t="s">
        <v>21</v>
      </c>
      <c r="C215" s="8" t="s">
        <v>614</v>
      </c>
      <c r="D215" s="8" t="s">
        <v>22</v>
      </c>
      <c r="E215" s="8" t="s">
        <v>23</v>
      </c>
      <c r="F215" s="8" t="s">
        <v>2</v>
      </c>
      <c r="G215" s="8">
        <v>4</v>
      </c>
      <c r="H215" s="8" t="s">
        <v>24</v>
      </c>
      <c r="I215" s="8">
        <v>0</v>
      </c>
      <c r="J215" t="str">
        <f t="shared" si="4"/>
        <v>TRANSDEV EST,Transport opérationnel,0.237,France,PIE,Oui,4,TAX/PAY,0</v>
      </c>
    </row>
    <row r="216" spans="1:10" x14ac:dyDescent="0.2">
      <c r="A216" s="7" t="s">
        <v>247</v>
      </c>
      <c r="B216" s="8" t="s">
        <v>21</v>
      </c>
      <c r="C216" s="8" t="s">
        <v>615</v>
      </c>
      <c r="D216" s="8" t="s">
        <v>50</v>
      </c>
      <c r="E216" s="8" t="s">
        <v>23</v>
      </c>
      <c r="F216" s="8" t="s">
        <v>2</v>
      </c>
      <c r="G216" s="8">
        <v>4</v>
      </c>
      <c r="H216" s="8" t="s">
        <v>24</v>
      </c>
      <c r="I216" s="8">
        <v>0</v>
      </c>
      <c r="J216" t="str">
        <f t="shared" si="4"/>
        <v>TRANSDEV MOBILIDADE,Transport opérationnel,0.665,Portugal,PIE,Oui,4,TAX/PAY,0</v>
      </c>
    </row>
    <row r="217" spans="1:10" x14ac:dyDescent="0.2">
      <c r="A217" s="7" t="s">
        <v>248</v>
      </c>
      <c r="B217" s="8" t="s">
        <v>21</v>
      </c>
      <c r="C217" s="8" t="s">
        <v>616</v>
      </c>
      <c r="D217" s="8" t="s">
        <v>22</v>
      </c>
      <c r="E217" s="8" t="s">
        <v>23</v>
      </c>
      <c r="F217" s="8" t="s">
        <v>2</v>
      </c>
      <c r="G217" s="8">
        <v>4</v>
      </c>
      <c r="H217" s="8" t="s">
        <v>24</v>
      </c>
      <c r="I217" s="8">
        <v>0</v>
      </c>
      <c r="J217" t="str">
        <f t="shared" si="4"/>
        <v>TRANSDEV MONTPELLIER,Transport opérationnel,12.351,France,PIE,Oui,4,TAX/PAY,0</v>
      </c>
    </row>
    <row r="218" spans="1:10" x14ac:dyDescent="0.2">
      <c r="A218" s="7" t="s">
        <v>249</v>
      </c>
      <c r="B218" s="8" t="s">
        <v>21</v>
      </c>
      <c r="C218" s="8" t="s">
        <v>617</v>
      </c>
      <c r="D218" s="8" t="s">
        <v>22</v>
      </c>
      <c r="E218" s="8" t="s">
        <v>23</v>
      </c>
      <c r="F218" s="8" t="s">
        <v>2</v>
      </c>
      <c r="G218" s="8">
        <v>4</v>
      </c>
      <c r="H218" s="8" t="s">
        <v>24</v>
      </c>
      <c r="I218" s="8">
        <v>0</v>
      </c>
      <c r="J218" t="str">
        <f t="shared" si="4"/>
        <v>TRANSDEV NORD EST,Transport opérationnel,0.092,France,PIE,Oui,4,TAX/PAY,0</v>
      </c>
    </row>
    <row r="219" spans="1:10" x14ac:dyDescent="0.2">
      <c r="A219" s="7" t="s">
        <v>250</v>
      </c>
      <c r="B219" s="8" t="s">
        <v>21</v>
      </c>
      <c r="C219" s="8" t="s">
        <v>618</v>
      </c>
      <c r="D219" s="8" t="s">
        <v>22</v>
      </c>
      <c r="E219" s="8" t="s">
        <v>23</v>
      </c>
      <c r="F219" s="8" t="s">
        <v>2</v>
      </c>
      <c r="G219" s="8">
        <v>4</v>
      </c>
      <c r="H219" s="8" t="s">
        <v>24</v>
      </c>
      <c r="I219" s="8">
        <v>0</v>
      </c>
      <c r="J219" t="str">
        <f t="shared" si="4"/>
        <v>TRANSDEV OUTRE MER,Transport opérationnel,1.137,France,PIE,Oui,4,TAX/PAY,0</v>
      </c>
    </row>
    <row r="220" spans="1:10" x14ac:dyDescent="0.2">
      <c r="A220" s="7" t="s">
        <v>251</v>
      </c>
      <c r="B220" s="8" t="s">
        <v>21</v>
      </c>
      <c r="C220" s="8" t="s">
        <v>619</v>
      </c>
      <c r="D220" s="8" t="s">
        <v>22</v>
      </c>
      <c r="E220" s="8" t="s">
        <v>23</v>
      </c>
      <c r="F220" s="8" t="s">
        <v>2</v>
      </c>
      <c r="G220" s="8">
        <v>4</v>
      </c>
      <c r="H220" s="8" t="s">
        <v>24</v>
      </c>
      <c r="I220" s="8">
        <v>0</v>
      </c>
      <c r="J220" t="str">
        <f t="shared" si="4"/>
        <v>TRANSDEV PARIS EST,Transport opérationnel,0.722,France,PIE,Oui,4,TAX/PAY,0</v>
      </c>
    </row>
    <row r="221" spans="1:10" x14ac:dyDescent="0.2">
      <c r="A221" s="7" t="s">
        <v>252</v>
      </c>
      <c r="B221" s="8" t="s">
        <v>21</v>
      </c>
      <c r="C221" s="8" t="s">
        <v>620</v>
      </c>
      <c r="D221" s="8" t="s">
        <v>22</v>
      </c>
      <c r="E221" s="8" t="s">
        <v>23</v>
      </c>
      <c r="F221" s="8" t="s">
        <v>2</v>
      </c>
      <c r="G221" s="8">
        <v>4</v>
      </c>
      <c r="H221" s="8" t="s">
        <v>24</v>
      </c>
      <c r="I221" s="8">
        <v>0</v>
      </c>
      <c r="J221" t="str">
        <f t="shared" si="4"/>
        <v>TRANSDEV PARIS SUD,Transport opérationnel,0.223,France,PIE,Oui,4,TAX/PAY,0</v>
      </c>
    </row>
    <row r="222" spans="1:10" x14ac:dyDescent="0.2">
      <c r="A222" s="7" t="s">
        <v>253</v>
      </c>
      <c r="B222" s="8" t="s">
        <v>21</v>
      </c>
      <c r="C222" s="8" t="s">
        <v>621</v>
      </c>
      <c r="D222" s="8" t="s">
        <v>22</v>
      </c>
      <c r="E222" s="8" t="s">
        <v>23</v>
      </c>
      <c r="F222" s="8" t="s">
        <v>2</v>
      </c>
      <c r="G222" s="8">
        <v>4</v>
      </c>
      <c r="H222" s="8" t="s">
        <v>24</v>
      </c>
      <c r="I222" s="8">
        <v>0</v>
      </c>
      <c r="J222" t="str">
        <f t="shared" si="4"/>
        <v>TRANSDEV PAYS D’OR,Transport opérationnel,16.127,France,PIE,Oui,4,TAX/PAY,0</v>
      </c>
    </row>
    <row r="223" spans="1:10" x14ac:dyDescent="0.2">
      <c r="A223" s="7" t="s">
        <v>254</v>
      </c>
      <c r="B223" s="8" t="s">
        <v>21</v>
      </c>
      <c r="C223" s="8" t="s">
        <v>622</v>
      </c>
      <c r="D223" s="8" t="s">
        <v>22</v>
      </c>
      <c r="E223" s="8" t="s">
        <v>23</v>
      </c>
      <c r="F223" s="8" t="s">
        <v>2</v>
      </c>
      <c r="G223" s="8">
        <v>1</v>
      </c>
      <c r="H223" s="8" t="s">
        <v>24</v>
      </c>
      <c r="I223" s="8">
        <v>0</v>
      </c>
      <c r="J223" t="str">
        <f t="shared" si="4"/>
        <v>TRANSDEV REIMS,Transport opérationnel,48.596,France,PIE,Oui,1,TAX/PAY,0</v>
      </c>
    </row>
    <row r="224" spans="1:10" x14ac:dyDescent="0.2">
      <c r="A224" s="7" t="s">
        <v>255</v>
      </c>
      <c r="B224" s="8" t="s">
        <v>21</v>
      </c>
      <c r="C224" s="8" t="s">
        <v>623</v>
      </c>
      <c r="D224" s="8" t="s">
        <v>22</v>
      </c>
      <c r="E224" s="8" t="s">
        <v>23</v>
      </c>
      <c r="F224" s="8" t="s">
        <v>2</v>
      </c>
      <c r="G224" s="8">
        <v>4</v>
      </c>
      <c r="H224" s="8" t="s">
        <v>24</v>
      </c>
      <c r="I224" s="8">
        <v>0</v>
      </c>
      <c r="J224" t="str">
        <f t="shared" si="4"/>
        <v>TRANSDEV SUD,Transport opérationnel,0.141,France,PIE,Oui,4,TAX/PAY,0</v>
      </c>
    </row>
    <row r="225" spans="1:10" x14ac:dyDescent="0.2">
      <c r="A225" s="7" t="s">
        <v>256</v>
      </c>
      <c r="B225" s="8" t="s">
        <v>21</v>
      </c>
      <c r="C225" s="8" t="s">
        <v>624</v>
      </c>
      <c r="D225" s="8" t="s">
        <v>22</v>
      </c>
      <c r="E225" s="8" t="s">
        <v>23</v>
      </c>
      <c r="F225" s="8" t="s">
        <v>2</v>
      </c>
      <c r="G225" s="8">
        <v>4</v>
      </c>
      <c r="H225" s="8" t="s">
        <v>24</v>
      </c>
      <c r="I225" s="8">
        <v>0</v>
      </c>
      <c r="J225" t="str">
        <f t="shared" si="4"/>
        <v>TRANSDEV SUD OUEST,Transport opérationnel,7.163,France,PIE,Oui,4,TAX/PAY,0</v>
      </c>
    </row>
    <row r="226" spans="1:10" x14ac:dyDescent="0.2">
      <c r="A226" s="7" t="s">
        <v>257</v>
      </c>
      <c r="B226" s="8" t="s">
        <v>21</v>
      </c>
      <c r="C226" s="8" t="s">
        <v>625</v>
      </c>
      <c r="D226" s="8" t="s">
        <v>22</v>
      </c>
      <c r="E226" s="8" t="s">
        <v>23</v>
      </c>
      <c r="F226" s="8" t="s">
        <v>2</v>
      </c>
      <c r="G226" s="8">
        <v>4</v>
      </c>
      <c r="H226" s="8" t="s">
        <v>24</v>
      </c>
      <c r="I226" s="8">
        <v>0</v>
      </c>
      <c r="J226" t="str">
        <f t="shared" si="4"/>
        <v>TRANS'L,Transport opérationnel,10.084,France,PIE,Oui,4,TAX/PAY,0</v>
      </c>
    </row>
    <row r="227" spans="1:10" x14ac:dyDescent="0.2">
      <c r="A227" s="7" t="s">
        <v>258</v>
      </c>
      <c r="B227" s="8" t="s">
        <v>21</v>
      </c>
      <c r="C227" s="8" t="s">
        <v>626</v>
      </c>
      <c r="D227" s="8" t="s">
        <v>22</v>
      </c>
      <c r="E227" s="8" t="s">
        <v>23</v>
      </c>
      <c r="F227" s="8" t="s">
        <v>2</v>
      </c>
      <c r="G227" s="8">
        <v>4</v>
      </c>
      <c r="H227" s="8" t="s">
        <v>24</v>
      </c>
      <c r="I227" s="8">
        <v>0</v>
      </c>
      <c r="J227" t="str">
        <f t="shared" si="4"/>
        <v>TRANSPORT BERARD,Transport opérationnel,2.635,France,PIE,Oui,4,TAX/PAY,0</v>
      </c>
    </row>
    <row r="228" spans="1:10" x14ac:dyDescent="0.2">
      <c r="A228" s="7" t="s">
        <v>259</v>
      </c>
      <c r="B228" s="8" t="s">
        <v>21</v>
      </c>
      <c r="C228" s="8" t="s">
        <v>627</v>
      </c>
      <c r="D228" s="8" t="s">
        <v>22</v>
      </c>
      <c r="E228" s="8" t="s">
        <v>23</v>
      </c>
      <c r="F228" s="8" t="s">
        <v>2</v>
      </c>
      <c r="G228" s="8">
        <v>4</v>
      </c>
      <c r="H228" s="8" t="s">
        <v>24</v>
      </c>
      <c r="I228" s="8">
        <v>0</v>
      </c>
      <c r="J228" t="str">
        <f t="shared" si="4"/>
        <v>Transport Schon et Brullard,Transport opérationnel,9.328,France,PIE,Oui,4,TAX/PAY,0</v>
      </c>
    </row>
    <row r="229" spans="1:10" x14ac:dyDescent="0.2">
      <c r="A229" s="7" t="s">
        <v>260</v>
      </c>
      <c r="B229" s="8" t="s">
        <v>21</v>
      </c>
      <c r="C229" s="8" t="s">
        <v>628</v>
      </c>
      <c r="D229" s="8" t="s">
        <v>52</v>
      </c>
      <c r="E229" s="8" t="s">
        <v>23</v>
      </c>
      <c r="F229" s="8" t="s">
        <v>2</v>
      </c>
      <c r="G229" s="8">
        <v>4</v>
      </c>
      <c r="H229" s="8" t="s">
        <v>24</v>
      </c>
      <c r="I229" s="8">
        <v>0</v>
      </c>
      <c r="J229" t="str">
        <f t="shared" si="4"/>
        <v>Veolia Transport Sydney P/L,Transport opérationnel,11.8690476190476,Australia,PIE,Oui,4,TAX/PAY,0</v>
      </c>
    </row>
    <row r="230" spans="1:10" x14ac:dyDescent="0.2">
      <c r="A230" s="7" t="s">
        <v>261</v>
      </c>
      <c r="B230" s="8" t="s">
        <v>21</v>
      </c>
      <c r="C230" s="8" t="s">
        <v>629</v>
      </c>
      <c r="D230" s="8" t="s">
        <v>22</v>
      </c>
      <c r="E230" s="8" t="s">
        <v>23</v>
      </c>
      <c r="F230" s="8" t="s">
        <v>2</v>
      </c>
      <c r="G230" s="8">
        <v>4</v>
      </c>
      <c r="H230" s="8" t="s">
        <v>24</v>
      </c>
      <c r="I230" s="8">
        <v>0</v>
      </c>
      <c r="J230" t="str">
        <f t="shared" si="4"/>
        <v>TRANSPORTS D'EURE ET LOIR,Transport opérationnel,20.557,France,PIE,Oui,4,TAX/PAY,0</v>
      </c>
    </row>
    <row r="231" spans="1:10" x14ac:dyDescent="0.2">
      <c r="A231" s="7" t="s">
        <v>262</v>
      </c>
      <c r="B231" s="8" t="s">
        <v>21</v>
      </c>
      <c r="C231" s="8" t="s">
        <v>630</v>
      </c>
      <c r="D231" s="8" t="s">
        <v>22</v>
      </c>
      <c r="E231" s="8" t="s">
        <v>23</v>
      </c>
      <c r="F231" s="8" t="s">
        <v>2</v>
      </c>
      <c r="G231" s="8">
        <v>4</v>
      </c>
      <c r="H231" s="8" t="s">
        <v>24</v>
      </c>
      <c r="I231" s="8">
        <v>0</v>
      </c>
      <c r="J231" t="str">
        <f t="shared" si="4"/>
        <v>TRANSPORTS DU VAL DE SEINE,Transport opérationnel,8.536,France,PIE,Oui,4,TAX/PAY,0</v>
      </c>
    </row>
    <row r="232" spans="1:10" x14ac:dyDescent="0.2">
      <c r="A232" s="7" t="s">
        <v>263</v>
      </c>
      <c r="B232" s="8" t="s">
        <v>21</v>
      </c>
      <c r="C232" s="8" t="s">
        <v>631</v>
      </c>
      <c r="D232" s="8" t="s">
        <v>22</v>
      </c>
      <c r="E232" s="8" t="s">
        <v>23</v>
      </c>
      <c r="F232" s="8" t="s">
        <v>2</v>
      </c>
      <c r="G232" s="8">
        <v>4</v>
      </c>
      <c r="H232" s="8" t="s">
        <v>24</v>
      </c>
      <c r="I232" s="8">
        <v>0</v>
      </c>
      <c r="J232" t="str">
        <f t="shared" si="4"/>
        <v>TRANSPORTS DU VAL D'OISE,Transport opérationnel,30.227,France,PIE,Oui,4,TAX/PAY,0</v>
      </c>
    </row>
    <row r="233" spans="1:10" x14ac:dyDescent="0.2">
      <c r="A233" s="7" t="s">
        <v>264</v>
      </c>
      <c r="B233" s="8" t="s">
        <v>21</v>
      </c>
      <c r="C233" s="8" t="s">
        <v>632</v>
      </c>
      <c r="D233" s="8" t="s">
        <v>22</v>
      </c>
      <c r="E233" s="8" t="s">
        <v>23</v>
      </c>
      <c r="F233" s="8" t="s">
        <v>2</v>
      </c>
      <c r="G233" s="8">
        <v>4</v>
      </c>
      <c r="H233" s="8" t="s">
        <v>24</v>
      </c>
      <c r="I233" s="8">
        <v>0</v>
      </c>
      <c r="J233" t="str">
        <f t="shared" si="4"/>
        <v>Transports en commun de Combs La Ville,Transport opérationnel,3.886,France,PIE,Oui,4,TAX/PAY,0</v>
      </c>
    </row>
    <row r="234" spans="1:10" x14ac:dyDescent="0.2">
      <c r="A234" s="7" t="s">
        <v>265</v>
      </c>
      <c r="B234" s="8" t="s">
        <v>21</v>
      </c>
      <c r="C234" s="8" t="s">
        <v>633</v>
      </c>
      <c r="D234" s="8" t="s">
        <v>22</v>
      </c>
      <c r="E234" s="8" t="s">
        <v>23</v>
      </c>
      <c r="F234" s="8" t="s">
        <v>2</v>
      </c>
      <c r="G234" s="8">
        <v>4</v>
      </c>
      <c r="H234" s="8" t="s">
        <v>24</v>
      </c>
      <c r="I234" s="8">
        <v>0</v>
      </c>
      <c r="J234" t="str">
        <f t="shared" si="4"/>
        <v>TRANSPORTS LIBOURNAIS,Transport opérationnel,1.48,France,PIE,Oui,4,TAX/PAY,0</v>
      </c>
    </row>
    <row r="235" spans="1:10" x14ac:dyDescent="0.2">
      <c r="A235" s="7" t="s">
        <v>266</v>
      </c>
      <c r="B235" s="8" t="s">
        <v>21</v>
      </c>
      <c r="C235" s="8" t="s">
        <v>634</v>
      </c>
      <c r="D235" s="8" t="s">
        <v>22</v>
      </c>
      <c r="E235" s="8" t="s">
        <v>23</v>
      </c>
      <c r="F235" s="8" t="s">
        <v>2</v>
      </c>
      <c r="G235" s="8">
        <v>4</v>
      </c>
      <c r="H235" s="8" t="s">
        <v>24</v>
      </c>
      <c r="I235" s="8">
        <v>0</v>
      </c>
      <c r="J235" t="str">
        <f t="shared" si="4"/>
        <v>TRANSPORTS MARNE ET MORIN,Transport opérationnel,34.915,France,PIE,Oui,4,TAX/PAY,0</v>
      </c>
    </row>
    <row r="236" spans="1:10" x14ac:dyDescent="0.2">
      <c r="A236" s="7" t="s">
        <v>267</v>
      </c>
      <c r="B236" s="8" t="s">
        <v>21</v>
      </c>
      <c r="C236" s="8" t="s">
        <v>635</v>
      </c>
      <c r="D236" s="8" t="s">
        <v>22</v>
      </c>
      <c r="E236" s="8" t="s">
        <v>23</v>
      </c>
      <c r="F236" s="8" t="s">
        <v>2</v>
      </c>
      <c r="G236" s="8">
        <v>1</v>
      </c>
      <c r="H236" s="8" t="s">
        <v>24</v>
      </c>
      <c r="I236" s="8">
        <v>0</v>
      </c>
      <c r="J236" t="str">
        <f t="shared" si="4"/>
        <v>TRANSPORTS PUBLICS DE L'AGGLOMERATION ST,Transport opérationnel,58.416,France,PIE,Oui,1,TAX/PAY,0</v>
      </c>
    </row>
    <row r="237" spans="1:10" x14ac:dyDescent="0.2">
      <c r="A237" s="7" t="s">
        <v>268</v>
      </c>
      <c r="B237" s="8" t="s">
        <v>21</v>
      </c>
      <c r="C237" s="8" t="s">
        <v>636</v>
      </c>
      <c r="D237" s="8" t="s">
        <v>55</v>
      </c>
      <c r="E237" s="8" t="s">
        <v>23</v>
      </c>
      <c r="F237" s="8" t="s">
        <v>2</v>
      </c>
      <c r="G237" s="8">
        <v>1</v>
      </c>
      <c r="H237" s="8" t="s">
        <v>24</v>
      </c>
      <c r="I237" s="8">
        <v>0</v>
      </c>
      <c r="J237" t="str">
        <f t="shared" si="4"/>
        <v>TRANSREGIO NEW,Transport opérationnel,36.968,Germany,PIE,Oui,1,TAX/PAY,0</v>
      </c>
    </row>
    <row r="238" spans="1:10" x14ac:dyDescent="0.2">
      <c r="A238" s="7" t="s">
        <v>269</v>
      </c>
      <c r="B238" s="8" t="s">
        <v>21</v>
      </c>
      <c r="C238" s="8" t="s">
        <v>637</v>
      </c>
      <c r="D238" s="8" t="s">
        <v>22</v>
      </c>
      <c r="E238" s="8" t="s">
        <v>23</v>
      </c>
      <c r="F238" s="8" t="s">
        <v>2</v>
      </c>
      <c r="G238" s="8">
        <v>4</v>
      </c>
      <c r="H238" s="8" t="s">
        <v>24</v>
      </c>
      <c r="I238" s="8">
        <v>0</v>
      </c>
      <c r="J238" t="str">
        <f t="shared" si="4"/>
        <v>TRANS-SERVICES,Transport opérationnel,1.407,France,PIE,Oui,4,TAX/PAY,0</v>
      </c>
    </row>
    <row r="239" spans="1:10" x14ac:dyDescent="0.2">
      <c r="A239" s="7" t="s">
        <v>270</v>
      </c>
      <c r="B239" s="8" t="s">
        <v>21</v>
      </c>
      <c r="C239" s="8" t="s">
        <v>638</v>
      </c>
      <c r="D239" s="8" t="s">
        <v>22</v>
      </c>
      <c r="E239" s="8" t="s">
        <v>23</v>
      </c>
      <c r="F239" s="8" t="s">
        <v>2</v>
      </c>
      <c r="G239" s="8">
        <v>1</v>
      </c>
      <c r="H239" s="8" t="s">
        <v>24</v>
      </c>
      <c r="I239" s="8">
        <v>0</v>
      </c>
      <c r="J239" t="str">
        <f t="shared" si="4"/>
        <v>TRANSVILLES,Transport opérationnel,45.513,France,PIE,Oui,1,TAX/PAY,0</v>
      </c>
    </row>
    <row r="240" spans="1:10" x14ac:dyDescent="0.2">
      <c r="A240" s="7" t="s">
        <v>271</v>
      </c>
      <c r="B240" s="8" t="s">
        <v>21</v>
      </c>
      <c r="C240" s="8" t="s">
        <v>639</v>
      </c>
      <c r="D240" s="8" t="s">
        <v>52</v>
      </c>
      <c r="E240" s="8" t="s">
        <v>23</v>
      </c>
      <c r="F240" s="8" t="s">
        <v>2</v>
      </c>
      <c r="G240" s="8">
        <v>4</v>
      </c>
      <c r="H240" s="8" t="s">
        <v>24</v>
      </c>
      <c r="I240" s="8">
        <v>0</v>
      </c>
      <c r="J240" t="str">
        <f t="shared" si="4"/>
        <v>VEOLIA TRANSPORT WA,Transport opérationnel,13.3738095238095,Australia,PIE,Oui,4,TAX/PAY,0</v>
      </c>
    </row>
    <row r="241" spans="1:10" x14ac:dyDescent="0.2">
      <c r="A241" s="7" t="s">
        <v>272</v>
      </c>
      <c r="B241" s="8" t="s">
        <v>21</v>
      </c>
      <c r="C241" s="8" t="s">
        <v>640</v>
      </c>
      <c r="D241" s="8" t="s">
        <v>220</v>
      </c>
      <c r="E241" s="8" t="s">
        <v>23</v>
      </c>
      <c r="F241" s="8" t="s">
        <v>2</v>
      </c>
      <c r="G241" s="8">
        <v>4</v>
      </c>
      <c r="H241" s="8" t="s">
        <v>24</v>
      </c>
      <c r="I241" s="8">
        <v>0</v>
      </c>
      <c r="J241" t="str">
        <f t="shared" si="4"/>
        <v>UTE Trambaix  (optionnel),Transport opérationnel,5.15691,Spain,PIE,Oui,4,TAX/PAY,0</v>
      </c>
    </row>
    <row r="242" spans="1:10" x14ac:dyDescent="0.2">
      <c r="A242" s="7" t="s">
        <v>273</v>
      </c>
      <c r="B242" s="8" t="s">
        <v>21</v>
      </c>
      <c r="C242" s="8" t="s">
        <v>641</v>
      </c>
      <c r="D242" s="8" t="s">
        <v>220</v>
      </c>
      <c r="E242" s="8" t="s">
        <v>23</v>
      </c>
      <c r="F242" s="8" t="s">
        <v>2</v>
      </c>
      <c r="G242" s="8">
        <v>4</v>
      </c>
      <c r="H242" s="8" t="s">
        <v>24</v>
      </c>
      <c r="I242" s="8">
        <v>0</v>
      </c>
      <c r="J242" t="str">
        <f t="shared" si="4"/>
        <v>UTE Trambesos (optionnel),Transport opérationnel,4.54806,Spain,PIE,Oui,4,TAX/PAY,0</v>
      </c>
    </row>
    <row r="243" spans="1:10" x14ac:dyDescent="0.2">
      <c r="A243" s="7" t="s">
        <v>274</v>
      </c>
      <c r="B243" s="8" t="s">
        <v>21</v>
      </c>
      <c r="C243" s="8" t="s">
        <v>642</v>
      </c>
      <c r="D243" s="8" t="s">
        <v>22</v>
      </c>
      <c r="E243" s="8" t="s">
        <v>23</v>
      </c>
      <c r="F243" s="8" t="s">
        <v>2</v>
      </c>
      <c r="G243" s="8">
        <v>4</v>
      </c>
      <c r="H243" s="8" t="s">
        <v>24</v>
      </c>
      <c r="I243" s="8">
        <v>0</v>
      </c>
      <c r="J243" t="str">
        <f t="shared" si="4"/>
        <v>VAD,Transport opérationnel,7.845,France,PIE,Oui,4,TAX/PAY,0</v>
      </c>
    </row>
    <row r="244" spans="1:10" x14ac:dyDescent="0.2">
      <c r="A244" s="7" t="s">
        <v>275</v>
      </c>
      <c r="B244" s="8" t="s">
        <v>21</v>
      </c>
      <c r="C244" s="8" t="s">
        <v>643</v>
      </c>
      <c r="D244" s="8" t="s">
        <v>22</v>
      </c>
      <c r="E244" s="8" t="s">
        <v>23</v>
      </c>
      <c r="F244" s="8" t="s">
        <v>2</v>
      </c>
      <c r="G244" s="8">
        <v>4</v>
      </c>
      <c r="H244" s="8" t="s">
        <v>24</v>
      </c>
      <c r="I244" s="8">
        <v>0</v>
      </c>
      <c r="J244" t="str">
        <f t="shared" si="4"/>
        <v>VAL D'EUROPE AIRPORT,Transport opérationnel,9.085,France,PIE,Oui,4,TAX/PAY,0</v>
      </c>
    </row>
    <row r="245" spans="1:10" x14ac:dyDescent="0.2">
      <c r="A245" s="7" t="s">
        <v>276</v>
      </c>
      <c r="B245" s="8" t="s">
        <v>21</v>
      </c>
      <c r="C245" s="8" t="s">
        <v>644</v>
      </c>
      <c r="D245" s="8" t="s">
        <v>22</v>
      </c>
      <c r="E245" s="8" t="s">
        <v>23</v>
      </c>
      <c r="F245" s="8" t="s">
        <v>2</v>
      </c>
      <c r="G245" s="8">
        <v>4</v>
      </c>
      <c r="H245" s="8" t="s">
        <v>24</v>
      </c>
      <c r="I245" s="8">
        <v>0</v>
      </c>
      <c r="J245" t="str">
        <f t="shared" si="4"/>
        <v>VAROISE DE TRANSPORTS,Transport opérationnel,8.773,France,PIE,Oui,4,TAX/PAY,0</v>
      </c>
    </row>
    <row r="246" spans="1:10" x14ac:dyDescent="0.2">
      <c r="A246" s="7" t="s">
        <v>277</v>
      </c>
      <c r="B246" s="8" t="s">
        <v>21</v>
      </c>
      <c r="C246" s="8" t="s">
        <v>645</v>
      </c>
      <c r="D246" s="8" t="s">
        <v>22</v>
      </c>
      <c r="E246" s="8" t="s">
        <v>23</v>
      </c>
      <c r="F246" s="8" t="s">
        <v>2</v>
      </c>
      <c r="G246" s="8">
        <v>4</v>
      </c>
      <c r="H246" s="8" t="s">
        <v>24</v>
      </c>
      <c r="I246" s="8">
        <v>0</v>
      </c>
      <c r="J246" t="str">
        <f t="shared" si="4"/>
        <v>VE Airport,Transport opérationnel,1.081,France,PIE,Oui,4,TAX/PAY,0</v>
      </c>
    </row>
    <row r="247" spans="1:10" x14ac:dyDescent="0.2">
      <c r="A247" s="7" t="s">
        <v>278</v>
      </c>
      <c r="B247" s="8" t="s">
        <v>21</v>
      </c>
      <c r="C247" s="8" t="s">
        <v>646</v>
      </c>
      <c r="D247" s="8" t="s">
        <v>22</v>
      </c>
      <c r="E247" s="8" t="s">
        <v>23</v>
      </c>
      <c r="F247" s="8" t="s">
        <v>2</v>
      </c>
      <c r="G247" s="8">
        <v>4</v>
      </c>
      <c r="H247" s="8" t="s">
        <v>24</v>
      </c>
      <c r="I247" s="8">
        <v>0</v>
      </c>
      <c r="J247" t="str">
        <f t="shared" si="4"/>
        <v>VELOWAY,Transport opérationnel,3.786,France,PIE,Oui,4,TAX/PAY,0</v>
      </c>
    </row>
    <row r="248" spans="1:10" x14ac:dyDescent="0.2">
      <c r="A248" s="7" t="s">
        <v>279</v>
      </c>
      <c r="B248" s="8" t="s">
        <v>21</v>
      </c>
      <c r="C248" s="8" t="s">
        <v>647</v>
      </c>
      <c r="D248" s="8" t="s">
        <v>22</v>
      </c>
      <c r="E248" s="8" t="s">
        <v>23</v>
      </c>
      <c r="F248" s="8" t="s">
        <v>2</v>
      </c>
      <c r="G248" s="8">
        <v>4</v>
      </c>
      <c r="H248" s="8" t="s">
        <v>24</v>
      </c>
      <c r="I248" s="8">
        <v>0</v>
      </c>
      <c r="J248" t="str">
        <f t="shared" si="4"/>
        <v>VEOLIA EDF NICE AUTO PARTAGE,Transport opérationnel,2.0699,France,PIE,Oui,4,TAX/PAY,0</v>
      </c>
    </row>
    <row r="249" spans="1:10" x14ac:dyDescent="0.2">
      <c r="A249" s="7" t="s">
        <v>280</v>
      </c>
      <c r="B249" s="8" t="s">
        <v>21</v>
      </c>
      <c r="C249" s="8" t="s">
        <v>648</v>
      </c>
      <c r="D249" s="8" t="s">
        <v>52</v>
      </c>
      <c r="E249" s="8" t="s">
        <v>23</v>
      </c>
      <c r="F249" s="8" t="s">
        <v>2</v>
      </c>
      <c r="G249" s="8">
        <v>4</v>
      </c>
      <c r="H249" s="8" t="s">
        <v>24</v>
      </c>
      <c r="I249" s="8">
        <v>0</v>
      </c>
      <c r="J249" t="str">
        <f t="shared" si="4"/>
        <v>TDV TSL (BRISBANE) - IG,Transport opérationnel,15.1285714285714,Australia,PIE,Oui,4,TAX/PAY,0</v>
      </c>
    </row>
    <row r="250" spans="1:10" x14ac:dyDescent="0.2">
      <c r="A250" s="7" t="s">
        <v>281</v>
      </c>
      <c r="B250" s="8" t="s">
        <v>21</v>
      </c>
      <c r="C250" s="8" t="s">
        <v>649</v>
      </c>
      <c r="D250" s="8" t="s">
        <v>22</v>
      </c>
      <c r="E250" s="8" t="s">
        <v>23</v>
      </c>
      <c r="F250" s="8" t="s">
        <v>2</v>
      </c>
      <c r="G250" s="8">
        <v>1</v>
      </c>
      <c r="H250" s="8" t="s">
        <v>24</v>
      </c>
      <c r="I250" s="8">
        <v>0</v>
      </c>
      <c r="J250" t="str">
        <f t="shared" si="4"/>
        <v>VEOLIA TRANSDEV,Transport opérationnel,25.212,France,PIE,Oui,1,TAX/PAY,0</v>
      </c>
    </row>
    <row r="251" spans="1:10" x14ac:dyDescent="0.2">
      <c r="A251" s="7" t="s">
        <v>282</v>
      </c>
      <c r="B251" s="8" t="s">
        <v>21</v>
      </c>
      <c r="C251" s="8" t="s">
        <v>650</v>
      </c>
      <c r="D251" s="8" t="s">
        <v>22</v>
      </c>
      <c r="E251" s="8" t="s">
        <v>23</v>
      </c>
      <c r="F251" s="8" t="s">
        <v>2</v>
      </c>
      <c r="G251" s="8">
        <v>4</v>
      </c>
      <c r="H251" s="8" t="s">
        <v>24</v>
      </c>
      <c r="I251" s="8">
        <v>0</v>
      </c>
      <c r="J251" t="str">
        <f t="shared" si="4"/>
        <v>VEOLIA TRANSDEV CHAMBERY,Transport opérationnel,0.938,France,PIE,Oui,4,TAX/PAY,0</v>
      </c>
    </row>
    <row r="252" spans="1:10" x14ac:dyDescent="0.2">
      <c r="A252" s="7" t="s">
        <v>283</v>
      </c>
      <c r="B252" s="8" t="s">
        <v>21</v>
      </c>
      <c r="C252" s="8" t="s">
        <v>651</v>
      </c>
      <c r="D252" s="8" t="s">
        <v>22</v>
      </c>
      <c r="E252" s="8" t="s">
        <v>23</v>
      </c>
      <c r="F252" s="8" t="s">
        <v>2</v>
      </c>
      <c r="G252" s="8">
        <v>4</v>
      </c>
      <c r="H252" s="8" t="s">
        <v>24</v>
      </c>
      <c r="I252" s="8">
        <v>0</v>
      </c>
      <c r="J252" t="str">
        <f t="shared" si="4"/>
        <v>VEOLIA TRANSDEV SAINT-DIZIER,Transport opérationnel,1.289,France,PIE,Oui,4,TAX/PAY,0</v>
      </c>
    </row>
    <row r="253" spans="1:10" x14ac:dyDescent="0.2">
      <c r="A253" s="7" t="s">
        <v>284</v>
      </c>
      <c r="B253" s="8" t="s">
        <v>21</v>
      </c>
      <c r="C253" s="8" t="s">
        <v>652</v>
      </c>
      <c r="D253" s="8" t="s">
        <v>22</v>
      </c>
      <c r="E253" s="8" t="s">
        <v>23</v>
      </c>
      <c r="F253" s="8" t="s">
        <v>2</v>
      </c>
      <c r="G253" s="8">
        <v>4</v>
      </c>
      <c r="H253" s="8" t="s">
        <v>24</v>
      </c>
      <c r="I253" s="8">
        <v>0</v>
      </c>
      <c r="J253" t="str">
        <f t="shared" si="4"/>
        <v>VEOLIA TRANSPORT AEROPORT DE NIMES,Transport opérationnel,6.594,France,PIE,Oui,4,TAX/PAY,0</v>
      </c>
    </row>
    <row r="254" spans="1:10" x14ac:dyDescent="0.2">
      <c r="A254" s="7" t="s">
        <v>285</v>
      </c>
      <c r="B254" s="8" t="s">
        <v>21</v>
      </c>
      <c r="C254" s="8" t="s">
        <v>653</v>
      </c>
      <c r="D254" s="8" t="s">
        <v>22</v>
      </c>
      <c r="E254" s="8" t="s">
        <v>23</v>
      </c>
      <c r="F254" s="8" t="s">
        <v>2</v>
      </c>
      <c r="G254" s="8">
        <v>4</v>
      </c>
      <c r="H254" s="8" t="s">
        <v>24</v>
      </c>
      <c r="I254" s="8">
        <v>0</v>
      </c>
      <c r="J254" t="str">
        <f t="shared" si="4"/>
        <v>VEOLIA TRANSPORT ARLES,Transport opérationnel,7.16,France,PIE,Oui,4,TAX/PAY,0</v>
      </c>
    </row>
    <row r="255" spans="1:10" x14ac:dyDescent="0.2">
      <c r="A255" s="7" t="s">
        <v>286</v>
      </c>
      <c r="B255" s="8" t="s">
        <v>21</v>
      </c>
      <c r="C255" s="8" t="s">
        <v>654</v>
      </c>
      <c r="D255" s="8" t="s">
        <v>22</v>
      </c>
      <c r="E255" s="8" t="s">
        <v>23</v>
      </c>
      <c r="F255" s="8" t="s">
        <v>2</v>
      </c>
      <c r="G255" s="8">
        <v>4</v>
      </c>
      <c r="H255" s="8" t="s">
        <v>24</v>
      </c>
      <c r="I255" s="8">
        <v>0</v>
      </c>
      <c r="J255" t="str">
        <f t="shared" si="4"/>
        <v>VEOLIA TRANSPORT BRIVE,Transport opérationnel,4.002,France,PIE,Oui,4,TAX/PAY,0</v>
      </c>
    </row>
    <row r="256" spans="1:10" x14ac:dyDescent="0.2">
      <c r="A256" s="7" t="s">
        <v>287</v>
      </c>
      <c r="B256" s="8" t="s">
        <v>21</v>
      </c>
      <c r="C256" s="8" t="s">
        <v>655</v>
      </c>
      <c r="D256" s="8" t="s">
        <v>22</v>
      </c>
      <c r="E256" s="8" t="s">
        <v>23</v>
      </c>
      <c r="F256" s="8" t="s">
        <v>2</v>
      </c>
      <c r="G256" s="8">
        <v>4</v>
      </c>
      <c r="H256" s="8" t="s">
        <v>24</v>
      </c>
      <c r="I256" s="8">
        <v>0</v>
      </c>
      <c r="J256" t="str">
        <f t="shared" si="4"/>
        <v>VEOLIA TRANSPORT CARCASSONNE,Transport opérationnel,8.059,France,PIE,Oui,4,TAX/PAY,0</v>
      </c>
    </row>
    <row r="257" spans="1:10" x14ac:dyDescent="0.2">
      <c r="A257" s="7" t="s">
        <v>288</v>
      </c>
      <c r="B257" s="8" t="s">
        <v>21</v>
      </c>
      <c r="C257" s="8" t="s">
        <v>656</v>
      </c>
      <c r="D257" s="8" t="s">
        <v>22</v>
      </c>
      <c r="E257" s="8" t="s">
        <v>23</v>
      </c>
      <c r="F257" s="8" t="s">
        <v>2</v>
      </c>
      <c r="G257" s="8">
        <v>4</v>
      </c>
      <c r="H257" s="8" t="s">
        <v>24</v>
      </c>
      <c r="I257" s="8">
        <v>0</v>
      </c>
      <c r="J257" t="str">
        <f t="shared" si="4"/>
        <v>VEOLIA TRANSPORT DU MARSAN,Transport opérationnel,2.394,France,PIE,Oui,4,TAX/PAY,0</v>
      </c>
    </row>
    <row r="258" spans="1:10" x14ac:dyDescent="0.2">
      <c r="A258" s="7" t="s">
        <v>289</v>
      </c>
      <c r="B258" s="8" t="s">
        <v>21</v>
      </c>
      <c r="C258" s="8" t="s">
        <v>657</v>
      </c>
      <c r="D258" s="8" t="s">
        <v>290</v>
      </c>
      <c r="E258" s="8" t="s">
        <v>23</v>
      </c>
      <c r="F258" s="8" t="s">
        <v>2</v>
      </c>
      <c r="G258" s="8">
        <v>1</v>
      </c>
      <c r="H258" s="8" t="s">
        <v>24</v>
      </c>
      <c r="I258" s="8">
        <v>0</v>
      </c>
      <c r="J258" t="str">
        <f t="shared" si="4"/>
        <v>VEOLIA TRANSPORT DUBLIN LIGHT RAIL LTD,Transport opérationnel,52.123,Ireland,PIE,Oui,1,TAX/PAY,0</v>
      </c>
    </row>
    <row r="259" spans="1:10" x14ac:dyDescent="0.2">
      <c r="A259" s="7" t="s">
        <v>291</v>
      </c>
      <c r="B259" s="8" t="s">
        <v>21</v>
      </c>
      <c r="C259" s="8" t="s">
        <v>658</v>
      </c>
      <c r="D259" s="8" t="s">
        <v>22</v>
      </c>
      <c r="E259" s="8" t="s">
        <v>23</v>
      </c>
      <c r="F259" s="8" t="s">
        <v>2</v>
      </c>
      <c r="G259" s="8">
        <v>4</v>
      </c>
      <c r="H259" s="8" t="s">
        <v>24</v>
      </c>
      <c r="I259" s="8">
        <v>0</v>
      </c>
      <c r="J259" t="str">
        <f t="shared" si="4"/>
        <v>VEOLIA TRANSPORT EST,Transport opérationnel,1.019,France,PIE,Oui,4,TAX/PAY,0</v>
      </c>
    </row>
    <row r="260" spans="1:10" x14ac:dyDescent="0.2">
      <c r="A260" s="7" t="s">
        <v>292</v>
      </c>
      <c r="B260" s="8" t="s">
        <v>21</v>
      </c>
      <c r="C260" s="8" t="s">
        <v>659</v>
      </c>
      <c r="D260" s="8" t="s">
        <v>22</v>
      </c>
      <c r="E260" s="8" t="s">
        <v>23</v>
      </c>
      <c r="F260" s="8" t="s">
        <v>2</v>
      </c>
      <c r="G260" s="8">
        <v>4</v>
      </c>
      <c r="H260" s="8" t="s">
        <v>24</v>
      </c>
      <c r="I260" s="8">
        <v>0</v>
      </c>
      <c r="J260" t="str">
        <f t="shared" si="4"/>
        <v>VEOLIA TRANSPORT MEDITERRANNEE,Transport opérationnel,4.558,France,PIE,Oui,4,TAX/PAY,0</v>
      </c>
    </row>
    <row r="261" spans="1:10" x14ac:dyDescent="0.2">
      <c r="A261" s="7" t="s">
        <v>293</v>
      </c>
      <c r="B261" s="8" t="s">
        <v>21</v>
      </c>
      <c r="C261" s="8" t="s">
        <v>660</v>
      </c>
      <c r="D261" s="8" t="s">
        <v>22</v>
      </c>
      <c r="E261" s="8" t="s">
        <v>23</v>
      </c>
      <c r="F261" s="8" t="s">
        <v>2</v>
      </c>
      <c r="G261" s="8">
        <v>1</v>
      </c>
      <c r="H261" s="8" t="s">
        <v>24</v>
      </c>
      <c r="I261" s="8">
        <v>0</v>
      </c>
      <c r="J261" t="str">
        <f t="shared" si="4"/>
        <v>Veolia Transport Normandie Interurbain,Transport opérationnel,80.549,France,PIE,Oui,1,TAX/PAY,0</v>
      </c>
    </row>
    <row r="262" spans="1:10" x14ac:dyDescent="0.2">
      <c r="A262" s="7" t="s">
        <v>294</v>
      </c>
      <c r="B262" s="8" t="s">
        <v>21</v>
      </c>
      <c r="C262" s="8" t="s">
        <v>661</v>
      </c>
      <c r="D262" s="8" t="s">
        <v>22</v>
      </c>
      <c r="E262" s="8" t="s">
        <v>23</v>
      </c>
      <c r="F262" s="8" t="s">
        <v>2</v>
      </c>
      <c r="G262" s="8">
        <v>4</v>
      </c>
      <c r="H262" s="8" t="s">
        <v>24</v>
      </c>
      <c r="I262" s="8">
        <v>0</v>
      </c>
      <c r="J262" t="str">
        <f t="shared" si="4"/>
        <v>VEOLIA TRANSPORT PAYS ROCHEFORTAIS,Transport opérationnel,3.932,France,PIE,Oui,4,TAX/PAY,0</v>
      </c>
    </row>
    <row r="263" spans="1:10" x14ac:dyDescent="0.2">
      <c r="A263" s="7" t="s">
        <v>295</v>
      </c>
      <c r="B263" s="8" t="s">
        <v>21</v>
      </c>
      <c r="C263" s="8" t="s">
        <v>662</v>
      </c>
      <c r="D263" s="8" t="s">
        <v>22</v>
      </c>
      <c r="E263" s="8" t="s">
        <v>23</v>
      </c>
      <c r="F263" s="8" t="s">
        <v>2</v>
      </c>
      <c r="G263" s="8">
        <v>4</v>
      </c>
      <c r="H263" s="8" t="s">
        <v>24</v>
      </c>
      <c r="I263" s="8">
        <v>0</v>
      </c>
      <c r="J263" t="str">
        <f t="shared" si="4"/>
        <v>VEOLIA TRANSPORT PERPIGNAN,Transport opérationnel,9.178,France,PIE,Oui,4,TAX/PAY,0</v>
      </c>
    </row>
    <row r="264" spans="1:10" x14ac:dyDescent="0.2">
      <c r="A264" s="7" t="s">
        <v>296</v>
      </c>
      <c r="B264" s="8" t="s">
        <v>21</v>
      </c>
      <c r="C264" s="8" t="s">
        <v>663</v>
      </c>
      <c r="D264" s="8" t="s">
        <v>22</v>
      </c>
      <c r="E264" s="8" t="s">
        <v>23</v>
      </c>
      <c r="F264" s="8" t="s">
        <v>2</v>
      </c>
      <c r="G264" s="8">
        <v>4</v>
      </c>
      <c r="H264" s="8" t="s">
        <v>24</v>
      </c>
      <c r="I264" s="8">
        <v>0</v>
      </c>
      <c r="J264" t="str">
        <f t="shared" si="4"/>
        <v>VEOLIA TRANSPORT POITOU CHARENTES,Transport opérationnel,25.732,France,PIE,Oui,4,TAX/PAY,0</v>
      </c>
    </row>
    <row r="265" spans="1:10" x14ac:dyDescent="0.2">
      <c r="A265" s="7" t="s">
        <v>297</v>
      </c>
      <c r="B265" s="8" t="s">
        <v>21</v>
      </c>
      <c r="C265" s="8" t="s">
        <v>664</v>
      </c>
      <c r="D265" s="8" t="s">
        <v>22</v>
      </c>
      <c r="E265" s="8" t="s">
        <v>23</v>
      </c>
      <c r="F265" s="8" t="s">
        <v>2</v>
      </c>
      <c r="G265" s="8">
        <v>1</v>
      </c>
      <c r="H265" s="8" t="s">
        <v>24</v>
      </c>
      <c r="I265" s="8">
        <v>0</v>
      </c>
      <c r="J265" t="str">
        <f t="shared" si="4"/>
        <v>VÉOLIA TRANSPORT RHÔNE ALPES I,Transport opérationnel,52.613,France,PIE,Oui,1,TAX/PAY,0</v>
      </c>
    </row>
    <row r="266" spans="1:10" x14ac:dyDescent="0.2">
      <c r="A266" s="7" t="s">
        <v>298</v>
      </c>
      <c r="B266" s="8" t="s">
        <v>21</v>
      </c>
      <c r="C266" s="8" t="s">
        <v>665</v>
      </c>
      <c r="D266" s="8" t="s">
        <v>22</v>
      </c>
      <c r="E266" s="8" t="s">
        <v>23</v>
      </c>
      <c r="F266" s="8" t="s">
        <v>2</v>
      </c>
      <c r="G266" s="8">
        <v>4</v>
      </c>
      <c r="H266" s="8" t="s">
        <v>24</v>
      </c>
      <c r="I266" s="8">
        <v>0</v>
      </c>
      <c r="J266" t="str">
        <f t="shared" si="4"/>
        <v>VEOLIA TRANSPORT ROANNE,Transport opérationnel,6.18,France,PIE,Oui,4,TAX/PAY,0</v>
      </c>
    </row>
    <row r="267" spans="1:10" x14ac:dyDescent="0.2">
      <c r="A267" s="7" t="s">
        <v>299</v>
      </c>
      <c r="B267" s="8" t="s">
        <v>21</v>
      </c>
      <c r="C267" s="8" t="s">
        <v>666</v>
      </c>
      <c r="D267" s="8" t="s">
        <v>22</v>
      </c>
      <c r="E267" s="8" t="s">
        <v>23</v>
      </c>
      <c r="F267" s="8" t="s">
        <v>2</v>
      </c>
      <c r="G267" s="8">
        <v>4</v>
      </c>
      <c r="H267" s="8" t="s">
        <v>24</v>
      </c>
      <c r="I267" s="8">
        <v>0</v>
      </c>
      <c r="J267" t="str">
        <f t="shared" ref="J267:J294" si="5">CONCATENATE(A267,",",B267,",",C267,",",D267,",",E267,",",F267,",",G267,",",H267,",",I267)</f>
        <v>VEOLIA TRANSPORT ROYAN ATLANTIQUE,Transport opérationnel,4.359,France,PIE,Oui,4,TAX/PAY,0</v>
      </c>
    </row>
    <row r="268" spans="1:10" x14ac:dyDescent="0.2">
      <c r="A268" s="7" t="s">
        <v>300</v>
      </c>
      <c r="B268" s="8" t="s">
        <v>21</v>
      </c>
      <c r="C268" s="8" t="s">
        <v>667</v>
      </c>
      <c r="D268" s="8" t="s">
        <v>22</v>
      </c>
      <c r="E268" s="8" t="s">
        <v>23</v>
      </c>
      <c r="F268" s="8" t="s">
        <v>2</v>
      </c>
      <c r="G268" s="8">
        <v>1</v>
      </c>
      <c r="H268" s="8" t="s">
        <v>24</v>
      </c>
      <c r="I268" s="8">
        <v>0</v>
      </c>
      <c r="J268" t="str">
        <f t="shared" si="5"/>
        <v>VEOLIA TRANSPORT SIEGE ( y compris étbs),Transport opérationnel,166.445,France,PIE,Oui,1,TAX/PAY,0</v>
      </c>
    </row>
    <row r="269" spans="1:10" x14ac:dyDescent="0.2">
      <c r="A269" s="7" t="s">
        <v>301</v>
      </c>
      <c r="B269" s="8" t="s">
        <v>21</v>
      </c>
      <c r="C269" s="8" t="s">
        <v>668</v>
      </c>
      <c r="D269" s="8" t="s">
        <v>22</v>
      </c>
      <c r="E269" s="8" t="s">
        <v>23</v>
      </c>
      <c r="F269" s="8" t="s">
        <v>2</v>
      </c>
      <c r="G269" s="8">
        <v>1</v>
      </c>
      <c r="H269" s="8" t="s">
        <v>24</v>
      </c>
      <c r="I269" s="8">
        <v>0</v>
      </c>
      <c r="J269" t="str">
        <f t="shared" si="5"/>
        <v>VEOLIA TRANSPORT ST MICHEL,Transport opérationnel,3.649,France,PIE,Oui,1,TAX/PAY,0</v>
      </c>
    </row>
    <row r="270" spans="1:10" x14ac:dyDescent="0.2">
      <c r="A270" s="7" t="s">
        <v>302</v>
      </c>
      <c r="B270" s="8" t="s">
        <v>21</v>
      </c>
      <c r="C270" s="8" t="s">
        <v>669</v>
      </c>
      <c r="D270" s="8" t="s">
        <v>22</v>
      </c>
      <c r="E270" s="8" t="s">
        <v>23</v>
      </c>
      <c r="F270" s="8" t="s">
        <v>2</v>
      </c>
      <c r="G270" s="8">
        <v>4</v>
      </c>
      <c r="H270" s="8" t="s">
        <v>24</v>
      </c>
      <c r="I270" s="8">
        <v>0</v>
      </c>
      <c r="J270" t="str">
        <f t="shared" si="5"/>
        <v>VEOLIA TRANSPORT URBAIN (y compris éts hors VTU Cannes),Transport opérationnel,48.926,France,PIE,Oui,4,TAX/PAY,0</v>
      </c>
    </row>
    <row r="271" spans="1:10" x14ac:dyDescent="0.2">
      <c r="A271" s="7" t="s">
        <v>303</v>
      </c>
      <c r="B271" s="8" t="s">
        <v>21</v>
      </c>
      <c r="C271" s="8" t="s">
        <v>670</v>
      </c>
      <c r="D271" s="8" t="s">
        <v>22</v>
      </c>
      <c r="E271" s="8" t="s">
        <v>23</v>
      </c>
      <c r="F271" s="8" t="s">
        <v>2</v>
      </c>
      <c r="G271" s="8">
        <v>4</v>
      </c>
      <c r="H271" s="8" t="s">
        <v>24</v>
      </c>
      <c r="I271" s="8">
        <v>0</v>
      </c>
      <c r="J271" t="str">
        <f t="shared" si="5"/>
        <v>VEOLIA TRANSPORT VALENCE,Transport opérationnel,21.902,France,PIE,Oui,4,TAX/PAY,0</v>
      </c>
    </row>
    <row r="272" spans="1:10" x14ac:dyDescent="0.2">
      <c r="A272" s="7" t="s">
        <v>304</v>
      </c>
      <c r="B272" s="8" t="s">
        <v>21</v>
      </c>
      <c r="C272" s="8" t="s">
        <v>671</v>
      </c>
      <c r="D272" s="8" t="s">
        <v>55</v>
      </c>
      <c r="E272" s="8" t="s">
        <v>23</v>
      </c>
      <c r="F272" s="8" t="s">
        <v>2</v>
      </c>
      <c r="G272" s="8">
        <v>4</v>
      </c>
      <c r="H272" s="8" t="s">
        <v>24</v>
      </c>
      <c r="I272" s="8">
        <v>0</v>
      </c>
      <c r="J272" t="str">
        <f t="shared" si="5"/>
        <v>VEOLIA VERKEHR GMBH,Transport opérationnel,18.698,Germany,PIE,Oui,4,TAX/PAY,0</v>
      </c>
    </row>
    <row r="273" spans="1:10" x14ac:dyDescent="0.2">
      <c r="A273" s="7" t="s">
        <v>305</v>
      </c>
      <c r="B273" s="8" t="s">
        <v>21</v>
      </c>
      <c r="C273" s="8" t="s">
        <v>406</v>
      </c>
      <c r="D273" s="8" t="s">
        <v>55</v>
      </c>
      <c r="E273" s="8" t="s">
        <v>23</v>
      </c>
      <c r="F273" s="8" t="s">
        <v>2</v>
      </c>
      <c r="G273" s="8">
        <v>3</v>
      </c>
      <c r="H273" s="8" t="s">
        <v>24</v>
      </c>
      <c r="I273" s="8">
        <v>0</v>
      </c>
      <c r="J273" t="str">
        <f t="shared" si="5"/>
        <v>Veolia Verkehr Regio GmbH,Transport opérationnel,1.096,Germany,PIE,Oui,3,TAX/PAY,0</v>
      </c>
    </row>
    <row r="274" spans="1:10" x14ac:dyDescent="0.2">
      <c r="A274" s="7" t="s">
        <v>306</v>
      </c>
      <c r="B274" s="8" t="s">
        <v>21</v>
      </c>
      <c r="C274" s="8" t="s">
        <v>672</v>
      </c>
      <c r="D274" s="8" t="s">
        <v>55</v>
      </c>
      <c r="E274" s="8" t="s">
        <v>23</v>
      </c>
      <c r="F274" s="8" t="s">
        <v>2</v>
      </c>
      <c r="G274" s="8">
        <v>4</v>
      </c>
      <c r="H274" s="8" t="s">
        <v>24</v>
      </c>
      <c r="I274" s="8">
        <v>0</v>
      </c>
      <c r="J274" t="str">
        <f t="shared" si="5"/>
        <v>VEOLIA VERKEHR REGIO OST GMBH,Transport opérationnel,34.182,Germany,PIE,Oui,4,TAX/PAY,0</v>
      </c>
    </row>
    <row r="275" spans="1:10" x14ac:dyDescent="0.2">
      <c r="A275" s="7" t="s">
        <v>307</v>
      </c>
      <c r="B275" s="8" t="s">
        <v>21</v>
      </c>
      <c r="C275" s="8" t="s">
        <v>673</v>
      </c>
      <c r="D275" s="8" t="s">
        <v>55</v>
      </c>
      <c r="E275" s="8" t="s">
        <v>23</v>
      </c>
      <c r="F275" s="8" t="s">
        <v>2</v>
      </c>
      <c r="G275" s="8">
        <v>4</v>
      </c>
      <c r="H275" s="8" t="s">
        <v>24</v>
      </c>
      <c r="I275" s="8">
        <v>0</v>
      </c>
      <c r="J275" t="str">
        <f t="shared" si="5"/>
        <v>Veolia Verkehr Rheinland GmbH,Transport opérationnel,15.906,Germany,PIE,Oui,4,TAX/PAY,0</v>
      </c>
    </row>
    <row r="276" spans="1:10" x14ac:dyDescent="0.2">
      <c r="A276" s="7" t="s">
        <v>308</v>
      </c>
      <c r="B276" s="8" t="s">
        <v>21</v>
      </c>
      <c r="C276" s="8" t="s">
        <v>674</v>
      </c>
      <c r="D276" s="8" t="s">
        <v>55</v>
      </c>
      <c r="E276" s="8" t="s">
        <v>23</v>
      </c>
      <c r="F276" s="8" t="s">
        <v>2</v>
      </c>
      <c r="G276" s="8">
        <v>3</v>
      </c>
      <c r="H276" s="8" t="s">
        <v>24</v>
      </c>
      <c r="I276" s="8">
        <v>0</v>
      </c>
      <c r="J276" t="str">
        <f t="shared" si="5"/>
        <v>VEOLIA VERKEHR RHEIN-MAIN GMBH,Transport opérationnel,26.639,Germany,PIE,Oui,3,TAX/PAY,0</v>
      </c>
    </row>
    <row r="277" spans="1:10" x14ac:dyDescent="0.2">
      <c r="A277" s="7" t="s">
        <v>309</v>
      </c>
      <c r="B277" s="8" t="s">
        <v>21</v>
      </c>
      <c r="C277" s="8" t="s">
        <v>675</v>
      </c>
      <c r="D277" s="8" t="s">
        <v>55</v>
      </c>
      <c r="E277" s="8" t="s">
        <v>23</v>
      </c>
      <c r="F277" s="8" t="s">
        <v>2</v>
      </c>
      <c r="G277" s="8">
        <v>3</v>
      </c>
      <c r="H277" s="8" t="s">
        <v>24</v>
      </c>
      <c r="I277" s="8">
        <v>0</v>
      </c>
      <c r="J277" t="str">
        <f t="shared" si="5"/>
        <v>Veolia Verkehr Sachsen-Anhalt GmbH,Transport opérationnel,34.308,Germany,PIE,Oui,3,TAX/PAY,0</v>
      </c>
    </row>
    <row r="278" spans="1:10" x14ac:dyDescent="0.2">
      <c r="A278" s="7" t="s">
        <v>310</v>
      </c>
      <c r="B278" s="8" t="s">
        <v>21</v>
      </c>
      <c r="C278" s="8" t="s">
        <v>676</v>
      </c>
      <c r="D278" s="8" t="s">
        <v>55</v>
      </c>
      <c r="E278" s="8" t="s">
        <v>23</v>
      </c>
      <c r="F278" s="8" t="s">
        <v>2</v>
      </c>
      <c r="G278" s="8">
        <v>4</v>
      </c>
      <c r="H278" s="8" t="s">
        <v>24</v>
      </c>
      <c r="I278" s="8">
        <v>0</v>
      </c>
      <c r="J278" t="str">
        <f t="shared" si="5"/>
        <v>Verkehrsgesellshaft Görlitz GmbH,Transport opérationnel,3.72,Germany,PIE,Oui,4,TAX/PAY,0</v>
      </c>
    </row>
    <row r="279" spans="1:10" x14ac:dyDescent="0.2">
      <c r="A279" s="7" t="s">
        <v>311</v>
      </c>
      <c r="B279" s="8" t="s">
        <v>21</v>
      </c>
      <c r="C279" s="8" t="s">
        <v>677</v>
      </c>
      <c r="D279" s="8" t="s">
        <v>22</v>
      </c>
      <c r="E279" s="8" t="s">
        <v>23</v>
      </c>
      <c r="F279" s="8" t="s">
        <v>2</v>
      </c>
      <c r="G279" s="8">
        <v>4</v>
      </c>
      <c r="H279" s="8" t="s">
        <v>24</v>
      </c>
      <c r="I279" s="8">
        <v>0</v>
      </c>
      <c r="J279" t="str">
        <f t="shared" si="5"/>
        <v>VILLENEUVE MOBILITE,Transport opérationnel,1.433,France,PIE,Oui,4,TAX/PAY,0</v>
      </c>
    </row>
    <row r="280" spans="1:10" x14ac:dyDescent="0.2">
      <c r="A280" s="7" t="s">
        <v>312</v>
      </c>
      <c r="B280" s="8" t="s">
        <v>21</v>
      </c>
      <c r="C280" s="8" t="s">
        <v>678</v>
      </c>
      <c r="D280" s="8" t="s">
        <v>22</v>
      </c>
      <c r="E280" s="8" t="s">
        <v>23</v>
      </c>
      <c r="F280" s="8" t="s">
        <v>2</v>
      </c>
      <c r="G280" s="8">
        <v>4</v>
      </c>
      <c r="H280" s="8" t="s">
        <v>24</v>
      </c>
      <c r="I280" s="8">
        <v>0</v>
      </c>
      <c r="J280" t="str">
        <f t="shared" si="5"/>
        <v>VISUAL,Transport opérationnel,19.648,France,PIE,Oui,4,TAX/PAY,0</v>
      </c>
    </row>
    <row r="281" spans="1:10" x14ac:dyDescent="0.2">
      <c r="A281" s="7" t="s">
        <v>313</v>
      </c>
      <c r="B281" s="8" t="s">
        <v>21</v>
      </c>
      <c r="C281" s="8" t="s">
        <v>679</v>
      </c>
      <c r="D281" s="8" t="s">
        <v>55</v>
      </c>
      <c r="E281" s="8" t="s">
        <v>23</v>
      </c>
      <c r="F281" s="8" t="s">
        <v>2</v>
      </c>
      <c r="G281" s="8">
        <v>2</v>
      </c>
      <c r="H281" s="8" t="s">
        <v>24</v>
      </c>
      <c r="I281" s="8">
        <v>0</v>
      </c>
      <c r="J281" t="str">
        <f t="shared" si="5"/>
        <v>VLD,Transport opérationnel,16.235,Germany,PIE,Oui,2,TAX/PAY,0</v>
      </c>
    </row>
    <row r="282" spans="1:10" x14ac:dyDescent="0.2">
      <c r="A282" s="7" t="s">
        <v>314</v>
      </c>
      <c r="B282" s="8" t="s">
        <v>21</v>
      </c>
      <c r="C282" s="8" t="s">
        <v>680</v>
      </c>
      <c r="D282" s="8" t="s">
        <v>22</v>
      </c>
      <c r="E282" s="8" t="s">
        <v>23</v>
      </c>
      <c r="F282" s="8" t="s">
        <v>2</v>
      </c>
      <c r="G282" s="8">
        <v>4</v>
      </c>
      <c r="H282" s="8" t="s">
        <v>24</v>
      </c>
      <c r="I282" s="8">
        <v>0</v>
      </c>
      <c r="J282" t="str">
        <f t="shared" si="5"/>
        <v>VT AGGLOMÉRATION DE BAYONNE,Transport opérationnel,22.453,France,PIE,Oui,4,TAX/PAY,0</v>
      </c>
    </row>
    <row r="283" spans="1:10" x14ac:dyDescent="0.2">
      <c r="A283" s="7" t="s">
        <v>315</v>
      </c>
      <c r="B283" s="8" t="s">
        <v>21</v>
      </c>
      <c r="C283" s="8" t="s">
        <v>681</v>
      </c>
      <c r="D283" s="8" t="s">
        <v>22</v>
      </c>
      <c r="E283" s="8" t="s">
        <v>23</v>
      </c>
      <c r="F283" s="8" t="s">
        <v>2</v>
      </c>
      <c r="G283" s="8">
        <v>4</v>
      </c>
      <c r="H283" s="8" t="s">
        <v>24</v>
      </c>
      <c r="I283" s="8">
        <v>0</v>
      </c>
      <c r="J283" t="str">
        <f t="shared" si="5"/>
        <v>VT ALPES MARITIMES,Transport opérationnel,11.659,France,PIE,Oui,4,TAX/PAY,0</v>
      </c>
    </row>
    <row r="284" spans="1:10" x14ac:dyDescent="0.2">
      <c r="A284" s="7" t="s">
        <v>316</v>
      </c>
      <c r="B284" s="8" t="s">
        <v>21</v>
      </c>
      <c r="C284" s="8" t="s">
        <v>682</v>
      </c>
      <c r="D284" s="8" t="s">
        <v>22</v>
      </c>
      <c r="E284" s="8" t="s">
        <v>23</v>
      </c>
      <c r="F284" s="8" t="s">
        <v>2</v>
      </c>
      <c r="G284" s="8">
        <v>4</v>
      </c>
      <c r="H284" s="8" t="s">
        <v>24</v>
      </c>
      <c r="I284" s="8">
        <v>0</v>
      </c>
      <c r="J284" t="str">
        <f t="shared" si="5"/>
        <v>VT FOUGERES,Transport opérationnel,1.224,France,PIE,Oui,4,TAX/PAY,0</v>
      </c>
    </row>
    <row r="285" spans="1:10" x14ac:dyDescent="0.2">
      <c r="A285" s="7" t="s">
        <v>317</v>
      </c>
      <c r="B285" s="8" t="s">
        <v>21</v>
      </c>
      <c r="C285" s="8" t="s">
        <v>683</v>
      </c>
      <c r="D285" s="8" t="s">
        <v>22</v>
      </c>
      <c r="E285" s="8" t="s">
        <v>23</v>
      </c>
      <c r="F285" s="8" t="s">
        <v>2</v>
      </c>
      <c r="G285" s="8">
        <v>4</v>
      </c>
      <c r="H285" s="8" t="s">
        <v>24</v>
      </c>
      <c r="I285" s="8">
        <v>0</v>
      </c>
      <c r="J285" t="str">
        <f t="shared" si="5"/>
        <v>VT IDF CSP CONTRÔLE,Transport opérationnel,2.794,France,PIE,Oui,4,TAX/PAY,0</v>
      </c>
    </row>
    <row r="286" spans="1:10" x14ac:dyDescent="0.2">
      <c r="A286" s="7" t="s">
        <v>318</v>
      </c>
      <c r="B286" s="8" t="s">
        <v>21</v>
      </c>
      <c r="C286" s="8" t="s">
        <v>684</v>
      </c>
      <c r="D286" s="8" t="s">
        <v>22</v>
      </c>
      <c r="E286" s="8" t="s">
        <v>23</v>
      </c>
      <c r="F286" s="8" t="s">
        <v>2</v>
      </c>
      <c r="G286" s="8">
        <v>4</v>
      </c>
      <c r="H286" s="8" t="s">
        <v>24</v>
      </c>
      <c r="I286" s="8">
        <v>0</v>
      </c>
      <c r="J286" t="str">
        <f t="shared" si="5"/>
        <v>VT MIDI PYRÉNÉES ,Transport opérationnel,19.412,France,PIE,Oui,4,TAX/PAY,0</v>
      </c>
    </row>
    <row r="287" spans="1:10" x14ac:dyDescent="0.2">
      <c r="A287" s="7" t="s">
        <v>319</v>
      </c>
      <c r="B287" s="8" t="s">
        <v>21</v>
      </c>
      <c r="C287" s="8" t="s">
        <v>685</v>
      </c>
      <c r="D287" s="8" t="s">
        <v>22</v>
      </c>
      <c r="E287" s="8" t="s">
        <v>23</v>
      </c>
      <c r="F287" s="8" t="s">
        <v>2</v>
      </c>
      <c r="G287" s="8">
        <v>4</v>
      </c>
      <c r="H287" s="8" t="s">
        <v>24</v>
      </c>
      <c r="I287" s="8">
        <v>0</v>
      </c>
      <c r="J287" t="str">
        <f t="shared" si="5"/>
        <v>VT PICARDIE,Transport opérationnel,10.333,France,PIE,Oui,4,TAX/PAY,0</v>
      </c>
    </row>
    <row r="288" spans="1:10" x14ac:dyDescent="0.2">
      <c r="A288" s="7" t="s">
        <v>320</v>
      </c>
      <c r="B288" s="8" t="s">
        <v>21</v>
      </c>
      <c r="C288" s="8" t="s">
        <v>686</v>
      </c>
      <c r="D288" s="8" t="s">
        <v>22</v>
      </c>
      <c r="E288" s="8" t="s">
        <v>23</v>
      </c>
      <c r="F288" s="8" t="s">
        <v>2</v>
      </c>
      <c r="G288" s="8">
        <v>4</v>
      </c>
      <c r="H288" s="8" t="s">
        <v>24</v>
      </c>
      <c r="I288" s="8">
        <v>0</v>
      </c>
      <c r="J288" t="str">
        <f t="shared" si="5"/>
        <v>VT SERVICE REUNION,Transport opérationnel,5.942,France,PIE,Oui,4,TAX/PAY,0</v>
      </c>
    </row>
    <row r="289" spans="1:10" x14ac:dyDescent="0.2">
      <c r="A289" s="7" t="s">
        <v>321</v>
      </c>
      <c r="B289" s="8" t="s">
        <v>21</v>
      </c>
      <c r="C289" s="8" t="s">
        <v>687</v>
      </c>
      <c r="D289" s="8" t="s">
        <v>22</v>
      </c>
      <c r="E289" s="8" t="s">
        <v>23</v>
      </c>
      <c r="F289" s="8" t="s">
        <v>2</v>
      </c>
      <c r="G289" s="8">
        <v>4</v>
      </c>
      <c r="H289" s="8" t="s">
        <v>24</v>
      </c>
      <c r="I289" s="8">
        <v>0</v>
      </c>
      <c r="J289" t="str">
        <f t="shared" si="5"/>
        <v>VT SHUTTLE FRANCE,Transport opérationnel,3.045,France,PIE,Oui,4,TAX/PAY,0</v>
      </c>
    </row>
    <row r="290" spans="1:10" x14ac:dyDescent="0.2">
      <c r="A290" s="7" t="s">
        <v>322</v>
      </c>
      <c r="B290" s="8" t="s">
        <v>21</v>
      </c>
      <c r="C290" s="8" t="s">
        <v>688</v>
      </c>
      <c r="D290" s="8" t="s">
        <v>22</v>
      </c>
      <c r="E290" s="8" t="s">
        <v>23</v>
      </c>
      <c r="F290" s="8" t="s">
        <v>2</v>
      </c>
      <c r="G290" s="8">
        <v>4</v>
      </c>
      <c r="H290" s="8" t="s">
        <v>24</v>
      </c>
      <c r="I290" s="8">
        <v>0</v>
      </c>
      <c r="J290" t="str">
        <f t="shared" si="5"/>
        <v>VT VOSGES,Transport opérationnel,3.929,France,PIE,Oui,4,TAX/PAY,0</v>
      </c>
    </row>
    <row r="291" spans="1:10" x14ac:dyDescent="0.2">
      <c r="A291" s="7" t="s">
        <v>323</v>
      </c>
      <c r="B291" s="8" t="s">
        <v>21</v>
      </c>
      <c r="C291" s="8" t="s">
        <v>689</v>
      </c>
      <c r="D291" s="8" t="s">
        <v>22</v>
      </c>
      <c r="E291" s="8" t="s">
        <v>23</v>
      </c>
      <c r="F291" s="8" t="s">
        <v>2</v>
      </c>
      <c r="G291" s="8">
        <v>2</v>
      </c>
      <c r="H291" s="8" t="s">
        <v>24</v>
      </c>
      <c r="I291" s="8">
        <v>0</v>
      </c>
      <c r="J291" t="str">
        <f t="shared" si="5"/>
        <v>VTLV,Transport opérationnel,31.271,France,PIE,Oui,2,TAX/PAY,0</v>
      </c>
    </row>
    <row r="292" spans="1:10" x14ac:dyDescent="0.2">
      <c r="A292" s="7" t="s">
        <v>324</v>
      </c>
      <c r="B292" s="8" t="s">
        <v>21</v>
      </c>
      <c r="C292" s="8" t="s">
        <v>690</v>
      </c>
      <c r="D292" s="8" t="s">
        <v>48</v>
      </c>
      <c r="E292" s="8" t="s">
        <v>23</v>
      </c>
      <c r="F292" s="8" t="s">
        <v>2</v>
      </c>
      <c r="G292" s="8">
        <v>4</v>
      </c>
      <c r="H292" s="8" t="s">
        <v>24</v>
      </c>
      <c r="I292" s="8">
        <v>0</v>
      </c>
      <c r="J292" t="str">
        <f t="shared" si="5"/>
        <v>Veolia Transport Auckland P/L,Transport opérationnel,42.1204601637178,United Kingdom,PIE,Oui,4,TAX/PAY,0</v>
      </c>
    </row>
    <row r="293" spans="1:10" x14ac:dyDescent="0.2">
      <c r="A293" s="7" t="s">
        <v>325</v>
      </c>
      <c r="B293" s="8" t="s">
        <v>21</v>
      </c>
      <c r="C293" s="8" t="s">
        <v>691</v>
      </c>
      <c r="D293" s="8" t="s">
        <v>55</v>
      </c>
      <c r="E293" s="8" t="s">
        <v>23</v>
      </c>
      <c r="F293" s="8" t="s">
        <v>2</v>
      </c>
      <c r="G293" s="8">
        <v>4</v>
      </c>
      <c r="H293" s="8" t="s">
        <v>24</v>
      </c>
      <c r="I293" s="8">
        <v>0</v>
      </c>
      <c r="J293" t="str">
        <f t="shared" si="5"/>
        <v>West-Bus GmbH,Transport opérationnel,13.96941,Germany,PIE,Oui,4,TAX/PAY,0</v>
      </c>
    </row>
    <row r="294" spans="1:10" x14ac:dyDescent="0.2">
      <c r="A294" s="7" t="s">
        <v>326</v>
      </c>
      <c r="B294" s="8" t="s">
        <v>21</v>
      </c>
      <c r="C294" s="8" t="s">
        <v>692</v>
      </c>
      <c r="D294" s="8" t="s">
        <v>55</v>
      </c>
      <c r="E294" s="8" t="s">
        <v>23</v>
      </c>
      <c r="F294" s="8" t="s">
        <v>2</v>
      </c>
      <c r="G294" s="8">
        <v>4</v>
      </c>
      <c r="H294" s="8" t="s">
        <v>24</v>
      </c>
      <c r="I294" s="8">
        <v>0</v>
      </c>
      <c r="J294" t="str">
        <f t="shared" si="5"/>
        <v>WÜRTTEMBERGISCHE EISENBAHN-GESELLSCHAFT,Transport opérationnel,14.545,Germany,PIE,Oui,4,TAX/PAY,0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2"/>
  <dimension ref="A1:E83"/>
  <sheetViews>
    <sheetView showGridLines="0" tabSelected="1" topLeftCell="A55" workbookViewId="0">
      <selection activeCell="B11" sqref="B11"/>
    </sheetView>
  </sheetViews>
  <sheetFormatPr baseColWidth="10" defaultRowHeight="11.25" x14ac:dyDescent="0.2"/>
  <cols>
    <col min="1" max="1" width="48" bestFit="1" customWidth="1"/>
    <col min="3" max="3" width="16.1640625" customWidth="1"/>
    <col min="4" max="4" width="15.1640625" bestFit="1" customWidth="1"/>
  </cols>
  <sheetData>
    <row r="1" spans="1:5" x14ac:dyDescent="0.2">
      <c r="A1" s="12" t="s">
        <v>16</v>
      </c>
      <c r="B1" s="12" t="s">
        <v>398</v>
      </c>
      <c r="C1" s="12" t="s">
        <v>399</v>
      </c>
      <c r="D1" s="12" t="s">
        <v>400</v>
      </c>
      <c r="E1" t="str">
        <f>CONCATENATE(A1,",",B1,",",C1,",",D1)</f>
        <v>Activity,Min,Structure,Base</v>
      </c>
    </row>
    <row r="2" spans="1:5" x14ac:dyDescent="0.2">
      <c r="A2" s="1" t="s">
        <v>327</v>
      </c>
      <c r="B2" s="1">
        <v>7000</v>
      </c>
      <c r="C2" s="1" t="s">
        <v>328</v>
      </c>
      <c r="D2" s="19">
        <v>3423</v>
      </c>
      <c r="E2" t="str">
        <f>CONCATENATE(A2,",",B2,",",C2,",",ROUND(D2,0))</f>
        <v>Opérateur Téléphonie Complexe,7000,A1.1,3423</v>
      </c>
    </row>
    <row r="3" spans="1:5" x14ac:dyDescent="0.2">
      <c r="A3" s="1" t="s">
        <v>327</v>
      </c>
      <c r="B3" s="1">
        <v>3000</v>
      </c>
      <c r="C3" s="1" t="s">
        <v>328</v>
      </c>
      <c r="D3" s="19">
        <v>2623</v>
      </c>
      <c r="E3" t="str">
        <f t="shared" ref="E3:E66" si="0">CONCATENATE(A3,",",B3,",",C3,",",ROUND(D3,0))</f>
        <v>Opérateur Téléphonie Complexe,3000,A1.1,2623</v>
      </c>
    </row>
    <row r="4" spans="1:5" x14ac:dyDescent="0.2">
      <c r="A4" s="1" t="s">
        <v>327</v>
      </c>
      <c r="B4" s="1">
        <v>1500</v>
      </c>
      <c r="C4" s="1" t="s">
        <v>328</v>
      </c>
      <c r="D4" s="19">
        <v>1873</v>
      </c>
      <c r="E4" t="str">
        <f t="shared" si="0"/>
        <v>Opérateur Téléphonie Complexe,1500,A1.1,1873</v>
      </c>
    </row>
    <row r="5" spans="1:5" x14ac:dyDescent="0.2">
      <c r="A5" s="1" t="s">
        <v>327</v>
      </c>
      <c r="B5" s="1">
        <v>750</v>
      </c>
      <c r="C5" s="1" t="s">
        <v>328</v>
      </c>
      <c r="D5" s="19">
        <v>1273</v>
      </c>
      <c r="E5" t="str">
        <f t="shared" si="0"/>
        <v>Opérateur Téléphonie Complexe,750,A1.1,1273</v>
      </c>
    </row>
    <row r="6" spans="1:5" x14ac:dyDescent="0.2">
      <c r="A6" s="1" t="s">
        <v>327</v>
      </c>
      <c r="B6" s="1">
        <v>300</v>
      </c>
      <c r="C6" s="1" t="s">
        <v>328</v>
      </c>
      <c r="D6" s="19">
        <v>733</v>
      </c>
      <c r="E6" t="str">
        <f t="shared" si="0"/>
        <v>Opérateur Téléphonie Complexe,300,A1.1,733</v>
      </c>
    </row>
    <row r="7" spans="1:5" x14ac:dyDescent="0.2">
      <c r="A7" s="1" t="s">
        <v>327</v>
      </c>
      <c r="B7" s="1">
        <v>150</v>
      </c>
      <c r="C7" s="1" t="s">
        <v>329</v>
      </c>
      <c r="D7" s="19">
        <v>433</v>
      </c>
      <c r="E7" t="str">
        <f t="shared" si="0"/>
        <v>Opérateur Téléphonie Complexe,150,A1.2,433</v>
      </c>
    </row>
    <row r="8" spans="1:5" x14ac:dyDescent="0.2">
      <c r="A8" s="1" t="s">
        <v>327</v>
      </c>
      <c r="B8" s="1">
        <v>60</v>
      </c>
      <c r="C8" s="1" t="s">
        <v>329</v>
      </c>
      <c r="D8" s="19">
        <v>235</v>
      </c>
      <c r="E8" t="str">
        <f t="shared" si="0"/>
        <v>Opérateur Téléphonie Complexe,60,A1.2,235</v>
      </c>
    </row>
    <row r="9" spans="1:5" x14ac:dyDescent="0.2">
      <c r="A9" s="1" t="s">
        <v>327</v>
      </c>
      <c r="B9" s="1">
        <v>30</v>
      </c>
      <c r="C9" s="1" t="s">
        <v>329</v>
      </c>
      <c r="D9" s="19">
        <v>160</v>
      </c>
      <c r="E9" t="str">
        <f t="shared" si="0"/>
        <v>Opérateur Téléphonie Complexe,30,A1.2,160</v>
      </c>
    </row>
    <row r="10" spans="1:5" x14ac:dyDescent="0.2">
      <c r="A10" s="1" t="s">
        <v>327</v>
      </c>
      <c r="B10" s="1">
        <v>15</v>
      </c>
      <c r="C10" s="1" t="s">
        <v>330</v>
      </c>
      <c r="D10" s="19">
        <v>140</v>
      </c>
      <c r="E10" t="str">
        <f t="shared" si="0"/>
        <v>Opérateur Téléphonie Complexe,15,A1.3,140</v>
      </c>
    </row>
    <row r="11" spans="1:5" x14ac:dyDescent="0.2">
      <c r="A11" s="1" t="s">
        <v>327</v>
      </c>
      <c r="B11" s="1">
        <v>7.5</v>
      </c>
      <c r="C11" s="1" t="s">
        <v>330</v>
      </c>
      <c r="D11" s="19">
        <v>80</v>
      </c>
      <c r="E11" t="str">
        <f t="shared" si="0"/>
        <v>Opérateur Téléphonie Complexe,7.5,A1.3,80</v>
      </c>
    </row>
    <row r="12" spans="1:5" x14ac:dyDescent="0.2">
      <c r="A12" s="1" t="s">
        <v>327</v>
      </c>
      <c r="B12" s="1">
        <v>1.5</v>
      </c>
      <c r="C12" s="1" t="s">
        <v>330</v>
      </c>
      <c r="D12" s="19">
        <v>56</v>
      </c>
      <c r="E12" t="str">
        <f t="shared" si="0"/>
        <v>Opérateur Téléphonie Complexe,1.5,A1.3,56</v>
      </c>
    </row>
    <row r="13" spans="1:5" x14ac:dyDescent="0.2">
      <c r="A13" s="1" t="s">
        <v>327</v>
      </c>
      <c r="B13" s="1">
        <v>0</v>
      </c>
      <c r="C13" s="1" t="s">
        <v>330</v>
      </c>
      <c r="D13" s="19">
        <v>32</v>
      </c>
      <c r="E13" t="str">
        <f t="shared" si="0"/>
        <v>Opérateur Téléphonie Complexe,0,A1.3,32</v>
      </c>
    </row>
    <row r="14" spans="1:5" x14ac:dyDescent="0.2">
      <c r="A14" s="1" t="s">
        <v>331</v>
      </c>
      <c r="B14" s="1">
        <v>7000</v>
      </c>
      <c r="C14" s="1" t="s">
        <v>328</v>
      </c>
      <c r="D14" s="19">
        <v>2610</v>
      </c>
      <c r="E14" t="str">
        <f t="shared" si="0"/>
        <v>Opérateur Téléphonie Simple,7000,A1.1,2610</v>
      </c>
    </row>
    <row r="15" spans="1:5" x14ac:dyDescent="0.2">
      <c r="A15" s="1" t="s">
        <v>331</v>
      </c>
      <c r="B15" s="1">
        <v>3000</v>
      </c>
      <c r="C15" s="1" t="s">
        <v>328</v>
      </c>
      <c r="D15" s="19">
        <v>1810</v>
      </c>
      <c r="E15" t="str">
        <f t="shared" si="0"/>
        <v>Opérateur Téléphonie Simple,3000,A1.1,1810</v>
      </c>
    </row>
    <row r="16" spans="1:5" x14ac:dyDescent="0.2">
      <c r="A16" s="1" t="s">
        <v>331</v>
      </c>
      <c r="B16" s="1">
        <v>1500</v>
      </c>
      <c r="C16" s="1" t="s">
        <v>328</v>
      </c>
      <c r="D16" s="19">
        <v>1360</v>
      </c>
      <c r="E16" t="str">
        <f t="shared" si="0"/>
        <v>Opérateur Téléphonie Simple,1500,A1.1,1360</v>
      </c>
    </row>
    <row r="17" spans="1:5" x14ac:dyDescent="0.2">
      <c r="A17" s="1" t="s">
        <v>331</v>
      </c>
      <c r="B17" s="1">
        <v>750</v>
      </c>
      <c r="C17" s="1" t="s">
        <v>328</v>
      </c>
      <c r="D17" s="19">
        <v>985</v>
      </c>
      <c r="E17" t="str">
        <f t="shared" si="0"/>
        <v>Opérateur Téléphonie Simple,750,A1.1,985</v>
      </c>
    </row>
    <row r="18" spans="1:5" x14ac:dyDescent="0.2">
      <c r="A18" s="1" t="s">
        <v>331</v>
      </c>
      <c r="B18" s="1">
        <v>300</v>
      </c>
      <c r="C18" s="1" t="s">
        <v>328</v>
      </c>
      <c r="D18" s="19">
        <v>535</v>
      </c>
      <c r="E18" t="str">
        <f t="shared" si="0"/>
        <v>Opérateur Téléphonie Simple,300,A1.1,535</v>
      </c>
    </row>
    <row r="19" spans="1:5" x14ac:dyDescent="0.2">
      <c r="A19" s="1" t="s">
        <v>331</v>
      </c>
      <c r="B19" s="1">
        <v>150</v>
      </c>
      <c r="C19" s="1" t="s">
        <v>329</v>
      </c>
      <c r="D19" s="19">
        <v>355</v>
      </c>
      <c r="E19" t="str">
        <f t="shared" si="0"/>
        <v>Opérateur Téléphonie Simple,150,A1.2,355</v>
      </c>
    </row>
    <row r="20" spans="1:5" x14ac:dyDescent="0.2">
      <c r="A20" s="1" t="s">
        <v>331</v>
      </c>
      <c r="B20" s="1">
        <v>60</v>
      </c>
      <c r="C20" s="1" t="s">
        <v>329</v>
      </c>
      <c r="D20" s="19">
        <v>220</v>
      </c>
      <c r="E20" t="str">
        <f t="shared" si="0"/>
        <v>Opérateur Téléphonie Simple,60,A1.2,220</v>
      </c>
    </row>
    <row r="21" spans="1:5" x14ac:dyDescent="0.2">
      <c r="A21" s="1" t="s">
        <v>331</v>
      </c>
      <c r="B21" s="1">
        <v>30</v>
      </c>
      <c r="C21" s="1" t="s">
        <v>329</v>
      </c>
      <c r="D21" s="19">
        <v>160</v>
      </c>
      <c r="E21" t="str">
        <f t="shared" si="0"/>
        <v>Opérateur Téléphonie Simple,30,A1.2,160</v>
      </c>
    </row>
    <row r="22" spans="1:5" x14ac:dyDescent="0.2">
      <c r="A22" s="1" t="s">
        <v>331</v>
      </c>
      <c r="B22" s="1">
        <v>15</v>
      </c>
      <c r="C22" s="1" t="s">
        <v>330</v>
      </c>
      <c r="D22" s="19">
        <v>140</v>
      </c>
      <c r="E22" t="str">
        <f t="shared" si="0"/>
        <v>Opérateur Téléphonie Simple,15,A1.3,140</v>
      </c>
    </row>
    <row r="23" spans="1:5" x14ac:dyDescent="0.2">
      <c r="A23" s="1" t="s">
        <v>331</v>
      </c>
      <c r="B23" s="1">
        <v>7.5</v>
      </c>
      <c r="C23" s="1" t="s">
        <v>330</v>
      </c>
      <c r="D23" s="19">
        <v>80</v>
      </c>
      <c r="E23" t="str">
        <f t="shared" si="0"/>
        <v>Opérateur Téléphonie Simple,7.5,A1.3,80</v>
      </c>
    </row>
    <row r="24" spans="1:5" x14ac:dyDescent="0.2">
      <c r="A24" s="1" t="s">
        <v>331</v>
      </c>
      <c r="B24" s="1">
        <v>1.5</v>
      </c>
      <c r="C24" s="1" t="s">
        <v>330</v>
      </c>
      <c r="D24" s="19">
        <v>56</v>
      </c>
      <c r="E24" t="str">
        <f t="shared" si="0"/>
        <v>Opérateur Téléphonie Simple,1.5,A1.3,56</v>
      </c>
    </row>
    <row r="25" spans="1:5" x14ac:dyDescent="0.2">
      <c r="A25" s="1" t="s">
        <v>331</v>
      </c>
      <c r="B25" s="1">
        <v>0</v>
      </c>
      <c r="C25" s="1" t="s">
        <v>330</v>
      </c>
      <c r="D25" s="19">
        <v>32</v>
      </c>
      <c r="E25" t="str">
        <f t="shared" si="0"/>
        <v>Opérateur Téléphonie Simple,0,A1.3,32</v>
      </c>
    </row>
    <row r="26" spans="1:5" x14ac:dyDescent="0.2">
      <c r="A26" s="1" t="s">
        <v>332</v>
      </c>
      <c r="B26" s="1">
        <v>200</v>
      </c>
      <c r="C26" s="1" t="s">
        <v>333</v>
      </c>
      <c r="D26" s="19">
        <v>544</v>
      </c>
      <c r="E26" t="str">
        <f t="shared" si="0"/>
        <v>Déchets &amp; Recyclage,200,B1.1,544</v>
      </c>
    </row>
    <row r="27" spans="1:5" x14ac:dyDescent="0.2">
      <c r="A27" s="1" t="s">
        <v>332</v>
      </c>
      <c r="B27" s="1">
        <v>150</v>
      </c>
      <c r="C27" s="1" t="s">
        <v>333</v>
      </c>
      <c r="D27" s="19">
        <v>496</v>
      </c>
      <c r="E27" t="str">
        <f t="shared" si="0"/>
        <v>Déchets &amp; Recyclage,150,B1.1,496</v>
      </c>
    </row>
    <row r="28" spans="1:5" x14ac:dyDescent="0.2">
      <c r="A28" s="1" t="s">
        <v>332</v>
      </c>
      <c r="B28" s="1">
        <v>100</v>
      </c>
      <c r="C28" s="1" t="s">
        <v>334</v>
      </c>
      <c r="D28" s="19">
        <v>344</v>
      </c>
      <c r="E28" t="str">
        <f t="shared" si="0"/>
        <v>Déchets &amp; Recyclage,100,B1.2,344</v>
      </c>
    </row>
    <row r="29" spans="1:5" x14ac:dyDescent="0.2">
      <c r="A29" s="1" t="s">
        <v>332</v>
      </c>
      <c r="B29" s="1">
        <v>50</v>
      </c>
      <c r="C29" s="1" t="s">
        <v>335</v>
      </c>
      <c r="D29" s="19">
        <v>184</v>
      </c>
      <c r="E29" t="str">
        <f t="shared" si="0"/>
        <v>Déchets &amp; Recyclage,50,B1.3,184</v>
      </c>
    </row>
    <row r="30" spans="1:5" x14ac:dyDescent="0.2">
      <c r="A30" s="1" t="s">
        <v>332</v>
      </c>
      <c r="B30" s="1">
        <v>5</v>
      </c>
      <c r="C30" s="1" t="s">
        <v>336</v>
      </c>
      <c r="D30" s="19">
        <v>96</v>
      </c>
      <c r="E30" t="str">
        <f t="shared" si="0"/>
        <v>Déchets &amp; Recyclage,5,B1.4,96</v>
      </c>
    </row>
    <row r="31" spans="1:5" x14ac:dyDescent="0.2">
      <c r="A31" s="1" t="s">
        <v>332</v>
      </c>
      <c r="B31" s="1">
        <v>1</v>
      </c>
      <c r="C31" s="1" t="s">
        <v>337</v>
      </c>
      <c r="D31" s="19">
        <v>48</v>
      </c>
      <c r="E31" t="str">
        <f t="shared" si="0"/>
        <v>Déchets &amp; Recyclage,1,B1.5,48</v>
      </c>
    </row>
    <row r="32" spans="1:5" x14ac:dyDescent="0.2">
      <c r="A32" s="1" t="s">
        <v>332</v>
      </c>
      <c r="B32" s="1">
        <v>0</v>
      </c>
      <c r="C32" s="1" t="s">
        <v>338</v>
      </c>
      <c r="D32" s="19">
        <v>0</v>
      </c>
      <c r="E32" t="str">
        <f t="shared" si="0"/>
        <v>Déchets &amp; Recyclage,0,B1.6,0</v>
      </c>
    </row>
    <row r="33" spans="1:5" x14ac:dyDescent="0.2">
      <c r="A33" s="1" t="s">
        <v>21</v>
      </c>
      <c r="B33" s="1">
        <v>0</v>
      </c>
      <c r="C33" s="1" t="s">
        <v>13</v>
      </c>
      <c r="D33" s="19">
        <v>39.752305080110006</v>
      </c>
      <c r="E33" t="str">
        <f t="shared" si="0"/>
        <v>Transport opérationnel,0,C2.1,40</v>
      </c>
    </row>
    <row r="34" spans="1:5" x14ac:dyDescent="0.2">
      <c r="A34" s="1" t="s">
        <v>21</v>
      </c>
      <c r="B34" s="1">
        <v>5</v>
      </c>
      <c r="C34" s="1" t="s">
        <v>13</v>
      </c>
      <c r="D34" s="19">
        <v>67.812755724893549</v>
      </c>
      <c r="E34" t="str">
        <f t="shared" si="0"/>
        <v>Transport opérationnel,5,C2.1,68</v>
      </c>
    </row>
    <row r="35" spans="1:5" x14ac:dyDescent="0.2">
      <c r="A35" s="1" t="s">
        <v>21</v>
      </c>
      <c r="B35" s="1">
        <v>10</v>
      </c>
      <c r="C35" s="1" t="s">
        <v>13</v>
      </c>
      <c r="D35" s="19">
        <v>70.15112661195883</v>
      </c>
      <c r="E35" t="str">
        <f t="shared" si="0"/>
        <v>Transport opérationnel,10,C2.1,70</v>
      </c>
    </row>
    <row r="36" spans="1:5" x14ac:dyDescent="0.2">
      <c r="A36" s="1" t="s">
        <v>21</v>
      </c>
      <c r="B36" s="1">
        <v>15</v>
      </c>
      <c r="C36" s="1" t="s">
        <v>14</v>
      </c>
      <c r="D36" s="19">
        <v>98.774256899385961</v>
      </c>
      <c r="E36" t="str">
        <f t="shared" si="0"/>
        <v>Transport opérationnel,15,C2.2,99</v>
      </c>
    </row>
    <row r="37" spans="1:5" x14ac:dyDescent="0.2">
      <c r="A37" s="1" t="s">
        <v>21</v>
      </c>
      <c r="B37" s="1">
        <v>20</v>
      </c>
      <c r="C37" s="1" t="s">
        <v>14</v>
      </c>
      <c r="D37" s="19">
        <v>107.75373479933013</v>
      </c>
      <c r="E37" t="str">
        <f t="shared" si="0"/>
        <v>Transport opérationnel,20,C2.2,108</v>
      </c>
    </row>
    <row r="38" spans="1:5" x14ac:dyDescent="0.2">
      <c r="A38" s="1" t="s">
        <v>21</v>
      </c>
      <c r="B38" s="1">
        <v>25</v>
      </c>
      <c r="C38" s="1" t="s">
        <v>14</v>
      </c>
      <c r="D38" s="19">
        <v>161.63060219899515</v>
      </c>
      <c r="E38" t="str">
        <f t="shared" si="0"/>
        <v>Transport opérationnel,25,C2.2,162</v>
      </c>
    </row>
    <row r="39" spans="1:5" x14ac:dyDescent="0.2">
      <c r="A39" s="1" t="s">
        <v>21</v>
      </c>
      <c r="B39" s="1">
        <v>30</v>
      </c>
      <c r="C39" s="1" t="s">
        <v>14</v>
      </c>
      <c r="D39" s="19">
        <v>179.58955799888352</v>
      </c>
      <c r="E39" t="str">
        <f t="shared" si="0"/>
        <v>Transport opérationnel,30,C2.2,180</v>
      </c>
    </row>
    <row r="40" spans="1:5" x14ac:dyDescent="0.2">
      <c r="A40" s="1" t="s">
        <v>21</v>
      </c>
      <c r="B40" s="1">
        <v>35</v>
      </c>
      <c r="C40" s="1" t="s">
        <v>339</v>
      </c>
      <c r="D40" s="19">
        <v>280.35813345327671</v>
      </c>
      <c r="E40" t="str">
        <f t="shared" si="0"/>
        <v>Transport opérationnel,35,C2.3,280</v>
      </c>
    </row>
    <row r="41" spans="1:5" x14ac:dyDescent="0.2">
      <c r="A41" s="1" t="s">
        <v>21</v>
      </c>
      <c r="B41" s="1">
        <v>55</v>
      </c>
      <c r="C41" s="1" t="s">
        <v>339</v>
      </c>
      <c r="D41" s="19">
        <v>339.82804054942625</v>
      </c>
      <c r="E41" t="str">
        <f t="shared" si="0"/>
        <v>Transport opérationnel,55,C2.3,340</v>
      </c>
    </row>
    <row r="42" spans="1:5" x14ac:dyDescent="0.2">
      <c r="A42" s="1" t="s">
        <v>21</v>
      </c>
      <c r="B42" s="1">
        <v>100</v>
      </c>
      <c r="C42" s="1" t="s">
        <v>339</v>
      </c>
      <c r="D42" s="19">
        <v>535.22916386534644</v>
      </c>
      <c r="E42" t="str">
        <f t="shared" si="0"/>
        <v>Transport opérationnel,100,C2.3,535</v>
      </c>
    </row>
    <row r="43" spans="1:5" x14ac:dyDescent="0.2">
      <c r="A43" s="1" t="s">
        <v>340</v>
      </c>
      <c r="B43" s="1">
        <v>0</v>
      </c>
      <c r="C43" s="1" t="s">
        <v>341</v>
      </c>
      <c r="D43" s="19">
        <v>27</v>
      </c>
      <c r="E43" t="str">
        <f t="shared" si="0"/>
        <v>Edition,0,D3.1,27</v>
      </c>
    </row>
    <row r="44" spans="1:5" x14ac:dyDescent="0.2">
      <c r="A44" s="1" t="s">
        <v>340</v>
      </c>
      <c r="B44" s="1">
        <v>2.5</v>
      </c>
      <c r="C44" s="1" t="s">
        <v>342</v>
      </c>
      <c r="D44" s="19">
        <v>65</v>
      </c>
      <c r="E44" t="str">
        <f t="shared" si="0"/>
        <v>Edition,2.5,D3.2,65</v>
      </c>
    </row>
    <row r="45" spans="1:5" x14ac:dyDescent="0.2">
      <c r="A45" s="1" t="s">
        <v>340</v>
      </c>
      <c r="B45" s="1">
        <v>5</v>
      </c>
      <c r="C45" s="1" t="s">
        <v>343</v>
      </c>
      <c r="D45" s="19">
        <v>88</v>
      </c>
      <c r="E45" t="str">
        <f t="shared" si="0"/>
        <v>Edition,5,D3.3,88</v>
      </c>
    </row>
    <row r="46" spans="1:5" x14ac:dyDescent="0.2">
      <c r="A46" s="1" t="s">
        <v>340</v>
      </c>
      <c r="B46" s="1">
        <v>30</v>
      </c>
      <c r="C46" s="1" t="s">
        <v>344</v>
      </c>
      <c r="D46" s="19">
        <v>100</v>
      </c>
      <c r="E46" t="str">
        <f t="shared" si="0"/>
        <v>Edition,30,D3.4,100</v>
      </c>
    </row>
    <row r="47" spans="1:5" x14ac:dyDescent="0.2">
      <c r="A47" s="1" t="s">
        <v>340</v>
      </c>
      <c r="B47" s="1">
        <v>50</v>
      </c>
      <c r="C47" s="1" t="s">
        <v>345</v>
      </c>
      <c r="D47" s="19">
        <v>160</v>
      </c>
      <c r="E47" t="str">
        <f t="shared" si="0"/>
        <v>Edition,50,D3.5,160</v>
      </c>
    </row>
    <row r="48" spans="1:5" x14ac:dyDescent="0.2">
      <c r="A48" s="1" t="s">
        <v>346</v>
      </c>
      <c r="B48" s="1">
        <v>0</v>
      </c>
      <c r="C48" s="1" t="s">
        <v>347</v>
      </c>
      <c r="D48" s="19">
        <v>50</v>
      </c>
      <c r="E48" t="str">
        <f t="shared" si="0"/>
        <v>Hôtellerie,0,E1.1,50</v>
      </c>
    </row>
    <row r="49" spans="1:5" x14ac:dyDescent="0.2">
      <c r="A49" s="1" t="s">
        <v>346</v>
      </c>
      <c r="B49" s="1">
        <v>1</v>
      </c>
      <c r="C49" s="1" t="s">
        <v>348</v>
      </c>
      <c r="D49" s="19">
        <v>65</v>
      </c>
      <c r="E49" t="str">
        <f t="shared" si="0"/>
        <v>Hôtellerie,1,E1.2,65</v>
      </c>
    </row>
    <row r="50" spans="1:5" x14ac:dyDescent="0.2">
      <c r="A50" s="1" t="s">
        <v>346</v>
      </c>
      <c r="B50" s="1">
        <v>2</v>
      </c>
      <c r="C50" s="1" t="s">
        <v>349</v>
      </c>
      <c r="D50" s="19">
        <v>70</v>
      </c>
      <c r="E50" t="str">
        <f t="shared" si="0"/>
        <v>Hôtellerie,2,E1.3,70</v>
      </c>
    </row>
    <row r="51" spans="1:5" x14ac:dyDescent="0.2">
      <c r="A51" s="1" t="s">
        <v>346</v>
      </c>
      <c r="B51" s="1">
        <v>4</v>
      </c>
      <c r="C51" s="1" t="s">
        <v>350</v>
      </c>
      <c r="D51" s="19">
        <v>85</v>
      </c>
      <c r="E51" t="str">
        <f t="shared" si="0"/>
        <v>Hôtellerie,4,E1.4,85</v>
      </c>
    </row>
    <row r="52" spans="1:5" x14ac:dyDescent="0.2">
      <c r="A52" s="1" t="s">
        <v>346</v>
      </c>
      <c r="B52" s="1">
        <v>5</v>
      </c>
      <c r="C52" s="1" t="s">
        <v>351</v>
      </c>
      <c r="D52" s="19">
        <v>90</v>
      </c>
      <c r="E52" t="str">
        <f t="shared" si="0"/>
        <v>Hôtellerie,5,E1.5,90</v>
      </c>
    </row>
    <row r="53" spans="1:5" x14ac:dyDescent="0.2">
      <c r="A53" s="1" t="s">
        <v>352</v>
      </c>
      <c r="B53" s="1">
        <v>0</v>
      </c>
      <c r="C53" s="1" t="s">
        <v>353</v>
      </c>
      <c r="D53" s="19">
        <v>78</v>
      </c>
      <c r="E53" t="str">
        <f t="shared" si="0"/>
        <v>Communication,0,F1.1,78</v>
      </c>
    </row>
    <row r="54" spans="1:5" x14ac:dyDescent="0.2">
      <c r="A54" s="1" t="s">
        <v>352</v>
      </c>
      <c r="B54" s="1">
        <v>25</v>
      </c>
      <c r="C54" s="1" t="s">
        <v>354</v>
      </c>
      <c r="D54" s="19">
        <v>332</v>
      </c>
      <c r="E54" t="str">
        <f t="shared" si="0"/>
        <v>Communication,25,F1.2,332</v>
      </c>
    </row>
    <row r="55" spans="1:5" x14ac:dyDescent="0.2">
      <c r="A55" s="1" t="s">
        <v>352</v>
      </c>
      <c r="B55" s="1">
        <v>50</v>
      </c>
      <c r="C55" s="1" t="s">
        <v>355</v>
      </c>
      <c r="D55" s="19">
        <v>494</v>
      </c>
      <c r="E55" t="str">
        <f t="shared" si="0"/>
        <v>Communication,50,F1.3,494</v>
      </c>
    </row>
    <row r="56" spans="1:5" x14ac:dyDescent="0.2">
      <c r="A56" s="1" t="s">
        <v>356</v>
      </c>
      <c r="B56" s="1">
        <v>0</v>
      </c>
      <c r="C56" s="1" t="s">
        <v>357</v>
      </c>
      <c r="D56" s="19">
        <v>16.012447678875493</v>
      </c>
      <c r="E56" t="str">
        <f t="shared" si="0"/>
        <v>Conseil en innovation et ingénierie,0,G2.1,16</v>
      </c>
    </row>
    <row r="57" spans="1:5" x14ac:dyDescent="0.2">
      <c r="A57" s="1" t="s">
        <v>356</v>
      </c>
      <c r="B57" s="1">
        <v>2</v>
      </c>
      <c r="C57" s="1" t="s">
        <v>357</v>
      </c>
      <c r="D57" s="19">
        <v>96.074686073252963</v>
      </c>
      <c r="E57" t="str">
        <f t="shared" si="0"/>
        <v>Conseil en innovation et ingénierie,2,G2.1,96</v>
      </c>
    </row>
    <row r="58" spans="1:5" x14ac:dyDescent="0.2">
      <c r="A58" s="1" t="s">
        <v>356</v>
      </c>
      <c r="B58" s="1">
        <v>10</v>
      </c>
      <c r="C58" s="1" t="s">
        <v>358</v>
      </c>
      <c r="D58" s="19">
        <v>107.25719006802619</v>
      </c>
      <c r="E58" t="str">
        <f t="shared" si="0"/>
        <v>Conseil en innovation et ingénierie,10,G2.2,107</v>
      </c>
    </row>
    <row r="59" spans="1:5" x14ac:dyDescent="0.2">
      <c r="A59" s="1" t="s">
        <v>356</v>
      </c>
      <c r="B59" s="1">
        <v>25</v>
      </c>
      <c r="C59" s="1" t="s">
        <v>358</v>
      </c>
      <c r="D59" s="19">
        <v>207.06902086466513</v>
      </c>
      <c r="E59" t="str">
        <f t="shared" si="0"/>
        <v>Conseil en innovation et ingénierie,25,G2.2,207</v>
      </c>
    </row>
    <row r="60" spans="1:5" x14ac:dyDescent="0.2">
      <c r="A60" s="1" t="s">
        <v>356</v>
      </c>
      <c r="B60" s="1">
        <v>60</v>
      </c>
      <c r="C60" s="1" t="s">
        <v>359</v>
      </c>
      <c r="D60" s="19">
        <v>412.11896508460666</v>
      </c>
      <c r="E60" t="str">
        <f t="shared" si="0"/>
        <v>Conseil en innovation et ingénierie,60,G2.3,412</v>
      </c>
    </row>
    <row r="61" spans="1:5" x14ac:dyDescent="0.2">
      <c r="A61" s="1" t="s">
        <v>356</v>
      </c>
      <c r="B61" s="1">
        <v>90</v>
      </c>
      <c r="C61" s="1" t="s">
        <v>359</v>
      </c>
      <c r="D61" s="19">
        <v>583.83520053652603</v>
      </c>
      <c r="E61" t="str">
        <f t="shared" si="0"/>
        <v>Conseil en innovation et ingénierie,90,G2.3,584</v>
      </c>
    </row>
    <row r="62" spans="1:5" x14ac:dyDescent="0.2">
      <c r="A62" s="1" t="s">
        <v>356</v>
      </c>
      <c r="B62" s="1">
        <v>200</v>
      </c>
      <c r="C62" s="1" t="s">
        <v>359</v>
      </c>
      <c r="D62" s="19">
        <v>1700</v>
      </c>
      <c r="E62" t="str">
        <f t="shared" si="0"/>
        <v>Conseil en innovation et ingénierie,200,G2.3,1700</v>
      </c>
    </row>
    <row r="63" spans="1:5" x14ac:dyDescent="0.2">
      <c r="A63" s="1" t="s">
        <v>360</v>
      </c>
      <c r="B63" s="1">
        <v>0</v>
      </c>
      <c r="C63" s="1" t="s">
        <v>361</v>
      </c>
      <c r="D63" s="19">
        <v>20</v>
      </c>
      <c r="E63" t="str">
        <f t="shared" si="0"/>
        <v>Conseil et support informatique,0,H1,20</v>
      </c>
    </row>
    <row r="64" spans="1:5" x14ac:dyDescent="0.2">
      <c r="A64" s="1" t="s">
        <v>360</v>
      </c>
      <c r="B64" s="1">
        <v>1</v>
      </c>
      <c r="C64" s="1" t="s">
        <v>362</v>
      </c>
      <c r="D64" s="19">
        <v>35</v>
      </c>
      <c r="E64" t="str">
        <f t="shared" si="0"/>
        <v>Conseil et support informatique,1,H2.1,35</v>
      </c>
    </row>
    <row r="65" spans="1:5" x14ac:dyDescent="0.2">
      <c r="A65" s="1" t="s">
        <v>360</v>
      </c>
      <c r="B65" s="1">
        <v>10</v>
      </c>
      <c r="C65" s="1" t="s">
        <v>363</v>
      </c>
      <c r="D65" s="19">
        <v>55</v>
      </c>
      <c r="E65" t="str">
        <f t="shared" si="0"/>
        <v>Conseil et support informatique,10,H2.2,55</v>
      </c>
    </row>
    <row r="66" spans="1:5" x14ac:dyDescent="0.2">
      <c r="A66" s="1" t="s">
        <v>360</v>
      </c>
      <c r="B66" s="1">
        <v>50</v>
      </c>
      <c r="C66" s="1" t="s">
        <v>364</v>
      </c>
      <c r="D66" s="19">
        <v>80</v>
      </c>
      <c r="E66" t="str">
        <f t="shared" si="0"/>
        <v>Conseil et support informatique,50,H2.3,80</v>
      </c>
    </row>
    <row r="67" spans="1:5" x14ac:dyDescent="0.2">
      <c r="A67" s="1" t="s">
        <v>365</v>
      </c>
      <c r="B67" s="1">
        <v>0</v>
      </c>
      <c r="C67" s="1" t="s">
        <v>361</v>
      </c>
      <c r="D67" s="19">
        <v>20</v>
      </c>
      <c r="E67" t="str">
        <f t="shared" ref="E67:E83" si="1">CONCATENATE(A67,",",B67,",",C67,",",ROUND(D67,0))</f>
        <v>Edition de logiciels applicatifs,0,H1,20</v>
      </c>
    </row>
    <row r="68" spans="1:5" x14ac:dyDescent="0.2">
      <c r="A68" s="1" t="s">
        <v>365</v>
      </c>
      <c r="B68" s="1">
        <v>1</v>
      </c>
      <c r="C68" s="1" t="s">
        <v>362</v>
      </c>
      <c r="D68" s="19">
        <v>40</v>
      </c>
      <c r="E68" t="str">
        <f t="shared" si="1"/>
        <v>Edition de logiciels applicatifs,1,H2.1,40</v>
      </c>
    </row>
    <row r="69" spans="1:5" x14ac:dyDescent="0.2">
      <c r="A69" s="1" t="s">
        <v>365</v>
      </c>
      <c r="B69" s="1">
        <v>10</v>
      </c>
      <c r="C69" s="1" t="s">
        <v>363</v>
      </c>
      <c r="D69" s="19">
        <v>55</v>
      </c>
      <c r="E69" t="str">
        <f t="shared" si="1"/>
        <v>Edition de logiciels applicatifs,10,H2.2,55</v>
      </c>
    </row>
    <row r="70" spans="1:5" x14ac:dyDescent="0.2">
      <c r="A70" s="1" t="s">
        <v>365</v>
      </c>
      <c r="B70" s="1">
        <v>50</v>
      </c>
      <c r="C70" s="1" t="s">
        <v>364</v>
      </c>
      <c r="D70" s="19">
        <v>80</v>
      </c>
      <c r="E70" t="str">
        <f t="shared" si="1"/>
        <v>Edition de logiciels applicatifs,50,H2.3,80</v>
      </c>
    </row>
    <row r="71" spans="1:5" x14ac:dyDescent="0.2">
      <c r="A71" s="1" t="s">
        <v>366</v>
      </c>
      <c r="B71" s="1">
        <v>0</v>
      </c>
      <c r="C71" s="1" t="s">
        <v>361</v>
      </c>
      <c r="D71" s="19">
        <v>20</v>
      </c>
      <c r="E71" t="str">
        <f t="shared" si="1"/>
        <v>Location financement,0,H1,20</v>
      </c>
    </row>
    <row r="72" spans="1:5" x14ac:dyDescent="0.2">
      <c r="A72" s="1" t="s">
        <v>366</v>
      </c>
      <c r="B72" s="1">
        <v>1</v>
      </c>
      <c r="C72" s="1" t="s">
        <v>363</v>
      </c>
      <c r="D72" s="19">
        <v>50</v>
      </c>
      <c r="E72" t="str">
        <f t="shared" si="1"/>
        <v>Location financement,1,H2.2,50</v>
      </c>
    </row>
    <row r="73" spans="1:5" x14ac:dyDescent="0.2">
      <c r="A73" s="1" t="s">
        <v>366</v>
      </c>
      <c r="B73" s="1">
        <v>50</v>
      </c>
      <c r="C73" s="1" t="s">
        <v>364</v>
      </c>
      <c r="D73" s="19">
        <v>70</v>
      </c>
      <c r="E73" t="str">
        <f t="shared" si="1"/>
        <v>Location financement,50,H2.3,70</v>
      </c>
    </row>
    <row r="74" spans="1:5" x14ac:dyDescent="0.2">
      <c r="A74" s="1" t="s">
        <v>367</v>
      </c>
      <c r="B74" s="1">
        <v>0</v>
      </c>
      <c r="C74" s="1" t="s">
        <v>368</v>
      </c>
      <c r="D74" s="19">
        <v>35</v>
      </c>
      <c r="E74" t="str">
        <f t="shared" si="1"/>
        <v>Construction,0,I2.1,35</v>
      </c>
    </row>
    <row r="75" spans="1:5" x14ac:dyDescent="0.2">
      <c r="A75" s="1" t="s">
        <v>367</v>
      </c>
      <c r="B75" s="1">
        <v>5</v>
      </c>
      <c r="C75" s="1" t="s">
        <v>368</v>
      </c>
      <c r="D75" s="19">
        <v>90</v>
      </c>
      <c r="E75" t="str">
        <f t="shared" si="1"/>
        <v>Construction,5,I2.1,90</v>
      </c>
    </row>
    <row r="76" spans="1:5" x14ac:dyDescent="0.2">
      <c r="A76" s="1" t="s">
        <v>367</v>
      </c>
      <c r="B76" s="1">
        <v>20</v>
      </c>
      <c r="C76" s="1" t="s">
        <v>368</v>
      </c>
      <c r="D76" s="19">
        <v>115</v>
      </c>
      <c r="E76" t="str">
        <f t="shared" si="1"/>
        <v>Construction,20,I2.1,115</v>
      </c>
    </row>
    <row r="77" spans="1:5" x14ac:dyDescent="0.2">
      <c r="A77" s="1" t="s">
        <v>367</v>
      </c>
      <c r="B77" s="1">
        <v>40</v>
      </c>
      <c r="C77" s="1" t="s">
        <v>369</v>
      </c>
      <c r="D77" s="19">
        <v>150</v>
      </c>
      <c r="E77" t="str">
        <f t="shared" si="1"/>
        <v>Construction,40,I2.2,150</v>
      </c>
    </row>
    <row r="78" spans="1:5" x14ac:dyDescent="0.2">
      <c r="A78" s="1" t="s">
        <v>367</v>
      </c>
      <c r="B78" s="1">
        <v>70</v>
      </c>
      <c r="C78" s="1" t="s">
        <v>369</v>
      </c>
      <c r="D78" s="19">
        <v>175</v>
      </c>
      <c r="E78" t="str">
        <f t="shared" si="1"/>
        <v>Construction,70,I2.2,175</v>
      </c>
    </row>
    <row r="79" spans="1:5" x14ac:dyDescent="0.2">
      <c r="A79" s="1" t="s">
        <v>367</v>
      </c>
      <c r="B79" s="1">
        <v>150</v>
      </c>
      <c r="C79" s="1" t="s">
        <v>369</v>
      </c>
      <c r="D79" s="19">
        <v>300</v>
      </c>
      <c r="E79" t="str">
        <f t="shared" si="1"/>
        <v>Construction,150,I2.2,300</v>
      </c>
    </row>
    <row r="80" spans="1:5" x14ac:dyDescent="0.2">
      <c r="A80" s="1" t="s">
        <v>367</v>
      </c>
      <c r="B80" s="1">
        <v>400</v>
      </c>
      <c r="C80" s="1" t="s">
        <v>369</v>
      </c>
      <c r="D80" s="19">
        <v>500</v>
      </c>
      <c r="E80" t="str">
        <f t="shared" si="1"/>
        <v>Construction,400,I2.2,500</v>
      </c>
    </row>
    <row r="81" spans="1:5" x14ac:dyDescent="0.2">
      <c r="A81" s="1" t="s">
        <v>367</v>
      </c>
      <c r="B81" s="1">
        <v>800</v>
      </c>
      <c r="C81" s="1" t="s">
        <v>370</v>
      </c>
      <c r="D81" s="19">
        <v>700</v>
      </c>
      <c r="E81" t="str">
        <f t="shared" si="1"/>
        <v>Construction,800,I2.3,700</v>
      </c>
    </row>
    <row r="82" spans="1:5" x14ac:dyDescent="0.2">
      <c r="A82" s="1" t="s">
        <v>367</v>
      </c>
      <c r="B82" s="1">
        <v>1000</v>
      </c>
      <c r="C82" s="1" t="s">
        <v>370</v>
      </c>
      <c r="D82" s="19">
        <v>1000</v>
      </c>
      <c r="E82" t="str">
        <f t="shared" si="1"/>
        <v>Construction,1000,I2.3,1000</v>
      </c>
    </row>
    <row r="83" spans="1:5" x14ac:dyDescent="0.2">
      <c r="A83" s="1" t="s">
        <v>367</v>
      </c>
      <c r="B83" s="1">
        <v>2000</v>
      </c>
      <c r="C83" s="1" t="s">
        <v>370</v>
      </c>
      <c r="D83" s="19">
        <v>1480</v>
      </c>
      <c r="E83" t="str">
        <f t="shared" si="1"/>
        <v>Construction,2000,I2.3,1480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3"/>
  <dimension ref="A1:Q294"/>
  <sheetViews>
    <sheetView showGridLines="0" workbookViewId="0">
      <selection activeCell="M42" sqref="M42"/>
    </sheetView>
  </sheetViews>
  <sheetFormatPr baseColWidth="10" defaultRowHeight="11.25" x14ac:dyDescent="0.2"/>
  <cols>
    <col min="1" max="1" width="8.6640625" bestFit="1" customWidth="1"/>
    <col min="2" max="2" width="9" bestFit="1" customWidth="1"/>
    <col min="3" max="3" width="9.1640625" bestFit="1" customWidth="1"/>
    <col min="4" max="4" width="11.6640625" bestFit="1" customWidth="1"/>
    <col min="5" max="5" width="19.5" bestFit="1" customWidth="1"/>
    <col min="6" max="6" width="11" bestFit="1" customWidth="1"/>
    <col min="7" max="7" width="10.1640625" bestFit="1" customWidth="1"/>
    <col min="8" max="8" width="9" bestFit="1" customWidth="1"/>
    <col min="9" max="9" width="8.1640625" bestFit="1" customWidth="1"/>
    <col min="10" max="10" width="17" bestFit="1" customWidth="1"/>
    <col min="12" max="12" width="19.6640625" bestFit="1" customWidth="1"/>
    <col min="13" max="13" width="27.6640625" bestFit="1" customWidth="1"/>
    <col min="14" max="14" width="18.6640625" bestFit="1" customWidth="1"/>
    <col min="15" max="15" width="18.1640625" bestFit="1" customWidth="1"/>
    <col min="16" max="16" width="17" bestFit="1" customWidth="1"/>
    <col min="17" max="17" width="15.1640625" bestFit="1" customWidth="1"/>
  </cols>
  <sheetData>
    <row r="1" spans="1:17" x14ac:dyDescent="0.2">
      <c r="A1" s="2" t="s">
        <v>1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3" t="s">
        <v>371</v>
      </c>
      <c r="K1" s="4" t="s">
        <v>372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</row>
    <row r="2" spans="1:17" x14ac:dyDescent="0.2">
      <c r="A2" s="13" t="s">
        <v>328</v>
      </c>
      <c r="B2" s="5">
        <v>0.2</v>
      </c>
      <c r="C2" s="5">
        <v>0.3</v>
      </c>
      <c r="D2" s="5">
        <v>0.24</v>
      </c>
      <c r="E2" s="5">
        <v>0.13</v>
      </c>
      <c r="F2" s="5">
        <v>0</v>
      </c>
      <c r="G2" s="5">
        <v>0.13</v>
      </c>
      <c r="H2" s="5">
        <v>0</v>
      </c>
      <c r="I2" s="5">
        <v>1</v>
      </c>
      <c r="J2" s="5">
        <v>0.2</v>
      </c>
      <c r="K2" s="5">
        <v>0.3</v>
      </c>
      <c r="L2" s="5">
        <v>0.24</v>
      </c>
      <c r="M2" s="5">
        <v>0.13</v>
      </c>
      <c r="N2" s="5">
        <v>0</v>
      </c>
      <c r="O2" s="5">
        <v>0.13</v>
      </c>
      <c r="P2" s="5">
        <v>0</v>
      </c>
      <c r="Q2" s="5">
        <f t="shared" ref="Q2:Q4" si="0">SUM(J2:P2)</f>
        <v>1</v>
      </c>
    </row>
    <row r="3" spans="1:17" x14ac:dyDescent="0.2">
      <c r="A3" s="13" t="s">
        <v>329</v>
      </c>
      <c r="B3" s="5">
        <v>0.3</v>
      </c>
      <c r="C3" s="5">
        <v>0.3</v>
      </c>
      <c r="D3" s="5">
        <v>0.2</v>
      </c>
      <c r="E3" s="5">
        <v>0.11</v>
      </c>
      <c r="F3" s="5">
        <v>0</v>
      </c>
      <c r="G3" s="5">
        <v>0.09</v>
      </c>
      <c r="H3" s="5">
        <v>0</v>
      </c>
      <c r="I3" s="5">
        <v>1</v>
      </c>
      <c r="J3" s="5">
        <v>0.3</v>
      </c>
      <c r="K3" s="5">
        <v>0.3</v>
      </c>
      <c r="L3" s="5">
        <v>0.2</v>
      </c>
      <c r="M3" s="5">
        <v>0.11</v>
      </c>
      <c r="N3" s="5">
        <v>0</v>
      </c>
      <c r="O3" s="5">
        <v>0.09</v>
      </c>
      <c r="P3" s="5">
        <v>0</v>
      </c>
      <c r="Q3" s="5">
        <f t="shared" si="0"/>
        <v>1</v>
      </c>
    </row>
    <row r="4" spans="1:17" x14ac:dyDescent="0.2">
      <c r="A4" s="13" t="s">
        <v>330</v>
      </c>
      <c r="B4" s="5">
        <v>0.4</v>
      </c>
      <c r="C4" s="5">
        <v>0.3</v>
      </c>
      <c r="D4" s="5">
        <v>0.15</v>
      </c>
      <c r="E4" s="5">
        <v>7.0000000000000007E-2</v>
      </c>
      <c r="F4" s="5">
        <v>0</v>
      </c>
      <c r="G4" s="5">
        <v>0.08</v>
      </c>
      <c r="H4" s="5">
        <v>0</v>
      </c>
      <c r="I4" s="5">
        <v>0.99999999999999989</v>
      </c>
      <c r="J4" s="5">
        <v>0.4</v>
      </c>
      <c r="K4" s="5">
        <v>0.3</v>
      </c>
      <c r="L4" s="5">
        <v>0.15</v>
      </c>
      <c r="M4" s="5">
        <v>7.0000000000000007E-2</v>
      </c>
      <c r="N4" s="5">
        <v>0</v>
      </c>
      <c r="O4" s="5">
        <v>0.08</v>
      </c>
      <c r="P4" s="5">
        <v>0</v>
      </c>
      <c r="Q4" s="5">
        <f t="shared" si="0"/>
        <v>0.99999999999999989</v>
      </c>
    </row>
    <row r="5" spans="1:17" x14ac:dyDescent="0.2">
      <c r="A5" s="14" t="s">
        <v>333</v>
      </c>
      <c r="B5" s="5">
        <v>0.4</v>
      </c>
      <c r="C5" s="5">
        <v>0.32</v>
      </c>
      <c r="D5" s="5">
        <v>0.18</v>
      </c>
      <c r="E5" s="5">
        <v>0</v>
      </c>
      <c r="F5" s="5">
        <v>0</v>
      </c>
      <c r="G5" s="5">
        <v>0.1</v>
      </c>
      <c r="H5" s="15">
        <v>0</v>
      </c>
      <c r="I5" s="5">
        <v>0.99999999999999989</v>
      </c>
      <c r="J5" s="5">
        <v>0.4</v>
      </c>
      <c r="K5" s="5">
        <v>0.32</v>
      </c>
      <c r="L5" s="5">
        <v>0.18</v>
      </c>
      <c r="M5" s="5">
        <v>0</v>
      </c>
      <c r="N5" s="5">
        <v>0</v>
      </c>
      <c r="O5" s="5">
        <v>0.1</v>
      </c>
      <c r="P5" s="15">
        <v>0</v>
      </c>
      <c r="Q5" s="5">
        <f t="shared" ref="Q5:Q36" si="1">SUM(J5:P5)</f>
        <v>0.99999999999999989</v>
      </c>
    </row>
    <row r="6" spans="1:17" x14ac:dyDescent="0.2">
      <c r="A6" s="16" t="s">
        <v>334</v>
      </c>
      <c r="B6" s="5">
        <v>0.46</v>
      </c>
      <c r="C6" s="5">
        <v>0.35</v>
      </c>
      <c r="D6" s="5">
        <v>0.12</v>
      </c>
      <c r="E6" s="5">
        <v>0</v>
      </c>
      <c r="F6" s="5">
        <v>0</v>
      </c>
      <c r="G6" s="5">
        <v>7.0000000000000007E-2</v>
      </c>
      <c r="H6" s="15">
        <v>0</v>
      </c>
      <c r="I6" s="5">
        <v>1</v>
      </c>
      <c r="J6" s="5">
        <v>0.46</v>
      </c>
      <c r="K6" s="5">
        <v>0.35</v>
      </c>
      <c r="L6" s="5">
        <v>0.12</v>
      </c>
      <c r="M6" s="5">
        <v>0</v>
      </c>
      <c r="N6" s="5">
        <v>0</v>
      </c>
      <c r="O6" s="5">
        <v>7.0000000000000007E-2</v>
      </c>
      <c r="P6" s="15">
        <v>0</v>
      </c>
      <c r="Q6" s="5">
        <f t="shared" si="1"/>
        <v>1</v>
      </c>
    </row>
    <row r="7" spans="1:17" x14ac:dyDescent="0.2">
      <c r="A7" s="16" t="s">
        <v>335</v>
      </c>
      <c r="B7" s="5">
        <v>0.43</v>
      </c>
      <c r="C7" s="5">
        <v>0.43</v>
      </c>
      <c r="D7" s="5">
        <v>0.09</v>
      </c>
      <c r="E7" s="5">
        <v>0</v>
      </c>
      <c r="F7" s="5">
        <v>0</v>
      </c>
      <c r="G7" s="5">
        <v>0.05</v>
      </c>
      <c r="H7" s="15">
        <v>0</v>
      </c>
      <c r="I7" s="5">
        <v>1</v>
      </c>
      <c r="J7" s="5">
        <v>0.43</v>
      </c>
      <c r="K7" s="5">
        <v>0.43</v>
      </c>
      <c r="L7" s="5">
        <v>0.09</v>
      </c>
      <c r="M7" s="5">
        <v>0</v>
      </c>
      <c r="N7" s="5">
        <v>0</v>
      </c>
      <c r="O7" s="5">
        <v>0.05</v>
      </c>
      <c r="P7" s="15">
        <v>0</v>
      </c>
      <c r="Q7" s="5">
        <f t="shared" si="1"/>
        <v>1</v>
      </c>
    </row>
    <row r="8" spans="1:17" x14ac:dyDescent="0.2">
      <c r="A8" s="16" t="s">
        <v>336</v>
      </c>
      <c r="B8" s="5">
        <v>0.42</v>
      </c>
      <c r="C8" s="5">
        <v>0.42</v>
      </c>
      <c r="D8" s="5">
        <v>0.08</v>
      </c>
      <c r="E8" s="5">
        <v>0</v>
      </c>
      <c r="F8" s="5">
        <v>0</v>
      </c>
      <c r="G8" s="5">
        <v>0.08</v>
      </c>
      <c r="H8" s="15">
        <v>0</v>
      </c>
      <c r="I8" s="5">
        <v>0.99999999999999989</v>
      </c>
      <c r="J8" s="5">
        <v>0.42</v>
      </c>
      <c r="K8" s="5">
        <v>0.42</v>
      </c>
      <c r="L8" s="5">
        <v>0.08</v>
      </c>
      <c r="M8" s="5">
        <v>0</v>
      </c>
      <c r="N8" s="5">
        <v>0</v>
      </c>
      <c r="O8" s="5">
        <v>0.08</v>
      </c>
      <c r="P8" s="15">
        <v>0</v>
      </c>
      <c r="Q8" s="5">
        <f t="shared" si="1"/>
        <v>0.99999999999999989</v>
      </c>
    </row>
    <row r="9" spans="1:17" x14ac:dyDescent="0.2">
      <c r="A9" s="16" t="s">
        <v>337</v>
      </c>
      <c r="B9" s="5">
        <v>0.5</v>
      </c>
      <c r="C9" s="5">
        <v>0.34</v>
      </c>
      <c r="D9" s="15">
        <v>0.08</v>
      </c>
      <c r="E9" s="5">
        <v>0</v>
      </c>
      <c r="F9" s="5">
        <v>0</v>
      </c>
      <c r="G9" s="15">
        <v>0.08</v>
      </c>
      <c r="H9" s="15">
        <v>0</v>
      </c>
      <c r="I9" s="5">
        <v>1</v>
      </c>
      <c r="J9" s="5">
        <v>0.5</v>
      </c>
      <c r="K9" s="5">
        <v>0.34</v>
      </c>
      <c r="L9" s="15">
        <v>0.08</v>
      </c>
      <c r="M9" s="5">
        <v>0</v>
      </c>
      <c r="N9" s="5">
        <v>0</v>
      </c>
      <c r="O9" s="15">
        <v>0.08</v>
      </c>
      <c r="P9" s="15">
        <v>0</v>
      </c>
      <c r="Q9" s="5">
        <f t="shared" si="1"/>
        <v>1</v>
      </c>
    </row>
    <row r="10" spans="1:17" x14ac:dyDescent="0.2">
      <c r="A10" s="16" t="s">
        <v>338</v>
      </c>
      <c r="B10" s="5">
        <v>0.5</v>
      </c>
      <c r="C10" s="5">
        <v>0.5</v>
      </c>
      <c r="D10" s="15">
        <v>0</v>
      </c>
      <c r="E10" s="5">
        <v>0</v>
      </c>
      <c r="F10" s="5">
        <v>0</v>
      </c>
      <c r="G10" s="15">
        <v>0</v>
      </c>
      <c r="H10" s="15">
        <v>0</v>
      </c>
      <c r="I10" s="5">
        <v>1</v>
      </c>
      <c r="J10" s="5">
        <v>0.5</v>
      </c>
      <c r="K10" s="5">
        <v>0.5</v>
      </c>
      <c r="L10" s="15">
        <v>0</v>
      </c>
      <c r="M10" s="5">
        <v>0</v>
      </c>
      <c r="N10" s="5">
        <v>0</v>
      </c>
      <c r="O10" s="15">
        <v>0</v>
      </c>
      <c r="P10" s="15">
        <v>0</v>
      </c>
      <c r="Q10" s="5">
        <f t="shared" si="1"/>
        <v>1</v>
      </c>
    </row>
    <row r="11" spans="1:17" x14ac:dyDescent="0.2">
      <c r="A11" s="16" t="s">
        <v>13</v>
      </c>
      <c r="B11" s="5">
        <v>0.6</v>
      </c>
      <c r="C11" s="5">
        <v>0.33</v>
      </c>
      <c r="D11" s="15">
        <v>0.05</v>
      </c>
      <c r="E11" s="5">
        <v>0</v>
      </c>
      <c r="F11" s="5">
        <v>0</v>
      </c>
      <c r="G11" s="15">
        <v>0.02</v>
      </c>
      <c r="H11" s="15">
        <v>0</v>
      </c>
      <c r="I11" s="5">
        <v>1</v>
      </c>
      <c r="J11" s="5">
        <v>0.6</v>
      </c>
      <c r="K11" s="5">
        <v>0.33</v>
      </c>
      <c r="L11" s="15">
        <v>0.05</v>
      </c>
      <c r="M11" s="5">
        <v>0</v>
      </c>
      <c r="N11" s="5">
        <v>0</v>
      </c>
      <c r="O11" s="15">
        <v>0.02</v>
      </c>
      <c r="P11" s="15">
        <v>0</v>
      </c>
      <c r="Q11" s="5">
        <f t="shared" si="1"/>
        <v>1</v>
      </c>
    </row>
    <row r="12" spans="1:17" x14ac:dyDescent="0.2">
      <c r="A12" s="16" t="s">
        <v>14</v>
      </c>
      <c r="B12" s="5">
        <v>0.55000000000000004</v>
      </c>
      <c r="C12" s="5">
        <v>0.31</v>
      </c>
      <c r="D12" s="5">
        <v>0.1</v>
      </c>
      <c r="E12" s="5">
        <v>0</v>
      </c>
      <c r="F12" s="5">
        <v>0</v>
      </c>
      <c r="G12" s="5">
        <v>0.04</v>
      </c>
      <c r="H12" s="15">
        <v>0</v>
      </c>
      <c r="I12" s="5">
        <v>1</v>
      </c>
      <c r="J12" s="5">
        <v>0.55000000000000004</v>
      </c>
      <c r="K12" s="5">
        <v>0.31</v>
      </c>
      <c r="L12" s="5">
        <v>0.1</v>
      </c>
      <c r="M12" s="5">
        <v>0</v>
      </c>
      <c r="N12" s="5">
        <v>0</v>
      </c>
      <c r="O12" s="5">
        <v>0.04</v>
      </c>
      <c r="P12" s="15">
        <v>0</v>
      </c>
      <c r="Q12" s="5">
        <f t="shared" si="1"/>
        <v>1</v>
      </c>
    </row>
    <row r="13" spans="1:17" x14ac:dyDescent="0.2">
      <c r="A13" s="13" t="s">
        <v>339</v>
      </c>
      <c r="B13" s="5">
        <v>0.49</v>
      </c>
      <c r="C13" s="5">
        <v>0.3</v>
      </c>
      <c r="D13" s="5">
        <v>0.1</v>
      </c>
      <c r="E13" s="5">
        <v>0.05</v>
      </c>
      <c r="F13" s="5">
        <v>0</v>
      </c>
      <c r="G13" s="5">
        <v>0.06</v>
      </c>
      <c r="H13" s="15">
        <v>0</v>
      </c>
      <c r="I13" s="5">
        <v>1</v>
      </c>
      <c r="J13" s="5">
        <v>0.49</v>
      </c>
      <c r="K13" s="5">
        <v>0.3</v>
      </c>
      <c r="L13" s="5">
        <v>0.1</v>
      </c>
      <c r="M13" s="5">
        <v>0.05</v>
      </c>
      <c r="N13" s="5">
        <v>0</v>
      </c>
      <c r="O13" s="5">
        <v>0.06</v>
      </c>
      <c r="P13" s="15">
        <v>0</v>
      </c>
      <c r="Q13" s="5">
        <f t="shared" si="1"/>
        <v>1</v>
      </c>
    </row>
    <row r="14" spans="1:17" x14ac:dyDescent="0.2">
      <c r="A14" s="13" t="s">
        <v>341</v>
      </c>
      <c r="B14" s="5">
        <v>0.63</v>
      </c>
      <c r="C14" s="5">
        <v>0.3</v>
      </c>
      <c r="D14" s="5">
        <v>0.02</v>
      </c>
      <c r="E14" s="5">
        <v>0</v>
      </c>
      <c r="F14" s="5">
        <v>0</v>
      </c>
      <c r="G14" s="5">
        <v>0.05</v>
      </c>
      <c r="H14" s="15">
        <v>0</v>
      </c>
      <c r="I14" s="5">
        <v>1</v>
      </c>
      <c r="J14" s="5">
        <v>0.63</v>
      </c>
      <c r="K14" s="5">
        <v>0.3</v>
      </c>
      <c r="L14" s="5">
        <v>0.02</v>
      </c>
      <c r="M14" s="5">
        <v>0</v>
      </c>
      <c r="N14" s="5">
        <v>0</v>
      </c>
      <c r="O14" s="5">
        <v>0.05</v>
      </c>
      <c r="P14" s="15">
        <v>0</v>
      </c>
      <c r="Q14" s="5">
        <f t="shared" si="1"/>
        <v>1</v>
      </c>
    </row>
    <row r="15" spans="1:17" x14ac:dyDescent="0.2">
      <c r="A15" s="13" t="s">
        <v>342</v>
      </c>
      <c r="B15" s="5">
        <v>0.59</v>
      </c>
      <c r="C15" s="5">
        <v>0.3</v>
      </c>
      <c r="D15" s="5">
        <v>0.06</v>
      </c>
      <c r="E15" s="5">
        <v>0</v>
      </c>
      <c r="F15" s="5">
        <v>0</v>
      </c>
      <c r="G15" s="5">
        <v>0.05</v>
      </c>
      <c r="H15" s="15">
        <v>0</v>
      </c>
      <c r="I15" s="5">
        <v>1</v>
      </c>
      <c r="J15" s="5">
        <v>0.59</v>
      </c>
      <c r="K15" s="5">
        <v>0.3</v>
      </c>
      <c r="L15" s="5">
        <v>0.06</v>
      </c>
      <c r="M15" s="5">
        <v>0</v>
      </c>
      <c r="N15" s="5">
        <v>0</v>
      </c>
      <c r="O15" s="5">
        <v>0.05</v>
      </c>
      <c r="P15" s="15">
        <v>0</v>
      </c>
      <c r="Q15" s="5">
        <f t="shared" si="1"/>
        <v>1</v>
      </c>
    </row>
    <row r="16" spans="1:17" x14ac:dyDescent="0.2">
      <c r="A16" s="13" t="s">
        <v>343</v>
      </c>
      <c r="B16" s="5">
        <v>0.5</v>
      </c>
      <c r="C16" s="5">
        <v>0.36</v>
      </c>
      <c r="D16" s="5">
        <v>0.08</v>
      </c>
      <c r="E16" s="5">
        <v>0</v>
      </c>
      <c r="F16" s="5">
        <v>0</v>
      </c>
      <c r="G16" s="5">
        <v>0.06</v>
      </c>
      <c r="H16" s="15">
        <v>0</v>
      </c>
      <c r="I16" s="5">
        <v>1</v>
      </c>
      <c r="J16" s="5">
        <v>0.5</v>
      </c>
      <c r="K16" s="5">
        <v>0.36</v>
      </c>
      <c r="L16" s="5">
        <v>0.08</v>
      </c>
      <c r="M16" s="5">
        <v>0</v>
      </c>
      <c r="N16" s="5">
        <v>0</v>
      </c>
      <c r="O16" s="5">
        <v>0.06</v>
      </c>
      <c r="P16" s="15">
        <v>0</v>
      </c>
      <c r="Q16" s="5">
        <f t="shared" si="1"/>
        <v>1</v>
      </c>
    </row>
    <row r="17" spans="1:17" x14ac:dyDescent="0.2">
      <c r="A17" s="13" t="s">
        <v>344</v>
      </c>
      <c r="B17" s="5">
        <v>0.49</v>
      </c>
      <c r="C17" s="5">
        <v>0.36</v>
      </c>
      <c r="D17" s="5">
        <v>0.09</v>
      </c>
      <c r="E17" s="5">
        <v>0</v>
      </c>
      <c r="F17" s="5">
        <v>0</v>
      </c>
      <c r="G17" s="5">
        <v>0.06</v>
      </c>
      <c r="H17" s="15">
        <v>0</v>
      </c>
      <c r="I17" s="5">
        <v>1</v>
      </c>
      <c r="J17" s="5">
        <v>0.49</v>
      </c>
      <c r="K17" s="5">
        <v>0.36</v>
      </c>
      <c r="L17" s="5">
        <v>0.09</v>
      </c>
      <c r="M17" s="5">
        <v>0</v>
      </c>
      <c r="N17" s="5">
        <v>0</v>
      </c>
      <c r="O17" s="5">
        <v>0.06</v>
      </c>
      <c r="P17" s="15">
        <v>0</v>
      </c>
      <c r="Q17" s="5">
        <f t="shared" si="1"/>
        <v>1</v>
      </c>
    </row>
    <row r="18" spans="1:17" x14ac:dyDescent="0.2">
      <c r="A18" s="13" t="s">
        <v>345</v>
      </c>
      <c r="B18" s="5">
        <v>0.35</v>
      </c>
      <c r="C18" s="5">
        <v>0.43</v>
      </c>
      <c r="D18" s="5">
        <v>0.12</v>
      </c>
      <c r="E18" s="5">
        <v>0</v>
      </c>
      <c r="F18" s="5">
        <v>0</v>
      </c>
      <c r="G18" s="5">
        <v>0.1</v>
      </c>
      <c r="H18" s="15">
        <v>0</v>
      </c>
      <c r="I18" s="5">
        <v>1</v>
      </c>
      <c r="J18" s="5">
        <v>0.35</v>
      </c>
      <c r="K18" s="5">
        <v>0.43</v>
      </c>
      <c r="L18" s="5">
        <v>0.12</v>
      </c>
      <c r="M18" s="5">
        <v>0</v>
      </c>
      <c r="N18" s="5">
        <v>0</v>
      </c>
      <c r="O18" s="5">
        <v>0.1</v>
      </c>
      <c r="P18" s="15">
        <v>0</v>
      </c>
      <c r="Q18" s="5">
        <f t="shared" si="1"/>
        <v>1</v>
      </c>
    </row>
    <row r="19" spans="1:17" x14ac:dyDescent="0.2">
      <c r="A19" s="13" t="s">
        <v>347</v>
      </c>
      <c r="B19" s="5">
        <v>0.78</v>
      </c>
      <c r="C19" s="5">
        <v>0.15</v>
      </c>
      <c r="D19" s="5">
        <v>0.05</v>
      </c>
      <c r="E19" s="5">
        <v>0</v>
      </c>
      <c r="F19" s="5">
        <v>0</v>
      </c>
      <c r="G19" s="5">
        <v>0.02</v>
      </c>
      <c r="H19" s="15">
        <v>0</v>
      </c>
      <c r="I19" s="5">
        <v>1</v>
      </c>
      <c r="J19" s="5">
        <v>0.78</v>
      </c>
      <c r="K19" s="5">
        <v>0.15</v>
      </c>
      <c r="L19" s="5">
        <v>0.05</v>
      </c>
      <c r="M19" s="5">
        <v>0</v>
      </c>
      <c r="N19" s="5">
        <v>0</v>
      </c>
      <c r="O19" s="5">
        <v>0.02</v>
      </c>
      <c r="P19" s="15">
        <v>0</v>
      </c>
      <c r="Q19" s="5">
        <f t="shared" si="1"/>
        <v>1</v>
      </c>
    </row>
    <row r="20" spans="1:17" x14ac:dyDescent="0.2">
      <c r="A20" s="13" t="s">
        <v>348</v>
      </c>
      <c r="B20" s="5">
        <v>0.76</v>
      </c>
      <c r="C20" s="5">
        <v>0.17</v>
      </c>
      <c r="D20" s="5">
        <v>0.05</v>
      </c>
      <c r="E20" s="5">
        <v>0</v>
      </c>
      <c r="F20" s="5">
        <v>0</v>
      </c>
      <c r="G20" s="5">
        <v>0.02</v>
      </c>
      <c r="H20" s="15">
        <v>0</v>
      </c>
      <c r="I20" s="5">
        <v>1</v>
      </c>
      <c r="J20" s="5">
        <v>0.76</v>
      </c>
      <c r="K20" s="5">
        <v>0.17</v>
      </c>
      <c r="L20" s="5">
        <v>0.05</v>
      </c>
      <c r="M20" s="5">
        <v>0</v>
      </c>
      <c r="N20" s="5">
        <v>0</v>
      </c>
      <c r="O20" s="5">
        <v>0.02</v>
      </c>
      <c r="P20" s="15">
        <v>0</v>
      </c>
      <c r="Q20" s="5">
        <f t="shared" si="1"/>
        <v>1</v>
      </c>
    </row>
    <row r="21" spans="1:17" x14ac:dyDescent="0.2">
      <c r="A21" s="13" t="s">
        <v>349</v>
      </c>
      <c r="B21" s="5">
        <v>0.755</v>
      </c>
      <c r="C21" s="5">
        <v>0.17</v>
      </c>
      <c r="D21" s="5">
        <v>0.05</v>
      </c>
      <c r="E21" s="5">
        <v>0</v>
      </c>
      <c r="F21" s="5">
        <v>0</v>
      </c>
      <c r="G21" s="5">
        <v>2.5000000000000001E-2</v>
      </c>
      <c r="H21" s="15">
        <v>0</v>
      </c>
      <c r="I21" s="5">
        <v>1</v>
      </c>
      <c r="J21" s="5">
        <v>0.755</v>
      </c>
      <c r="K21" s="5">
        <v>0.17</v>
      </c>
      <c r="L21" s="5">
        <v>0.05</v>
      </c>
      <c r="M21" s="5">
        <v>0</v>
      </c>
      <c r="N21" s="5">
        <v>0</v>
      </c>
      <c r="O21" s="5">
        <v>2.5000000000000001E-2</v>
      </c>
      <c r="P21" s="15">
        <v>0</v>
      </c>
      <c r="Q21" s="5">
        <f t="shared" si="1"/>
        <v>1</v>
      </c>
    </row>
    <row r="22" spans="1:17" x14ac:dyDescent="0.2">
      <c r="A22" s="13" t="s">
        <v>350</v>
      </c>
      <c r="B22" s="5">
        <v>0.73</v>
      </c>
      <c r="C22" s="5">
        <v>0.18</v>
      </c>
      <c r="D22" s="5">
        <v>0.06</v>
      </c>
      <c r="E22" s="5">
        <v>0</v>
      </c>
      <c r="F22" s="5">
        <v>0</v>
      </c>
      <c r="G22" s="5">
        <v>0.03</v>
      </c>
      <c r="H22" s="5">
        <v>0</v>
      </c>
      <c r="I22" s="5">
        <v>1</v>
      </c>
      <c r="J22" s="5">
        <v>0.73</v>
      </c>
      <c r="K22" s="5">
        <v>0.18</v>
      </c>
      <c r="L22" s="5">
        <v>0.06</v>
      </c>
      <c r="M22" s="5">
        <v>0</v>
      </c>
      <c r="N22" s="5">
        <v>0</v>
      </c>
      <c r="O22" s="5">
        <v>0.03</v>
      </c>
      <c r="P22" s="5">
        <v>0</v>
      </c>
      <c r="Q22" s="5">
        <f t="shared" si="1"/>
        <v>1</v>
      </c>
    </row>
    <row r="23" spans="1:17" x14ac:dyDescent="0.2">
      <c r="A23" s="13" t="s">
        <v>351</v>
      </c>
      <c r="B23" s="5">
        <v>0.69</v>
      </c>
      <c r="C23" s="5">
        <v>0.2</v>
      </c>
      <c r="D23" s="5">
        <v>7.0000000000000007E-2</v>
      </c>
      <c r="E23" s="5">
        <v>0</v>
      </c>
      <c r="F23" s="5">
        <v>0</v>
      </c>
      <c r="G23" s="5">
        <v>0.04</v>
      </c>
      <c r="H23" s="5">
        <v>0</v>
      </c>
      <c r="I23" s="5">
        <v>1</v>
      </c>
      <c r="J23" s="5">
        <v>0.69</v>
      </c>
      <c r="K23" s="5">
        <v>0.2</v>
      </c>
      <c r="L23" s="5">
        <v>7.0000000000000007E-2</v>
      </c>
      <c r="M23" s="5">
        <v>0</v>
      </c>
      <c r="N23" s="5">
        <v>0</v>
      </c>
      <c r="O23" s="5">
        <v>0.04</v>
      </c>
      <c r="P23" s="5">
        <v>0</v>
      </c>
      <c r="Q23" s="5">
        <f t="shared" si="1"/>
        <v>1</v>
      </c>
    </row>
    <row r="24" spans="1:17" x14ac:dyDescent="0.2">
      <c r="A24" s="13" t="s">
        <v>353</v>
      </c>
      <c r="B24" s="5">
        <v>0.91</v>
      </c>
      <c r="C24" s="5">
        <v>0</v>
      </c>
      <c r="D24" s="5">
        <v>0.08</v>
      </c>
      <c r="E24" s="5">
        <v>0</v>
      </c>
      <c r="F24" s="5">
        <v>0</v>
      </c>
      <c r="G24" s="5">
        <v>0.01</v>
      </c>
      <c r="H24" s="5">
        <v>0</v>
      </c>
      <c r="I24" s="5">
        <v>1</v>
      </c>
      <c r="J24" s="5">
        <v>0.91</v>
      </c>
      <c r="K24" s="5">
        <v>0</v>
      </c>
      <c r="L24" s="5">
        <v>0.08</v>
      </c>
      <c r="M24" s="5">
        <v>0</v>
      </c>
      <c r="N24" s="5">
        <v>0</v>
      </c>
      <c r="O24" s="5">
        <v>0.01</v>
      </c>
      <c r="P24" s="5">
        <v>0</v>
      </c>
      <c r="Q24" s="5">
        <f t="shared" si="1"/>
        <v>1</v>
      </c>
    </row>
    <row r="25" spans="1:17" x14ac:dyDescent="0.2">
      <c r="A25" s="13" t="s">
        <v>354</v>
      </c>
      <c r="B25" s="5">
        <v>0.7</v>
      </c>
      <c r="C25" s="5">
        <v>0.23</v>
      </c>
      <c r="D25" s="5">
        <v>0.05</v>
      </c>
      <c r="E25" s="5">
        <v>0</v>
      </c>
      <c r="F25" s="5">
        <v>0</v>
      </c>
      <c r="G25" s="5">
        <v>0.02</v>
      </c>
      <c r="H25" s="5">
        <v>0</v>
      </c>
      <c r="I25" s="5">
        <v>1</v>
      </c>
      <c r="J25" s="5">
        <v>0.7</v>
      </c>
      <c r="K25" s="5">
        <v>0.23</v>
      </c>
      <c r="L25" s="5">
        <v>0.05</v>
      </c>
      <c r="M25" s="5">
        <v>0</v>
      </c>
      <c r="N25" s="5">
        <v>0</v>
      </c>
      <c r="O25" s="5">
        <v>0.02</v>
      </c>
      <c r="P25" s="5">
        <v>0</v>
      </c>
      <c r="Q25" s="5">
        <f t="shared" si="1"/>
        <v>1</v>
      </c>
    </row>
    <row r="26" spans="1:17" x14ac:dyDescent="0.2">
      <c r="A26" s="13" t="s">
        <v>355</v>
      </c>
      <c r="B26" s="5">
        <v>0.68</v>
      </c>
      <c r="C26" s="5">
        <v>0.23</v>
      </c>
      <c r="D26" s="5">
        <v>0.06</v>
      </c>
      <c r="E26" s="5">
        <v>0</v>
      </c>
      <c r="F26" s="5">
        <v>0</v>
      </c>
      <c r="G26" s="5">
        <v>0.03</v>
      </c>
      <c r="H26" s="5">
        <v>0</v>
      </c>
      <c r="I26" s="5">
        <v>1</v>
      </c>
      <c r="J26" s="5">
        <v>0.68</v>
      </c>
      <c r="K26" s="5">
        <v>0.23</v>
      </c>
      <c r="L26" s="5">
        <v>0.06</v>
      </c>
      <c r="M26" s="5">
        <v>0</v>
      </c>
      <c r="N26" s="5">
        <v>0</v>
      </c>
      <c r="O26" s="5">
        <v>0.03</v>
      </c>
      <c r="P26" s="5">
        <v>0</v>
      </c>
      <c r="Q26" s="5">
        <f t="shared" si="1"/>
        <v>1</v>
      </c>
    </row>
    <row r="27" spans="1:17" x14ac:dyDescent="0.2">
      <c r="A27" s="13" t="s">
        <v>357</v>
      </c>
      <c r="B27" s="5">
        <v>0.75</v>
      </c>
      <c r="C27" s="5">
        <v>0.24</v>
      </c>
      <c r="D27" s="5">
        <v>0</v>
      </c>
      <c r="E27" s="5">
        <v>0</v>
      </c>
      <c r="F27" s="5">
        <v>0</v>
      </c>
      <c r="G27" s="5">
        <v>0.01</v>
      </c>
      <c r="H27" s="5">
        <v>0</v>
      </c>
      <c r="I27" s="5">
        <v>1</v>
      </c>
      <c r="J27" s="5">
        <v>0.75</v>
      </c>
      <c r="K27" s="5">
        <v>0.24</v>
      </c>
      <c r="L27" s="5">
        <v>0</v>
      </c>
      <c r="M27" s="5">
        <v>0</v>
      </c>
      <c r="N27" s="5">
        <v>0</v>
      </c>
      <c r="O27" s="5">
        <v>0.01</v>
      </c>
      <c r="P27" s="5">
        <v>0</v>
      </c>
      <c r="Q27" s="5">
        <f t="shared" si="1"/>
        <v>1</v>
      </c>
    </row>
    <row r="28" spans="1:17" x14ac:dyDescent="0.2">
      <c r="A28" s="13" t="s">
        <v>358</v>
      </c>
      <c r="B28" s="5">
        <v>0.55000000000000004</v>
      </c>
      <c r="C28" s="5">
        <v>0.3</v>
      </c>
      <c r="D28" s="5">
        <v>0.1</v>
      </c>
      <c r="E28" s="5">
        <v>0</v>
      </c>
      <c r="F28" s="5">
        <v>0</v>
      </c>
      <c r="G28" s="5">
        <v>0.05</v>
      </c>
      <c r="H28" s="5">
        <v>0</v>
      </c>
      <c r="I28" s="5">
        <v>1</v>
      </c>
      <c r="J28" s="5">
        <v>0.55000000000000004</v>
      </c>
      <c r="K28" s="5">
        <v>0.3</v>
      </c>
      <c r="L28" s="5">
        <v>0.1</v>
      </c>
      <c r="M28" s="5">
        <v>0</v>
      </c>
      <c r="N28" s="5">
        <v>0</v>
      </c>
      <c r="O28" s="5">
        <v>0.05</v>
      </c>
      <c r="P28" s="5">
        <v>0</v>
      </c>
      <c r="Q28" s="5">
        <f t="shared" si="1"/>
        <v>1</v>
      </c>
    </row>
    <row r="29" spans="1:17" x14ac:dyDescent="0.2">
      <c r="A29" s="13" t="s">
        <v>359</v>
      </c>
      <c r="B29" s="5">
        <v>0.5</v>
      </c>
      <c r="C29" s="5">
        <v>0.3</v>
      </c>
      <c r="D29" s="5">
        <v>0.1</v>
      </c>
      <c r="E29" s="5">
        <v>0.06</v>
      </c>
      <c r="F29" s="5">
        <v>0</v>
      </c>
      <c r="G29" s="5">
        <v>0.04</v>
      </c>
      <c r="H29" s="5">
        <v>0</v>
      </c>
      <c r="I29" s="5">
        <v>1</v>
      </c>
      <c r="J29" s="5">
        <v>0.5</v>
      </c>
      <c r="K29" s="5">
        <v>0.3</v>
      </c>
      <c r="L29" s="5">
        <v>0.1</v>
      </c>
      <c r="M29" s="5">
        <v>0.06</v>
      </c>
      <c r="N29" s="5">
        <v>0</v>
      </c>
      <c r="O29" s="5">
        <v>0.04</v>
      </c>
      <c r="P29" s="5">
        <v>0</v>
      </c>
      <c r="Q29" s="5">
        <f t="shared" si="1"/>
        <v>1</v>
      </c>
    </row>
    <row r="30" spans="1:17" x14ac:dyDescent="0.2">
      <c r="A30" s="13" t="s">
        <v>362</v>
      </c>
      <c r="B30" s="5">
        <v>0.55000000000000004</v>
      </c>
      <c r="C30" s="5">
        <v>0.33</v>
      </c>
      <c r="D30" s="5">
        <v>0.05</v>
      </c>
      <c r="E30" s="5">
        <v>0.05</v>
      </c>
      <c r="F30" s="5">
        <v>0</v>
      </c>
      <c r="G30" s="5">
        <v>0.02</v>
      </c>
      <c r="H30" s="5">
        <v>0</v>
      </c>
      <c r="I30" s="5">
        <v>1</v>
      </c>
      <c r="J30" s="5">
        <v>0.55000000000000004</v>
      </c>
      <c r="K30" s="5">
        <v>0.33</v>
      </c>
      <c r="L30" s="5">
        <v>0.05</v>
      </c>
      <c r="M30" s="5">
        <v>0.05</v>
      </c>
      <c r="N30" s="5">
        <v>0</v>
      </c>
      <c r="O30" s="5">
        <v>0.02</v>
      </c>
      <c r="P30" s="5">
        <v>0</v>
      </c>
      <c r="Q30" s="5">
        <f t="shared" si="1"/>
        <v>1.0000000000000002</v>
      </c>
    </row>
    <row r="31" spans="1:17" x14ac:dyDescent="0.2">
      <c r="A31" s="13" t="s">
        <v>363</v>
      </c>
      <c r="B31" s="5">
        <v>0.49</v>
      </c>
      <c r="C31" s="5">
        <v>0.31</v>
      </c>
      <c r="D31" s="5">
        <v>0.1</v>
      </c>
      <c r="E31" s="5">
        <v>0.06</v>
      </c>
      <c r="F31" s="5">
        <v>0</v>
      </c>
      <c r="G31" s="5">
        <v>0.04</v>
      </c>
      <c r="H31" s="5">
        <v>0</v>
      </c>
      <c r="I31" s="5">
        <v>1</v>
      </c>
      <c r="J31" s="5">
        <v>0.49</v>
      </c>
      <c r="K31" s="5">
        <v>0.31</v>
      </c>
      <c r="L31" s="5">
        <v>0.1</v>
      </c>
      <c r="M31" s="5">
        <v>0.06</v>
      </c>
      <c r="N31" s="5">
        <v>0</v>
      </c>
      <c r="O31" s="5">
        <v>0.04</v>
      </c>
      <c r="P31" s="5">
        <v>0</v>
      </c>
      <c r="Q31" s="5">
        <f t="shared" si="1"/>
        <v>1</v>
      </c>
    </row>
    <row r="32" spans="1:17" x14ac:dyDescent="0.2">
      <c r="A32" s="13" t="s">
        <v>364</v>
      </c>
      <c r="B32" s="5">
        <v>0.45</v>
      </c>
      <c r="C32" s="5">
        <v>0.3</v>
      </c>
      <c r="D32" s="5">
        <v>0.12</v>
      </c>
      <c r="E32" s="5">
        <v>7.0000000000000007E-2</v>
      </c>
      <c r="F32" s="5">
        <v>0</v>
      </c>
      <c r="G32" s="5">
        <v>0.06</v>
      </c>
      <c r="H32" s="5">
        <v>0</v>
      </c>
      <c r="I32" s="5">
        <v>1</v>
      </c>
      <c r="J32" s="5">
        <v>0.45</v>
      </c>
      <c r="K32" s="5">
        <v>0.3</v>
      </c>
      <c r="L32" s="5">
        <v>0.12</v>
      </c>
      <c r="M32" s="5">
        <v>7.0000000000000007E-2</v>
      </c>
      <c r="N32" s="5">
        <v>0</v>
      </c>
      <c r="O32" s="5">
        <v>0.06</v>
      </c>
      <c r="P32" s="5">
        <v>0</v>
      </c>
      <c r="Q32" s="5">
        <f t="shared" si="1"/>
        <v>1</v>
      </c>
    </row>
    <row r="33" spans="1:17" x14ac:dyDescent="0.2">
      <c r="A33" s="13" t="s">
        <v>361</v>
      </c>
      <c r="B33" s="5">
        <v>0.8</v>
      </c>
      <c r="C33" s="5">
        <v>0.2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0.8</v>
      </c>
      <c r="K33" s="5">
        <v>0.2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f t="shared" si="1"/>
        <v>1</v>
      </c>
    </row>
    <row r="34" spans="1:17" x14ac:dyDescent="0.2">
      <c r="A34" s="13" t="s">
        <v>368</v>
      </c>
      <c r="B34" s="5">
        <v>0.56000000000000005</v>
      </c>
      <c r="C34" s="5">
        <v>0.33</v>
      </c>
      <c r="D34" s="5">
        <v>0.05</v>
      </c>
      <c r="E34" s="5">
        <v>0</v>
      </c>
      <c r="F34" s="5">
        <v>0</v>
      </c>
      <c r="G34" s="5">
        <v>0.06</v>
      </c>
      <c r="H34" s="5">
        <v>0</v>
      </c>
      <c r="I34" s="5">
        <v>1.0000000000000002</v>
      </c>
      <c r="J34" s="5">
        <v>0.56000000000000005</v>
      </c>
      <c r="K34" s="5">
        <v>0.33</v>
      </c>
      <c r="L34" s="5">
        <v>0.05</v>
      </c>
      <c r="M34" s="5">
        <v>0</v>
      </c>
      <c r="N34" s="5">
        <v>0</v>
      </c>
      <c r="O34" s="5">
        <v>0.06</v>
      </c>
      <c r="P34" s="5">
        <v>0</v>
      </c>
      <c r="Q34" s="5">
        <f t="shared" si="1"/>
        <v>1.0000000000000002</v>
      </c>
    </row>
    <row r="35" spans="1:17" x14ac:dyDescent="0.2">
      <c r="A35" s="13" t="s">
        <v>369</v>
      </c>
      <c r="B35" s="5">
        <v>0.5</v>
      </c>
      <c r="C35" s="5">
        <v>0.28999999999999998</v>
      </c>
      <c r="D35" s="5">
        <v>0.1</v>
      </c>
      <c r="E35" s="5">
        <v>0.05</v>
      </c>
      <c r="F35" s="5">
        <v>0</v>
      </c>
      <c r="G35" s="5">
        <v>0.06</v>
      </c>
      <c r="H35" s="5">
        <v>0</v>
      </c>
      <c r="I35" s="5">
        <v>1</v>
      </c>
      <c r="J35" s="5">
        <v>0.5</v>
      </c>
      <c r="K35" s="5">
        <v>0.28999999999999998</v>
      </c>
      <c r="L35" s="5">
        <v>0.1</v>
      </c>
      <c r="M35" s="5">
        <v>0.05</v>
      </c>
      <c r="N35" s="5">
        <v>0</v>
      </c>
      <c r="O35" s="5">
        <v>0.06</v>
      </c>
      <c r="P35" s="5">
        <v>0</v>
      </c>
      <c r="Q35" s="5">
        <f t="shared" si="1"/>
        <v>1</v>
      </c>
    </row>
    <row r="36" spans="1:17" x14ac:dyDescent="0.2">
      <c r="A36" s="13" t="s">
        <v>370</v>
      </c>
      <c r="B36" s="5">
        <v>0.44</v>
      </c>
      <c r="C36" s="5">
        <v>0.33</v>
      </c>
      <c r="D36" s="5">
        <v>0.12</v>
      </c>
      <c r="E36" s="5">
        <v>0.05</v>
      </c>
      <c r="F36" s="5">
        <v>0</v>
      </c>
      <c r="G36" s="5">
        <v>0.06</v>
      </c>
      <c r="H36" s="5">
        <v>0</v>
      </c>
      <c r="I36" s="5">
        <v>1</v>
      </c>
      <c r="J36" s="5">
        <v>0.44</v>
      </c>
      <c r="K36" s="5">
        <v>0.33</v>
      </c>
      <c r="L36" s="5">
        <v>0.12</v>
      </c>
      <c r="M36" s="5">
        <v>0.05</v>
      </c>
      <c r="N36" s="5">
        <v>0</v>
      </c>
      <c r="O36" s="5">
        <v>0.06</v>
      </c>
      <c r="P36" s="5">
        <v>0</v>
      </c>
      <c r="Q36" s="5">
        <f t="shared" si="1"/>
        <v>1</v>
      </c>
    </row>
    <row r="37" spans="1:17" x14ac:dyDescent="0.2">
      <c r="E37" s="5"/>
      <c r="F37" s="5"/>
    </row>
    <row r="38" spans="1:17" x14ac:dyDescent="0.2">
      <c r="E38" s="5"/>
      <c r="F38" s="5"/>
    </row>
    <row r="39" spans="1:17" x14ac:dyDescent="0.2">
      <c r="E39" s="5"/>
      <c r="F39" s="5"/>
    </row>
    <row r="40" spans="1:17" x14ac:dyDescent="0.2">
      <c r="E40" s="5"/>
      <c r="F40" s="5"/>
    </row>
    <row r="41" spans="1:17" x14ac:dyDescent="0.2">
      <c r="E41" s="5"/>
      <c r="F41" s="5"/>
    </row>
    <row r="42" spans="1:17" x14ac:dyDescent="0.2">
      <c r="E42" s="5"/>
      <c r="F42" s="5"/>
    </row>
    <row r="43" spans="1:17" x14ac:dyDescent="0.2">
      <c r="E43" s="5"/>
      <c r="F43" s="5"/>
    </row>
    <row r="44" spans="1:17" x14ac:dyDescent="0.2">
      <c r="E44" s="5"/>
      <c r="F44" s="5"/>
    </row>
    <row r="45" spans="1:17" x14ac:dyDescent="0.2">
      <c r="E45" s="5"/>
      <c r="F45" s="5"/>
    </row>
    <row r="46" spans="1:17" x14ac:dyDescent="0.2">
      <c r="E46" s="5"/>
      <c r="F46" s="5"/>
    </row>
    <row r="47" spans="1:17" x14ac:dyDescent="0.2">
      <c r="E47" s="5"/>
      <c r="F47" s="5"/>
    </row>
    <row r="48" spans="1:17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M1" sqref="M1:O6"/>
    </sheetView>
  </sheetViews>
  <sheetFormatPr baseColWidth="10" defaultRowHeight="11.25" x14ac:dyDescent="0.2"/>
  <sheetData>
    <row r="1" spans="1:3" x14ac:dyDescent="0.2">
      <c r="A1" s="6" t="s">
        <v>379</v>
      </c>
      <c r="B1" s="6" t="s">
        <v>380</v>
      </c>
      <c r="C1" s="6" t="s">
        <v>381</v>
      </c>
    </row>
    <row r="2" spans="1:3" x14ac:dyDescent="0.2">
      <c r="A2" s="17" t="s">
        <v>391</v>
      </c>
      <c r="B2" s="17">
        <v>0</v>
      </c>
      <c r="C2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workbookViewId="0">
      <selection sqref="A1:C3"/>
    </sheetView>
  </sheetViews>
  <sheetFormatPr baseColWidth="10" defaultRowHeight="11.25" x14ac:dyDescent="0.2"/>
  <sheetData>
    <row r="1" spans="1:3" x14ac:dyDescent="0.2">
      <c r="A1" s="6" t="s">
        <v>382</v>
      </c>
      <c r="B1" s="6" t="s">
        <v>383</v>
      </c>
      <c r="C1" s="6" t="s">
        <v>384</v>
      </c>
    </row>
    <row r="2" spans="1:3" x14ac:dyDescent="0.2">
      <c r="A2" s="17" t="s">
        <v>2</v>
      </c>
      <c r="B2" s="17">
        <v>0</v>
      </c>
      <c r="C2" s="18">
        <v>0</v>
      </c>
    </row>
    <row r="3" spans="1:3" x14ac:dyDescent="0.2">
      <c r="A3" s="17" t="s">
        <v>3</v>
      </c>
      <c r="B3" s="17">
        <v>0</v>
      </c>
      <c r="C3" s="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R48" sqref="R48"/>
    </sheetView>
  </sheetViews>
  <sheetFormatPr baseColWidth="10" defaultRowHeight="11.25" x14ac:dyDescent="0.2"/>
  <sheetData>
    <row r="1" spans="1:3" x14ac:dyDescent="0.2">
      <c r="A1" s="6" t="s">
        <v>385</v>
      </c>
      <c r="B1" s="6" t="s">
        <v>386</v>
      </c>
      <c r="C1" s="6" t="s">
        <v>387</v>
      </c>
    </row>
    <row r="2" spans="1:3" x14ac:dyDescent="0.2">
      <c r="A2" s="17">
        <v>1</v>
      </c>
      <c r="B2" s="17">
        <v>0</v>
      </c>
      <c r="C2" s="18">
        <v>0</v>
      </c>
    </row>
    <row r="3" spans="1:3" x14ac:dyDescent="0.2">
      <c r="A3" s="17">
        <v>2</v>
      </c>
      <c r="B3" s="17">
        <v>0</v>
      </c>
      <c r="C3" s="18">
        <v>0</v>
      </c>
    </row>
    <row r="4" spans="1:3" x14ac:dyDescent="0.2">
      <c r="A4" s="17">
        <v>3</v>
      </c>
      <c r="B4" s="17">
        <v>0</v>
      </c>
      <c r="C4" s="18">
        <v>0</v>
      </c>
    </row>
    <row r="5" spans="1:3" x14ac:dyDescent="0.2">
      <c r="A5" s="17">
        <v>4</v>
      </c>
      <c r="B5" s="17">
        <v>0</v>
      </c>
      <c r="C5" s="18">
        <v>0</v>
      </c>
    </row>
    <row r="6" spans="1:3" x14ac:dyDescent="0.2">
      <c r="A6" s="17">
        <v>5</v>
      </c>
      <c r="B6" s="17">
        <v>0</v>
      </c>
      <c r="C6" s="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T52" sqref="T52"/>
    </sheetView>
  </sheetViews>
  <sheetFormatPr baseColWidth="10" defaultRowHeight="11.25" x14ac:dyDescent="0.2"/>
  <sheetData>
    <row r="1" spans="1:3" x14ac:dyDescent="0.2">
      <c r="A1" s="6" t="s">
        <v>388</v>
      </c>
      <c r="B1" s="6" t="s">
        <v>389</v>
      </c>
      <c r="C1" s="6" t="s">
        <v>390</v>
      </c>
    </row>
    <row r="2" spans="1:3" x14ac:dyDescent="0.2">
      <c r="A2" s="17" t="s">
        <v>392</v>
      </c>
      <c r="B2" s="17">
        <v>0</v>
      </c>
      <c r="C2" s="18">
        <v>0</v>
      </c>
    </row>
    <row r="3" spans="1:3" x14ac:dyDescent="0.2">
      <c r="A3" s="17" t="s">
        <v>393</v>
      </c>
      <c r="B3" s="17">
        <v>0</v>
      </c>
      <c r="C3" s="18">
        <v>0</v>
      </c>
    </row>
    <row r="4" spans="1:3" x14ac:dyDescent="0.2">
      <c r="A4" s="17" t="s">
        <v>394</v>
      </c>
      <c r="B4" s="17">
        <v>0</v>
      </c>
      <c r="C4" s="18">
        <v>0</v>
      </c>
    </row>
    <row r="5" spans="1:3" x14ac:dyDescent="0.2">
      <c r="A5" s="17" t="s">
        <v>395</v>
      </c>
      <c r="B5" s="17">
        <v>0</v>
      </c>
      <c r="C5" s="18">
        <v>0</v>
      </c>
    </row>
    <row r="6" spans="1:3" x14ac:dyDescent="0.2">
      <c r="A6" s="17" t="s">
        <v>396</v>
      </c>
      <c r="B6" s="17">
        <v>0</v>
      </c>
      <c r="C6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A1 - Données (input)</vt:lpstr>
      <vt:lpstr>A2 - Références (Abaque)</vt:lpstr>
      <vt:lpstr>A3 - Structure</vt:lpstr>
      <vt:lpstr>A4 - typeCA setting</vt:lpstr>
      <vt:lpstr>A5 - CSP setting</vt:lpstr>
      <vt:lpstr>A6 - scope setting</vt:lpstr>
      <vt:lpstr>A7 - crossworks setting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LIORET Charles</dc:creator>
  <cp:lastModifiedBy>LIORET Charles</cp:lastModifiedBy>
  <dcterms:created xsi:type="dcterms:W3CDTF">2016-06-08T12:21:24Z</dcterms:created>
  <dcterms:modified xsi:type="dcterms:W3CDTF">2016-10-25T14:19:32Z</dcterms:modified>
</cp:coreProperties>
</file>