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1_{19A1142D-44D4-43E5-9981-2DC2017E7E4C}" xr6:coauthVersionLast="47" xr6:coauthVersionMax="47" xr10:uidLastSave="{00000000-0000-0000-0000-000000000000}"/>
  <bookViews>
    <workbookView xWindow="2868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G7" i="11"/>
  <c r="H5" i="11" l="1"/>
  <c r="H4" i="11" s="1"/>
  <c r="G36" i="11"/>
  <c r="G35" i="11"/>
  <c r="G34" i="11"/>
  <c r="G19" i="11"/>
  <c r="G8" i="11"/>
  <c r="G9" i="11" l="1"/>
  <c r="H6" i="11"/>
  <c r="G29" i="11" l="1"/>
  <c r="G33" i="11"/>
  <c r="G28" i="11"/>
  <c r="G18" i="11"/>
  <c r="I5" i="11"/>
  <c r="J5" i="11" s="1"/>
  <c r="K5" i="11" s="1"/>
  <c r="L5" i="11" s="1"/>
  <c r="M5" i="11" s="1"/>
  <c r="N5" i="11" s="1"/>
  <c r="O5" i="11" s="1"/>
  <c r="G31" i="11" l="1"/>
  <c r="G17" i="11"/>
  <c r="G30" i="11"/>
  <c r="O4" i="11"/>
  <c r="P5" i="11"/>
  <c r="Q5" i="11" s="1"/>
  <c r="R5" i="11" s="1"/>
  <c r="S5" i="11" s="1"/>
  <c r="T5" i="11" s="1"/>
  <c r="U5" i="11" s="1"/>
  <c r="V5" i="11" s="1"/>
  <c r="I6" i="11"/>
  <c r="G32" i="11" l="1"/>
  <c r="V4" i="11"/>
  <c r="W5" i="11"/>
  <c r="X5" i="11" s="1"/>
  <c r="Y5" i="11" s="1"/>
  <c r="Z5" i="11" s="1"/>
  <c r="AA5" i="11" s="1"/>
  <c r="AB5" i="11" s="1"/>
  <c r="AC5" i="11" s="1"/>
  <c r="J6" i="11"/>
  <c r="G20" i="11" l="1"/>
  <c r="G23" i="11"/>
  <c r="G16" i="11"/>
  <c r="G21" i="11"/>
  <c r="AD5" i="11"/>
  <c r="AE5" i="11" s="1"/>
  <c r="AF5" i="11" s="1"/>
  <c r="AG5" i="11" s="1"/>
  <c r="AH5" i="11" s="1"/>
  <c r="AI5" i="11" s="1"/>
  <c r="AC4" i="11"/>
  <c r="K6" i="11"/>
  <c r="G24" i="11" l="1"/>
  <c r="G26" i="11"/>
  <c r="G27" i="11"/>
  <c r="AJ5" i="11"/>
  <c r="AK5" i="11" s="1"/>
  <c r="AL5" i="11" s="1"/>
  <c r="AM5" i="11" s="1"/>
  <c r="AN5" i="11" s="1"/>
  <c r="AO5" i="11" s="1"/>
  <c r="AP5" i="11" s="1"/>
  <c r="L6" i="11"/>
  <c r="G22" i="11" l="1"/>
  <c r="G25" i="11"/>
  <c r="AQ5" i="1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<sst xmlns="http://schemas.openxmlformats.org/spreadsheetml/2006/main" count="57" uniqueCount="54">
  <si>
    <t>Insert new rows ABOVE this one</t>
  </si>
  <si>
    <t>Project Start:</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</si>
  <si>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</si>
  <si>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</si>
  <si>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</si>
  <si>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</si>
  <si>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</si>
  <si>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</si>
  <si>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</si>
  <si>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</si>
  <si>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</si>
  <si>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</si>
  <si>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</si>
  <si>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</si>
  <si>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</si>
  <si>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</si>
  <si>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</si>
  <si>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</si>
  <si>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</si>
  <si>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</si>
  <si>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</si>
  <si>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</si>
  <si>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</si>
  <si>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</si>
  <si>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</si>
  <si>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</si>
  <si>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</si>
  <si>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</si>
  <si>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</si>
  <si>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</si>
  <si>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</si>
  <si>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</si>
  <si>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</si>
  <si>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</si>
  <si>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AVEMS Project Plan</t>
  </si>
  <si>
    <t>Send out survey</t>
  </si>
  <si>
    <t>ASSIGNED TO</t>
  </si>
  <si>
    <t>Create survey</t>
  </si>
  <si>
    <t>Write market research (eCDR)</t>
  </si>
  <si>
    <t>Write customer requirements (eCDR)</t>
  </si>
  <si>
    <t>Write product requirements, features, and specifications (eCDR)</t>
  </si>
  <si>
    <t>Write competitive value analysis (eCDR)</t>
  </si>
  <si>
    <t>Write system formulation (eCDR)</t>
  </si>
  <si>
    <t>Write system architecture (eCDR)</t>
  </si>
  <si>
    <t>Write initial investment (eCDR)</t>
  </si>
  <si>
    <t>Write return on investment (eCDR)</t>
  </si>
  <si>
    <t>Pitch idea to medical staff and get feedback</t>
  </si>
  <si>
    <t>Team</t>
  </si>
  <si>
    <t>Alex</t>
  </si>
  <si>
    <t>Display Sprint (56 days):</t>
  </si>
  <si>
    <t>Phase 1 Research</t>
  </si>
  <si>
    <t>Phase 2 Grant Applications</t>
  </si>
  <si>
    <t>Phase 3 Product Realization</t>
  </si>
  <si>
    <t>Phase 4 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</si>
</sst>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0"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0"/>
      <name val="Times New Roman"/>
      <family val="1"/>
    </font>
    <font>
      <b/>
      <sz val="20"/>
      <color theme="4" tint="-0.249977111117893"/>
      <name val="Times New Roman"/>
      <family val="1"/>
    </font>
    <font>
      <sz val="10"/>
      <name val="Times New Roman"/>
      <family val="1"/>
    </font>
    <font>
      <sz val="11"/>
      <color theme="1"/>
      <name val="Times New Roman"/>
      <family val="1"/>
    </font>
    <font>
      <b/>
      <sz val="11"/>
      <color theme="1" tint="0.499984740745262"/>
      <name val="Times New Roman"/>
      <family val="1"/>
    </font>
    <font>
      <sz val="14"/>
      <color theme="1"/>
      <name val="Times New Roman"/>
      <family val="1"/>
    </font>
    <font>
      <sz val="10"/>
      <color theme="1" tint="0.499984740745262"/>
      <name val="Times New Roman"/>
      <family val="1"/>
    </font>
    <font>
      <b/>
      <sz val="9"/>
      <color theme="0"/>
      <name val="Times New Roman"/>
      <family val="1"/>
    </font>
    <font>
      <sz val="8"/>
      <color theme="0"/>
      <name val="Times New Roman"/>
      <family val="1"/>
    </font>
    <font>
      <b/>
      <sz val="11"/>
      <color theme="1"/>
      <name val="Times New Roman"/>
      <family val="1"/>
    </font>
    <font>
      <sz val="11"/>
      <name val="Times New Roman"/>
      <family val="1"/>
    </font>
    <font>
      <i/>
      <sz val="9"/>
      <color theme="1"/>
      <name val="Times New Roman"/>
      <family val="1"/>
    </font>
    <font>
      <b/>
      <sz val="22"/>
      <color theme="1" tint="0.14999847407452621"/>
      <name val="Times New Roman"/>
      <family val="1"/>
    </font>
    <font>
      <b/>
      <sz val="11"/>
      <color theme="1" tint="0.14999847407452621"/>
      <name val="Times New Roman"/>
      <family val="1"/>
    </font>
    <font>
      <sz val="11"/>
      <color theme="1" tint="0.14999847407452621"/>
      <name val="Times New Roman"/>
      <family val="1"/>
    </font>
    <font>
      <sz val="9"/>
      <color theme="1" tint="0.14999847407452621"/>
      <name val="Times New Roman"/>
      <family val="1"/>
    </font>
    <font>
      <sz val="9"/>
      <color theme="0"/>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14999847407452621"/>
        <bgColor theme="4"/>
      </patternFill>
    </fill>
    <fill>
      <patternFill patternType="solid">
        <fgColor theme="1" tint="0.149998474074526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xf numFmtId="0" fontId="12" fillId="0" borderId="0"/>
    <xf numFmtId="43"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5" fontId="3" fillId="0" borderId="3">
      <alignment horizontal="center" vertical="center"/>
    </xf>
    <xf numFmtId="164" fontId="3" fillId="0" borderId="2" applyFill="0">
      <alignment horizontal="center" vertical="center"/>
    </xf>
    <xf numFmtId="0" fontId="3" fillId="0" borderId="2" applyFill="0">
      <alignment horizontal="center" vertical="center"/>
    </xf>
    <xf numFmtId="0" fontId="3" fillId="0" borderId="2" applyFill="0">
      <alignment horizontal="left" vertical="center" indent="2"/>
    </xf>
  </cellStyleXfs>
  <cellXfs count="95">
    <xf numFmtId="0" fontId="0" fillId="0" borderId="0" xfId="0"/>
    <xf numFmtId="0" fontId="1" fillId="0" borderId="0" xfId="0" applyFont="1"/>
    <xf numFmtId="0" fontId="1" fillId="0" borderId="0" xfId="0" applyFont="1" applyAlignment="1">
      <alignment vertical="top"/>
    </xf>
    <xf numFmtId="0" fontId="6" fillId="0" borderId="0" xfId="0" applyFont="1" applyAlignment="1">
      <alignment horizontal="left" vertical="center"/>
    </xf>
    <xf numFmtId="0" fontId="7" fillId="0" borderId="0" xfId="0" applyFont="1" applyAlignment="1">
      <alignment horizontal="left" vertical="center"/>
    </xf>
    <xf numFmtId="0" fontId="9" fillId="0" borderId="0" xfId="0" applyFont="1"/>
    <xf numFmtId="0" fontId="11" fillId="0" borderId="0" xfId="0" applyFont="1" applyAlignment="1">
      <alignment vertical="center"/>
    </xf>
    <xf numFmtId="0" fontId="10" fillId="0" borderId="0" xfId="0" applyFont="1" applyAlignment="1">
      <alignment horizontal="left" vertical="top" wrapText="1" indent="1"/>
    </xf>
    <xf numFmtId="0" fontId="1" fillId="0" borderId="0" xfId="0" applyFont="1" applyAlignment="1">
      <alignment horizontal="left" vertical="top"/>
    </xf>
    <xf numFmtId="0" fontId="8"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3" fillId="0" borderId="0" xfId="3" applyFont="1" applyAlignment="1">
      <alignment wrapText="1"/>
    </xf>
    <xf numFmtId="0" fontId="14" fillId="0" borderId="0" xfId="0" applyFont="1" applyAlignment="1">
      <alignment horizontal="left"/>
    </xf>
    <xf numFmtId="0" fontId="15" fillId="0" borderId="0" xfId="0" applyFont="1"/>
    <xf numFmtId="0" fontId="15" fillId="0" borderId="0" xfId="0" applyFont="1" applyAlignment="1">
      <alignment horizontal="center"/>
    </xf>
    <xf numFmtId="0" fontId="15" fillId="0" borderId="0" xfId="0" applyFont="1" applyAlignment="1">
      <alignment horizontal="center" vertical="center"/>
    </xf>
    <xf numFmtId="0" fontId="16" fillId="0" borderId="0" xfId="0" applyFont="1"/>
    <xf numFmtId="0" fontId="17" fillId="0" borderId="0" xfId="0" applyFont="1"/>
    <xf numFmtId="0" fontId="13" fillId="0" borderId="0" xfId="3" applyFont="1"/>
    <xf numFmtId="0" fontId="16" fillId="0" borderId="0" xfId="0" applyFont="1" applyAlignment="1">
      <alignment horizontal="center"/>
    </xf>
    <xf numFmtId="0" fontId="19" fillId="0" borderId="0" xfId="1" applyFont="1" applyProtection="1">
      <alignment vertical="top"/>
    </xf>
    <xf numFmtId="0" fontId="16" fillId="0" borderId="10" xfId="0" applyFont="1" applyBorder="1"/>
    <xf numFmtId="0" fontId="16" fillId="0" borderId="0" xfId="0" applyFont="1" applyAlignment="1">
      <alignment wrapText="1"/>
    </xf>
    <xf numFmtId="0" fontId="16" fillId="0" borderId="9" xfId="0" applyFont="1" applyBorder="1" applyAlignment="1">
      <alignment vertical="center"/>
    </xf>
    <xf numFmtId="0" fontId="16" fillId="8" borderId="2" xfId="11" applyFont="1" applyFill="1">
      <alignment horizontal="center" vertical="center"/>
    </xf>
    <xf numFmtId="9" fontId="23" fillId="8" borderId="2" xfId="2" applyFont="1" applyFill="1" applyBorder="1" applyAlignment="1">
      <alignment horizontal="center" vertical="center"/>
    </xf>
    <xf numFmtId="164" fontId="16" fillId="8" borderId="2" xfId="0" applyNumberFormat="1" applyFont="1" applyFill="1" applyBorder="1" applyAlignment="1">
      <alignment horizontal="center" vertical="center"/>
    </xf>
    <xf numFmtId="164" fontId="23" fillId="8" borderId="2" xfId="0" applyNumberFormat="1" applyFont="1" applyFill="1" applyBorder="1" applyAlignment="1">
      <alignment horizontal="center" vertical="center"/>
    </xf>
    <xf numFmtId="0" fontId="23" fillId="0" borderId="2" xfId="0" applyFont="1" applyBorder="1" applyAlignment="1">
      <alignment horizontal="center" vertical="center"/>
    </xf>
    <xf numFmtId="0" fontId="16" fillId="0" borderId="0" xfId="0" applyFont="1" applyAlignment="1">
      <alignment vertical="center"/>
    </xf>
    <xf numFmtId="0" fontId="16" fillId="3" borderId="2" xfId="11" applyFont="1" applyFill="1">
      <alignment horizontal="center" vertical="center"/>
    </xf>
    <xf numFmtId="9" fontId="23" fillId="3" borderId="2" xfId="2" applyFont="1" applyFill="1" applyBorder="1" applyAlignment="1">
      <alignment horizontal="center" vertical="center"/>
    </xf>
    <xf numFmtId="164" fontId="16" fillId="3" borderId="2" xfId="10" applyFont="1" applyFill="1">
      <alignment horizontal="center" vertical="center"/>
    </xf>
    <xf numFmtId="0" fontId="16" fillId="0" borderId="9" xfId="0" applyFont="1" applyBorder="1" applyAlignment="1">
      <alignment horizontal="right" vertical="center"/>
    </xf>
    <xf numFmtId="0" fontId="16" fillId="9" borderId="2" xfId="11" applyFont="1" applyFill="1">
      <alignment horizontal="center" vertical="center"/>
    </xf>
    <xf numFmtId="9" fontId="23" fillId="9" borderId="2" xfId="2" applyFont="1" applyFill="1" applyBorder="1" applyAlignment="1">
      <alignment horizontal="center" vertical="center"/>
    </xf>
    <xf numFmtId="164" fontId="16" fillId="9" borderId="2" xfId="0" applyNumberFormat="1" applyFont="1" applyFill="1" applyBorder="1" applyAlignment="1">
      <alignment horizontal="center" vertical="center"/>
    </xf>
    <xf numFmtId="164" fontId="23" fillId="9" borderId="2" xfId="0" applyNumberFormat="1" applyFont="1" applyFill="1" applyBorder="1" applyAlignment="1">
      <alignment horizontal="center" vertical="center"/>
    </xf>
    <xf numFmtId="0" fontId="16" fillId="4" borderId="2" xfId="11" applyFont="1" applyFill="1">
      <alignment horizontal="center" vertical="center"/>
    </xf>
    <xf numFmtId="9" fontId="23" fillId="4" borderId="2" xfId="2" applyFont="1" applyFill="1" applyBorder="1" applyAlignment="1">
      <alignment horizontal="center" vertical="center"/>
    </xf>
    <xf numFmtId="164" fontId="16" fillId="4" borderId="2" xfId="10" applyFont="1" applyFill="1">
      <alignment horizontal="center" vertical="center"/>
    </xf>
    <xf numFmtId="0" fontId="16" fillId="6" borderId="2" xfId="11" applyFont="1" applyFill="1">
      <alignment horizontal="center" vertical="center"/>
    </xf>
    <xf numFmtId="9" fontId="23" fillId="6" borderId="2" xfId="2" applyFont="1" applyFill="1" applyBorder="1" applyAlignment="1">
      <alignment horizontal="center" vertical="center"/>
    </xf>
    <xf numFmtId="164" fontId="16" fillId="6" borderId="2" xfId="0" applyNumberFormat="1" applyFont="1" applyFill="1" applyBorder="1" applyAlignment="1">
      <alignment horizontal="center" vertical="center"/>
    </xf>
    <xf numFmtId="164" fontId="23" fillId="6" borderId="2" xfId="0" applyNumberFormat="1" applyFont="1" applyFill="1" applyBorder="1" applyAlignment="1">
      <alignment horizontal="center" vertical="center"/>
    </xf>
    <xf numFmtId="0" fontId="16" fillId="11" borderId="2" xfId="11" applyFont="1" applyFill="1">
      <alignment horizontal="center" vertical="center"/>
    </xf>
    <xf numFmtId="9" fontId="23" fillId="11" borderId="2" xfId="2" applyFont="1" applyFill="1" applyBorder="1" applyAlignment="1">
      <alignment horizontal="center" vertical="center"/>
    </xf>
    <xf numFmtId="164" fontId="16" fillId="11" borderId="2" xfId="10" applyFont="1" applyFill="1">
      <alignment horizontal="center" vertical="center"/>
    </xf>
    <xf numFmtId="0" fontId="16" fillId="5" borderId="2" xfId="11" applyFont="1" applyFill="1">
      <alignment horizontal="center" vertical="center"/>
    </xf>
    <xf numFmtId="9" fontId="23" fillId="5" borderId="2" xfId="2" applyFont="1" applyFill="1" applyBorder="1" applyAlignment="1">
      <alignment horizontal="center" vertical="center"/>
    </xf>
    <xf numFmtId="164" fontId="16" fillId="5" borderId="2" xfId="0" applyNumberFormat="1" applyFont="1" applyFill="1" applyBorder="1" applyAlignment="1">
      <alignment horizontal="center" vertical="center"/>
    </xf>
    <xf numFmtId="164" fontId="23" fillId="5" borderId="2" xfId="0" applyNumberFormat="1" applyFont="1" applyFill="1" applyBorder="1" applyAlignment="1">
      <alignment horizontal="center" vertical="center"/>
    </xf>
    <xf numFmtId="0" fontId="16" fillId="10" borderId="2" xfId="11" applyFont="1" applyFill="1">
      <alignment horizontal="center" vertical="center"/>
    </xf>
    <xf numFmtId="9" fontId="23" fillId="10" borderId="2" xfId="2" applyFont="1" applyFill="1" applyBorder="1" applyAlignment="1">
      <alignment horizontal="center" vertical="center"/>
    </xf>
    <xf numFmtId="164" fontId="16" fillId="10" borderId="2" xfId="10" applyFont="1" applyFill="1">
      <alignment horizontal="center" vertical="center"/>
    </xf>
    <xf numFmtId="0" fontId="16" fillId="0" borderId="2" xfId="11" applyFont="1">
      <alignment horizontal="center" vertical="center"/>
    </xf>
    <xf numFmtId="9" fontId="23" fillId="0" borderId="2" xfId="2" applyFont="1" applyBorder="1" applyAlignment="1">
      <alignment horizontal="center" vertical="center"/>
    </xf>
    <xf numFmtId="164" fontId="16" fillId="0" borderId="2" xfId="10" applyFont="1">
      <alignment horizontal="center" vertical="center"/>
    </xf>
    <xf numFmtId="0" fontId="24" fillId="2" borderId="2" xfId="0" applyFont="1" applyFill="1" applyBorder="1" applyAlignment="1">
      <alignment horizontal="center" vertical="center"/>
    </xf>
    <xf numFmtId="9" fontId="23" fillId="2" borderId="2" xfId="2" applyFont="1" applyFill="1" applyBorder="1" applyAlignment="1">
      <alignment horizontal="center" vertical="center"/>
    </xf>
    <xf numFmtId="164" fontId="19" fillId="2" borderId="2" xfId="0" applyNumberFormat="1" applyFont="1" applyFill="1" applyBorder="1" applyAlignment="1">
      <alignment horizontal="left" vertical="center"/>
    </xf>
    <xf numFmtId="164" fontId="23" fillId="2" borderId="2" xfId="0" applyNumberFormat="1" applyFont="1" applyFill="1" applyBorder="1" applyAlignment="1">
      <alignment horizontal="center" vertical="center"/>
    </xf>
    <xf numFmtId="0" fontId="23" fillId="2" borderId="2" xfId="0" applyFont="1" applyFill="1" applyBorder="1" applyAlignment="1">
      <alignment horizontal="center" vertical="center"/>
    </xf>
    <xf numFmtId="0" fontId="16" fillId="2" borderId="9" xfId="0" applyFont="1" applyFill="1" applyBorder="1" applyAlignment="1">
      <alignment vertical="center"/>
    </xf>
    <xf numFmtId="0" fontId="13" fillId="0" borderId="0" xfId="0" applyFont="1" applyAlignment="1">
      <alignment horizontal="center"/>
    </xf>
    <xf numFmtId="0" fontId="19" fillId="0" borderId="0" xfId="1" applyFont="1" applyAlignment="1" applyProtection="1"/>
    <xf numFmtId="0" fontId="20" fillId="12" borderId="1" xfId="0" applyFont="1" applyFill="1" applyBorder="1" applyAlignment="1">
      <alignment horizontal="center" vertical="center" wrapText="1"/>
    </xf>
    <xf numFmtId="0" fontId="21" fillId="13" borderId="8" xfId="0" applyFont="1" applyFill="1" applyBorder="1" applyAlignment="1">
      <alignment horizontal="center" vertical="center" shrinkToFit="1"/>
    </xf>
    <xf numFmtId="0" fontId="25" fillId="0" borderId="0" xfId="5" applyFont="1" applyAlignment="1">
      <alignment horizontal="left"/>
    </xf>
    <xf numFmtId="0" fontId="26" fillId="0" borderId="0" xfId="8" applyFont="1" applyAlignment="1">
      <alignment horizontal="right"/>
    </xf>
    <xf numFmtId="166" fontId="27" fillId="7" borderId="4" xfId="0" applyNumberFormat="1" applyFont="1" applyFill="1" applyBorder="1" applyAlignment="1">
      <alignment horizontal="left" vertical="center" wrapText="1" indent="1"/>
    </xf>
    <xf numFmtId="166" fontId="27" fillId="7" borderId="1" xfId="0" applyNumberFormat="1" applyFont="1" applyFill="1" applyBorder="1" applyAlignment="1">
      <alignment horizontal="left" vertical="center" wrapText="1" indent="1"/>
    </xf>
    <xf numFmtId="166" fontId="27" fillId="7" borderId="5" xfId="0" applyNumberFormat="1" applyFont="1" applyFill="1" applyBorder="1" applyAlignment="1">
      <alignment horizontal="left" vertical="center" wrapText="1" indent="1"/>
    </xf>
    <xf numFmtId="167" fontId="28" fillId="7" borderId="6" xfId="0" applyNumberFormat="1" applyFont="1" applyFill="1" applyBorder="1" applyAlignment="1">
      <alignment horizontal="center" vertical="center"/>
    </xf>
    <xf numFmtId="167" fontId="28" fillId="7" borderId="0" xfId="0" applyNumberFormat="1" applyFont="1" applyFill="1" applyAlignment="1">
      <alignment horizontal="center" vertical="center"/>
    </xf>
    <xf numFmtId="167" fontId="28" fillId="7" borderId="7" xfId="0" applyNumberFormat="1" applyFont="1" applyFill="1" applyBorder="1" applyAlignment="1">
      <alignment horizontal="center" vertical="center"/>
    </xf>
    <xf numFmtId="0" fontId="27" fillId="0" borderId="0" xfId="8" applyFont="1" applyBorder="1" applyAlignment="1">
      <alignment horizontal="right"/>
    </xf>
    <xf numFmtId="165" fontId="27" fillId="0" borderId="0" xfId="9" applyFont="1" applyBorder="1" applyAlignment="1">
      <alignment horizontal="left"/>
    </xf>
    <xf numFmtId="0" fontId="27" fillId="0" borderId="0" xfId="0" applyFont="1" applyBorder="1" applyAlignment="1">
      <alignment horizontal="left"/>
    </xf>
    <xf numFmtId="0" fontId="27" fillId="0" borderId="0" xfId="0" applyFont="1" applyAlignment="1">
      <alignment horizontal="left"/>
    </xf>
    <xf numFmtId="0" fontId="29" fillId="12" borderId="1" xfId="0" applyFont="1" applyFill="1" applyBorder="1" applyAlignment="1">
      <alignment horizontal="center" vertical="center" wrapText="1"/>
    </xf>
    <xf numFmtId="0" fontId="29" fillId="12" borderId="1" xfId="0" applyFont="1" applyFill="1" applyBorder="1" applyAlignment="1">
      <alignment horizontal="left" vertical="center" wrapText="1"/>
    </xf>
    <xf numFmtId="0" fontId="18" fillId="0" borderId="0" xfId="6" applyFont="1" applyAlignment="1">
      <alignment wrapText="1"/>
    </xf>
    <xf numFmtId="0" fontId="18" fillId="0" borderId="0" xfId="7" applyFont="1" applyAlignment="1">
      <alignment vertical="top" wrapText="1"/>
    </xf>
    <xf numFmtId="0" fontId="22" fillId="8" borderId="2" xfId="0" applyFont="1" applyFill="1" applyBorder="1" applyAlignment="1">
      <alignment horizontal="left" vertical="center" wrapText="1"/>
    </xf>
    <xf numFmtId="0" fontId="16" fillId="3" borderId="2" xfId="12" applyFont="1" applyFill="1" applyAlignment="1">
      <alignment horizontal="left" vertical="center" wrapText="1"/>
    </xf>
    <xf numFmtId="0" fontId="22" fillId="9" borderId="2" xfId="0" applyFont="1" applyFill="1" applyBorder="1" applyAlignment="1">
      <alignment horizontal="left" vertical="center" wrapText="1"/>
    </xf>
    <xf numFmtId="0" fontId="16" fillId="4" borderId="2" xfId="12" applyFont="1" applyFill="1" applyAlignment="1">
      <alignment horizontal="left" vertical="center" wrapText="1"/>
    </xf>
    <xf numFmtId="0" fontId="22" fillId="6" borderId="2" xfId="0" applyFont="1" applyFill="1" applyBorder="1" applyAlignment="1">
      <alignment horizontal="left" vertical="center" wrapText="1"/>
    </xf>
    <xf numFmtId="0" fontId="16" fillId="11" borderId="2" xfId="12" applyFont="1" applyFill="1" applyAlignment="1">
      <alignment horizontal="left" vertical="center" wrapText="1"/>
    </xf>
    <xf numFmtId="0" fontId="22" fillId="5" borderId="2" xfId="0" applyFont="1" applyFill="1" applyBorder="1" applyAlignment="1">
      <alignment horizontal="left" vertical="center" wrapText="1"/>
    </xf>
    <xf numFmtId="0" fontId="16" fillId="10" borderId="2" xfId="12" applyFont="1" applyFill="1" applyAlignment="1">
      <alignment horizontal="left" vertical="center" wrapText="1"/>
    </xf>
    <xf numFmtId="0" fontId="16" fillId="0" borderId="2" xfId="12" applyFont="1" applyAlignment="1">
      <alignment horizontal="left" vertical="center" wrapText="1"/>
    </xf>
    <xf numFmtId="0" fontId="24" fillId="2" borderId="2" xfId="0" applyFont="1" applyFill="1" applyBorder="1" applyAlignment="1">
      <alignment horizontal="left"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2"/>
  <sheetViews>
    <sheetView showGridLines="0" tabSelected="1" showRuler="0" zoomScale="97" zoomScaleNormal="100" zoomScalePageLayoutView="70" workbookViewId="0">
      <pane ySplit="6" topLeftCell="A8" activePane="bottomLeft" state="frozen"/>
      <selection pane="bottomLeft" activeCell="C14" sqref="C14"/>
    </sheetView>
  </sheetViews>
  <sheetFormatPr defaultRowHeight="30" customHeight="1" x14ac:dyDescent="0.25"/>
  <cols>
    <col min="1" max="1" width="2.7109375" style="19" customWidth="1"/>
    <col min="2" max="2" width="30.7109375" style="23" customWidth="1"/>
    <col min="3" max="3" width="30.7109375" style="17" customWidth="1"/>
    <col min="4" max="4" width="10.7109375" style="17" customWidth="1"/>
    <col min="5" max="5" width="10.42578125" style="20" customWidth="1"/>
    <col min="6" max="6" width="10.42578125" style="17" customWidth="1"/>
    <col min="7" max="7" width="6.140625" style="17" hidden="1" customWidth="1"/>
    <col min="8" max="63" width="2.5703125" style="17" customWidth="1"/>
    <col min="64" max="67" width="9.140625" style="17"/>
    <col min="68" max="69" width="10.28515625" style="17"/>
    <col min="70" max="16384" width="9.140625" style="17"/>
  </cols>
  <sheetData>
    <row r="1" spans="1:63" ht="30" customHeight="1" x14ac:dyDescent="0.35">
      <c r="A1" s="12" t="s">
        <v>25</v>
      </c>
      <c r="B1" s="69" t="s">
        <v>34</v>
      </c>
      <c r="C1" s="13"/>
      <c r="D1" s="14"/>
      <c r="E1" s="15"/>
      <c r="F1" s="16"/>
      <c r="G1" s="14"/>
      <c r="H1" s="18"/>
    </row>
    <row r="2" spans="1:63" ht="30" customHeight="1" x14ac:dyDescent="0.3">
      <c r="A2" s="19" t="s">
        <v>22</v>
      </c>
      <c r="B2" s="83"/>
      <c r="H2" s="21"/>
    </row>
    <row r="3" spans="1:63" ht="30" customHeight="1" x14ac:dyDescent="0.25">
      <c r="A3" s="19" t="s">
        <v>26</v>
      </c>
      <c r="B3" s="84"/>
      <c r="C3" s="70" t="s">
        <v>1</v>
      </c>
      <c r="D3" s="77"/>
      <c r="E3" s="78">
        <f ca="1">TODAY()</f>
        <v>44486</v>
      </c>
      <c r="F3" s="78"/>
    </row>
    <row r="4" spans="1:63" ht="30" customHeight="1" x14ac:dyDescent="0.25">
      <c r="A4" s="12" t="s">
        <v>27</v>
      </c>
      <c r="C4" s="70" t="s">
        <v>49</v>
      </c>
      <c r="D4" s="77"/>
      <c r="E4" s="79">
        <v>1</v>
      </c>
      <c r="F4" s="80"/>
      <c r="H4" s="71">
        <f ca="1">H5</f>
        <v>44487</v>
      </c>
      <c r="I4" s="72"/>
      <c r="J4" s="72"/>
      <c r="K4" s="72"/>
      <c r="L4" s="72"/>
      <c r="M4" s="72"/>
      <c r="N4" s="73"/>
      <c r="O4" s="71">
        <f ca="1">O5</f>
        <v>44494</v>
      </c>
      <c r="P4" s="72"/>
      <c r="Q4" s="72"/>
      <c r="R4" s="72"/>
      <c r="S4" s="72"/>
      <c r="T4" s="72"/>
      <c r="U4" s="73"/>
      <c r="V4" s="71">
        <f ca="1">V5</f>
        <v>44501</v>
      </c>
      <c r="W4" s="72"/>
      <c r="X4" s="72"/>
      <c r="Y4" s="72"/>
      <c r="Z4" s="72"/>
      <c r="AA4" s="72"/>
      <c r="AB4" s="73"/>
      <c r="AC4" s="71">
        <f ca="1">AC5</f>
        <v>44508</v>
      </c>
      <c r="AD4" s="72"/>
      <c r="AE4" s="72"/>
      <c r="AF4" s="72"/>
      <c r="AG4" s="72"/>
      <c r="AH4" s="72"/>
      <c r="AI4" s="73"/>
      <c r="AJ4" s="71">
        <f ca="1">AJ5</f>
        <v>44515</v>
      </c>
      <c r="AK4" s="72"/>
      <c r="AL4" s="72"/>
      <c r="AM4" s="72"/>
      <c r="AN4" s="72"/>
      <c r="AO4" s="72"/>
      <c r="AP4" s="73"/>
      <c r="AQ4" s="71">
        <f ca="1">AQ5</f>
        <v>44522</v>
      </c>
      <c r="AR4" s="72"/>
      <c r="AS4" s="72"/>
      <c r="AT4" s="72"/>
      <c r="AU4" s="72"/>
      <c r="AV4" s="72"/>
      <c r="AW4" s="73"/>
      <c r="AX4" s="71">
        <f ca="1">AX5</f>
        <v>44529</v>
      </c>
      <c r="AY4" s="72"/>
      <c r="AZ4" s="72"/>
      <c r="BA4" s="72"/>
      <c r="BB4" s="72"/>
      <c r="BC4" s="72"/>
      <c r="BD4" s="73"/>
      <c r="BE4" s="71">
        <f ca="1">BE5</f>
        <v>44536</v>
      </c>
      <c r="BF4" s="72"/>
      <c r="BG4" s="72"/>
      <c r="BH4" s="72"/>
      <c r="BI4" s="72"/>
      <c r="BJ4" s="72"/>
      <c r="BK4" s="73"/>
    </row>
    <row r="5" spans="1:63" ht="15" customHeight="1" x14ac:dyDescent="0.25">
      <c r="A5" s="12" t="s">
        <v>28</v>
      </c>
      <c r="B5" s="22"/>
      <c r="C5" s="22"/>
      <c r="D5" s="22"/>
      <c r="E5" s="22"/>
      <c r="F5" s="22"/>
      <c r="H5" s="74">
        <f ca="1">Project_Start-WEEKDAY(Project_Start,1)+2+7*(Display_Week-1)</f>
        <v>44487</v>
      </c>
      <c r="I5" s="75">
        <f ca="1">H5+1</f>
        <v>44488</v>
      </c>
      <c r="J5" s="75">
        <f t="shared" ref="J5:AW5" ca="1" si="0">I5+1</f>
        <v>44489</v>
      </c>
      <c r="K5" s="75">
        <f t="shared" ca="1" si="0"/>
        <v>44490</v>
      </c>
      <c r="L5" s="75">
        <f t="shared" ca="1" si="0"/>
        <v>44491</v>
      </c>
      <c r="M5" s="75">
        <f t="shared" ca="1" si="0"/>
        <v>44492</v>
      </c>
      <c r="N5" s="76">
        <f t="shared" ca="1" si="0"/>
        <v>44493</v>
      </c>
      <c r="O5" s="74">
        <f ca="1">N5+1</f>
        <v>44494</v>
      </c>
      <c r="P5" s="75">
        <f ca="1">O5+1</f>
        <v>44495</v>
      </c>
      <c r="Q5" s="75">
        <f t="shared" ca="1" si="0"/>
        <v>44496</v>
      </c>
      <c r="R5" s="75">
        <f t="shared" ca="1" si="0"/>
        <v>44497</v>
      </c>
      <c r="S5" s="75">
        <f t="shared" ca="1" si="0"/>
        <v>44498</v>
      </c>
      <c r="T5" s="75">
        <f t="shared" ca="1" si="0"/>
        <v>44499</v>
      </c>
      <c r="U5" s="76">
        <f t="shared" ca="1" si="0"/>
        <v>44500</v>
      </c>
      <c r="V5" s="74">
        <f ca="1">U5+1</f>
        <v>44501</v>
      </c>
      <c r="W5" s="75">
        <f ca="1">V5+1</f>
        <v>44502</v>
      </c>
      <c r="X5" s="75">
        <f t="shared" ca="1" si="0"/>
        <v>44503</v>
      </c>
      <c r="Y5" s="75">
        <f t="shared" ca="1" si="0"/>
        <v>44504</v>
      </c>
      <c r="Z5" s="75">
        <f t="shared" ca="1" si="0"/>
        <v>44505</v>
      </c>
      <c r="AA5" s="75">
        <f t="shared" ca="1" si="0"/>
        <v>44506</v>
      </c>
      <c r="AB5" s="76">
        <f t="shared" ca="1" si="0"/>
        <v>44507</v>
      </c>
      <c r="AC5" s="74">
        <f ca="1">AB5+1</f>
        <v>44508</v>
      </c>
      <c r="AD5" s="75">
        <f ca="1">AC5+1</f>
        <v>44509</v>
      </c>
      <c r="AE5" s="75">
        <f t="shared" ca="1" si="0"/>
        <v>44510</v>
      </c>
      <c r="AF5" s="75">
        <f t="shared" ca="1" si="0"/>
        <v>44511</v>
      </c>
      <c r="AG5" s="75">
        <f t="shared" ca="1" si="0"/>
        <v>44512</v>
      </c>
      <c r="AH5" s="75">
        <f t="shared" ca="1" si="0"/>
        <v>44513</v>
      </c>
      <c r="AI5" s="76">
        <f t="shared" ca="1" si="0"/>
        <v>44514</v>
      </c>
      <c r="AJ5" s="74">
        <f ca="1">AI5+1</f>
        <v>44515</v>
      </c>
      <c r="AK5" s="75">
        <f ca="1">AJ5+1</f>
        <v>44516</v>
      </c>
      <c r="AL5" s="75">
        <f t="shared" ca="1" si="0"/>
        <v>44517</v>
      </c>
      <c r="AM5" s="75">
        <f t="shared" ca="1" si="0"/>
        <v>44518</v>
      </c>
      <c r="AN5" s="75">
        <f t="shared" ca="1" si="0"/>
        <v>44519</v>
      </c>
      <c r="AO5" s="75">
        <f t="shared" ca="1" si="0"/>
        <v>44520</v>
      </c>
      <c r="AP5" s="76">
        <f t="shared" ca="1" si="0"/>
        <v>44521</v>
      </c>
      <c r="AQ5" s="74">
        <f ca="1">AP5+1</f>
        <v>44522</v>
      </c>
      <c r="AR5" s="75">
        <f ca="1">AQ5+1</f>
        <v>44523</v>
      </c>
      <c r="AS5" s="75">
        <f t="shared" ca="1" si="0"/>
        <v>44524</v>
      </c>
      <c r="AT5" s="75">
        <f t="shared" ca="1" si="0"/>
        <v>44525</v>
      </c>
      <c r="AU5" s="75">
        <f t="shared" ca="1" si="0"/>
        <v>44526</v>
      </c>
      <c r="AV5" s="75">
        <f t="shared" ca="1" si="0"/>
        <v>44527</v>
      </c>
      <c r="AW5" s="76">
        <f t="shared" ca="1" si="0"/>
        <v>44528</v>
      </c>
      <c r="AX5" s="74">
        <f ca="1">AW5+1</f>
        <v>44529</v>
      </c>
      <c r="AY5" s="75">
        <f ca="1">AX5+1</f>
        <v>44530</v>
      </c>
      <c r="AZ5" s="75">
        <f t="shared" ref="AZ5:BD5" ca="1" si="1">AY5+1</f>
        <v>44531</v>
      </c>
      <c r="BA5" s="75">
        <f t="shared" ca="1" si="1"/>
        <v>44532</v>
      </c>
      <c r="BB5" s="75">
        <f t="shared" ca="1" si="1"/>
        <v>44533</v>
      </c>
      <c r="BC5" s="75">
        <f t="shared" ca="1" si="1"/>
        <v>44534</v>
      </c>
      <c r="BD5" s="76">
        <f t="shared" ca="1" si="1"/>
        <v>44535</v>
      </c>
      <c r="BE5" s="74">
        <f ca="1">BD5+1</f>
        <v>44536</v>
      </c>
      <c r="BF5" s="75">
        <f ca="1">BE5+1</f>
        <v>44537</v>
      </c>
      <c r="BG5" s="75">
        <f t="shared" ref="BG5:BK5" ca="1" si="2">BF5+1</f>
        <v>44538</v>
      </c>
      <c r="BH5" s="75">
        <f t="shared" ca="1" si="2"/>
        <v>44539</v>
      </c>
      <c r="BI5" s="75">
        <f t="shared" ca="1" si="2"/>
        <v>44540</v>
      </c>
      <c r="BJ5" s="75">
        <f t="shared" ca="1" si="2"/>
        <v>44541</v>
      </c>
      <c r="BK5" s="76">
        <f t="shared" ca="1" si="2"/>
        <v>44542</v>
      </c>
    </row>
    <row r="6" spans="1:63" ht="30" customHeight="1" thickBot="1" x14ac:dyDescent="0.3">
      <c r="A6" s="12" t="s">
        <v>29</v>
      </c>
      <c r="B6" s="82" t="s">
        <v>7</v>
      </c>
      <c r="C6" s="81" t="s">
        <v>36</v>
      </c>
      <c r="D6" s="81" t="s">
        <v>2</v>
      </c>
      <c r="E6" s="81" t="s">
        <v>4</v>
      </c>
      <c r="F6" s="81" t="s">
        <v>5</v>
      </c>
      <c r="G6" s="67" t="s">
        <v>6</v>
      </c>
      <c r="H6" s="68" t="str">
        <f t="shared" ref="H6" ca="1" si="3">LEFT(TEXT(H5,"ddd"),1)</f>
        <v>M</v>
      </c>
      <c r="I6" s="68" t="str">
        <f t="shared" ref="I6:AQ6" ca="1" si="4">LEFT(TEXT(I5,"ddd"),1)</f>
        <v>T</v>
      </c>
      <c r="J6" s="68" t="str">
        <f t="shared" ca="1" si="4"/>
        <v>W</v>
      </c>
      <c r="K6" s="68" t="str">
        <f t="shared" ca="1" si="4"/>
        <v>T</v>
      </c>
      <c r="L6" s="68" t="str">
        <f t="shared" ca="1" si="4"/>
        <v>F</v>
      </c>
      <c r="M6" s="68" t="str">
        <f t="shared" ca="1" si="4"/>
        <v>S</v>
      </c>
      <c r="N6" s="68" t="str">
        <f t="shared" ca="1" si="4"/>
        <v>S</v>
      </c>
      <c r="O6" s="68" t="str">
        <f t="shared" ca="1" si="4"/>
        <v>M</v>
      </c>
      <c r="P6" s="68" t="str">
        <f t="shared" ca="1" si="4"/>
        <v>T</v>
      </c>
      <c r="Q6" s="68" t="str">
        <f t="shared" ca="1" si="4"/>
        <v>W</v>
      </c>
      <c r="R6" s="68" t="str">
        <f t="shared" ca="1" si="4"/>
        <v>T</v>
      </c>
      <c r="S6" s="68" t="str">
        <f t="shared" ca="1" si="4"/>
        <v>F</v>
      </c>
      <c r="T6" s="68" t="str">
        <f t="shared" ca="1" si="4"/>
        <v>S</v>
      </c>
      <c r="U6" s="68" t="str">
        <f t="shared" ca="1" si="4"/>
        <v>S</v>
      </c>
      <c r="V6" s="68" t="str">
        <f t="shared" ca="1" si="4"/>
        <v>M</v>
      </c>
      <c r="W6" s="68" t="str">
        <f t="shared" ca="1" si="4"/>
        <v>T</v>
      </c>
      <c r="X6" s="68" t="str">
        <f t="shared" ca="1" si="4"/>
        <v>W</v>
      </c>
      <c r="Y6" s="68" t="str">
        <f t="shared" ca="1" si="4"/>
        <v>T</v>
      </c>
      <c r="Z6" s="68" t="str">
        <f t="shared" ca="1" si="4"/>
        <v>F</v>
      </c>
      <c r="AA6" s="68" t="str">
        <f t="shared" ca="1" si="4"/>
        <v>S</v>
      </c>
      <c r="AB6" s="68" t="str">
        <f t="shared" ca="1" si="4"/>
        <v>S</v>
      </c>
      <c r="AC6" s="68" t="str">
        <f t="shared" ca="1" si="4"/>
        <v>M</v>
      </c>
      <c r="AD6" s="68" t="str">
        <f t="shared" ca="1" si="4"/>
        <v>T</v>
      </c>
      <c r="AE6" s="68" t="str">
        <f t="shared" ca="1" si="4"/>
        <v>W</v>
      </c>
      <c r="AF6" s="68" t="str">
        <f t="shared" ca="1" si="4"/>
        <v>T</v>
      </c>
      <c r="AG6" s="68" t="str">
        <f t="shared" ca="1" si="4"/>
        <v>F</v>
      </c>
      <c r="AH6" s="68" t="str">
        <f t="shared" ca="1" si="4"/>
        <v>S</v>
      </c>
      <c r="AI6" s="68" t="str">
        <f t="shared" ca="1" si="4"/>
        <v>S</v>
      </c>
      <c r="AJ6" s="68" t="str">
        <f t="shared" ca="1" si="4"/>
        <v>M</v>
      </c>
      <c r="AK6" s="68" t="str">
        <f t="shared" ca="1" si="4"/>
        <v>T</v>
      </c>
      <c r="AL6" s="68" t="str">
        <f t="shared" ca="1" si="4"/>
        <v>W</v>
      </c>
      <c r="AM6" s="68" t="str">
        <f t="shared" ca="1" si="4"/>
        <v>T</v>
      </c>
      <c r="AN6" s="68" t="str">
        <f t="shared" ca="1" si="4"/>
        <v>F</v>
      </c>
      <c r="AO6" s="68" t="str">
        <f t="shared" ca="1" si="4"/>
        <v>S</v>
      </c>
      <c r="AP6" s="68" t="str">
        <f t="shared" ca="1" si="4"/>
        <v>S</v>
      </c>
      <c r="AQ6" s="68" t="str">
        <f t="shared" ca="1" si="4"/>
        <v>M</v>
      </c>
      <c r="AR6" s="68" t="str">
        <f t="shared" ref="AR6:BK6" ca="1" si="5">LEFT(TEXT(AR5,"ddd"),1)</f>
        <v>T</v>
      </c>
      <c r="AS6" s="68" t="str">
        <f t="shared" ca="1" si="5"/>
        <v>W</v>
      </c>
      <c r="AT6" s="68" t="str">
        <f t="shared" ca="1" si="5"/>
        <v>T</v>
      </c>
      <c r="AU6" s="68" t="str">
        <f t="shared" ca="1" si="5"/>
        <v>F</v>
      </c>
      <c r="AV6" s="68" t="str">
        <f t="shared" ca="1" si="5"/>
        <v>S</v>
      </c>
      <c r="AW6" s="68" t="str">
        <f t="shared" ca="1" si="5"/>
        <v>S</v>
      </c>
      <c r="AX6" s="68" t="str">
        <f t="shared" ca="1" si="5"/>
        <v>M</v>
      </c>
      <c r="AY6" s="68" t="str">
        <f t="shared" ca="1" si="5"/>
        <v>T</v>
      </c>
      <c r="AZ6" s="68" t="str">
        <f t="shared" ca="1" si="5"/>
        <v>W</v>
      </c>
      <c r="BA6" s="68" t="str">
        <f t="shared" ca="1" si="5"/>
        <v>T</v>
      </c>
      <c r="BB6" s="68" t="str">
        <f t="shared" ca="1" si="5"/>
        <v>F</v>
      </c>
      <c r="BC6" s="68" t="str">
        <f t="shared" ca="1" si="5"/>
        <v>S</v>
      </c>
      <c r="BD6" s="68" t="str">
        <f t="shared" ca="1" si="5"/>
        <v>S</v>
      </c>
      <c r="BE6" s="68" t="str">
        <f t="shared" ca="1" si="5"/>
        <v>M</v>
      </c>
      <c r="BF6" s="68" t="str">
        <f t="shared" ca="1" si="5"/>
        <v>T</v>
      </c>
      <c r="BG6" s="68" t="str">
        <f t="shared" ca="1" si="5"/>
        <v>W</v>
      </c>
      <c r="BH6" s="68" t="str">
        <f t="shared" ca="1" si="5"/>
        <v>T</v>
      </c>
      <c r="BI6" s="68" t="str">
        <f t="shared" ca="1" si="5"/>
        <v>F</v>
      </c>
      <c r="BJ6" s="68" t="str">
        <f t="shared" ca="1" si="5"/>
        <v>S</v>
      </c>
      <c r="BK6" s="68" t="str">
        <f t="shared" ca="1" si="5"/>
        <v>S</v>
      </c>
    </row>
    <row r="7" spans="1:63" ht="30" hidden="1" customHeight="1" thickBot="1" x14ac:dyDescent="0.3">
      <c r="A7" s="19" t="s">
        <v>24</v>
      </c>
      <c r="C7" s="23"/>
      <c r="E7" s="17"/>
      <c r="G7" s="17" t="str">
        <f>IF(OR(ISBLANK(task_start),ISBLANK(task_end)),"",task_end-task_start+1)</f>
        <v/>
      </c>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row>
    <row r="8" spans="1:63" s="30" customFormat="1" ht="30" customHeight="1" thickBot="1" x14ac:dyDescent="0.3">
      <c r="A8" s="12" t="s">
        <v>30</v>
      </c>
      <c r="B8" s="85" t="s">
        <v>50</v>
      </c>
      <c r="C8" s="25"/>
      <c r="D8" s="26"/>
      <c r="E8" s="27"/>
      <c r="F8" s="28"/>
      <c r="G8" s="29" t="str">
        <f t="shared" ref="G8:G36" si="6">IF(OR(ISBLANK(task_start),ISBLANK(task_end)),"",task_end-task_start+1)</f>
        <v/>
      </c>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row>
    <row r="9" spans="1:63" s="30" customFormat="1" ht="30" customHeight="1" thickBot="1" x14ac:dyDescent="0.3">
      <c r="A9" s="12" t="s">
        <v>31</v>
      </c>
      <c r="B9" s="86" t="s">
        <v>38</v>
      </c>
      <c r="C9" s="31" t="s">
        <v>48</v>
      </c>
      <c r="D9" s="32"/>
      <c r="E9" s="33">
        <v>44486</v>
      </c>
      <c r="F9" s="33">
        <v>44493</v>
      </c>
      <c r="G9" s="29">
        <f t="shared" si="6"/>
        <v>8</v>
      </c>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30" customFormat="1" ht="30" customHeight="1" thickBot="1" x14ac:dyDescent="0.3">
      <c r="A10" s="12"/>
      <c r="B10" s="86" t="s">
        <v>37</v>
      </c>
      <c r="C10" s="31" t="s">
        <v>47</v>
      </c>
      <c r="D10" s="32"/>
      <c r="E10" s="33">
        <v>44486</v>
      </c>
      <c r="F10" s="33">
        <v>44493</v>
      </c>
      <c r="G10" s="29"/>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row>
    <row r="11" spans="1:63" s="30" customFormat="1" ht="30" customHeight="1" thickBot="1" x14ac:dyDescent="0.3">
      <c r="A11" s="12"/>
      <c r="B11" s="86" t="s">
        <v>35</v>
      </c>
      <c r="C11" s="31" t="s">
        <v>48</v>
      </c>
      <c r="D11" s="32"/>
      <c r="E11" s="33">
        <v>44486</v>
      </c>
      <c r="F11" s="33">
        <v>44493</v>
      </c>
      <c r="G11" s="29"/>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row>
    <row r="12" spans="1:63" s="30" customFormat="1" ht="30" customHeight="1" thickBot="1" x14ac:dyDescent="0.3">
      <c r="A12" s="12"/>
      <c r="B12" s="86" t="s">
        <v>39</v>
      </c>
      <c r="C12" s="31" t="s">
        <v>48</v>
      </c>
      <c r="D12" s="32"/>
      <c r="E12" s="33">
        <v>44493</v>
      </c>
      <c r="F12" s="33">
        <v>44500</v>
      </c>
      <c r="G12" s="29"/>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row>
    <row r="13" spans="1:63" s="30" customFormat="1" ht="30" customHeight="1" thickBot="1" x14ac:dyDescent="0.3">
      <c r="A13" s="12"/>
      <c r="B13" s="86" t="s">
        <v>40</v>
      </c>
      <c r="C13" s="31" t="s">
        <v>47</v>
      </c>
      <c r="D13" s="32"/>
      <c r="E13" s="33">
        <v>44493</v>
      </c>
      <c r="F13" s="33">
        <v>44500</v>
      </c>
      <c r="G13" s="29"/>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row>
    <row r="14" spans="1:63" s="30" customFormat="1" ht="30" customHeight="1" thickBot="1" x14ac:dyDescent="0.3">
      <c r="A14" s="12"/>
      <c r="B14" s="86" t="s">
        <v>41</v>
      </c>
      <c r="C14" s="31"/>
      <c r="D14" s="32"/>
      <c r="E14" s="33">
        <v>44500</v>
      </c>
      <c r="F14" s="33">
        <v>44510</v>
      </c>
      <c r="G14" s="29"/>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row>
    <row r="15" spans="1:63" s="30" customFormat="1" ht="30" customHeight="1" thickBot="1" x14ac:dyDescent="0.3">
      <c r="A15" s="12"/>
      <c r="B15" s="86" t="s">
        <v>42</v>
      </c>
      <c r="C15" s="31"/>
      <c r="D15" s="32"/>
      <c r="E15" s="33">
        <v>44510</v>
      </c>
      <c r="F15" s="33">
        <v>44521</v>
      </c>
      <c r="G15" s="29"/>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row>
    <row r="16" spans="1:63" s="30" customFormat="1" ht="30" customHeight="1" thickBot="1" x14ac:dyDescent="0.3">
      <c r="A16" s="12" t="s">
        <v>32</v>
      </c>
      <c r="B16" s="86" t="s">
        <v>43</v>
      </c>
      <c r="C16" s="31"/>
      <c r="D16" s="32"/>
      <c r="E16" s="33">
        <v>44521</v>
      </c>
      <c r="F16" s="33">
        <v>44531</v>
      </c>
      <c r="G16" s="29">
        <f t="shared" si="6"/>
        <v>11</v>
      </c>
      <c r="H16" s="24"/>
      <c r="I16" s="24"/>
      <c r="J16" s="24"/>
      <c r="K16" s="24"/>
      <c r="L16" s="24"/>
      <c r="M16" s="24"/>
      <c r="N16" s="24"/>
      <c r="O16" s="24"/>
      <c r="P16" s="24"/>
      <c r="Q16" s="24"/>
      <c r="R16" s="24"/>
      <c r="S16" s="24"/>
      <c r="T16" s="34"/>
      <c r="U16" s="3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row>
    <row r="17" spans="1:63" s="30" customFormat="1" ht="30" customHeight="1" thickBot="1" x14ac:dyDescent="0.3">
      <c r="A17" s="19"/>
      <c r="B17" s="86" t="s">
        <v>44</v>
      </c>
      <c r="C17" s="31"/>
      <c r="D17" s="32"/>
      <c r="E17" s="33">
        <v>44531</v>
      </c>
      <c r="F17" s="33">
        <v>44545</v>
      </c>
      <c r="G17" s="29">
        <f t="shared" si="6"/>
        <v>15</v>
      </c>
      <c r="H17" s="24"/>
      <c r="I17" s="24"/>
      <c r="J17" s="24"/>
      <c r="K17" s="24"/>
      <c r="L17" s="24"/>
      <c r="M17" s="24"/>
      <c r="N17" s="24"/>
      <c r="O17" s="24"/>
      <c r="P17" s="24"/>
      <c r="Q17" s="24"/>
      <c r="R17" s="24"/>
      <c r="S17" s="24"/>
      <c r="T17" s="24"/>
      <c r="U17" s="24"/>
      <c r="V17" s="24"/>
      <c r="W17" s="24"/>
      <c r="X17" s="3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row>
    <row r="18" spans="1:63" s="30" customFormat="1" ht="30" customHeight="1" thickBot="1" x14ac:dyDescent="0.3">
      <c r="A18" s="19"/>
      <c r="B18" s="86" t="s">
        <v>45</v>
      </c>
      <c r="C18" s="31"/>
      <c r="D18" s="32"/>
      <c r="E18" s="33">
        <v>44531</v>
      </c>
      <c r="F18" s="33">
        <v>44545</v>
      </c>
      <c r="G18" s="29">
        <f t="shared" si="6"/>
        <v>15</v>
      </c>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row>
    <row r="19" spans="1:63" s="30" customFormat="1" ht="30" customHeight="1" thickBot="1" x14ac:dyDescent="0.3">
      <c r="A19" s="12" t="s">
        <v>33</v>
      </c>
      <c r="B19" s="86" t="s">
        <v>46</v>
      </c>
      <c r="C19" s="31"/>
      <c r="D19" s="32"/>
      <c r="E19" s="33">
        <v>44545</v>
      </c>
      <c r="F19" s="33">
        <v>44572</v>
      </c>
      <c r="G19" s="29">
        <f t="shared" si="6"/>
        <v>28</v>
      </c>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row>
    <row r="20" spans="1:63" s="30" customFormat="1" ht="30" customHeight="1" thickBot="1" x14ac:dyDescent="0.3">
      <c r="A20" s="19"/>
      <c r="B20" s="87" t="s">
        <v>51</v>
      </c>
      <c r="C20" s="35"/>
      <c r="D20" s="36"/>
      <c r="E20" s="37"/>
      <c r="F20" s="38"/>
      <c r="G20" s="29" t="str">
        <f t="shared" si="6"/>
        <v/>
      </c>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row>
    <row r="21" spans="1:63" s="30" customFormat="1" ht="30" customHeight="1" thickBot="1" x14ac:dyDescent="0.3">
      <c r="A21" s="19"/>
      <c r="B21" s="88"/>
      <c r="C21" s="39"/>
      <c r="D21" s="40"/>
      <c r="E21" s="41"/>
      <c r="F21" s="41"/>
      <c r="G21" s="29" t="str">
        <f t="shared" si="6"/>
        <v/>
      </c>
      <c r="H21" s="24"/>
      <c r="I21" s="24"/>
      <c r="J21" s="24"/>
      <c r="K21" s="24"/>
      <c r="L21" s="24"/>
      <c r="M21" s="24"/>
      <c r="N21" s="24"/>
      <c r="O21" s="24"/>
      <c r="P21" s="24"/>
      <c r="Q21" s="24"/>
      <c r="R21" s="24"/>
      <c r="S21" s="24"/>
      <c r="T21" s="24"/>
      <c r="U21" s="24"/>
      <c r="V21" s="24"/>
      <c r="W21" s="24"/>
      <c r="X21" s="3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row>
    <row r="22" spans="1:63" s="30" customFormat="1" ht="30" customHeight="1" thickBot="1" x14ac:dyDescent="0.3">
      <c r="A22" s="19"/>
      <c r="B22" s="88"/>
      <c r="C22" s="39"/>
      <c r="D22" s="40"/>
      <c r="E22" s="41"/>
      <c r="F22" s="41"/>
      <c r="G22" s="29" t="str">
        <f t="shared" si="6"/>
        <v/>
      </c>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row>
    <row r="23" spans="1:63" s="30" customFormat="1" ht="30" customHeight="1" thickBot="1" x14ac:dyDescent="0.3">
      <c r="A23" s="19"/>
      <c r="B23" s="88"/>
      <c r="C23" s="39"/>
      <c r="D23" s="40"/>
      <c r="E23" s="41"/>
      <c r="F23" s="41"/>
      <c r="G23" s="29" t="str">
        <f t="shared" si="6"/>
        <v/>
      </c>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row>
    <row r="24" spans="1:63" s="30" customFormat="1" ht="30" customHeight="1" thickBot="1" x14ac:dyDescent="0.3">
      <c r="A24" s="19"/>
      <c r="B24" s="88"/>
      <c r="C24" s="39"/>
      <c r="D24" s="40"/>
      <c r="E24" s="41"/>
      <c r="F24" s="41"/>
      <c r="G24" s="29" t="str">
        <f t="shared" si="6"/>
        <v/>
      </c>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row>
    <row r="25" spans="1:63" s="30" customFormat="1" ht="30" customHeight="1" thickBot="1" x14ac:dyDescent="0.3">
      <c r="A25" s="19"/>
      <c r="B25" s="88"/>
      <c r="C25" s="39"/>
      <c r="D25" s="40"/>
      <c r="E25" s="41"/>
      <c r="F25" s="41"/>
      <c r="G25" s="29" t="str">
        <f t="shared" si="6"/>
        <v/>
      </c>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row>
    <row r="26" spans="1:63" s="30" customFormat="1" ht="30" customHeight="1" thickBot="1" x14ac:dyDescent="0.3">
      <c r="A26" s="19"/>
      <c r="B26" s="89" t="s">
        <v>52</v>
      </c>
      <c r="C26" s="42"/>
      <c r="D26" s="43"/>
      <c r="E26" s="44"/>
      <c r="F26" s="45"/>
      <c r="G26" s="29" t="str">
        <f t="shared" si="6"/>
        <v/>
      </c>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row>
    <row r="27" spans="1:63" s="30" customFormat="1" ht="30" customHeight="1" thickBot="1" x14ac:dyDescent="0.3">
      <c r="A27" s="19"/>
      <c r="B27" s="90"/>
      <c r="C27" s="46"/>
      <c r="D27" s="47"/>
      <c r="E27" s="48"/>
      <c r="F27" s="48"/>
      <c r="G27" s="29" t="str">
        <f t="shared" si="6"/>
        <v/>
      </c>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row>
    <row r="28" spans="1:63" s="30" customFormat="1" ht="30" customHeight="1" thickBot="1" x14ac:dyDescent="0.3">
      <c r="A28" s="19"/>
      <c r="B28" s="90"/>
      <c r="C28" s="46"/>
      <c r="D28" s="47"/>
      <c r="E28" s="48"/>
      <c r="F28" s="48"/>
      <c r="G28" s="29" t="str">
        <f t="shared" si="6"/>
        <v/>
      </c>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row>
    <row r="29" spans="1:63" s="30" customFormat="1" ht="30" customHeight="1" thickBot="1" x14ac:dyDescent="0.3">
      <c r="A29" s="19"/>
      <c r="B29" s="90"/>
      <c r="C29" s="46"/>
      <c r="D29" s="47"/>
      <c r="E29" s="48"/>
      <c r="F29" s="48"/>
      <c r="G29" s="29" t="str">
        <f t="shared" si="6"/>
        <v/>
      </c>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row>
    <row r="30" spans="1:63" s="30" customFormat="1" ht="30" customHeight="1" thickBot="1" x14ac:dyDescent="0.3">
      <c r="A30" s="19"/>
      <c r="B30" s="90"/>
      <c r="C30" s="46"/>
      <c r="D30" s="47"/>
      <c r="E30" s="48"/>
      <c r="F30" s="48"/>
      <c r="G30" s="29" t="str">
        <f t="shared" si="6"/>
        <v/>
      </c>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row>
    <row r="31" spans="1:63" s="30" customFormat="1" ht="30" customHeight="1" thickBot="1" x14ac:dyDescent="0.3">
      <c r="A31" s="19"/>
      <c r="B31" s="90"/>
      <c r="C31" s="46"/>
      <c r="D31" s="47"/>
      <c r="E31" s="48"/>
      <c r="F31" s="48"/>
      <c r="G31" s="29" t="str">
        <f t="shared" si="6"/>
        <v/>
      </c>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row>
    <row r="32" spans="1:63" s="30" customFormat="1" ht="30" customHeight="1" thickBot="1" x14ac:dyDescent="0.3">
      <c r="A32" s="19"/>
      <c r="B32" s="91" t="s">
        <v>53</v>
      </c>
      <c r="C32" s="49"/>
      <c r="D32" s="50"/>
      <c r="E32" s="51"/>
      <c r="F32" s="52"/>
      <c r="G32" s="29" t="str">
        <f t="shared" si="6"/>
        <v/>
      </c>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row>
    <row r="33" spans="1:63" s="30" customFormat="1" ht="30" customHeight="1" thickBot="1" x14ac:dyDescent="0.3">
      <c r="A33" s="19"/>
      <c r="B33" s="92"/>
      <c r="C33" s="53"/>
      <c r="D33" s="54"/>
      <c r="E33" s="55"/>
      <c r="F33" s="55"/>
      <c r="G33" s="29" t="str">
        <f t="shared" si="6"/>
        <v/>
      </c>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row>
    <row r="34" spans="1:63" s="30" customFormat="1" ht="30" customHeight="1" thickBot="1" x14ac:dyDescent="0.3">
      <c r="A34" s="19"/>
      <c r="B34" s="92"/>
      <c r="C34" s="53"/>
      <c r="D34" s="54"/>
      <c r="E34" s="55"/>
      <c r="F34" s="55"/>
      <c r="G34" s="29" t="str">
        <f t="shared" si="6"/>
        <v/>
      </c>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row>
    <row r="35" spans="1:63" s="30" customFormat="1" ht="30" customHeight="1" thickBot="1" x14ac:dyDescent="0.3">
      <c r="A35" s="19"/>
      <c r="B35" s="92"/>
      <c r="C35" s="53"/>
      <c r="D35" s="54"/>
      <c r="E35" s="55"/>
      <c r="F35" s="55"/>
      <c r="G35" s="29" t="str">
        <f t="shared" si="6"/>
        <v/>
      </c>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row>
    <row r="36" spans="1:63" s="30" customFormat="1" ht="30" customHeight="1" thickBot="1" x14ac:dyDescent="0.3">
      <c r="A36" s="12" t="s">
        <v>23</v>
      </c>
      <c r="B36" s="92"/>
      <c r="C36" s="53"/>
      <c r="D36" s="54"/>
      <c r="E36" s="55"/>
      <c r="F36" s="55"/>
      <c r="G36" s="63" t="str">
        <f t="shared" si="6"/>
        <v/>
      </c>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row>
    <row r="37" spans="1:63" ht="30" customHeight="1" thickBot="1" x14ac:dyDescent="0.3">
      <c r="B37" s="92"/>
      <c r="C37" s="53"/>
      <c r="D37" s="54"/>
      <c r="E37" s="55"/>
      <c r="F37" s="55"/>
    </row>
    <row r="38" spans="1:63" ht="30" customHeight="1" thickBot="1" x14ac:dyDescent="0.3">
      <c r="B38" s="93"/>
      <c r="C38" s="56"/>
      <c r="D38" s="57"/>
      <c r="E38" s="58"/>
      <c r="F38" s="58"/>
    </row>
    <row r="39" spans="1:63" ht="30" customHeight="1" thickBot="1" x14ac:dyDescent="0.3">
      <c r="B39" s="94" t="s">
        <v>0</v>
      </c>
      <c r="C39" s="59"/>
      <c r="D39" s="60"/>
      <c r="E39" s="61"/>
      <c r="F39" s="62"/>
    </row>
    <row r="41" spans="1:63" ht="30" customHeight="1" x14ac:dyDescent="0.25">
      <c r="C41" s="18"/>
      <c r="F41" s="65"/>
    </row>
    <row r="42" spans="1:63" ht="30" customHeight="1" x14ac:dyDescent="0.25">
      <c r="C42" s="66"/>
    </row>
  </sheetData>
  <mergeCells count="12">
    <mergeCell ref="AX4:BD4"/>
    <mergeCell ref="BE4:BK4"/>
    <mergeCell ref="E3:F3"/>
    <mergeCell ref="H4:N4"/>
    <mergeCell ref="O4:U4"/>
    <mergeCell ref="V4:AB4"/>
    <mergeCell ref="AC4:AI4"/>
    <mergeCell ref="C3:D3"/>
    <mergeCell ref="C4:D4"/>
    <mergeCell ref="B5:F5"/>
    <mergeCell ref="AJ4:AP4"/>
    <mergeCell ref="AQ4:AW4"/>
  </mergeCells>
  <conditionalFormatting sqref="D7:D3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6">
    <cfRule type="expression" dxfId="2" priority="37">
      <formula>AND(TODAY()&gt;=H$5,TODAY()&lt;I$5)</formula>
    </cfRule>
  </conditionalFormatting>
  <conditionalFormatting sqref="H7:BK36">
    <cfRule type="expression" dxfId="1" priority="31">
      <formula>AND(task_start&lt;=H$5,ROUNDDOWN((task_end-task_start+1)*task_progress,0)+task_start-1&gt;=H$5)</formula>
    </cfRule>
    <cfRule type="expression" dxfId="0" priority="32" stopIfTrue="1">
      <formula>AND(task_end&gt;=H$5,task_start&lt;I$5)</formula>
    </cfRule>
  </conditionalFormatting>
  <conditionalFormatting sqref="D12:D13">
    <cfRule type="dataBar" priority="4">
      <dataBar>
        <cfvo type="num" val="0"/>
        <cfvo type="num" val="1"/>
        <color theme="0" tint="-0.249977111117893"/>
      </dataBar>
      <extLst>
        <ext xmlns:x14="http://schemas.microsoft.com/office/spreadsheetml/2009/9/main" uri="{B025F937-C7B1-47D3-B67F-A62EFF666E3E}">
          <x14:id>{83E6BA7D-7057-4207-BCA0-88C3C076A3EC}</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 xmlns:xm="http://schemas.microsoft.com/office/excel/2006/main">
          <x14:cfRule type="dataBar" id="{83E6BA7D-7057-4207-BCA0-88C3C076A3EC}">
            <x14:dataBar minLength="0" maxLength="100" gradient="0">
              <x14:cfvo type="num">
                <xm:f>0</xm:f>
              </x14:cfvo>
              <x14:cfvo type="num">
                <xm:f>1</xm:f>
              </x14:cfvo>
              <x14:negativeFillColor rgb="FFFF0000"/>
              <x14:axisColor rgb="FF000000"/>
            </x14:dataBar>
          </x14:cfRule>
          <xm:sqref>D12:D13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 customWidth="1"/>
    <col min="2" max="16384" width="9.140625" style="1"/>
  </cols>
  <sheetData>
    <row r="1" spans="1:2" ht="46.5" customHeight="1" x14ac:dyDescent="0.2"/>
    <row r="2" spans="1:2" s="4" customFormat="1" ht="15.75" x14ac:dyDescent="0.25">
      <c r="A2" s="3" t="s">
        <v>10</v>
      </c>
      <c r="B2" s="3"/>
    </row>
    <row r="3" spans="1:2" s="8" customFormat="1" ht="27" customHeight="1" x14ac:dyDescent="0.25">
      <c r="A3" s="9" t="s">
        <v>15</v>
      </c>
      <c r="B3" s="9"/>
    </row>
    <row r="4" spans="1:2" s="5" customFormat="1" ht="26.25" x14ac:dyDescent="0.4">
      <c r="A4" s="6" t="s">
        <v>9</v>
      </c>
    </row>
    <row r="5" spans="1:2" ht="74.099999999999994" customHeight="1" x14ac:dyDescent="0.2">
      <c r="A5" s="7" t="s">
        <v>18</v>
      </c>
    </row>
    <row r="6" spans="1:2" ht="26.25" customHeight="1" x14ac:dyDescent="0.2">
      <c r="A6" s="6" t="s">
        <v>21</v>
      </c>
    </row>
    <row r="7" spans="1:2" s="2" customFormat="1" ht="204.95" customHeight="1" x14ac:dyDescent="0.25">
      <c r="A7" s="11" t="s">
        <v>20</v>
      </c>
    </row>
    <row r="8" spans="1:2" s="5" customFormat="1" ht="26.25" x14ac:dyDescent="0.4">
      <c r="A8" s="6" t="s">
        <v>11</v>
      </c>
    </row>
    <row r="9" spans="1:2" ht="60" x14ac:dyDescent="0.2">
      <c r="A9" s="7" t="s">
        <v>19</v>
      </c>
    </row>
    <row r="10" spans="1:2" s="2" customFormat="1" ht="27.95" customHeight="1" x14ac:dyDescent="0.25">
      <c r="A10" s="10" t="s">
        <v>17</v>
      </c>
    </row>
    <row r="11" spans="1:2" s="5" customFormat="1" ht="26.25" x14ac:dyDescent="0.4">
      <c r="A11" s="6" t="s">
        <v>8</v>
      </c>
    </row>
    <row r="12" spans="1:2" ht="30" x14ac:dyDescent="0.2">
      <c r="A12" s="7" t="s">
        <v>16</v>
      </c>
    </row>
    <row r="13" spans="1:2" s="2" customFormat="1" ht="27.95" customHeight="1" x14ac:dyDescent="0.25">
      <c r="A13" s="10" t="s">
        <v>3</v>
      </c>
    </row>
    <row r="14" spans="1:2" s="5" customFormat="1" ht="26.25" x14ac:dyDescent="0.4">
      <c r="A14" s="6" t="s">
        <v>12</v>
      </c>
    </row>
    <row r="15" spans="1:2" ht="75" customHeight="1" x14ac:dyDescent="0.2">
      <c r="A15" s="7" t="s">
        <v>13</v>
      </c>
    </row>
    <row r="16" spans="1:2" ht="75" x14ac:dyDescent="0.2">
      <c r="A16" s="7"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2021-10-17T23:40:05Z</dcterms:modified>
</cp:coreProperties>
</file>