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om\Downloads\"/>
    </mc:Choice>
  </mc:AlternateContent>
  <xr:revisionPtr revIDLastSave="0" documentId="8_{B73A43E7-8C53-4895-BAD7-99CC57E8A551}" xr6:coauthVersionLast="47" xr6:coauthVersionMax="47" xr10:uidLastSave="{00000000-0000-0000-0000-000000000000}"/>
  <bookViews>
    <workbookView xWindow="-120" yWindow="-120" windowWidth="25440" windowHeight="15270" xr2:uid="{25B26A36-70E5-4B14-A7C6-43761811EDAB}"/>
  </bookViews>
  <sheets>
    <sheet name="most recenttt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D2" i="1" a="1"/>
  <c r="D2" i="1" s="1"/>
  <c r="E2" i="1" s="1"/>
  <c r="G2" i="1" a="1"/>
  <c r="G2" i="1" s="1"/>
  <c r="J2" i="1"/>
  <c r="K2" i="1" s="1"/>
  <c r="O2" i="1"/>
  <c r="D3" i="1" a="1"/>
  <c r="D3" i="1" s="1"/>
  <c r="E3" i="1" s="1"/>
  <c r="G3" i="1" a="1"/>
  <c r="G3" i="1" s="1"/>
  <c r="H3" i="1" s="1"/>
  <c r="L3" i="1" s="1"/>
  <c r="J3" i="1"/>
  <c r="K3" i="1" s="1"/>
  <c r="D4" i="1" a="1"/>
  <c r="D4" i="1" s="1"/>
  <c r="E4" i="1" s="1"/>
  <c r="G4" i="1" a="1"/>
  <c r="G4" i="1" s="1"/>
  <c r="H4" i="1" s="1"/>
  <c r="L4" i="1" s="1"/>
  <c r="J4" i="1"/>
  <c r="K4" i="1" s="1"/>
  <c r="O4" i="1"/>
  <c r="D5" i="1" a="1"/>
  <c r="D5" i="1" s="1"/>
  <c r="E5" i="1" s="1"/>
  <c r="G5" i="1" a="1"/>
  <c r="G5" i="1" s="1"/>
  <c r="H5" i="1" s="1"/>
  <c r="L5" i="1" s="1"/>
  <c r="J5" i="1"/>
  <c r="K5" i="1" s="1"/>
  <c r="O5" i="1"/>
  <c r="D6" i="1" a="1"/>
  <c r="D6" i="1" s="1"/>
  <c r="E6" i="1" s="1"/>
  <c r="G6" i="1" a="1"/>
  <c r="G6" i="1" s="1"/>
  <c r="H6" i="1" s="1"/>
  <c r="L6" i="1" s="1"/>
  <c r="J6" i="1"/>
  <c r="K6" i="1"/>
  <c r="O6" i="1"/>
  <c r="D7" i="1" a="1"/>
  <c r="D7" i="1" s="1"/>
  <c r="E7" i="1" s="1"/>
  <c r="G7" i="1" a="1"/>
  <c r="G7" i="1" s="1"/>
  <c r="J7" i="1"/>
  <c r="K7" i="1" s="1"/>
  <c r="O7" i="1"/>
  <c r="D8" i="1" a="1"/>
  <c r="D8" i="1" s="1"/>
  <c r="E8" i="1" s="1"/>
  <c r="G8" i="1" a="1"/>
  <c r="G8" i="1"/>
  <c r="H8" i="1" s="1"/>
  <c r="L8" i="1" s="1"/>
  <c r="J8" i="1"/>
  <c r="K8" i="1"/>
  <c r="O8" i="1"/>
  <c r="D9" i="1" a="1"/>
  <c r="D9" i="1" s="1"/>
  <c r="E9" i="1" s="1"/>
  <c r="G9" i="1" a="1"/>
  <c r="G9" i="1"/>
  <c r="H9" i="1" s="1"/>
  <c r="L9" i="1" s="1"/>
  <c r="J9" i="1"/>
  <c r="K9" i="1" s="1"/>
  <c r="O9" i="1"/>
  <c r="D10" i="1" a="1"/>
  <c r="D10" i="1" s="1"/>
  <c r="E10" i="1" s="1"/>
  <c r="G10" i="1" a="1"/>
  <c r="G10" i="1" s="1"/>
  <c r="J10" i="1"/>
  <c r="K10" i="1" s="1"/>
  <c r="O10" i="1"/>
  <c r="D11" i="1" a="1"/>
  <c r="D11" i="1" s="1"/>
  <c r="E11" i="1" s="1"/>
  <c r="G11" i="1" a="1"/>
  <c r="G11" i="1" s="1"/>
  <c r="H11" i="1" s="1"/>
  <c r="L11" i="1" s="1"/>
  <c r="J11" i="1"/>
  <c r="K11" i="1" s="1"/>
  <c r="O11" i="1"/>
  <c r="D12" i="1" a="1"/>
  <c r="D12" i="1" s="1"/>
  <c r="E12" i="1" s="1"/>
  <c r="G12" i="1" a="1"/>
  <c r="G12" i="1" s="1"/>
  <c r="J12" i="1"/>
  <c r="K12" i="1"/>
  <c r="O12" i="1"/>
  <c r="D13" i="1" a="1"/>
  <c r="D13" i="1" s="1"/>
  <c r="E13" i="1" s="1"/>
  <c r="G13" i="1" a="1"/>
  <c r="G13" i="1" s="1"/>
  <c r="J13" i="1"/>
  <c r="K13" i="1" s="1"/>
  <c r="O13" i="1"/>
  <c r="H13" i="1" s="1"/>
  <c r="L13" i="1" s="1"/>
  <c r="D14" i="1" a="1"/>
  <c r="D14" i="1" s="1"/>
  <c r="E14" i="1" s="1"/>
  <c r="G14" i="1" a="1"/>
  <c r="G14" i="1" s="1"/>
  <c r="H14" i="1" s="1"/>
  <c r="L14" i="1" s="1"/>
  <c r="J14" i="1"/>
  <c r="K14" i="1" s="1"/>
  <c r="O14" i="1"/>
  <c r="D15" i="1" a="1"/>
  <c r="D15" i="1" s="1"/>
  <c r="E15" i="1" s="1"/>
  <c r="G15" i="1" a="1"/>
  <c r="G15" i="1" s="1"/>
  <c r="H15" i="1" s="1"/>
  <c r="L15" i="1" s="1"/>
  <c r="J15" i="1"/>
  <c r="K15" i="1" s="1"/>
  <c r="O15" i="1"/>
  <c r="D16" i="1" a="1"/>
  <c r="D16" i="1" s="1"/>
  <c r="E16" i="1" s="1"/>
  <c r="G16" i="1" a="1"/>
  <c r="G16" i="1" s="1"/>
  <c r="J16" i="1"/>
  <c r="K16" i="1" s="1"/>
  <c r="O16" i="1"/>
  <c r="H16" i="1" s="1"/>
  <c r="L16" i="1" s="1"/>
  <c r="D17" i="1" a="1"/>
  <c r="D17" i="1" s="1"/>
  <c r="E17" i="1" s="1"/>
  <c r="G17" i="1" a="1"/>
  <c r="G17" i="1" s="1"/>
  <c r="J17" i="1"/>
  <c r="K17" i="1" s="1"/>
  <c r="O17" i="1"/>
  <c r="H17" i="1" s="1"/>
  <c r="L17" i="1" s="1"/>
  <c r="D18" i="1" a="1"/>
  <c r="D18" i="1" s="1"/>
  <c r="E18" i="1" s="1"/>
  <c r="G18" i="1" a="1"/>
  <c r="G18" i="1" s="1"/>
  <c r="J18" i="1"/>
  <c r="K18" i="1" s="1"/>
  <c r="O18" i="1"/>
  <c r="D19" i="1" a="1"/>
  <c r="D19" i="1" s="1"/>
  <c r="E19" i="1" s="1"/>
  <c r="G19" i="1" a="1"/>
  <c r="G19" i="1" s="1"/>
  <c r="J19" i="1"/>
  <c r="K19" i="1" s="1"/>
  <c r="O19" i="1"/>
  <c r="D20" i="1" a="1"/>
  <c r="D20" i="1" s="1"/>
  <c r="E20" i="1" s="1"/>
  <c r="G20" i="1" a="1"/>
  <c r="G20" i="1"/>
  <c r="H20" i="1" s="1"/>
  <c r="L20" i="1" s="1"/>
  <c r="J20" i="1"/>
  <c r="K20" i="1" s="1"/>
  <c r="O20" i="1"/>
  <c r="D21" i="1" a="1"/>
  <c r="D21" i="1" s="1"/>
  <c r="E21" i="1" s="1"/>
  <c r="G21" i="1" a="1"/>
  <c r="G21" i="1" s="1"/>
  <c r="H21" i="1" s="1"/>
  <c r="L21" i="1" s="1"/>
  <c r="J21" i="1"/>
  <c r="K21" i="1" s="1"/>
  <c r="O21" i="1"/>
  <c r="D22" i="1" a="1"/>
  <c r="D22" i="1" s="1"/>
  <c r="E22" i="1" s="1"/>
  <c r="G22" i="1" a="1"/>
  <c r="G22" i="1"/>
  <c r="J22" i="1"/>
  <c r="K22" i="1" s="1"/>
  <c r="O22" i="1"/>
  <c r="D23" i="1" a="1"/>
  <c r="D23" i="1" s="1"/>
  <c r="E23" i="1" s="1"/>
  <c r="G23" i="1" a="1"/>
  <c r="G23" i="1" s="1"/>
  <c r="J23" i="1"/>
  <c r="K23" i="1" s="1"/>
  <c r="O23" i="1"/>
  <c r="D24" i="1" a="1"/>
  <c r="D24" i="1" s="1"/>
  <c r="E24" i="1" s="1"/>
  <c r="G24" i="1" a="1"/>
  <c r="G24" i="1" s="1"/>
  <c r="J24" i="1"/>
  <c r="K24" i="1"/>
  <c r="O24" i="1"/>
  <c r="D25" i="1" a="1"/>
  <c r="D25" i="1" s="1"/>
  <c r="E25" i="1" s="1"/>
  <c r="G25" i="1" a="1"/>
  <c r="G25" i="1" s="1"/>
  <c r="J25" i="1"/>
  <c r="K25" i="1" s="1"/>
  <c r="O25" i="1"/>
  <c r="D26" i="1" a="1"/>
  <c r="D26" i="1" s="1"/>
  <c r="E26" i="1" s="1"/>
  <c r="G26" i="1" a="1"/>
  <c r="G26" i="1"/>
  <c r="J26" i="1"/>
  <c r="K26" i="1" s="1"/>
  <c r="O26" i="1"/>
  <c r="D27" i="1" a="1"/>
  <c r="D27" i="1" s="1"/>
  <c r="E27" i="1" s="1"/>
  <c r="G27" i="1" a="1"/>
  <c r="G27" i="1" s="1"/>
  <c r="H27" i="1" s="1"/>
  <c r="L27" i="1" s="1"/>
  <c r="J27" i="1"/>
  <c r="K27" i="1" s="1"/>
  <c r="O27" i="1"/>
  <c r="D28" i="1" a="1"/>
  <c r="D28" i="1" s="1"/>
  <c r="E28" i="1" s="1"/>
  <c r="G28" i="1" a="1"/>
  <c r="G28" i="1"/>
  <c r="J28" i="1"/>
  <c r="K28" i="1" s="1"/>
  <c r="O28" i="1"/>
  <c r="H28" i="1" s="1"/>
  <c r="L28" i="1" s="1"/>
  <c r="D29" i="1" a="1"/>
  <c r="D29" i="1" s="1"/>
  <c r="E29" i="1" s="1"/>
  <c r="G29" i="1" a="1"/>
  <c r="G29" i="1" s="1"/>
  <c r="J29" i="1"/>
  <c r="K29" i="1" s="1"/>
  <c r="O29" i="1"/>
  <c r="D30" i="1" a="1"/>
  <c r="D30" i="1" s="1"/>
  <c r="E30" i="1" s="1"/>
  <c r="G30" i="1" a="1"/>
  <c r="G30" i="1"/>
  <c r="J30" i="1"/>
  <c r="K30" i="1"/>
  <c r="O30" i="1"/>
  <c r="D31" i="1" a="1"/>
  <c r="D31" i="1" s="1"/>
  <c r="E31" i="1" s="1"/>
  <c r="G31" i="1" a="1"/>
  <c r="G31" i="1" s="1"/>
  <c r="J31" i="1"/>
  <c r="K31" i="1" s="1"/>
  <c r="O31" i="1"/>
  <c r="D32" i="1" a="1"/>
  <c r="D32" i="1" s="1"/>
  <c r="E32" i="1" s="1"/>
  <c r="G32" i="1" a="1"/>
  <c r="G32" i="1"/>
  <c r="H32" i="1" s="1"/>
  <c r="L32" i="1" s="1"/>
  <c r="J32" i="1"/>
  <c r="K32" i="1" s="1"/>
  <c r="O32" i="1"/>
  <c r="D33" i="1" a="1"/>
  <c r="D33" i="1" s="1"/>
  <c r="E33" i="1" s="1"/>
  <c r="G33" i="1" a="1"/>
  <c r="G33" i="1"/>
  <c r="J33" i="1"/>
  <c r="K33" i="1" s="1"/>
  <c r="O33" i="1"/>
  <c r="D34" i="1" a="1"/>
  <c r="D34" i="1" s="1"/>
  <c r="E34" i="1" s="1"/>
  <c r="G34" i="1" a="1"/>
  <c r="G34" i="1" s="1"/>
  <c r="J34" i="1"/>
  <c r="K34" i="1" s="1"/>
  <c r="O34" i="1"/>
  <c r="D35" i="1" a="1"/>
  <c r="D35" i="1" s="1"/>
  <c r="E35" i="1" s="1"/>
  <c r="G35" i="1" a="1"/>
  <c r="G35" i="1"/>
  <c r="J35" i="1"/>
  <c r="K35" i="1" s="1"/>
  <c r="O35" i="1"/>
  <c r="H35" i="1" s="1"/>
  <c r="L35" i="1" s="1"/>
  <c r="D36" i="1" a="1"/>
  <c r="D36" i="1" s="1"/>
  <c r="E36" i="1" s="1"/>
  <c r="G36" i="1" a="1"/>
  <c r="G36" i="1" s="1"/>
  <c r="J36" i="1"/>
  <c r="K36" i="1" s="1"/>
  <c r="O36" i="1"/>
  <c r="D37" i="1" a="1"/>
  <c r="D37" i="1" s="1"/>
  <c r="E37" i="1" s="1"/>
  <c r="G37" i="1" a="1"/>
  <c r="G37" i="1"/>
  <c r="J37" i="1"/>
  <c r="K37" i="1" s="1"/>
  <c r="O37" i="1"/>
  <c r="D38" i="1" a="1"/>
  <c r="D38" i="1" s="1"/>
  <c r="E38" i="1" s="1"/>
  <c r="G38" i="1" a="1"/>
  <c r="G38" i="1"/>
  <c r="H38" i="1" s="1"/>
  <c r="L38" i="1" s="1"/>
  <c r="J38" i="1"/>
  <c r="K38" i="1" s="1"/>
  <c r="O38" i="1"/>
  <c r="D39" i="1" a="1"/>
  <c r="D39" i="1" s="1"/>
  <c r="E39" i="1" s="1"/>
  <c r="G39" i="1" a="1"/>
  <c r="G39" i="1" s="1"/>
  <c r="H39" i="1" s="1"/>
  <c r="L39" i="1" s="1"/>
  <c r="J39" i="1"/>
  <c r="K39" i="1" s="1"/>
  <c r="O39" i="1"/>
  <c r="D40" i="1" a="1"/>
  <c r="D40" i="1" s="1"/>
  <c r="E40" i="1" s="1"/>
  <c r="G40" i="1" a="1"/>
  <c r="G40" i="1" s="1"/>
  <c r="J40" i="1"/>
  <c r="K40" i="1" s="1"/>
  <c r="O40" i="1"/>
  <c r="D41" i="1" a="1"/>
  <c r="D41" i="1" s="1"/>
  <c r="E41" i="1" s="1"/>
  <c r="G41" i="1" a="1"/>
  <c r="G41" i="1"/>
  <c r="J41" i="1"/>
  <c r="K41" i="1" s="1"/>
  <c r="O41" i="1"/>
  <c r="D42" i="1" a="1"/>
  <c r="D42" i="1" s="1"/>
  <c r="E42" i="1" s="1"/>
  <c r="G42" i="1" a="1"/>
  <c r="G42" i="1" s="1"/>
  <c r="J42" i="1"/>
  <c r="K42" i="1" s="1"/>
  <c r="O42" i="1"/>
  <c r="D43" i="1" a="1"/>
  <c r="D43" i="1" s="1"/>
  <c r="E43" i="1" s="1"/>
  <c r="G43" i="1" a="1"/>
  <c r="G43" i="1" s="1"/>
  <c r="J43" i="1"/>
  <c r="K43" i="1" s="1"/>
  <c r="O43" i="1"/>
  <c r="D44" i="1" a="1"/>
  <c r="D44" i="1" s="1"/>
  <c r="E44" i="1" s="1"/>
  <c r="G44" i="1" a="1"/>
  <c r="G44" i="1"/>
  <c r="H44" i="1" s="1"/>
  <c r="L44" i="1" s="1"/>
  <c r="J44" i="1"/>
  <c r="K44" i="1" s="1"/>
  <c r="O44" i="1"/>
  <c r="D45" i="1" a="1"/>
  <c r="D45" i="1" s="1"/>
  <c r="E45" i="1" s="1"/>
  <c r="G45" i="1" a="1"/>
  <c r="G45" i="1"/>
  <c r="H45" i="1" s="1"/>
  <c r="L45" i="1" s="1"/>
  <c r="J45" i="1"/>
  <c r="K45" i="1" s="1"/>
  <c r="O45" i="1"/>
  <c r="D46" i="1" a="1"/>
  <c r="D46" i="1" s="1"/>
  <c r="E46" i="1" s="1"/>
  <c r="G46" i="1" a="1"/>
  <c r="G46" i="1" s="1"/>
  <c r="J46" i="1"/>
  <c r="K46" i="1" s="1"/>
  <c r="O46" i="1"/>
  <c r="D47" i="1" a="1"/>
  <c r="D47" i="1" s="1"/>
  <c r="E47" i="1" s="1"/>
  <c r="G47" i="1" a="1"/>
  <c r="G47" i="1"/>
  <c r="J47" i="1"/>
  <c r="K47" i="1" s="1"/>
  <c r="L47" i="1"/>
  <c r="O47" i="1"/>
  <c r="H47" i="1" s="1"/>
  <c r="D48" i="1" a="1"/>
  <c r="D48" i="1" s="1"/>
  <c r="E48" i="1" s="1"/>
  <c r="G48" i="1" a="1"/>
  <c r="G48" i="1" s="1"/>
  <c r="J48" i="1"/>
  <c r="K48" i="1" s="1"/>
  <c r="O48" i="1"/>
  <c r="D49" i="1" a="1"/>
  <c r="D49" i="1" s="1"/>
  <c r="E49" i="1" s="1"/>
  <c r="G49" i="1" a="1"/>
  <c r="G49" i="1"/>
  <c r="J49" i="1"/>
  <c r="K49" i="1" s="1"/>
  <c r="O49" i="1"/>
  <c r="H49" i="1" s="1"/>
  <c r="L49" i="1" s="1"/>
  <c r="D50" i="1" a="1"/>
  <c r="D50" i="1" s="1"/>
  <c r="E50" i="1" s="1"/>
  <c r="G50" i="1" a="1"/>
  <c r="G50" i="1" s="1"/>
  <c r="H50" i="1" s="1"/>
  <c r="L50" i="1" s="1"/>
  <c r="J50" i="1"/>
  <c r="K50" i="1" s="1"/>
  <c r="O50" i="1"/>
  <c r="D51" i="1" a="1"/>
  <c r="D51" i="1" s="1"/>
  <c r="E51" i="1"/>
  <c r="G51" i="1" a="1"/>
  <c r="G51" i="1" s="1"/>
  <c r="H51" i="1" s="1"/>
  <c r="L51" i="1" s="1"/>
  <c r="J51" i="1"/>
  <c r="K51" i="1" s="1"/>
  <c r="O51" i="1"/>
  <c r="D52" i="1" a="1"/>
  <c r="D52" i="1" s="1"/>
  <c r="E52" i="1" s="1"/>
  <c r="G52" i="1" a="1"/>
  <c r="G52" i="1" s="1"/>
  <c r="J52" i="1"/>
  <c r="K52" i="1" s="1"/>
  <c r="O52" i="1"/>
  <c r="D53" i="1" a="1"/>
  <c r="D53" i="1" s="1"/>
  <c r="E53" i="1" s="1"/>
  <c r="G53" i="1" a="1"/>
  <c r="G53" i="1"/>
  <c r="J53" i="1"/>
  <c r="K53" i="1" s="1"/>
  <c r="O53" i="1"/>
  <c r="D54" i="1" a="1"/>
  <c r="D54" i="1" s="1"/>
  <c r="E54" i="1" s="1"/>
  <c r="G54" i="1" a="1"/>
  <c r="G54" i="1"/>
  <c r="J54" i="1"/>
  <c r="K54" i="1" s="1"/>
  <c r="O54" i="1"/>
  <c r="D55" i="1" a="1"/>
  <c r="D55" i="1" s="1"/>
  <c r="E55" i="1" s="1"/>
  <c r="G55" i="1" a="1"/>
  <c r="G55" i="1"/>
  <c r="J55" i="1"/>
  <c r="K55" i="1" s="1"/>
  <c r="O55" i="1"/>
  <c r="D56" i="1" a="1"/>
  <c r="D56" i="1" s="1"/>
  <c r="E56" i="1" s="1"/>
  <c r="G56" i="1" a="1"/>
  <c r="G56" i="1"/>
  <c r="J56" i="1"/>
  <c r="K56" i="1" s="1"/>
  <c r="O56" i="1"/>
  <c r="D57" i="1" a="1"/>
  <c r="D57" i="1" s="1"/>
  <c r="E57" i="1" s="1"/>
  <c r="G57" i="1" a="1"/>
  <c r="G57" i="1"/>
  <c r="H57" i="1" s="1"/>
  <c r="L57" i="1" s="1"/>
  <c r="J57" i="1"/>
  <c r="K57" i="1" s="1"/>
  <c r="O57" i="1"/>
  <c r="D58" i="1" a="1"/>
  <c r="D58" i="1" s="1"/>
  <c r="E58" i="1" s="1"/>
  <c r="G58" i="1" a="1"/>
  <c r="G58" i="1"/>
  <c r="J58" i="1"/>
  <c r="K58" i="1" s="1"/>
  <c r="O58" i="1"/>
  <c r="D59" i="1" a="1"/>
  <c r="D59" i="1" s="1"/>
  <c r="E59" i="1" s="1"/>
  <c r="G59" i="1" a="1"/>
  <c r="G59" i="1" s="1"/>
  <c r="J59" i="1"/>
  <c r="K59" i="1" s="1"/>
  <c r="O59" i="1"/>
  <c r="D60" i="1" a="1"/>
  <c r="D60" i="1" s="1"/>
  <c r="E60" i="1" s="1"/>
  <c r="G60" i="1" a="1"/>
  <c r="G60" i="1"/>
  <c r="J60" i="1"/>
  <c r="K60" i="1" s="1"/>
  <c r="O60" i="1"/>
  <c r="D61" i="1" a="1"/>
  <c r="D61" i="1" s="1"/>
  <c r="E61" i="1" s="1"/>
  <c r="G61" i="1" a="1"/>
  <c r="G61" i="1" s="1"/>
  <c r="J61" i="1"/>
  <c r="K61" i="1" s="1"/>
  <c r="O61" i="1"/>
  <c r="D62" i="1" a="1"/>
  <c r="D62" i="1" s="1"/>
  <c r="E62" i="1" s="1"/>
  <c r="G62" i="1" a="1"/>
  <c r="G62" i="1"/>
  <c r="H62" i="1" s="1"/>
  <c r="L62" i="1" s="1"/>
  <c r="J62" i="1"/>
  <c r="K62" i="1" s="1"/>
  <c r="O62" i="1"/>
  <c r="D63" i="1" a="1"/>
  <c r="D63" i="1" s="1"/>
  <c r="E63" i="1" s="1"/>
  <c r="G63" i="1" a="1"/>
  <c r="G63" i="1" s="1"/>
  <c r="H63" i="1" s="1"/>
  <c r="L63" i="1" s="1"/>
  <c r="J63" i="1"/>
  <c r="K63" i="1" s="1"/>
  <c r="O63" i="1"/>
  <c r="D64" i="1" a="1"/>
  <c r="D64" i="1" s="1"/>
  <c r="E64" i="1" s="1"/>
  <c r="G64" i="1" a="1"/>
  <c r="G64" i="1"/>
  <c r="J64" i="1"/>
  <c r="K64" i="1" s="1"/>
  <c r="O64" i="1"/>
  <c r="D65" i="1" a="1"/>
  <c r="D65" i="1" s="1"/>
  <c r="E65" i="1" s="1"/>
  <c r="G65" i="1" a="1"/>
  <c r="G65" i="1" s="1"/>
  <c r="J65" i="1"/>
  <c r="K65" i="1" s="1"/>
  <c r="O65" i="1"/>
  <c r="D66" i="1" a="1"/>
  <c r="D66" i="1" s="1"/>
  <c r="E66" i="1" s="1"/>
  <c r="G66" i="1" a="1"/>
  <c r="G66" i="1"/>
  <c r="J66" i="1"/>
  <c r="K66" i="1" s="1"/>
  <c r="O66" i="1"/>
  <c r="D67" i="1" a="1"/>
  <c r="D67" i="1" s="1"/>
  <c r="E67" i="1" s="1"/>
  <c r="G67" i="1" a="1"/>
  <c r="G67" i="1"/>
  <c r="J67" i="1"/>
  <c r="K67" i="1" s="1"/>
  <c r="O67" i="1"/>
  <c r="H67" i="1" s="1"/>
  <c r="L67" i="1" s="1"/>
  <c r="D68" i="1" a="1"/>
  <c r="D68" i="1" s="1"/>
  <c r="E68" i="1" s="1"/>
  <c r="G68" i="1" a="1"/>
  <c r="G68" i="1" s="1"/>
  <c r="H68" i="1" s="1"/>
  <c r="L68" i="1" s="1"/>
  <c r="J68" i="1"/>
  <c r="K68" i="1" s="1"/>
  <c r="O68" i="1"/>
  <c r="D69" i="1" a="1"/>
  <c r="D69" i="1" s="1"/>
  <c r="E69" i="1" s="1"/>
  <c r="G69" i="1" a="1"/>
  <c r="G69" i="1" s="1"/>
  <c r="H69" i="1" s="1"/>
  <c r="L69" i="1" s="1"/>
  <c r="J69" i="1"/>
  <c r="K69" i="1" s="1"/>
  <c r="O69" i="1"/>
  <c r="D70" i="1" a="1"/>
  <c r="D70" i="1" s="1"/>
  <c r="E70" i="1" s="1"/>
  <c r="G70" i="1" a="1"/>
  <c r="G70" i="1" s="1"/>
  <c r="J70" i="1"/>
  <c r="K70" i="1" s="1"/>
  <c r="O70" i="1"/>
  <c r="D71" i="1" a="1"/>
  <c r="D71" i="1" s="1"/>
  <c r="E71" i="1" s="1"/>
  <c r="G71" i="1" a="1"/>
  <c r="G71" i="1" s="1"/>
  <c r="J71" i="1"/>
  <c r="K71" i="1" s="1"/>
  <c r="O71" i="1"/>
  <c r="D72" i="1" a="1"/>
  <c r="D72" i="1" s="1"/>
  <c r="E72" i="1" s="1"/>
  <c r="G72" i="1" a="1"/>
  <c r="G72" i="1" s="1"/>
  <c r="J72" i="1"/>
  <c r="K72" i="1" s="1"/>
  <c r="O72" i="1"/>
  <c r="D73" i="1" a="1"/>
  <c r="D73" i="1" s="1"/>
  <c r="E73" i="1" s="1"/>
  <c r="G73" i="1" a="1"/>
  <c r="G73" i="1"/>
  <c r="J73" i="1"/>
  <c r="K73" i="1" s="1"/>
  <c r="O73" i="1"/>
  <c r="D74" i="1" a="1"/>
  <c r="D74" i="1" s="1"/>
  <c r="E74" i="1" s="1"/>
  <c r="G74" i="1" a="1"/>
  <c r="G74" i="1"/>
  <c r="H74" i="1" s="1"/>
  <c r="J74" i="1"/>
  <c r="K74" i="1" s="1"/>
  <c r="L74" i="1"/>
  <c r="O74" i="1"/>
  <c r="D75" i="1" a="1"/>
  <c r="D75" i="1" s="1"/>
  <c r="E75" i="1"/>
  <c r="G75" i="1" a="1"/>
  <c r="G75" i="1"/>
  <c r="H75" i="1" s="1"/>
  <c r="L75" i="1" s="1"/>
  <c r="J75" i="1"/>
  <c r="K75" i="1" s="1"/>
  <c r="O75" i="1"/>
  <c r="D76" i="1" a="1"/>
  <c r="D76" i="1" s="1"/>
  <c r="E76" i="1" s="1"/>
  <c r="G76" i="1" a="1"/>
  <c r="G76" i="1"/>
  <c r="J76" i="1"/>
  <c r="K76" i="1" s="1"/>
  <c r="O76" i="1"/>
  <c r="D77" i="1" a="1"/>
  <c r="D77" i="1" s="1"/>
  <c r="E77" i="1"/>
  <c r="G77" i="1" a="1"/>
  <c r="G77" i="1"/>
  <c r="J77" i="1"/>
  <c r="K77" i="1" s="1"/>
  <c r="O77" i="1"/>
  <c r="D78" i="1" a="1"/>
  <c r="D78" i="1" s="1"/>
  <c r="E78" i="1" s="1"/>
  <c r="G78" i="1" a="1"/>
  <c r="G78" i="1" s="1"/>
  <c r="J78" i="1"/>
  <c r="K78" i="1" s="1"/>
  <c r="O78" i="1"/>
  <c r="D79" i="1" a="1"/>
  <c r="D79" i="1" s="1"/>
  <c r="E79" i="1"/>
  <c r="G79" i="1" a="1"/>
  <c r="G79" i="1" s="1"/>
  <c r="J79" i="1"/>
  <c r="K79" i="1" s="1"/>
  <c r="O79" i="1"/>
  <c r="D80" i="1" a="1"/>
  <c r="D80" i="1" s="1"/>
  <c r="E80" i="1" s="1"/>
  <c r="G80" i="1" a="1"/>
  <c r="G80" i="1" s="1"/>
  <c r="H80" i="1" s="1"/>
  <c r="L80" i="1" s="1"/>
  <c r="J80" i="1"/>
  <c r="K80" i="1" s="1"/>
  <c r="O80" i="1"/>
  <c r="D81" i="1" a="1"/>
  <c r="D81" i="1" s="1"/>
  <c r="E81" i="1" s="1"/>
  <c r="G81" i="1" a="1"/>
  <c r="G81" i="1" s="1"/>
  <c r="H81" i="1" s="1"/>
  <c r="L81" i="1" s="1"/>
  <c r="J81" i="1"/>
  <c r="K81" i="1" s="1"/>
  <c r="O81" i="1"/>
  <c r="D82" i="1" a="1"/>
  <c r="D82" i="1" s="1"/>
  <c r="E82" i="1" s="1"/>
  <c r="G82" i="1" a="1"/>
  <c r="G82" i="1" s="1"/>
  <c r="J82" i="1"/>
  <c r="K82" i="1" s="1"/>
  <c r="O82" i="1"/>
  <c r="D83" i="1" a="1"/>
  <c r="D83" i="1" s="1"/>
  <c r="E83" i="1" s="1"/>
  <c r="G83" i="1" a="1"/>
  <c r="G83" i="1" s="1"/>
  <c r="J83" i="1"/>
  <c r="K83" i="1" s="1"/>
  <c r="O83" i="1"/>
  <c r="D84" i="1" a="1"/>
  <c r="D84" i="1" s="1"/>
  <c r="E84" i="1" s="1"/>
  <c r="G84" i="1" a="1"/>
  <c r="G84" i="1"/>
  <c r="J84" i="1"/>
  <c r="K84" i="1" s="1"/>
  <c r="O84" i="1"/>
  <c r="D85" i="1" a="1"/>
  <c r="D85" i="1" s="1"/>
  <c r="E85" i="1" s="1"/>
  <c r="G85" i="1" a="1"/>
  <c r="G85" i="1" s="1"/>
  <c r="J85" i="1"/>
  <c r="K85" i="1" s="1"/>
  <c r="O85" i="1"/>
  <c r="D86" i="1" a="1"/>
  <c r="D86" i="1" s="1"/>
  <c r="E86" i="1" s="1"/>
  <c r="G86" i="1" a="1"/>
  <c r="G86" i="1"/>
  <c r="J86" i="1"/>
  <c r="K86" i="1" s="1"/>
  <c r="O86" i="1"/>
  <c r="D87" i="1" a="1"/>
  <c r="D87" i="1" s="1"/>
  <c r="E87" i="1" s="1"/>
  <c r="G87" i="1" a="1"/>
  <c r="G87" i="1" s="1"/>
  <c r="H87" i="1" s="1"/>
  <c r="L87" i="1" s="1"/>
  <c r="J87" i="1"/>
  <c r="K87" i="1" s="1"/>
  <c r="O87" i="1"/>
  <c r="D88" i="1" a="1"/>
  <c r="D88" i="1" s="1"/>
  <c r="E88" i="1" s="1"/>
  <c r="G88" i="1" a="1"/>
  <c r="G88" i="1"/>
  <c r="J88" i="1"/>
  <c r="K88" i="1" s="1"/>
  <c r="O88" i="1"/>
  <c r="H88" i="1" s="1"/>
  <c r="L88" i="1" s="1"/>
  <c r="D89" i="1" a="1"/>
  <c r="D89" i="1" s="1"/>
  <c r="E89" i="1" s="1"/>
  <c r="G89" i="1" a="1"/>
  <c r="G89" i="1" s="1"/>
  <c r="J89" i="1"/>
  <c r="K89" i="1" s="1"/>
  <c r="O89" i="1"/>
  <c r="D90" i="1" a="1"/>
  <c r="D90" i="1" s="1"/>
  <c r="E90" i="1" s="1"/>
  <c r="G90" i="1" a="1"/>
  <c r="G90" i="1"/>
  <c r="J90" i="1"/>
  <c r="K90" i="1" s="1"/>
  <c r="O90" i="1"/>
  <c r="H90" i="1" s="1"/>
  <c r="L90" i="1" s="1"/>
  <c r="D91" i="1" a="1"/>
  <c r="D91" i="1" s="1"/>
  <c r="E91" i="1" s="1"/>
  <c r="G91" i="1" a="1"/>
  <c r="G91" i="1" s="1"/>
  <c r="J91" i="1"/>
  <c r="K91" i="1" s="1"/>
  <c r="O91" i="1"/>
  <c r="D92" i="1" a="1"/>
  <c r="D92" i="1" s="1"/>
  <c r="E92" i="1" s="1"/>
  <c r="G92" i="1" a="1"/>
  <c r="G92" i="1"/>
  <c r="J92" i="1"/>
  <c r="K92" i="1" s="1"/>
  <c r="O92" i="1"/>
  <c r="D93" i="1" a="1"/>
  <c r="D93" i="1" s="1"/>
  <c r="E93" i="1" s="1"/>
  <c r="G93" i="1" a="1"/>
  <c r="G93" i="1"/>
  <c r="H93" i="1" s="1"/>
  <c r="L93" i="1" s="1"/>
  <c r="J93" i="1"/>
  <c r="K93" i="1" s="1"/>
  <c r="O93" i="1"/>
  <c r="D94" i="1" a="1"/>
  <c r="D94" i="1" s="1"/>
  <c r="E94" i="1" s="1"/>
  <c r="G94" i="1" a="1"/>
  <c r="G94" i="1"/>
  <c r="J94" i="1"/>
  <c r="K94" i="1" s="1"/>
  <c r="O94" i="1"/>
  <c r="H94" i="1" s="1"/>
  <c r="L94" i="1" s="1"/>
  <c r="D95" i="1" a="1"/>
  <c r="D95" i="1" s="1"/>
  <c r="E95" i="1" s="1"/>
  <c r="G95" i="1" a="1"/>
  <c r="G95" i="1" s="1"/>
  <c r="J95" i="1"/>
  <c r="K95" i="1" s="1"/>
  <c r="O95" i="1"/>
  <c r="D96" i="1" a="1"/>
  <c r="D96" i="1" s="1"/>
  <c r="E96" i="1" s="1"/>
  <c r="G96" i="1" a="1"/>
  <c r="G96" i="1"/>
  <c r="J96" i="1"/>
  <c r="K96" i="1" s="1"/>
  <c r="O96" i="1"/>
  <c r="D97" i="1" a="1"/>
  <c r="D97" i="1" s="1"/>
  <c r="E97" i="1" s="1"/>
  <c r="G97" i="1" a="1"/>
  <c r="G97" i="1" s="1"/>
  <c r="J97" i="1"/>
  <c r="K97" i="1" s="1"/>
  <c r="O97" i="1"/>
  <c r="D98" i="1" a="1"/>
  <c r="D98" i="1" s="1"/>
  <c r="E98" i="1" s="1"/>
  <c r="G98" i="1" a="1"/>
  <c r="G98" i="1"/>
  <c r="H98" i="1" s="1"/>
  <c r="L98" i="1" s="1"/>
  <c r="J98" i="1"/>
  <c r="K98" i="1" s="1"/>
  <c r="O98" i="1"/>
  <c r="D99" i="1" a="1"/>
  <c r="D99" i="1" s="1"/>
  <c r="E99" i="1"/>
  <c r="G99" i="1" a="1"/>
  <c r="G99" i="1" s="1"/>
  <c r="H99" i="1" s="1"/>
  <c r="L99" i="1" s="1"/>
  <c r="J99" i="1"/>
  <c r="K99" i="1" s="1"/>
  <c r="O99" i="1"/>
  <c r="D100" i="1" a="1"/>
  <c r="D100" i="1" s="1"/>
  <c r="E100" i="1" s="1"/>
  <c r="G100" i="1" a="1"/>
  <c r="G100" i="1" s="1"/>
  <c r="J100" i="1"/>
  <c r="K100" i="1" s="1"/>
  <c r="O100" i="1"/>
  <c r="D101" i="1" a="1"/>
  <c r="D101" i="1" s="1"/>
  <c r="E101" i="1"/>
  <c r="G101" i="1" a="1"/>
  <c r="G101" i="1" s="1"/>
  <c r="J101" i="1"/>
  <c r="K101" i="1" s="1"/>
  <c r="O101" i="1"/>
  <c r="D102" i="1" a="1"/>
  <c r="D102" i="1" s="1"/>
  <c r="E102" i="1"/>
  <c r="G102" i="1" a="1"/>
  <c r="G102" i="1" s="1"/>
  <c r="J102" i="1"/>
  <c r="K102" i="1" s="1"/>
  <c r="O102" i="1"/>
  <c r="D103" i="1" a="1"/>
  <c r="D103" i="1" s="1"/>
  <c r="E103" i="1"/>
  <c r="G103" i="1" a="1"/>
  <c r="G103" i="1" s="1"/>
  <c r="J103" i="1"/>
  <c r="K103" i="1" s="1"/>
  <c r="O103" i="1"/>
  <c r="D104" i="1" a="1"/>
  <c r="D104" i="1" s="1"/>
  <c r="E104" i="1" s="1"/>
  <c r="G104" i="1" a="1"/>
  <c r="G104" i="1"/>
  <c r="H104" i="1" s="1"/>
  <c r="L104" i="1" s="1"/>
  <c r="J104" i="1"/>
  <c r="K104" i="1" s="1"/>
  <c r="O104" i="1"/>
  <c r="D105" i="1" a="1"/>
  <c r="D105" i="1" s="1"/>
  <c r="E105" i="1" s="1"/>
  <c r="G105" i="1" a="1"/>
  <c r="G105" i="1" s="1"/>
  <c r="H105" i="1" s="1"/>
  <c r="L105" i="1" s="1"/>
  <c r="J105" i="1"/>
  <c r="K105" i="1" s="1"/>
  <c r="O105" i="1"/>
  <c r="D106" i="1" a="1"/>
  <c r="D106" i="1" s="1"/>
  <c r="E106" i="1" s="1"/>
  <c r="G106" i="1" a="1"/>
  <c r="G106" i="1"/>
  <c r="J106" i="1"/>
  <c r="K106" i="1" s="1"/>
  <c r="O106" i="1"/>
  <c r="D107" i="1" a="1"/>
  <c r="D107" i="1" s="1"/>
  <c r="E107" i="1"/>
  <c r="G107" i="1" a="1"/>
  <c r="G107" i="1" s="1"/>
  <c r="J107" i="1"/>
  <c r="K107" i="1" s="1"/>
  <c r="O107" i="1"/>
  <c r="D108" i="1" a="1"/>
  <c r="D108" i="1" s="1"/>
  <c r="E108" i="1" s="1"/>
  <c r="G108" i="1" a="1"/>
  <c r="G108" i="1"/>
  <c r="H108" i="1" s="1"/>
  <c r="L108" i="1" s="1"/>
  <c r="J108" i="1"/>
  <c r="K108" i="1" s="1"/>
  <c r="O108" i="1"/>
  <c r="D109" i="1" a="1"/>
  <c r="D109" i="1" s="1"/>
  <c r="E109" i="1" s="1"/>
  <c r="G109" i="1" a="1"/>
  <c r="G109" i="1"/>
  <c r="J109" i="1"/>
  <c r="K109" i="1" s="1"/>
  <c r="O109" i="1"/>
  <c r="D110" i="1" a="1"/>
  <c r="D110" i="1" s="1"/>
  <c r="E110" i="1" s="1"/>
  <c r="G110" i="1" a="1"/>
  <c r="G110" i="1"/>
  <c r="H110" i="1" s="1"/>
  <c r="J110" i="1"/>
  <c r="K110" i="1" s="1"/>
  <c r="L110" i="1"/>
  <c r="O110" i="1"/>
  <c r="D111" i="1" a="1"/>
  <c r="D111" i="1" s="1"/>
  <c r="E111" i="1"/>
  <c r="G111" i="1" a="1"/>
  <c r="G111" i="1"/>
  <c r="H111" i="1" s="1"/>
  <c r="L111" i="1" s="1"/>
  <c r="J111" i="1"/>
  <c r="K111" i="1" s="1"/>
  <c r="O111" i="1"/>
  <c r="D112" i="1" a="1"/>
  <c r="D112" i="1" s="1"/>
  <c r="E112" i="1" s="1"/>
  <c r="G112" i="1" a="1"/>
  <c r="G112" i="1" s="1"/>
  <c r="J112" i="1"/>
  <c r="K112" i="1" s="1"/>
  <c r="O112" i="1"/>
  <c r="D113" i="1" a="1"/>
  <c r="D113" i="1" s="1"/>
  <c r="E113" i="1"/>
  <c r="G113" i="1" a="1"/>
  <c r="G113" i="1"/>
  <c r="J113" i="1"/>
  <c r="K113" i="1" s="1"/>
  <c r="O113" i="1"/>
  <c r="D114" i="1" a="1"/>
  <c r="D114" i="1" s="1"/>
  <c r="E114" i="1" s="1"/>
  <c r="G114" i="1" a="1"/>
  <c r="G114" i="1" s="1"/>
  <c r="H114" i="1" s="1"/>
  <c r="L114" i="1" s="1"/>
  <c r="J114" i="1"/>
  <c r="K114" i="1" s="1"/>
  <c r="O114" i="1"/>
  <c r="D115" i="1" a="1"/>
  <c r="D115" i="1" s="1"/>
  <c r="E115" i="1" s="1"/>
  <c r="G115" i="1" a="1"/>
  <c r="G115" i="1"/>
  <c r="J115" i="1"/>
  <c r="K115" i="1" s="1"/>
  <c r="O115" i="1"/>
  <c r="D116" i="1" a="1"/>
  <c r="D116" i="1" s="1"/>
  <c r="E116" i="1" s="1"/>
  <c r="G116" i="1" a="1"/>
  <c r="G116" i="1"/>
  <c r="H116" i="1" s="1"/>
  <c r="J116" i="1"/>
  <c r="K116" i="1" s="1"/>
  <c r="L116" i="1"/>
  <c r="O116" i="1"/>
  <c r="D117" i="1" a="1"/>
  <c r="D117" i="1" s="1"/>
  <c r="E117" i="1" s="1"/>
  <c r="G117" i="1" a="1"/>
  <c r="G117" i="1"/>
  <c r="H117" i="1" s="1"/>
  <c r="J117" i="1"/>
  <c r="K117" i="1" s="1"/>
  <c r="L117" i="1"/>
  <c r="O117" i="1"/>
  <c r="D118" i="1" a="1"/>
  <c r="D118" i="1" s="1"/>
  <c r="E118" i="1" s="1"/>
  <c r="G118" i="1" a="1"/>
  <c r="G118" i="1"/>
  <c r="J118" i="1"/>
  <c r="K118" i="1" s="1"/>
  <c r="O118" i="1"/>
  <c r="D119" i="1" a="1"/>
  <c r="D119" i="1" s="1"/>
  <c r="E119" i="1" s="1"/>
  <c r="G119" i="1" a="1"/>
  <c r="G119" i="1"/>
  <c r="J119" i="1"/>
  <c r="K119" i="1" s="1"/>
  <c r="O119" i="1"/>
  <c r="D120" i="1" a="1"/>
  <c r="D120" i="1" s="1"/>
  <c r="E120" i="1" s="1"/>
  <c r="G120" i="1" a="1"/>
  <c r="G120" i="1"/>
  <c r="J120" i="1"/>
  <c r="K120" i="1" s="1"/>
  <c r="O120" i="1"/>
  <c r="D121" i="1" a="1"/>
  <c r="D121" i="1" s="1"/>
  <c r="E121" i="1"/>
  <c r="G121" i="1" a="1"/>
  <c r="G121" i="1"/>
  <c r="J121" i="1"/>
  <c r="K121" i="1" s="1"/>
  <c r="O121" i="1"/>
  <c r="D122" i="1" a="1"/>
  <c r="D122" i="1" s="1"/>
  <c r="E122" i="1" s="1"/>
  <c r="G122" i="1" a="1"/>
  <c r="G122" i="1" s="1"/>
  <c r="H122" i="1" s="1"/>
  <c r="L122" i="1" s="1"/>
  <c r="J122" i="1"/>
  <c r="K122" i="1" s="1"/>
  <c r="O122" i="1"/>
  <c r="D123" i="1" a="1"/>
  <c r="D123" i="1" s="1"/>
  <c r="E123" i="1"/>
  <c r="G123" i="1" a="1"/>
  <c r="G123" i="1"/>
  <c r="H123" i="1" s="1"/>
  <c r="J123" i="1"/>
  <c r="K123" i="1" s="1"/>
  <c r="L123" i="1"/>
  <c r="O123" i="1"/>
  <c r="D124" i="1" a="1"/>
  <c r="D124" i="1" s="1"/>
  <c r="E124" i="1" s="1"/>
  <c r="G124" i="1" a="1"/>
  <c r="G124" i="1"/>
  <c r="J124" i="1"/>
  <c r="K124" i="1" s="1"/>
  <c r="O124" i="1"/>
  <c r="H124" i="1" s="1"/>
  <c r="L124" i="1" s="1"/>
  <c r="D125" i="1" a="1"/>
  <c r="D125" i="1" s="1"/>
  <c r="E125" i="1"/>
  <c r="G125" i="1" a="1"/>
  <c r="G125" i="1"/>
  <c r="J125" i="1"/>
  <c r="K125" i="1" s="1"/>
  <c r="O125" i="1"/>
  <c r="D126" i="1" a="1"/>
  <c r="D126" i="1" s="1"/>
  <c r="E126" i="1"/>
  <c r="G126" i="1" a="1"/>
  <c r="G126" i="1"/>
  <c r="J126" i="1"/>
  <c r="K126" i="1" s="1"/>
  <c r="O126" i="1"/>
  <c r="D127" i="1" a="1"/>
  <c r="D127" i="1" s="1"/>
  <c r="E127" i="1"/>
  <c r="G127" i="1" a="1"/>
  <c r="G127" i="1"/>
  <c r="J127" i="1"/>
  <c r="K127" i="1" s="1"/>
  <c r="O127" i="1"/>
  <c r="H127" i="1" s="1"/>
  <c r="L127" i="1" s="1"/>
  <c r="D128" i="1" a="1"/>
  <c r="D128" i="1" s="1"/>
  <c r="E128" i="1" s="1"/>
  <c r="G128" i="1" a="1"/>
  <c r="G128" i="1" s="1"/>
  <c r="J128" i="1"/>
  <c r="K128" i="1" s="1"/>
  <c r="O128" i="1"/>
  <c r="D129" i="1" a="1"/>
  <c r="D129" i="1" s="1"/>
  <c r="E129" i="1" s="1"/>
  <c r="G129" i="1" a="1"/>
  <c r="G129" i="1"/>
  <c r="J129" i="1"/>
  <c r="K129" i="1" s="1"/>
  <c r="O129" i="1"/>
  <c r="H129" i="1" s="1"/>
  <c r="L129" i="1" s="1"/>
  <c r="D130" i="1" a="1"/>
  <c r="D130" i="1" s="1"/>
  <c r="E130" i="1" s="1"/>
  <c r="G130" i="1" a="1"/>
  <c r="G130" i="1" s="1"/>
  <c r="J130" i="1"/>
  <c r="K130" i="1" s="1"/>
  <c r="O130" i="1"/>
  <c r="D131" i="1" a="1"/>
  <c r="D131" i="1" s="1"/>
  <c r="E131" i="1" s="1"/>
  <c r="G131" i="1" a="1"/>
  <c r="G131" i="1" s="1"/>
  <c r="J131" i="1"/>
  <c r="K131" i="1" s="1"/>
  <c r="O131" i="1"/>
  <c r="D132" i="1" a="1"/>
  <c r="D132" i="1" s="1"/>
  <c r="E132" i="1" s="1"/>
  <c r="G132" i="1" a="1"/>
  <c r="G132" i="1"/>
  <c r="H132" i="1" s="1"/>
  <c r="L132" i="1" s="1"/>
  <c r="J132" i="1"/>
  <c r="K132" i="1" s="1"/>
  <c r="O132" i="1"/>
  <c r="D133" i="1" a="1"/>
  <c r="D133" i="1" s="1"/>
  <c r="E133" i="1" s="1"/>
  <c r="G133" i="1" a="1"/>
  <c r="G133" i="1" s="1"/>
  <c r="J133" i="1"/>
  <c r="K133" i="1" s="1"/>
  <c r="O133" i="1"/>
  <c r="D134" i="1" a="1"/>
  <c r="D134" i="1" s="1"/>
  <c r="E134" i="1" s="1"/>
  <c r="G134" i="1" a="1"/>
  <c r="G134" i="1" s="1"/>
  <c r="J134" i="1"/>
  <c r="K134" i="1" s="1"/>
  <c r="O134" i="1"/>
  <c r="D135" i="1" a="1"/>
  <c r="D135" i="1" s="1"/>
  <c r="E135" i="1" s="1"/>
  <c r="G135" i="1" a="1"/>
  <c r="G135" i="1"/>
  <c r="J135" i="1"/>
  <c r="K135" i="1" s="1"/>
  <c r="O135" i="1"/>
  <c r="D136" i="1" a="1"/>
  <c r="D136" i="1" s="1"/>
  <c r="E136" i="1" s="1"/>
  <c r="G136" i="1" a="1"/>
  <c r="G136" i="1" s="1"/>
  <c r="J136" i="1"/>
  <c r="K136" i="1" s="1"/>
  <c r="O136" i="1"/>
  <c r="D137" i="1" a="1"/>
  <c r="D137" i="1" s="1"/>
  <c r="E137" i="1" s="1"/>
  <c r="G137" i="1" a="1"/>
  <c r="G137" i="1" s="1"/>
  <c r="J137" i="1"/>
  <c r="K137" i="1" s="1"/>
  <c r="O137" i="1"/>
  <c r="D138" i="1" a="1"/>
  <c r="D138" i="1" s="1"/>
  <c r="E138" i="1"/>
  <c r="G138" i="1" a="1"/>
  <c r="G138" i="1" s="1"/>
  <c r="H138" i="1" s="1"/>
  <c r="L138" i="1" s="1"/>
  <c r="J138" i="1"/>
  <c r="K138" i="1" s="1"/>
  <c r="O138" i="1"/>
  <c r="D139" i="1" a="1"/>
  <c r="D139" i="1" s="1"/>
  <c r="E139" i="1" s="1"/>
  <c r="G139" i="1" a="1"/>
  <c r="G139" i="1"/>
  <c r="J139" i="1"/>
  <c r="K139" i="1" s="1"/>
  <c r="O139" i="1"/>
  <c r="D140" i="1" a="1"/>
  <c r="D140" i="1" s="1"/>
  <c r="E140" i="1" s="1"/>
  <c r="G140" i="1" a="1"/>
  <c r="G140" i="1" s="1"/>
  <c r="J140" i="1"/>
  <c r="K140" i="1" s="1"/>
  <c r="O140" i="1"/>
  <c r="D141" i="1" a="1"/>
  <c r="D141" i="1" s="1"/>
  <c r="E141" i="1"/>
  <c r="G141" i="1" a="1"/>
  <c r="G141" i="1"/>
  <c r="J141" i="1"/>
  <c r="K141" i="1" s="1"/>
  <c r="O141" i="1"/>
  <c r="D142" i="1" a="1"/>
  <c r="D142" i="1" s="1"/>
  <c r="E142" i="1"/>
  <c r="G142" i="1" a="1"/>
  <c r="G142" i="1" s="1"/>
  <c r="J142" i="1"/>
  <c r="K142" i="1" s="1"/>
  <c r="O142" i="1"/>
  <c r="D143" i="1" a="1"/>
  <c r="D143" i="1" s="1"/>
  <c r="E143" i="1" s="1"/>
  <c r="G143" i="1" a="1"/>
  <c r="G143" i="1" s="1"/>
  <c r="J143" i="1"/>
  <c r="K143" i="1" s="1"/>
  <c r="O143" i="1"/>
  <c r="D144" i="1" a="1"/>
  <c r="D144" i="1" s="1"/>
  <c r="E144" i="1" s="1"/>
  <c r="G144" i="1" a="1"/>
  <c r="G144" i="1"/>
  <c r="H144" i="1" s="1"/>
  <c r="L144" i="1" s="1"/>
  <c r="J144" i="1"/>
  <c r="K144" i="1" s="1"/>
  <c r="O144" i="1"/>
  <c r="D145" i="1" a="1"/>
  <c r="D145" i="1" s="1"/>
  <c r="E145" i="1" s="1"/>
  <c r="G145" i="1" a="1"/>
  <c r="G145" i="1"/>
  <c r="J145" i="1"/>
  <c r="K145" i="1" s="1"/>
  <c r="O145" i="1"/>
  <c r="H145" i="1" s="1"/>
  <c r="L145" i="1" s="1"/>
  <c r="D146" i="1" a="1"/>
  <c r="D146" i="1" s="1"/>
  <c r="E146" i="1"/>
  <c r="G146" i="1" a="1"/>
  <c r="G146" i="1" s="1"/>
  <c r="J146" i="1"/>
  <c r="K146" i="1" s="1"/>
  <c r="O146" i="1"/>
  <c r="D147" i="1" a="1"/>
  <c r="D147" i="1" s="1"/>
  <c r="E147" i="1" s="1"/>
  <c r="G147" i="1" a="1"/>
  <c r="G147" i="1" s="1"/>
  <c r="J147" i="1"/>
  <c r="K147" i="1" s="1"/>
  <c r="O147" i="1"/>
  <c r="H147" i="1" s="1"/>
  <c r="L147" i="1" s="1"/>
  <c r="D148" i="1" a="1"/>
  <c r="D148" i="1" s="1"/>
  <c r="E148" i="1" s="1"/>
  <c r="G148" i="1" a="1"/>
  <c r="G148" i="1"/>
  <c r="J148" i="1"/>
  <c r="K148" i="1" s="1"/>
  <c r="L148" i="1"/>
  <c r="O148" i="1"/>
  <c r="H148" i="1" s="1"/>
  <c r="D149" i="1" a="1"/>
  <c r="D149" i="1" s="1"/>
  <c r="E149" i="1" s="1"/>
  <c r="G149" i="1" a="1"/>
  <c r="G149" i="1" s="1"/>
  <c r="J149" i="1"/>
  <c r="K149" i="1" s="1"/>
  <c r="O149" i="1"/>
  <c r="D150" i="1" a="1"/>
  <c r="D150" i="1" s="1"/>
  <c r="E150" i="1"/>
  <c r="G150" i="1" a="1"/>
  <c r="G150" i="1" s="1"/>
  <c r="H150" i="1" s="1"/>
  <c r="L150" i="1" s="1"/>
  <c r="J150" i="1"/>
  <c r="K150" i="1" s="1"/>
  <c r="O150" i="1"/>
  <c r="D151" i="1" a="1"/>
  <c r="D151" i="1" s="1"/>
  <c r="E151" i="1" s="1"/>
  <c r="G151" i="1" a="1"/>
  <c r="G151" i="1" s="1"/>
  <c r="J151" i="1"/>
  <c r="K151" i="1" s="1"/>
  <c r="O151" i="1"/>
  <c r="D152" i="1" a="1"/>
  <c r="D152" i="1" s="1"/>
  <c r="E152" i="1" s="1"/>
  <c r="G152" i="1" a="1"/>
  <c r="G152" i="1" s="1"/>
  <c r="J152" i="1"/>
  <c r="K152" i="1" s="1"/>
  <c r="O152" i="1"/>
  <c r="D153" i="1" a="1"/>
  <c r="D153" i="1" s="1"/>
  <c r="E153" i="1" s="1"/>
  <c r="G153" i="1" a="1"/>
  <c r="G153" i="1" s="1"/>
  <c r="H153" i="1" s="1"/>
  <c r="L153" i="1" s="1"/>
  <c r="J153" i="1"/>
  <c r="K153" i="1" s="1"/>
  <c r="O153" i="1"/>
  <c r="D154" i="1" a="1"/>
  <c r="D154" i="1" s="1"/>
  <c r="E154" i="1" s="1"/>
  <c r="G154" i="1" a="1"/>
  <c r="G154" i="1" s="1"/>
  <c r="J154" i="1"/>
  <c r="K154" i="1" s="1"/>
  <c r="O154" i="1"/>
  <c r="D155" i="1" a="1"/>
  <c r="D155" i="1" s="1"/>
  <c r="E155" i="1"/>
  <c r="G155" i="1" a="1"/>
  <c r="G155" i="1" s="1"/>
  <c r="J155" i="1"/>
  <c r="K155" i="1" s="1"/>
  <c r="O155" i="1"/>
  <c r="D156" i="1" a="1"/>
  <c r="D156" i="1" s="1"/>
  <c r="E156" i="1" s="1"/>
  <c r="G156" i="1" a="1"/>
  <c r="G156" i="1"/>
  <c r="J156" i="1"/>
  <c r="K156" i="1" s="1"/>
  <c r="O156" i="1"/>
  <c r="H156" i="1" s="1"/>
  <c r="L156" i="1" s="1"/>
  <c r="D157" i="1" a="1"/>
  <c r="D157" i="1" s="1"/>
  <c r="E157" i="1" s="1"/>
  <c r="G157" i="1" a="1"/>
  <c r="G157" i="1" s="1"/>
  <c r="J157" i="1"/>
  <c r="K157" i="1" s="1"/>
  <c r="O157" i="1"/>
  <c r="D158" i="1" a="1"/>
  <c r="D158" i="1" s="1"/>
  <c r="E158" i="1" s="1"/>
  <c r="G158" i="1" a="1"/>
  <c r="G158" i="1" s="1"/>
  <c r="J158" i="1"/>
  <c r="K158" i="1" s="1"/>
  <c r="O158" i="1"/>
  <c r="D159" i="1" a="1"/>
  <c r="D159" i="1" s="1"/>
  <c r="E159" i="1" s="1"/>
  <c r="G159" i="1" a="1"/>
  <c r="G159" i="1" s="1"/>
  <c r="H159" i="1" s="1"/>
  <c r="L159" i="1" s="1"/>
  <c r="J159" i="1"/>
  <c r="K159" i="1" s="1"/>
  <c r="O159" i="1"/>
  <c r="D160" i="1" a="1"/>
  <c r="D160" i="1" s="1"/>
  <c r="E160" i="1" s="1"/>
  <c r="G160" i="1" a="1"/>
  <c r="G160" i="1" s="1"/>
  <c r="J160" i="1"/>
  <c r="K160" i="1" s="1"/>
  <c r="O160" i="1"/>
  <c r="D161" i="1" a="1"/>
  <c r="D161" i="1" s="1"/>
  <c r="E161" i="1"/>
  <c r="G161" i="1" a="1"/>
  <c r="G161" i="1" s="1"/>
  <c r="J161" i="1"/>
  <c r="K161" i="1" s="1"/>
  <c r="O161" i="1"/>
  <c r="D162" i="1" a="1"/>
  <c r="D162" i="1" s="1"/>
  <c r="E162" i="1" s="1"/>
  <c r="G162" i="1" a="1"/>
  <c r="G162" i="1"/>
  <c r="J162" i="1"/>
  <c r="K162" i="1" s="1"/>
  <c r="O162" i="1"/>
  <c r="H162" i="1" s="1"/>
  <c r="L162" i="1" s="1"/>
  <c r="D163" i="1" a="1"/>
  <c r="D163" i="1" s="1"/>
  <c r="E163" i="1" s="1"/>
  <c r="G163" i="1" a="1"/>
  <c r="G163" i="1" s="1"/>
  <c r="J163" i="1"/>
  <c r="K163" i="1" s="1"/>
  <c r="O163" i="1"/>
  <c r="D164" i="1" a="1"/>
  <c r="D164" i="1" s="1"/>
  <c r="E164" i="1" s="1"/>
  <c r="G164" i="1" a="1"/>
  <c r="G164" i="1"/>
  <c r="J164" i="1"/>
  <c r="K164" i="1" s="1"/>
  <c r="O164" i="1"/>
  <c r="D165" i="1" a="1"/>
  <c r="D165" i="1" s="1"/>
  <c r="E165" i="1" s="1"/>
  <c r="G165" i="1" a="1"/>
  <c r="G165" i="1"/>
  <c r="H165" i="1" s="1"/>
  <c r="L165" i="1" s="1"/>
  <c r="J165" i="1"/>
  <c r="K165" i="1" s="1"/>
  <c r="O165" i="1"/>
  <c r="D166" i="1" a="1"/>
  <c r="D166" i="1" s="1"/>
  <c r="E166" i="1" s="1"/>
  <c r="G166" i="1" a="1"/>
  <c r="G166" i="1"/>
  <c r="J166" i="1"/>
  <c r="K166" i="1" s="1"/>
  <c r="O166" i="1"/>
  <c r="D167" i="1" a="1"/>
  <c r="D167" i="1" s="1"/>
  <c r="E167" i="1" s="1"/>
  <c r="G167" i="1" a="1"/>
  <c r="G167" i="1"/>
  <c r="J167" i="1"/>
  <c r="K167" i="1" s="1"/>
  <c r="O167" i="1"/>
  <c r="H167" i="1" s="1"/>
  <c r="L167" i="1" s="1"/>
  <c r="D168" i="1" a="1"/>
  <c r="D168" i="1"/>
  <c r="E168" i="1" s="1"/>
  <c r="G168" i="1" a="1"/>
  <c r="G168" i="1"/>
  <c r="H168" i="1"/>
  <c r="L168" i="1" s="1"/>
  <c r="J168" i="1"/>
  <c r="K168" i="1" s="1"/>
  <c r="O168" i="1"/>
  <c r="D169" i="1" a="1"/>
  <c r="D169" i="1" s="1"/>
  <c r="E169" i="1" s="1"/>
  <c r="G169" i="1" a="1"/>
  <c r="G169" i="1"/>
  <c r="J169" i="1"/>
  <c r="K169" i="1" s="1"/>
  <c r="O169" i="1"/>
  <c r="D170" i="1" a="1"/>
  <c r="D170" i="1" s="1"/>
  <c r="E170" i="1" s="1"/>
  <c r="G170" i="1" a="1"/>
  <c r="G170" i="1" s="1"/>
  <c r="J170" i="1"/>
  <c r="K170" i="1" s="1"/>
  <c r="O170" i="1"/>
  <c r="D171" i="1" a="1"/>
  <c r="D171" i="1" s="1"/>
  <c r="E171" i="1" s="1"/>
  <c r="G171" i="1" a="1"/>
  <c r="G171" i="1"/>
  <c r="H171" i="1" s="1"/>
  <c r="L171" i="1" s="1"/>
  <c r="J171" i="1"/>
  <c r="K171" i="1" s="1"/>
  <c r="O171" i="1"/>
  <c r="D172" i="1" a="1"/>
  <c r="D172" i="1" s="1"/>
  <c r="E172" i="1" s="1"/>
  <c r="G172" i="1" a="1"/>
  <c r="G172" i="1" s="1"/>
  <c r="J172" i="1"/>
  <c r="K172" i="1"/>
  <c r="O172" i="1"/>
  <c r="D173" i="1" a="1"/>
  <c r="D173" i="1" s="1"/>
  <c r="E173" i="1" s="1"/>
  <c r="G173" i="1" a="1"/>
  <c r="G173" i="1" s="1"/>
  <c r="J173" i="1"/>
  <c r="K173" i="1" s="1"/>
  <c r="O173" i="1"/>
  <c r="D174" i="1" a="1"/>
  <c r="D174" i="1" s="1"/>
  <c r="E174" i="1" s="1"/>
  <c r="G174" i="1" a="1"/>
  <c r="G174" i="1" s="1"/>
  <c r="H174" i="1" s="1"/>
  <c r="L174" i="1" s="1"/>
  <c r="J174" i="1"/>
  <c r="K174" i="1"/>
  <c r="O174" i="1"/>
  <c r="D175" i="1" a="1"/>
  <c r="D175" i="1" s="1"/>
  <c r="E175" i="1" s="1"/>
  <c r="G175" i="1" a="1"/>
  <c r="G175" i="1" s="1"/>
  <c r="H175" i="1" s="1"/>
  <c r="L175" i="1" s="1"/>
  <c r="J175" i="1"/>
  <c r="K175" i="1" s="1"/>
  <c r="O175" i="1"/>
  <c r="D176" i="1" a="1"/>
  <c r="D176" i="1" s="1"/>
  <c r="E176" i="1" s="1"/>
  <c r="G176" i="1" a="1"/>
  <c r="G176" i="1" s="1"/>
  <c r="J176" i="1"/>
  <c r="K176" i="1" s="1"/>
  <c r="O176" i="1"/>
  <c r="D177" i="1" a="1"/>
  <c r="D177" i="1" s="1"/>
  <c r="E177" i="1" s="1"/>
  <c r="G177" i="1" a="1"/>
  <c r="G177" i="1" s="1"/>
  <c r="H177" i="1" s="1"/>
  <c r="L177" i="1" s="1"/>
  <c r="J177" i="1"/>
  <c r="K177" i="1" s="1"/>
  <c r="O177" i="1"/>
  <c r="D178" i="1" a="1"/>
  <c r="D178" i="1" s="1"/>
  <c r="E178" i="1" s="1"/>
  <c r="G178" i="1" a="1"/>
  <c r="G178" i="1" s="1"/>
  <c r="H178" i="1" s="1"/>
  <c r="L178" i="1" s="1"/>
  <c r="J178" i="1"/>
  <c r="K178" i="1" s="1"/>
  <c r="O178" i="1"/>
  <c r="D179" i="1" a="1"/>
  <c r="D179" i="1" s="1"/>
  <c r="E179" i="1" s="1"/>
  <c r="G179" i="1" a="1"/>
  <c r="G179" i="1" s="1"/>
  <c r="J179" i="1"/>
  <c r="K179" i="1"/>
  <c r="O179" i="1"/>
  <c r="D180" i="1" a="1"/>
  <c r="D180" i="1" s="1"/>
  <c r="E180" i="1" s="1"/>
  <c r="G180" i="1" a="1"/>
  <c r="G180" i="1"/>
  <c r="H180" i="1" s="1"/>
  <c r="L180" i="1" s="1"/>
  <c r="J180" i="1"/>
  <c r="K180" i="1" s="1"/>
  <c r="O180" i="1"/>
  <c r="D181" i="1" a="1"/>
  <c r="D181" i="1" s="1"/>
  <c r="E181" i="1" s="1"/>
  <c r="G181" i="1" a="1"/>
  <c r="G181" i="1"/>
  <c r="J181" i="1"/>
  <c r="K181" i="1" s="1"/>
  <c r="O181" i="1"/>
  <c r="D182" i="1" a="1"/>
  <c r="D182" i="1"/>
  <c r="E182" i="1" s="1"/>
  <c r="G182" i="1" a="1"/>
  <c r="G182" i="1"/>
  <c r="J182" i="1"/>
  <c r="K182" i="1" s="1"/>
  <c r="O182" i="1"/>
  <c r="D183" i="1" a="1"/>
  <c r="D183" i="1" s="1"/>
  <c r="E183" i="1" s="1"/>
  <c r="G183" i="1" a="1"/>
  <c r="G183" i="1" s="1"/>
  <c r="J183" i="1"/>
  <c r="K183" i="1" s="1"/>
  <c r="O183" i="1"/>
  <c r="D184" i="1" a="1"/>
  <c r="D184" i="1"/>
  <c r="E184" i="1" s="1"/>
  <c r="G184" i="1" a="1"/>
  <c r="G184" i="1"/>
  <c r="J184" i="1"/>
  <c r="K184" i="1" s="1"/>
  <c r="O184" i="1"/>
  <c r="H184" i="1" s="1"/>
  <c r="L184" i="1" s="1"/>
  <c r="D185" i="1" a="1"/>
  <c r="D185" i="1" s="1"/>
  <c r="E185" i="1" s="1"/>
  <c r="G185" i="1" a="1"/>
  <c r="G185" i="1" s="1"/>
  <c r="J185" i="1"/>
  <c r="K185" i="1" s="1"/>
  <c r="O185" i="1"/>
  <c r="D186" i="1" a="1"/>
  <c r="D186" i="1" s="1"/>
  <c r="E186" i="1" s="1"/>
  <c r="G186" i="1" a="1"/>
  <c r="G186" i="1" s="1"/>
  <c r="J186" i="1"/>
  <c r="K186" i="1" s="1"/>
  <c r="O186" i="1"/>
  <c r="H186" i="1" s="1"/>
  <c r="L186" i="1" s="1"/>
  <c r="D187" i="1" a="1"/>
  <c r="D187" i="1" s="1"/>
  <c r="E187" i="1" s="1"/>
  <c r="G187" i="1" a="1"/>
  <c r="G187" i="1"/>
  <c r="J187" i="1"/>
  <c r="K187" i="1" s="1"/>
  <c r="O187" i="1"/>
  <c r="D188" i="1" a="1"/>
  <c r="D188" i="1" s="1"/>
  <c r="E188" i="1" s="1"/>
  <c r="G188" i="1" a="1"/>
  <c r="G188" i="1"/>
  <c r="J188" i="1"/>
  <c r="K188" i="1" s="1"/>
  <c r="O188" i="1"/>
  <c r="D189" i="1" a="1"/>
  <c r="D189" i="1" s="1"/>
  <c r="E189" i="1" s="1"/>
  <c r="G189" i="1" a="1"/>
  <c r="G189" i="1" s="1"/>
  <c r="H189" i="1" s="1"/>
  <c r="L189" i="1" s="1"/>
  <c r="J189" i="1"/>
  <c r="K189" i="1" s="1"/>
  <c r="O189" i="1"/>
  <c r="D190" i="1" a="1"/>
  <c r="D190" i="1" s="1"/>
  <c r="E190" i="1" s="1"/>
  <c r="G190" i="1" a="1"/>
  <c r="G190" i="1" s="1"/>
  <c r="H190" i="1" s="1"/>
  <c r="L190" i="1" s="1"/>
  <c r="J190" i="1"/>
  <c r="K190" i="1" s="1"/>
  <c r="O190" i="1"/>
  <c r="D191" i="1" a="1"/>
  <c r="D191" i="1" s="1"/>
  <c r="E191" i="1" s="1"/>
  <c r="G191" i="1" a="1"/>
  <c r="G191" i="1"/>
  <c r="J191" i="1"/>
  <c r="K191" i="1" s="1"/>
  <c r="O191" i="1"/>
  <c r="D192" i="1" a="1"/>
  <c r="D192" i="1" s="1"/>
  <c r="E192" i="1" s="1"/>
  <c r="G192" i="1" a="1"/>
  <c r="G192" i="1"/>
  <c r="H192" i="1" s="1"/>
  <c r="L192" i="1" s="1"/>
  <c r="J192" i="1"/>
  <c r="K192" i="1" s="1"/>
  <c r="O192" i="1"/>
  <c r="D193" i="1" a="1"/>
  <c r="D193" i="1" s="1"/>
  <c r="E193" i="1" s="1"/>
  <c r="G193" i="1" a="1"/>
  <c r="G193" i="1" s="1"/>
  <c r="J193" i="1"/>
  <c r="K193" i="1" s="1"/>
  <c r="O193" i="1"/>
  <c r="D194" i="1" a="1"/>
  <c r="D194" i="1" s="1"/>
  <c r="E194" i="1" s="1"/>
  <c r="G194" i="1" a="1"/>
  <c r="G194" i="1" s="1"/>
  <c r="J194" i="1"/>
  <c r="K194" i="1" s="1"/>
  <c r="O194" i="1"/>
  <c r="D195" i="1" a="1"/>
  <c r="D195" i="1" s="1"/>
  <c r="E195" i="1" s="1"/>
  <c r="G195" i="1" a="1"/>
  <c r="G195" i="1" s="1"/>
  <c r="J195" i="1"/>
  <c r="K195" i="1" s="1"/>
  <c r="O195" i="1"/>
  <c r="D196" i="1" a="1"/>
  <c r="D196" i="1"/>
  <c r="E196" i="1" s="1"/>
  <c r="G196" i="1" a="1"/>
  <c r="G196" i="1"/>
  <c r="J196" i="1"/>
  <c r="K196" i="1" s="1"/>
  <c r="O196" i="1"/>
  <c r="H196" i="1" s="1"/>
  <c r="L196" i="1" s="1"/>
  <c r="D197" i="1" a="1"/>
  <c r="D197" i="1" s="1"/>
  <c r="E197" i="1" s="1"/>
  <c r="G197" i="1" a="1"/>
  <c r="G197" i="1"/>
  <c r="J197" i="1"/>
  <c r="K197" i="1" s="1"/>
  <c r="O197" i="1"/>
  <c r="D198" i="1" a="1"/>
  <c r="D198" i="1" s="1"/>
  <c r="E198" i="1" s="1"/>
  <c r="G198" i="1" a="1"/>
  <c r="G198" i="1" s="1"/>
  <c r="J198" i="1"/>
  <c r="K198" i="1" s="1"/>
  <c r="O198" i="1"/>
  <c r="H198" i="1" s="1"/>
  <c r="L198" i="1" s="1"/>
  <c r="D199" i="1" a="1"/>
  <c r="D199" i="1" s="1"/>
  <c r="E199" i="1" s="1"/>
  <c r="G199" i="1" a="1"/>
  <c r="G199" i="1" s="1"/>
  <c r="J199" i="1"/>
  <c r="K199" i="1" s="1"/>
  <c r="O199" i="1"/>
  <c r="D200" i="1" a="1"/>
  <c r="D200" i="1" s="1"/>
  <c r="E200" i="1" s="1"/>
  <c r="G200" i="1" a="1"/>
  <c r="G200" i="1"/>
  <c r="J200" i="1"/>
  <c r="K200" i="1" s="1"/>
  <c r="O200" i="1"/>
  <c r="D201" i="1" a="1"/>
  <c r="D201" i="1" s="1"/>
  <c r="E201" i="1" s="1"/>
  <c r="G201" i="1" a="1"/>
  <c r="G201" i="1" s="1"/>
  <c r="J201" i="1"/>
  <c r="K201" i="1" s="1"/>
  <c r="O201" i="1"/>
  <c r="D202" i="1" a="1"/>
  <c r="D202" i="1" s="1"/>
  <c r="E202" i="1" s="1"/>
  <c r="G202" i="1" a="1"/>
  <c r="G202" i="1"/>
  <c r="J202" i="1"/>
  <c r="K202" i="1" s="1"/>
  <c r="O202" i="1"/>
  <c r="H202" i="1" s="1"/>
  <c r="L202" i="1" s="1"/>
  <c r="D203" i="1" a="1"/>
  <c r="D203" i="1" s="1"/>
  <c r="E203" i="1" s="1"/>
  <c r="G203" i="1" a="1"/>
  <c r="G203" i="1" s="1"/>
  <c r="J203" i="1"/>
  <c r="K203" i="1" s="1"/>
  <c r="O203" i="1"/>
  <c r="D204" i="1" a="1"/>
  <c r="D204" i="1" s="1"/>
  <c r="E204" i="1" s="1"/>
  <c r="G204" i="1" a="1"/>
  <c r="G204" i="1" s="1"/>
  <c r="J204" i="1"/>
  <c r="K204" i="1" s="1"/>
  <c r="O204" i="1"/>
  <c r="H204" i="1" s="1"/>
  <c r="L204" i="1" s="1"/>
  <c r="D205" i="1" a="1"/>
  <c r="D205" i="1" s="1"/>
  <c r="E205" i="1" s="1"/>
  <c r="G205" i="1" a="1"/>
  <c r="G205" i="1"/>
  <c r="J205" i="1"/>
  <c r="K205" i="1" s="1"/>
  <c r="O205" i="1"/>
  <c r="D206" i="1" a="1"/>
  <c r="D206" i="1" s="1"/>
  <c r="E206" i="1" s="1"/>
  <c r="G206" i="1" a="1"/>
  <c r="G206" i="1" s="1"/>
  <c r="J206" i="1"/>
  <c r="K206" i="1" s="1"/>
  <c r="O206" i="1"/>
  <c r="D207" i="1" a="1"/>
  <c r="D207" i="1" s="1"/>
  <c r="E207" i="1" s="1"/>
  <c r="G207" i="1" a="1"/>
  <c r="G207" i="1" s="1"/>
  <c r="H207" i="1" s="1"/>
  <c r="L207" i="1" s="1"/>
  <c r="J207" i="1"/>
  <c r="K207" i="1" s="1"/>
  <c r="O207" i="1"/>
  <c r="D208" i="1" a="1"/>
  <c r="D208" i="1" s="1"/>
  <c r="E208" i="1" s="1"/>
  <c r="G208" i="1" a="1"/>
  <c r="G208" i="1" s="1"/>
  <c r="H208" i="1" s="1"/>
  <c r="L208" i="1" s="1"/>
  <c r="J208" i="1"/>
  <c r="K208" i="1" s="1"/>
  <c r="O208" i="1"/>
  <c r="D209" i="1" a="1"/>
  <c r="D209" i="1" s="1"/>
  <c r="E209" i="1" s="1"/>
  <c r="G209" i="1" a="1"/>
  <c r="G209" i="1"/>
  <c r="J209" i="1"/>
  <c r="K209" i="1" s="1"/>
  <c r="O209" i="1"/>
  <c r="D210" i="1" a="1"/>
  <c r="D210" i="1" s="1"/>
  <c r="E210" i="1" s="1"/>
  <c r="G210" i="1" a="1"/>
  <c r="G210" i="1"/>
  <c r="H210" i="1" s="1"/>
  <c r="L210" i="1" s="1"/>
  <c r="J210" i="1"/>
  <c r="K210" i="1" s="1"/>
  <c r="O210" i="1"/>
  <c r="D211" i="1" a="1"/>
  <c r="D211" i="1" s="1"/>
  <c r="E211" i="1" s="1"/>
  <c r="G211" i="1" a="1"/>
  <c r="G211" i="1" s="1"/>
  <c r="J211" i="1"/>
  <c r="K211" i="1" s="1"/>
  <c r="O211" i="1"/>
  <c r="D212" i="1" a="1"/>
  <c r="D212" i="1" s="1"/>
  <c r="E212" i="1" s="1"/>
  <c r="G212" i="1" a="1"/>
  <c r="G212" i="1" s="1"/>
  <c r="J212" i="1"/>
  <c r="K212" i="1" s="1"/>
  <c r="O212" i="1"/>
  <c r="D213" i="1" a="1"/>
  <c r="D213" i="1" s="1"/>
  <c r="E213" i="1" s="1"/>
  <c r="G213" i="1" a="1"/>
  <c r="G213" i="1" s="1"/>
  <c r="J213" i="1"/>
  <c r="K213" i="1" s="1"/>
  <c r="O213" i="1"/>
  <c r="D214" i="1" a="1"/>
  <c r="D214" i="1" s="1"/>
  <c r="E214" i="1" s="1"/>
  <c r="G214" i="1" a="1"/>
  <c r="G214" i="1" s="1"/>
  <c r="J214" i="1"/>
  <c r="K214" i="1" s="1"/>
  <c r="O214" i="1"/>
  <c r="D215" i="1" a="1"/>
  <c r="D215" i="1" s="1"/>
  <c r="E215" i="1" s="1"/>
  <c r="G215" i="1" a="1"/>
  <c r="G215" i="1" s="1"/>
  <c r="J215" i="1"/>
  <c r="K215" i="1" s="1"/>
  <c r="O215" i="1"/>
  <c r="D216" i="1" a="1"/>
  <c r="D216" i="1" s="1"/>
  <c r="E216" i="1" s="1"/>
  <c r="G216" i="1" a="1"/>
  <c r="G216" i="1"/>
  <c r="J216" i="1"/>
  <c r="K216" i="1" s="1"/>
  <c r="O216" i="1"/>
  <c r="H216" i="1" s="1"/>
  <c r="L216" i="1" s="1"/>
  <c r="D217" i="1" a="1"/>
  <c r="D217" i="1" s="1"/>
  <c r="E217" i="1" s="1"/>
  <c r="G217" i="1" a="1"/>
  <c r="G217" i="1" s="1"/>
  <c r="J217" i="1"/>
  <c r="K217" i="1" s="1"/>
  <c r="O217" i="1"/>
  <c r="D218" i="1" a="1"/>
  <c r="D218" i="1" s="1"/>
  <c r="E218" i="1" s="1"/>
  <c r="G218" i="1" a="1"/>
  <c r="G218" i="1" s="1"/>
  <c r="J218" i="1"/>
  <c r="K218" i="1" s="1"/>
  <c r="O218" i="1"/>
  <c r="D219" i="1" a="1"/>
  <c r="D219" i="1" s="1"/>
  <c r="E219" i="1" s="1"/>
  <c r="G219" i="1" a="1"/>
  <c r="G219" i="1" s="1"/>
  <c r="J219" i="1"/>
  <c r="K219" i="1" s="1"/>
  <c r="O219" i="1"/>
  <c r="D220" i="1" a="1"/>
  <c r="D220" i="1" s="1"/>
  <c r="E220" i="1" s="1"/>
  <c r="G220" i="1" a="1"/>
  <c r="G220" i="1" s="1"/>
  <c r="J220" i="1"/>
  <c r="K220" i="1" s="1"/>
  <c r="O220" i="1"/>
  <c r="H220" i="1" s="1"/>
  <c r="L220" i="1" s="1"/>
  <c r="D221" i="1" a="1"/>
  <c r="D221" i="1" s="1"/>
  <c r="E221" i="1" s="1"/>
  <c r="G221" i="1" a="1"/>
  <c r="G221" i="1"/>
  <c r="J221" i="1"/>
  <c r="K221" i="1" s="1"/>
  <c r="O221" i="1"/>
  <c r="D222" i="1" a="1"/>
  <c r="D222" i="1" s="1"/>
  <c r="E222" i="1" s="1"/>
  <c r="G222" i="1" a="1"/>
  <c r="G222" i="1" s="1"/>
  <c r="J222" i="1"/>
  <c r="K222" i="1" s="1"/>
  <c r="O222" i="1"/>
  <c r="H222" i="1" s="1"/>
  <c r="L222" i="1" s="1"/>
  <c r="D223" i="1" a="1"/>
  <c r="D223" i="1" s="1"/>
  <c r="E223" i="1" s="1"/>
  <c r="G223" i="1" a="1"/>
  <c r="G223" i="1" s="1"/>
  <c r="J223" i="1"/>
  <c r="K223" i="1" s="1"/>
  <c r="O223" i="1"/>
  <c r="D224" i="1" a="1"/>
  <c r="D224" i="1" s="1"/>
  <c r="E224" i="1" s="1"/>
  <c r="G224" i="1" a="1"/>
  <c r="G224" i="1" s="1"/>
  <c r="J224" i="1"/>
  <c r="K224" i="1" s="1"/>
  <c r="O224" i="1"/>
  <c r="D225" i="1" a="1"/>
  <c r="D225" i="1" s="1"/>
  <c r="E225" i="1" s="1"/>
  <c r="G225" i="1" a="1"/>
  <c r="G225" i="1" s="1"/>
  <c r="J225" i="1"/>
  <c r="K225" i="1" s="1"/>
  <c r="O225" i="1"/>
  <c r="D226" i="1" a="1"/>
  <c r="D226" i="1" s="1"/>
  <c r="E226" i="1" s="1"/>
  <c r="G226" i="1" a="1"/>
  <c r="G226" i="1"/>
  <c r="J226" i="1"/>
  <c r="K226" i="1" s="1"/>
  <c r="O226" i="1"/>
  <c r="H226" i="1" s="1"/>
  <c r="L226" i="1" s="1"/>
  <c r="D227" i="1" a="1"/>
  <c r="D227" i="1" s="1"/>
  <c r="E227" i="1" s="1"/>
  <c r="G227" i="1" a="1"/>
  <c r="G227" i="1" s="1"/>
  <c r="J227" i="1"/>
  <c r="K227" i="1" s="1"/>
  <c r="O227" i="1"/>
  <c r="D228" i="1" a="1"/>
  <c r="D228" i="1" s="1"/>
  <c r="E228" i="1" s="1"/>
  <c r="G228" i="1" a="1"/>
  <c r="G228" i="1"/>
  <c r="J228" i="1"/>
  <c r="K228" i="1" s="1"/>
  <c r="O228" i="1"/>
  <c r="H228" i="1" s="1"/>
  <c r="L228" i="1" s="1"/>
  <c r="D229" i="1" a="1"/>
  <c r="D229" i="1" s="1"/>
  <c r="E229" i="1" s="1"/>
  <c r="G229" i="1" a="1"/>
  <c r="G229" i="1" s="1"/>
  <c r="J229" i="1"/>
  <c r="K229" i="1" s="1"/>
  <c r="O229" i="1"/>
  <c r="D230" i="1" a="1"/>
  <c r="D230" i="1" s="1"/>
  <c r="E230" i="1" s="1"/>
  <c r="G230" i="1" a="1"/>
  <c r="G230" i="1" s="1"/>
  <c r="J230" i="1"/>
  <c r="K230" i="1" s="1"/>
  <c r="O230" i="1"/>
  <c r="D231" i="1" a="1"/>
  <c r="D231" i="1" s="1"/>
  <c r="E231" i="1" s="1"/>
  <c r="G231" i="1" a="1"/>
  <c r="G231" i="1" s="1"/>
  <c r="H231" i="1" s="1"/>
  <c r="L231" i="1" s="1"/>
  <c r="J231" i="1"/>
  <c r="K231" i="1" s="1"/>
  <c r="O231" i="1"/>
  <c r="D232" i="1" a="1"/>
  <c r="D232" i="1" s="1"/>
  <c r="E232" i="1" s="1"/>
  <c r="G232" i="1" a="1"/>
  <c r="G232" i="1"/>
  <c r="H232" i="1" s="1"/>
  <c r="L232" i="1" s="1"/>
  <c r="J232" i="1"/>
  <c r="K232" i="1" s="1"/>
  <c r="O232" i="1"/>
  <c r="D233" i="1" a="1"/>
  <c r="D233" i="1" s="1"/>
  <c r="E233" i="1" s="1"/>
  <c r="G233" i="1" a="1"/>
  <c r="G233" i="1" s="1"/>
  <c r="J233" i="1"/>
  <c r="K233" i="1" s="1"/>
  <c r="O233" i="1"/>
  <c r="D234" i="1" a="1"/>
  <c r="D234" i="1" s="1"/>
  <c r="E234" i="1" s="1"/>
  <c r="G234" i="1" a="1"/>
  <c r="G234" i="1" s="1"/>
  <c r="J234" i="1"/>
  <c r="K234" i="1" s="1"/>
  <c r="O234" i="1"/>
  <c r="H234" i="1" s="1"/>
  <c r="L234" i="1" s="1"/>
  <c r="D235" i="1" a="1"/>
  <c r="D235" i="1" s="1"/>
  <c r="E235" i="1" s="1"/>
  <c r="G235" i="1" a="1"/>
  <c r="G235" i="1"/>
  <c r="J235" i="1"/>
  <c r="K235" i="1" s="1"/>
  <c r="O235" i="1"/>
  <c r="D236" i="1" a="1"/>
  <c r="D236" i="1" s="1"/>
  <c r="E236" i="1" s="1"/>
  <c r="G236" i="1" a="1"/>
  <c r="G236" i="1" s="1"/>
  <c r="J236" i="1"/>
  <c r="K236" i="1" s="1"/>
  <c r="O236" i="1"/>
  <c r="D237" i="1" a="1"/>
  <c r="D237" i="1" s="1"/>
  <c r="E237" i="1" s="1"/>
  <c r="G237" i="1" a="1"/>
  <c r="G237" i="1" s="1"/>
  <c r="H237" i="1" s="1"/>
  <c r="L237" i="1" s="1"/>
  <c r="J237" i="1"/>
  <c r="K237" i="1" s="1"/>
  <c r="O237" i="1"/>
  <c r="D238" i="1" a="1"/>
  <c r="D238" i="1" s="1"/>
  <c r="E238" i="1" s="1"/>
  <c r="G238" i="1" a="1"/>
  <c r="G238" i="1"/>
  <c r="H238" i="1"/>
  <c r="L238" i="1" s="1"/>
  <c r="J238" i="1"/>
  <c r="K238" i="1" s="1"/>
  <c r="O238" i="1"/>
  <c r="D239" i="1" a="1"/>
  <c r="D239" i="1" s="1"/>
  <c r="E239" i="1" s="1"/>
  <c r="G239" i="1" a="1"/>
  <c r="G239" i="1" s="1"/>
  <c r="J239" i="1"/>
  <c r="K239" i="1" s="1"/>
  <c r="O239" i="1"/>
  <c r="D240" i="1" a="1"/>
  <c r="D240" i="1" s="1"/>
  <c r="E240" i="1" s="1"/>
  <c r="G240" i="1" a="1"/>
  <c r="G240" i="1" s="1"/>
  <c r="H240" i="1"/>
  <c r="L240" i="1" s="1"/>
  <c r="J240" i="1"/>
  <c r="K240" i="1" s="1"/>
  <c r="O240" i="1"/>
  <c r="D241" i="1" a="1"/>
  <c r="D241" i="1" s="1"/>
  <c r="E241" i="1" s="1"/>
  <c r="G241" i="1" a="1"/>
  <c r="G241" i="1"/>
  <c r="J241" i="1"/>
  <c r="K241" i="1" s="1"/>
  <c r="O241" i="1"/>
  <c r="D242" i="1" a="1"/>
  <c r="D242" i="1" s="1"/>
  <c r="E242" i="1" s="1"/>
  <c r="G242" i="1" a="1"/>
  <c r="G242" i="1"/>
  <c r="J242" i="1"/>
  <c r="K242" i="1" s="1"/>
  <c r="O242" i="1"/>
  <c r="D243" i="1" a="1"/>
  <c r="D243" i="1" s="1"/>
  <c r="E243" i="1" s="1"/>
  <c r="G243" i="1" a="1"/>
  <c r="G243" i="1" s="1"/>
  <c r="J243" i="1"/>
  <c r="K243" i="1" s="1"/>
  <c r="O243" i="1"/>
  <c r="H243" i="1" s="1"/>
  <c r="L243" i="1" s="1"/>
  <c r="D244" i="1" a="1"/>
  <c r="D244" i="1" s="1"/>
  <c r="E244" i="1" s="1"/>
  <c r="G244" i="1" a="1"/>
  <c r="G244" i="1" s="1"/>
  <c r="H244" i="1" s="1"/>
  <c r="L244" i="1" s="1"/>
  <c r="J244" i="1"/>
  <c r="K244" i="1" s="1"/>
  <c r="O244" i="1"/>
  <c r="D245" i="1" a="1"/>
  <c r="D245" i="1" s="1"/>
  <c r="E245" i="1"/>
  <c r="G245" i="1" a="1"/>
  <c r="G245" i="1" s="1"/>
  <c r="J245" i="1"/>
  <c r="K245" i="1" s="1"/>
  <c r="O245" i="1"/>
  <c r="D246" i="1" a="1"/>
  <c r="D246" i="1" s="1"/>
  <c r="E246" i="1" s="1"/>
  <c r="G246" i="1" a="1"/>
  <c r="G246" i="1"/>
  <c r="H246" i="1" s="1"/>
  <c r="L246" i="1" s="1"/>
  <c r="J246" i="1"/>
  <c r="K246" i="1" s="1"/>
  <c r="D247" i="1" a="1"/>
  <c r="D247" i="1" s="1"/>
  <c r="E247" i="1" s="1"/>
  <c r="G247" i="1" a="1"/>
  <c r="G247" i="1" s="1"/>
  <c r="H247" i="1" s="1"/>
  <c r="L247" i="1" s="1"/>
  <c r="J247" i="1"/>
  <c r="K247" i="1" s="1"/>
  <c r="D248" i="1" a="1"/>
  <c r="D248" i="1" s="1"/>
  <c r="E248" i="1"/>
  <c r="G248" i="1" a="1"/>
  <c r="G248" i="1"/>
  <c r="H248" i="1" s="1"/>
  <c r="L248" i="1" s="1"/>
  <c r="J248" i="1"/>
  <c r="K248" i="1" s="1"/>
  <c r="D249" i="1" a="1"/>
  <c r="D249" i="1"/>
  <c r="E249" i="1" s="1"/>
  <c r="G249" i="1" a="1"/>
  <c r="G249" i="1" s="1"/>
  <c r="H249" i="1"/>
  <c r="L249" i="1" s="1"/>
  <c r="J249" i="1"/>
  <c r="K249" i="1" s="1"/>
  <c r="D250" i="1" a="1"/>
  <c r="D250" i="1" s="1"/>
  <c r="E250" i="1" s="1"/>
  <c r="G250" i="1" a="1"/>
  <c r="G250" i="1" s="1"/>
  <c r="H250" i="1"/>
  <c r="L250" i="1" s="1"/>
  <c r="J250" i="1"/>
  <c r="K250" i="1" s="1"/>
  <c r="D251" i="1" a="1"/>
  <c r="D251" i="1"/>
  <c r="E251" i="1" s="1"/>
  <c r="G251" i="1" a="1"/>
  <c r="G251" i="1" s="1"/>
  <c r="H251" i="1"/>
  <c r="L251" i="1" s="1"/>
  <c r="J251" i="1"/>
  <c r="K251" i="1" s="1"/>
  <c r="D252" i="1" a="1"/>
  <c r="D252" i="1" s="1"/>
  <c r="E252" i="1" s="1"/>
  <c r="G252" i="1" a="1"/>
  <c r="G252" i="1" s="1"/>
  <c r="H252" i="1" s="1"/>
  <c r="L252" i="1" s="1"/>
  <c r="J252" i="1"/>
  <c r="K252" i="1" s="1"/>
  <c r="D253" i="1" a="1"/>
  <c r="D253" i="1"/>
  <c r="E253" i="1"/>
  <c r="G253" i="1" a="1"/>
  <c r="G253" i="1" s="1"/>
  <c r="H253" i="1" s="1"/>
  <c r="L253" i="1" s="1"/>
  <c r="J253" i="1"/>
  <c r="K253" i="1"/>
  <c r="D254" i="1" a="1"/>
  <c r="D254" i="1" s="1"/>
  <c r="E254" i="1" s="1"/>
  <c r="G254" i="1" a="1"/>
  <c r="G254" i="1" s="1"/>
  <c r="H254" i="1" s="1"/>
  <c r="J254" i="1"/>
  <c r="K254" i="1" s="1"/>
  <c r="L254" i="1"/>
  <c r="D255" i="1" a="1"/>
  <c r="D255" i="1" s="1"/>
  <c r="E255" i="1" s="1"/>
  <c r="G255" i="1" a="1"/>
  <c r="G255" i="1" s="1"/>
  <c r="H255" i="1" s="1"/>
  <c r="L255" i="1" s="1"/>
  <c r="J255" i="1"/>
  <c r="K255" i="1" s="1"/>
  <c r="D256" i="1" a="1"/>
  <c r="D256" i="1" s="1"/>
  <c r="E256" i="1"/>
  <c r="G256" i="1" a="1"/>
  <c r="G256" i="1" s="1"/>
  <c r="H256" i="1" s="1"/>
  <c r="L256" i="1" s="1"/>
  <c r="J256" i="1"/>
  <c r="K256" i="1" s="1"/>
  <c r="D257" i="1" a="1"/>
  <c r="D257" i="1" s="1"/>
  <c r="E257" i="1" s="1"/>
  <c r="G257" i="1" a="1"/>
  <c r="G257" i="1" s="1"/>
  <c r="H257" i="1"/>
  <c r="L257" i="1" s="1"/>
  <c r="J257" i="1"/>
  <c r="K257" i="1" s="1"/>
  <c r="D258" i="1" a="1"/>
  <c r="D258" i="1" s="1"/>
  <c r="E258" i="1" s="1"/>
  <c r="G258" i="1" a="1"/>
  <c r="G258" i="1" s="1"/>
  <c r="H258" i="1" s="1"/>
  <c r="L258" i="1" s="1"/>
  <c r="J258" i="1"/>
  <c r="K258" i="1" s="1"/>
  <c r="D259" i="1" a="1"/>
  <c r="D259" i="1" s="1"/>
  <c r="E259" i="1" s="1"/>
  <c r="G259" i="1" a="1"/>
  <c r="G259" i="1" s="1"/>
  <c r="H259" i="1" s="1"/>
  <c r="L259" i="1" s="1"/>
  <c r="J259" i="1"/>
  <c r="K259" i="1"/>
  <c r="D260" i="1" a="1"/>
  <c r="D260" i="1" s="1"/>
  <c r="E260" i="1"/>
  <c r="G260" i="1" a="1"/>
  <c r="G260" i="1" s="1"/>
  <c r="H260" i="1" s="1"/>
  <c r="L260" i="1" s="1"/>
  <c r="J260" i="1"/>
  <c r="K260" i="1" s="1"/>
  <c r="D261" i="1" a="1"/>
  <c r="D261" i="1"/>
  <c r="E261" i="1" s="1"/>
  <c r="G261" i="1" a="1"/>
  <c r="G261" i="1" s="1"/>
  <c r="H261" i="1" s="1"/>
  <c r="L261" i="1" s="1"/>
  <c r="J261" i="1"/>
  <c r="K261" i="1"/>
  <c r="D262" i="1" a="1"/>
  <c r="D262" i="1" s="1"/>
  <c r="E262" i="1" s="1"/>
  <c r="G262" i="1" a="1"/>
  <c r="G262" i="1"/>
  <c r="H262" i="1"/>
  <c r="L262" i="1" s="1"/>
  <c r="J262" i="1"/>
  <c r="K262" i="1" s="1"/>
  <c r="D263" i="1" a="1"/>
  <c r="D263" i="1" s="1"/>
  <c r="E263" i="1" s="1"/>
  <c r="G263" i="1" a="1"/>
  <c r="G263" i="1" s="1"/>
  <c r="H263" i="1" s="1"/>
  <c r="J263" i="1"/>
  <c r="K263" i="1" s="1"/>
  <c r="L263" i="1"/>
  <c r="D264" i="1" a="1"/>
  <c r="D264" i="1" s="1"/>
  <c r="E264" i="1" s="1"/>
  <c r="G264" i="1" a="1"/>
  <c r="G264" i="1" s="1"/>
  <c r="H264" i="1" s="1"/>
  <c r="L264" i="1" s="1"/>
  <c r="J264" i="1"/>
  <c r="K264" i="1" s="1"/>
  <c r="D265" i="1" a="1"/>
  <c r="D265" i="1" s="1"/>
  <c r="E265" i="1" s="1"/>
  <c r="G265" i="1" a="1"/>
  <c r="G265" i="1" s="1"/>
  <c r="H265" i="1" s="1"/>
  <c r="L265" i="1" s="1"/>
  <c r="J265" i="1"/>
  <c r="K265" i="1"/>
  <c r="D266" i="1" a="1"/>
  <c r="D266" i="1" s="1"/>
  <c r="E266" i="1" s="1"/>
  <c r="G266" i="1" a="1"/>
  <c r="G266" i="1" s="1"/>
  <c r="J266" i="1"/>
  <c r="K266" i="1" s="1"/>
  <c r="O266" i="1"/>
  <c r="H266" i="1" s="1"/>
  <c r="L266" i="1" s="1"/>
  <c r="D267" i="1" a="1"/>
  <c r="D267" i="1" s="1"/>
  <c r="E267" i="1" s="1"/>
  <c r="G267" i="1" a="1"/>
  <c r="G267" i="1" s="1"/>
  <c r="H267" i="1" s="1"/>
  <c r="L267" i="1" s="1"/>
  <c r="J267" i="1"/>
  <c r="K267" i="1" s="1"/>
  <c r="O267" i="1"/>
  <c r="D268" i="1" a="1"/>
  <c r="D268" i="1" s="1"/>
  <c r="E268" i="1" s="1"/>
  <c r="G268" i="1" a="1"/>
  <c r="G268" i="1" s="1"/>
  <c r="J268" i="1"/>
  <c r="K268" i="1" s="1"/>
  <c r="O268" i="1"/>
  <c r="D269" i="1" a="1"/>
  <c r="D269" i="1" s="1"/>
  <c r="E269" i="1"/>
  <c r="G269" i="1" a="1"/>
  <c r="G269" i="1" s="1"/>
  <c r="J269" i="1"/>
  <c r="K269" i="1" s="1"/>
  <c r="O269" i="1"/>
  <c r="D270" i="1" a="1"/>
  <c r="D270" i="1" s="1"/>
  <c r="E270" i="1" s="1"/>
  <c r="G270" i="1" a="1"/>
  <c r="G270" i="1" s="1"/>
  <c r="J270" i="1"/>
  <c r="K270" i="1"/>
  <c r="O270" i="1"/>
  <c r="H270" i="1" s="1"/>
  <c r="L270" i="1" s="1"/>
  <c r="D271" i="1" a="1"/>
  <c r="D271" i="1" s="1"/>
  <c r="E271" i="1" s="1"/>
  <c r="G271" i="1" a="1"/>
  <c r="G271" i="1" s="1"/>
  <c r="J271" i="1"/>
  <c r="K271" i="1"/>
  <c r="O271" i="1"/>
  <c r="D272" i="1" a="1"/>
  <c r="D272" i="1" s="1"/>
  <c r="E272" i="1" s="1"/>
  <c r="G272" i="1" a="1"/>
  <c r="G272" i="1" s="1"/>
  <c r="J272" i="1"/>
  <c r="K272" i="1" s="1"/>
  <c r="O272" i="1"/>
  <c r="D273" i="1" a="1"/>
  <c r="D273" i="1" s="1"/>
  <c r="E273" i="1" s="1"/>
  <c r="G273" i="1" a="1"/>
  <c r="G273" i="1" s="1"/>
  <c r="H273" i="1" s="1"/>
  <c r="L273" i="1" s="1"/>
  <c r="J273" i="1"/>
  <c r="K273" i="1" s="1"/>
  <c r="O273" i="1"/>
  <c r="D274" i="1" a="1"/>
  <c r="D274" i="1" s="1"/>
  <c r="E274" i="1" s="1"/>
  <c r="G274" i="1" a="1"/>
  <c r="G274" i="1" s="1"/>
  <c r="J274" i="1"/>
  <c r="K274" i="1"/>
  <c r="O274" i="1"/>
  <c r="D275" i="1" a="1"/>
  <c r="D275" i="1" s="1"/>
  <c r="E275" i="1" s="1"/>
  <c r="G275" i="1" a="1"/>
  <c r="G275" i="1" s="1"/>
  <c r="J275" i="1"/>
  <c r="K275" i="1" s="1"/>
  <c r="O275" i="1"/>
  <c r="D276" i="1" a="1"/>
  <c r="D276" i="1"/>
  <c r="E276" i="1" s="1"/>
  <c r="G276" i="1" a="1"/>
  <c r="G276" i="1" s="1"/>
  <c r="H276" i="1" s="1"/>
  <c r="L276" i="1" s="1"/>
  <c r="J276" i="1"/>
  <c r="K276" i="1"/>
  <c r="O276" i="1"/>
  <c r="D277" i="1" a="1"/>
  <c r="D277" i="1" s="1"/>
  <c r="E277" i="1" s="1"/>
  <c r="G277" i="1" a="1"/>
  <c r="G277" i="1" s="1"/>
  <c r="J277" i="1"/>
  <c r="K277" i="1" s="1"/>
  <c r="O277" i="1"/>
  <c r="H277" i="1" s="1"/>
  <c r="L277" i="1" s="1"/>
  <c r="D278" i="1" a="1"/>
  <c r="D278" i="1" s="1"/>
  <c r="E278" i="1" s="1"/>
  <c r="G278" i="1" a="1"/>
  <c r="G278" i="1" s="1"/>
  <c r="J278" i="1"/>
  <c r="K278" i="1"/>
  <c r="O278" i="1"/>
  <c r="H278" i="1" s="1"/>
  <c r="L278" i="1" s="1"/>
  <c r="D279" i="1" a="1"/>
  <c r="D279" i="1" s="1"/>
  <c r="E279" i="1" s="1"/>
  <c r="G279" i="1" a="1"/>
  <c r="G279" i="1" s="1"/>
  <c r="J279" i="1"/>
  <c r="K279" i="1"/>
  <c r="O279" i="1"/>
  <c r="H279" i="1" s="1"/>
  <c r="L279" i="1" s="1"/>
  <c r="D280" i="1" a="1"/>
  <c r="D280" i="1" s="1"/>
  <c r="E280" i="1" s="1"/>
  <c r="G280" i="1" a="1"/>
  <c r="G280" i="1" s="1"/>
  <c r="J280" i="1"/>
  <c r="K280" i="1"/>
  <c r="O280" i="1"/>
  <c r="D281" i="1" a="1"/>
  <c r="D281" i="1"/>
  <c r="E281" i="1" s="1"/>
  <c r="G281" i="1" a="1"/>
  <c r="G281" i="1" s="1"/>
  <c r="J281" i="1"/>
  <c r="K281" i="1" s="1"/>
  <c r="O281" i="1"/>
  <c r="D282" i="1" a="1"/>
  <c r="D282" i="1" s="1"/>
  <c r="E282" i="1" s="1"/>
  <c r="G282" i="1" a="1"/>
  <c r="G282" i="1" s="1"/>
  <c r="J282" i="1"/>
  <c r="K282" i="1"/>
  <c r="O282" i="1"/>
  <c r="D283" i="1" a="1"/>
  <c r="D283" i="1" s="1"/>
  <c r="E283" i="1" s="1"/>
  <c r="G283" i="1" a="1"/>
  <c r="G283" i="1" s="1"/>
  <c r="J283" i="1"/>
  <c r="K283" i="1" s="1"/>
  <c r="O283" i="1"/>
  <c r="H283" i="1" s="1"/>
  <c r="L283" i="1" s="1"/>
  <c r="D284" i="1" a="1"/>
  <c r="D284" i="1" s="1"/>
  <c r="E284" i="1" s="1"/>
  <c r="G284" i="1" a="1"/>
  <c r="G284" i="1" s="1"/>
  <c r="J284" i="1"/>
  <c r="K284" i="1"/>
  <c r="O284" i="1"/>
  <c r="H284" i="1" s="1"/>
  <c r="L284" i="1" s="1"/>
  <c r="D285" i="1" a="1"/>
  <c r="D285" i="1" s="1"/>
  <c r="E285" i="1" s="1"/>
  <c r="G285" i="1" a="1"/>
  <c r="G285" i="1" s="1"/>
  <c r="H285" i="1" s="1"/>
  <c r="L285" i="1" s="1"/>
  <c r="J285" i="1"/>
  <c r="K285" i="1"/>
  <c r="O285" i="1"/>
  <c r="D286" i="1" a="1"/>
  <c r="D286" i="1" s="1"/>
  <c r="E286" i="1" s="1"/>
  <c r="G286" i="1" a="1"/>
  <c r="G286" i="1" s="1"/>
  <c r="J286" i="1"/>
  <c r="K286" i="1"/>
  <c r="O286" i="1"/>
  <c r="D287" i="1" a="1"/>
  <c r="D287" i="1" s="1"/>
  <c r="E287" i="1" s="1"/>
  <c r="G287" i="1" a="1"/>
  <c r="G287" i="1" s="1"/>
  <c r="H287" i="1" s="1"/>
  <c r="L287" i="1" s="1"/>
  <c r="J287" i="1"/>
  <c r="K287" i="1" s="1"/>
  <c r="O287" i="1"/>
  <c r="D288" i="1" a="1"/>
  <c r="D288" i="1" s="1"/>
  <c r="E288" i="1" s="1"/>
  <c r="G288" i="1" a="1"/>
  <c r="G288" i="1" s="1"/>
  <c r="H288" i="1" s="1"/>
  <c r="L288" i="1" s="1"/>
  <c r="J288" i="1"/>
  <c r="K288" i="1" s="1"/>
  <c r="O288" i="1"/>
  <c r="D289" i="1" a="1"/>
  <c r="D289" i="1" s="1"/>
  <c r="E289" i="1"/>
  <c r="G289" i="1" a="1"/>
  <c r="G289" i="1" s="1"/>
  <c r="J289" i="1"/>
  <c r="K289" i="1" s="1"/>
  <c r="O289" i="1"/>
  <c r="D290" i="1" a="1"/>
  <c r="D290" i="1" s="1"/>
  <c r="E290" i="1"/>
  <c r="G290" i="1" a="1"/>
  <c r="G290" i="1" s="1"/>
  <c r="H290" i="1" s="1"/>
  <c r="L290" i="1" s="1"/>
  <c r="J290" i="1"/>
  <c r="K290" i="1" s="1"/>
  <c r="O290" i="1"/>
  <c r="D291" i="1" a="1"/>
  <c r="D291" i="1" s="1"/>
  <c r="E291" i="1" s="1"/>
  <c r="G291" i="1" a="1"/>
  <c r="G291" i="1" s="1"/>
  <c r="J291" i="1"/>
  <c r="K291" i="1"/>
  <c r="O291" i="1"/>
  <c r="H291" i="1" s="1"/>
  <c r="L291" i="1" s="1"/>
  <c r="D292" i="1" a="1"/>
  <c r="D292" i="1" s="1"/>
  <c r="E292" i="1" s="1"/>
  <c r="G292" i="1" a="1"/>
  <c r="G292" i="1" s="1"/>
  <c r="J292" i="1"/>
  <c r="K292" i="1" s="1"/>
  <c r="O292" i="1"/>
  <c r="D293" i="1" a="1"/>
  <c r="D293" i="1"/>
  <c r="E293" i="1" s="1"/>
  <c r="G293" i="1" a="1"/>
  <c r="G293" i="1"/>
  <c r="J293" i="1"/>
  <c r="K293" i="1" s="1"/>
  <c r="O293" i="1"/>
  <c r="H293" i="1" s="1"/>
  <c r="L293" i="1" s="1"/>
  <c r="D294" i="1" a="1"/>
  <c r="D294" i="1" s="1"/>
  <c r="E294" i="1" s="1"/>
  <c r="G294" i="1" a="1"/>
  <c r="G294" i="1" s="1"/>
  <c r="H294" i="1" s="1"/>
  <c r="L294" i="1" s="1"/>
  <c r="J294" i="1"/>
  <c r="K294" i="1" s="1"/>
  <c r="O294" i="1"/>
  <c r="D295" i="1" a="1"/>
  <c r="D295" i="1" s="1"/>
  <c r="E295" i="1" s="1"/>
  <c r="G295" i="1" a="1"/>
  <c r="G295" i="1" s="1"/>
  <c r="J295" i="1"/>
  <c r="K295" i="1" s="1"/>
  <c r="O295" i="1"/>
  <c r="H295" i="1" s="1"/>
  <c r="L295" i="1" s="1"/>
  <c r="D296" i="1" a="1"/>
  <c r="D296" i="1" s="1"/>
  <c r="E296" i="1"/>
  <c r="G296" i="1" a="1"/>
  <c r="G296" i="1" s="1"/>
  <c r="H296" i="1" s="1"/>
  <c r="L296" i="1" s="1"/>
  <c r="J296" i="1"/>
  <c r="K296" i="1"/>
  <c r="O296" i="1"/>
  <c r="D297" i="1" a="1"/>
  <c r="D297" i="1" s="1"/>
  <c r="E297" i="1" s="1"/>
  <c r="G297" i="1" a="1"/>
  <c r="G297" i="1" s="1"/>
  <c r="H297" i="1" s="1"/>
  <c r="L297" i="1" s="1"/>
  <c r="J297" i="1"/>
  <c r="K297" i="1" s="1"/>
  <c r="O297" i="1"/>
  <c r="D298" i="1" a="1"/>
  <c r="D298" i="1" s="1"/>
  <c r="E298" i="1" s="1"/>
  <c r="G298" i="1" a="1"/>
  <c r="G298" i="1" s="1"/>
  <c r="J298" i="1"/>
  <c r="K298" i="1" s="1"/>
  <c r="O298" i="1"/>
  <c r="D299" i="1" a="1"/>
  <c r="D299" i="1" s="1"/>
  <c r="E299" i="1" s="1"/>
  <c r="G299" i="1" a="1"/>
  <c r="G299" i="1"/>
  <c r="H299" i="1" s="1"/>
  <c r="L299" i="1" s="1"/>
  <c r="J299" i="1"/>
  <c r="K299" i="1" s="1"/>
  <c r="O299" i="1"/>
  <c r="D300" i="1" a="1"/>
  <c r="D300" i="1" s="1"/>
  <c r="E300" i="1" s="1"/>
  <c r="G300" i="1" a="1"/>
  <c r="G300" i="1"/>
  <c r="H300" i="1" s="1"/>
  <c r="L300" i="1" s="1"/>
  <c r="J300" i="1"/>
  <c r="K300" i="1" s="1"/>
  <c r="O300" i="1"/>
  <c r="D301" i="1" a="1"/>
  <c r="D301" i="1" s="1"/>
  <c r="E301" i="1" s="1"/>
  <c r="G301" i="1" a="1"/>
  <c r="G301" i="1" s="1"/>
  <c r="H301" i="1" s="1"/>
  <c r="L301" i="1" s="1"/>
  <c r="J301" i="1"/>
  <c r="K301" i="1" s="1"/>
  <c r="O301" i="1"/>
  <c r="D302" i="1" a="1"/>
  <c r="D302" i="1" s="1"/>
  <c r="E302" i="1"/>
  <c r="G302" i="1" a="1"/>
  <c r="G302" i="1" s="1"/>
  <c r="H302" i="1" s="1"/>
  <c r="L302" i="1" s="1"/>
  <c r="J302" i="1"/>
  <c r="K302" i="1" s="1"/>
  <c r="O302" i="1"/>
  <c r="D303" i="1" a="1"/>
  <c r="D303" i="1" s="1"/>
  <c r="E303" i="1" s="1"/>
  <c r="G303" i="1" a="1"/>
  <c r="G303" i="1"/>
  <c r="J303" i="1"/>
  <c r="K303" i="1" s="1"/>
  <c r="O303" i="1"/>
  <c r="D304" i="1" a="1"/>
  <c r="D304" i="1" s="1"/>
  <c r="E304" i="1" s="1"/>
  <c r="G304" i="1" a="1"/>
  <c r="G304" i="1" s="1"/>
  <c r="J304" i="1"/>
  <c r="K304" i="1"/>
  <c r="O304" i="1"/>
  <c r="D305" i="1" a="1"/>
  <c r="D305" i="1" s="1"/>
  <c r="E305" i="1" s="1"/>
  <c r="G305" i="1" a="1"/>
  <c r="G305" i="1" s="1"/>
  <c r="H305" i="1" s="1"/>
  <c r="J305" i="1"/>
  <c r="K305" i="1" s="1"/>
  <c r="L305" i="1"/>
  <c r="O305" i="1"/>
  <c r="D306" i="1" a="1"/>
  <c r="D306" i="1"/>
  <c r="E306" i="1" s="1"/>
  <c r="G306" i="1" a="1"/>
  <c r="G306" i="1"/>
  <c r="H306" i="1" s="1"/>
  <c r="L306" i="1" s="1"/>
  <c r="J306" i="1"/>
  <c r="K306" i="1" s="1"/>
  <c r="O306" i="1"/>
  <c r="D307" i="1" a="1"/>
  <c r="D307" i="1" s="1"/>
  <c r="E307" i="1" s="1"/>
  <c r="G307" i="1" a="1"/>
  <c r="G307" i="1" s="1"/>
  <c r="J307" i="1"/>
  <c r="K307" i="1" s="1"/>
  <c r="O307" i="1"/>
  <c r="H307" i="1" s="1"/>
  <c r="L307" i="1" s="1"/>
  <c r="D308" i="1" a="1"/>
  <c r="D308" i="1" s="1"/>
  <c r="E308" i="1" s="1"/>
  <c r="G308" i="1" a="1"/>
  <c r="G308" i="1" s="1"/>
  <c r="J308" i="1"/>
  <c r="K308" i="1"/>
  <c r="O308" i="1"/>
  <c r="H308" i="1" s="1"/>
  <c r="L308" i="1" s="1"/>
  <c r="D309" i="1" a="1"/>
  <c r="D309" i="1" s="1"/>
  <c r="E309" i="1" s="1"/>
  <c r="G309" i="1" a="1"/>
  <c r="G309" i="1" s="1"/>
  <c r="J309" i="1"/>
  <c r="K309" i="1" s="1"/>
  <c r="O309" i="1"/>
  <c r="D310" i="1" a="1"/>
  <c r="D310" i="1" s="1"/>
  <c r="E310" i="1" s="1"/>
  <c r="G310" i="1" a="1"/>
  <c r="G310" i="1" s="1"/>
  <c r="J310" i="1"/>
  <c r="K310" i="1" s="1"/>
  <c r="O310" i="1"/>
  <c r="D311" i="1" a="1"/>
  <c r="D311" i="1"/>
  <c r="E311" i="1" s="1"/>
  <c r="G311" i="1" a="1"/>
  <c r="G311" i="1" s="1"/>
  <c r="H311" i="1" s="1"/>
  <c r="L311" i="1" s="1"/>
  <c r="J311" i="1"/>
  <c r="K311" i="1" s="1"/>
  <c r="O311" i="1"/>
  <c r="D312" i="1" a="1"/>
  <c r="D312" i="1" s="1"/>
  <c r="E312" i="1" s="1"/>
  <c r="G312" i="1" a="1"/>
  <c r="G312" i="1" s="1"/>
  <c r="H312" i="1" s="1"/>
  <c r="L312" i="1" s="1"/>
  <c r="J312" i="1"/>
  <c r="K312" i="1" s="1"/>
  <c r="O312" i="1"/>
  <c r="D313" i="1" a="1"/>
  <c r="D313" i="1" s="1"/>
  <c r="E313" i="1" s="1"/>
  <c r="G313" i="1" a="1"/>
  <c r="G313" i="1" s="1"/>
  <c r="H313" i="1" s="1"/>
  <c r="L313" i="1" s="1"/>
  <c r="J313" i="1"/>
  <c r="K313" i="1" s="1"/>
  <c r="O313" i="1"/>
  <c r="D314" i="1" a="1"/>
  <c r="D314" i="1" s="1"/>
  <c r="E314" i="1" s="1"/>
  <c r="G314" i="1" a="1"/>
  <c r="G314" i="1" s="1"/>
  <c r="H314" i="1" s="1"/>
  <c r="L314" i="1" s="1"/>
  <c r="J314" i="1"/>
  <c r="K314" i="1" s="1"/>
  <c r="O314" i="1"/>
  <c r="D315" i="1" a="1"/>
  <c r="D315" i="1"/>
  <c r="E315" i="1" s="1"/>
  <c r="G315" i="1" a="1"/>
  <c r="G315" i="1"/>
  <c r="J315" i="1"/>
  <c r="K315" i="1" s="1"/>
  <c r="O315" i="1"/>
  <c r="D316" i="1" a="1"/>
  <c r="D316" i="1" s="1"/>
  <c r="E316" i="1" s="1"/>
  <c r="G316" i="1" a="1"/>
  <c r="G316" i="1" s="1"/>
  <c r="J316" i="1"/>
  <c r="K316" i="1" s="1"/>
  <c r="O316" i="1"/>
  <c r="D317" i="1" a="1"/>
  <c r="D317" i="1" s="1"/>
  <c r="E317" i="1" s="1"/>
  <c r="G317" i="1" a="1"/>
  <c r="G317" i="1" s="1"/>
  <c r="H317" i="1" s="1"/>
  <c r="L317" i="1" s="1"/>
  <c r="J317" i="1"/>
  <c r="K317" i="1" s="1"/>
  <c r="O317" i="1"/>
  <c r="D318" i="1" a="1"/>
  <c r="D318" i="1"/>
  <c r="E318" i="1" s="1"/>
  <c r="G318" i="1" a="1"/>
  <c r="G318" i="1" s="1"/>
  <c r="H318" i="1" s="1"/>
  <c r="L318" i="1" s="1"/>
  <c r="J318" i="1"/>
  <c r="K318" i="1" s="1"/>
  <c r="O318" i="1"/>
  <c r="D319" i="1" a="1"/>
  <c r="D319" i="1" s="1"/>
  <c r="E319" i="1" s="1"/>
  <c r="G319" i="1" a="1"/>
  <c r="G319" i="1" s="1"/>
  <c r="H319" i="1" s="1"/>
  <c r="L319" i="1" s="1"/>
  <c r="J319" i="1"/>
  <c r="K319" i="1"/>
  <c r="O319" i="1"/>
  <c r="D320" i="1" a="1"/>
  <c r="D320" i="1" s="1"/>
  <c r="E320" i="1"/>
  <c r="G320" i="1" a="1"/>
  <c r="G320" i="1" s="1"/>
  <c r="J320" i="1"/>
  <c r="K320" i="1" s="1"/>
  <c r="O320" i="1"/>
  <c r="D321" i="1" a="1"/>
  <c r="D321" i="1" s="1"/>
  <c r="E321" i="1" s="1"/>
  <c r="G321" i="1" a="1"/>
  <c r="G321" i="1"/>
  <c r="H321" i="1" s="1"/>
  <c r="L321" i="1" s="1"/>
  <c r="J321" i="1"/>
  <c r="K321" i="1" s="1"/>
  <c r="O321" i="1"/>
  <c r="D322" i="1" a="1"/>
  <c r="D322" i="1" s="1"/>
  <c r="E322" i="1" s="1"/>
  <c r="G322" i="1" a="1"/>
  <c r="G322" i="1" s="1"/>
  <c r="J322" i="1"/>
  <c r="K322" i="1"/>
  <c r="O322" i="1"/>
  <c r="D323" i="1" a="1"/>
  <c r="D323" i="1" s="1"/>
  <c r="E323" i="1" s="1"/>
  <c r="G323" i="1" a="1"/>
  <c r="G323" i="1" s="1"/>
  <c r="J323" i="1"/>
  <c r="K323" i="1" s="1"/>
  <c r="O323" i="1"/>
  <c r="D324" i="1" a="1"/>
  <c r="D324" i="1" s="1"/>
  <c r="E324" i="1" s="1"/>
  <c r="G324" i="1" a="1"/>
  <c r="G324" i="1"/>
  <c r="J324" i="1"/>
  <c r="K324" i="1" s="1"/>
  <c r="O324" i="1"/>
  <c r="D325" i="1" a="1"/>
  <c r="D325" i="1" s="1"/>
  <c r="E325" i="1" s="1"/>
  <c r="G325" i="1" a="1"/>
  <c r="G325" i="1" s="1"/>
  <c r="J325" i="1"/>
  <c r="K325" i="1" s="1"/>
  <c r="O325" i="1"/>
  <c r="D326" i="1" a="1"/>
  <c r="D326" i="1" s="1"/>
  <c r="E326" i="1" s="1"/>
  <c r="G326" i="1" a="1"/>
  <c r="G326" i="1"/>
  <c r="J326" i="1"/>
  <c r="K326" i="1" s="1"/>
  <c r="O326" i="1"/>
  <c r="H326" i="1" s="1"/>
  <c r="L326" i="1" s="1"/>
  <c r="D327" i="1" a="1"/>
  <c r="D327" i="1" s="1"/>
  <c r="E327" i="1" s="1"/>
  <c r="G327" i="1" a="1"/>
  <c r="G327" i="1" s="1"/>
  <c r="H327" i="1" s="1"/>
  <c r="L327" i="1" s="1"/>
  <c r="J327" i="1"/>
  <c r="K327" i="1" s="1"/>
  <c r="O327" i="1"/>
  <c r="D328" i="1" a="1"/>
  <c r="D328" i="1" s="1"/>
  <c r="E328" i="1" s="1"/>
  <c r="G328" i="1" a="1"/>
  <c r="G328" i="1" s="1"/>
  <c r="J328" i="1"/>
  <c r="K328" i="1"/>
  <c r="O328" i="1"/>
  <c r="D329" i="1" a="1"/>
  <c r="D329" i="1" s="1"/>
  <c r="E329" i="1" s="1"/>
  <c r="G329" i="1" a="1"/>
  <c r="G329" i="1"/>
  <c r="J329" i="1"/>
  <c r="K329" i="1" s="1"/>
  <c r="O329" i="1"/>
  <c r="H329" i="1" s="1"/>
  <c r="L329" i="1" s="1"/>
  <c r="D330" i="1" a="1"/>
  <c r="D330" i="1" s="1"/>
  <c r="E330" i="1" s="1"/>
  <c r="G330" i="1" a="1"/>
  <c r="G330" i="1" s="1"/>
  <c r="J330" i="1"/>
  <c r="K330" i="1"/>
  <c r="O330" i="1"/>
  <c r="D331" i="1" a="1"/>
  <c r="D331" i="1" s="1"/>
  <c r="E331" i="1" s="1"/>
  <c r="G331" i="1" a="1"/>
  <c r="G331" i="1" s="1"/>
  <c r="H331" i="1" s="1"/>
  <c r="L331" i="1" s="1"/>
  <c r="J331" i="1"/>
  <c r="K331" i="1" s="1"/>
  <c r="O331" i="1"/>
  <c r="D332" i="1" a="1"/>
  <c r="D332" i="1" s="1"/>
  <c r="E332" i="1" s="1"/>
  <c r="G332" i="1" a="1"/>
  <c r="G332" i="1"/>
  <c r="H332" i="1" s="1"/>
  <c r="L332" i="1" s="1"/>
  <c r="J332" i="1"/>
  <c r="K332" i="1" s="1"/>
  <c r="O332" i="1"/>
  <c r="D333" i="1" a="1"/>
  <c r="D333" i="1" s="1"/>
  <c r="E333" i="1"/>
  <c r="G333" i="1" a="1"/>
  <c r="G333" i="1" s="1"/>
  <c r="J333" i="1"/>
  <c r="K333" i="1" s="1"/>
  <c r="O333" i="1"/>
  <c r="D334" i="1" a="1"/>
  <c r="D334" i="1" s="1"/>
  <c r="E334" i="1" s="1"/>
  <c r="G334" i="1" a="1"/>
  <c r="G334" i="1" s="1"/>
  <c r="J334" i="1"/>
  <c r="K334" i="1" s="1"/>
  <c r="O334" i="1"/>
  <c r="D335" i="1" a="1"/>
  <c r="D335" i="1" s="1"/>
  <c r="E335" i="1" s="1"/>
  <c r="G335" i="1" a="1"/>
  <c r="G335" i="1" s="1"/>
  <c r="J335" i="1"/>
  <c r="K335" i="1" s="1"/>
  <c r="O335" i="1"/>
  <c r="D336" i="1" a="1"/>
  <c r="D336" i="1" s="1"/>
  <c r="E336" i="1" s="1"/>
  <c r="G336" i="1" a="1"/>
  <c r="G336" i="1" s="1"/>
  <c r="J336" i="1"/>
  <c r="K336" i="1" s="1"/>
  <c r="O336" i="1"/>
  <c r="D337" i="1" a="1"/>
  <c r="D337" i="1" s="1"/>
  <c r="E337" i="1" s="1"/>
  <c r="G337" i="1" a="1"/>
  <c r="G337" i="1"/>
  <c r="H337" i="1" s="1"/>
  <c r="L337" i="1" s="1"/>
  <c r="J337" i="1"/>
  <c r="K337" i="1" s="1"/>
  <c r="O337" i="1"/>
  <c r="D338" i="1" a="1"/>
  <c r="D338" i="1" s="1"/>
  <c r="E338" i="1" s="1"/>
  <c r="G338" i="1" a="1"/>
  <c r="G338" i="1" s="1"/>
  <c r="H338" i="1" s="1"/>
  <c r="L338" i="1" s="1"/>
  <c r="J338" i="1"/>
  <c r="K338" i="1" s="1"/>
  <c r="O338" i="1"/>
  <c r="D339" i="1" a="1"/>
  <c r="D339" i="1"/>
  <c r="E339" i="1" s="1"/>
  <c r="G339" i="1" a="1"/>
  <c r="G339" i="1" s="1"/>
  <c r="J339" i="1"/>
  <c r="K339" i="1" s="1"/>
  <c r="O339" i="1"/>
  <c r="H339" i="1" s="1"/>
  <c r="L339" i="1" s="1"/>
  <c r="D340" i="1" a="1"/>
  <c r="D340" i="1" s="1"/>
  <c r="E340" i="1" s="1"/>
  <c r="G340" i="1" a="1"/>
  <c r="G340" i="1" s="1"/>
  <c r="J340" i="1"/>
  <c r="K340" i="1" s="1"/>
  <c r="O340" i="1"/>
  <c r="D341" i="1" a="1"/>
  <c r="D341" i="1" s="1"/>
  <c r="E341" i="1" s="1"/>
  <c r="G341" i="1" a="1"/>
  <c r="G341" i="1" s="1"/>
  <c r="H341" i="1" s="1"/>
  <c r="L341" i="1" s="1"/>
  <c r="J341" i="1"/>
  <c r="K341" i="1" s="1"/>
  <c r="O341" i="1"/>
  <c r="D342" i="1" a="1"/>
  <c r="D342" i="1" s="1"/>
  <c r="E342" i="1"/>
  <c r="G342" i="1" a="1"/>
  <c r="G342" i="1" s="1"/>
  <c r="H342" i="1" s="1"/>
  <c r="L342" i="1" s="1"/>
  <c r="J342" i="1"/>
  <c r="K342" i="1" s="1"/>
  <c r="O342" i="1"/>
  <c r="D343" i="1" a="1"/>
  <c r="D343" i="1" s="1"/>
  <c r="E343" i="1" s="1"/>
  <c r="G343" i="1" a="1"/>
  <c r="G343" i="1" s="1"/>
  <c r="H343" i="1" s="1"/>
  <c r="L343" i="1" s="1"/>
  <c r="J343" i="1"/>
  <c r="K343" i="1" s="1"/>
  <c r="O343" i="1"/>
  <c r="D344" i="1" a="1"/>
  <c r="D344" i="1" s="1"/>
  <c r="E344" i="1" s="1"/>
  <c r="G344" i="1" a="1"/>
  <c r="G344" i="1" s="1"/>
  <c r="H344" i="1" s="1"/>
  <c r="L344" i="1" s="1"/>
  <c r="J344" i="1"/>
  <c r="K344" i="1" s="1"/>
  <c r="O344" i="1"/>
  <c r="D345" i="1" a="1"/>
  <c r="D345" i="1"/>
  <c r="E345" i="1" s="1"/>
  <c r="G345" i="1" a="1"/>
  <c r="G345" i="1"/>
  <c r="H345" i="1" s="1"/>
  <c r="L345" i="1" s="1"/>
  <c r="J345" i="1"/>
  <c r="K345" i="1" s="1"/>
  <c r="O345" i="1"/>
  <c r="D346" i="1" a="1"/>
  <c r="D346" i="1" s="1"/>
  <c r="E346" i="1" s="1"/>
  <c r="G346" i="1" a="1"/>
  <c r="G346" i="1" s="1"/>
  <c r="J346" i="1"/>
  <c r="K346" i="1" s="1"/>
  <c r="O346" i="1"/>
  <c r="D347" i="1" a="1"/>
  <c r="D347" i="1" s="1"/>
  <c r="E347" i="1" s="1"/>
  <c r="G347" i="1" a="1"/>
  <c r="G347" i="1" s="1"/>
  <c r="J347" i="1"/>
  <c r="K347" i="1" s="1"/>
  <c r="O347" i="1"/>
  <c r="D348" i="1" a="1"/>
  <c r="D348" i="1" s="1"/>
  <c r="E348" i="1" s="1"/>
  <c r="G348" i="1" a="1"/>
  <c r="G348" i="1" s="1"/>
  <c r="J348" i="1"/>
  <c r="K348" i="1" s="1"/>
  <c r="O348" i="1"/>
  <c r="D349" i="1" a="1"/>
  <c r="D349" i="1" s="1"/>
  <c r="E349" i="1" s="1"/>
  <c r="G349" i="1" a="1"/>
  <c r="G349" i="1" s="1"/>
  <c r="J349" i="1"/>
  <c r="K349" i="1"/>
  <c r="O349" i="1"/>
  <c r="D350" i="1" a="1"/>
  <c r="D350" i="1" s="1"/>
  <c r="E350" i="1" s="1"/>
  <c r="G350" i="1" a="1"/>
  <c r="G350" i="1"/>
  <c r="J350" i="1"/>
  <c r="K350" i="1" s="1"/>
  <c r="O350" i="1"/>
  <c r="D351" i="1" a="1"/>
  <c r="D351" i="1" s="1"/>
  <c r="E351" i="1" s="1"/>
  <c r="G351" i="1" a="1"/>
  <c r="G351" i="1" s="1"/>
  <c r="J351" i="1"/>
  <c r="K351" i="1" s="1"/>
  <c r="O351" i="1"/>
  <c r="D352" i="1" a="1"/>
  <c r="D352" i="1" s="1"/>
  <c r="E352" i="1" s="1"/>
  <c r="G352" i="1" a="1"/>
  <c r="G352" i="1" s="1"/>
  <c r="J352" i="1"/>
  <c r="K352" i="1" s="1"/>
  <c r="O352" i="1"/>
  <c r="D353" i="1" a="1"/>
  <c r="D353" i="1" s="1"/>
  <c r="E353" i="1" s="1"/>
  <c r="G353" i="1" a="1"/>
  <c r="G353" i="1" s="1"/>
  <c r="H353" i="1" s="1"/>
  <c r="L353" i="1" s="1"/>
  <c r="J353" i="1"/>
  <c r="K353" i="1" s="1"/>
  <c r="O353" i="1"/>
  <c r="D354" i="1" a="1"/>
  <c r="D354" i="1" s="1"/>
  <c r="E354" i="1" s="1"/>
  <c r="G354" i="1" a="1"/>
  <c r="G354" i="1" s="1"/>
  <c r="J354" i="1"/>
  <c r="K354" i="1" s="1"/>
  <c r="O354" i="1"/>
  <c r="D355" i="1" a="1"/>
  <c r="D355" i="1"/>
  <c r="E355" i="1" s="1"/>
  <c r="G355" i="1" a="1"/>
  <c r="G355" i="1"/>
  <c r="H355" i="1" s="1"/>
  <c r="L355" i="1" s="1"/>
  <c r="J355" i="1"/>
  <c r="K355" i="1" s="1"/>
  <c r="O355" i="1"/>
  <c r="D356" i="1" a="1"/>
  <c r="D356" i="1" s="1"/>
  <c r="E356" i="1" s="1"/>
  <c r="G356" i="1" a="1"/>
  <c r="G356" i="1"/>
  <c r="H356" i="1" s="1"/>
  <c r="L356" i="1" s="1"/>
  <c r="J356" i="1"/>
  <c r="K356" i="1"/>
  <c r="O356" i="1"/>
  <c r="D357" i="1" a="1"/>
  <c r="D357" i="1" s="1"/>
  <c r="E357" i="1" s="1"/>
  <c r="G357" i="1" a="1"/>
  <c r="G357" i="1" s="1"/>
  <c r="J357" i="1"/>
  <c r="K357" i="1"/>
  <c r="O357" i="1"/>
  <c r="D358" i="1" a="1"/>
  <c r="D358" i="1" s="1"/>
  <c r="E358" i="1" s="1"/>
  <c r="G358" i="1" a="1"/>
  <c r="G358" i="1" s="1"/>
  <c r="J358" i="1"/>
  <c r="K358" i="1" s="1"/>
  <c r="O358" i="1"/>
  <c r="D359" i="1" a="1"/>
  <c r="D359" i="1" s="1"/>
  <c r="E359" i="1" s="1"/>
  <c r="G359" i="1" a="1"/>
  <c r="G359" i="1" s="1"/>
  <c r="J359" i="1"/>
  <c r="K359" i="1" s="1"/>
  <c r="O359" i="1"/>
  <c r="D360" i="1" a="1"/>
  <c r="D360" i="1" s="1"/>
  <c r="E360" i="1" s="1"/>
  <c r="G360" i="1" a="1"/>
  <c r="G360" i="1" s="1"/>
  <c r="J360" i="1"/>
  <c r="K360" i="1" s="1"/>
  <c r="O360" i="1"/>
  <c r="D361" i="1" a="1"/>
  <c r="D361" i="1" s="1"/>
  <c r="E361" i="1" s="1"/>
  <c r="G361" i="1" a="1"/>
  <c r="G361" i="1"/>
  <c r="J361" i="1"/>
  <c r="K361" i="1" s="1"/>
  <c r="O361" i="1"/>
  <c r="H361" i="1" s="1"/>
  <c r="L361" i="1" s="1"/>
  <c r="D362" i="1" a="1"/>
  <c r="D362" i="1" s="1"/>
  <c r="E362" i="1" s="1"/>
  <c r="G362" i="1" a="1"/>
  <c r="G362" i="1" s="1"/>
  <c r="H362" i="1" s="1"/>
  <c r="L362" i="1" s="1"/>
  <c r="J362" i="1"/>
  <c r="K362" i="1" s="1"/>
  <c r="O362" i="1"/>
  <c r="D363" i="1" a="1"/>
  <c r="D363" i="1" s="1"/>
  <c r="E363" i="1" s="1"/>
  <c r="G363" i="1" a="1"/>
  <c r="G363" i="1" s="1"/>
  <c r="H363" i="1" s="1"/>
  <c r="L363" i="1" s="1"/>
  <c r="J363" i="1"/>
  <c r="K363" i="1" s="1"/>
  <c r="O363" i="1"/>
  <c r="D364" i="1" a="1"/>
  <c r="D364" i="1" s="1"/>
  <c r="E364" i="1" s="1"/>
  <c r="G364" i="1" a="1"/>
  <c r="G364" i="1" s="1"/>
  <c r="J364" i="1"/>
  <c r="K364" i="1"/>
  <c r="O364" i="1"/>
  <c r="D365" i="1" a="1"/>
  <c r="D365" i="1" s="1"/>
  <c r="E365" i="1" s="1"/>
  <c r="G365" i="1" a="1"/>
  <c r="G365" i="1" s="1"/>
  <c r="J365" i="1"/>
  <c r="K365" i="1" s="1"/>
  <c r="O365" i="1"/>
  <c r="D366" i="1" a="1"/>
  <c r="D366" i="1" s="1"/>
  <c r="E366" i="1" s="1"/>
  <c r="G366" i="1" a="1"/>
  <c r="G366" i="1" s="1"/>
  <c r="H366" i="1" s="1"/>
  <c r="L366" i="1" s="1"/>
  <c r="J366" i="1"/>
  <c r="K366" i="1" s="1"/>
  <c r="O366" i="1"/>
  <c r="D367" i="1" a="1"/>
  <c r="D367" i="1" s="1"/>
  <c r="E367" i="1" s="1"/>
  <c r="G367" i="1" a="1"/>
  <c r="G367" i="1"/>
  <c r="J367" i="1"/>
  <c r="K367" i="1"/>
  <c r="O367" i="1"/>
  <c r="D368" i="1" a="1"/>
  <c r="D368" i="1" s="1"/>
  <c r="E368" i="1"/>
  <c r="G368" i="1" a="1"/>
  <c r="G368" i="1" s="1"/>
  <c r="J368" i="1"/>
  <c r="K368" i="1"/>
  <c r="O368" i="1"/>
  <c r="H368" i="1" s="1"/>
  <c r="L368" i="1" s="1"/>
  <c r="D369" i="1" a="1"/>
  <c r="D369" i="1" s="1"/>
  <c r="E369" i="1" s="1"/>
  <c r="G369" i="1" a="1"/>
  <c r="G369" i="1"/>
  <c r="J369" i="1"/>
  <c r="K369" i="1"/>
  <c r="O369" i="1"/>
  <c r="D370" i="1" a="1"/>
  <c r="D370" i="1" s="1"/>
  <c r="E370" i="1" s="1"/>
  <c r="G370" i="1" a="1"/>
  <c r="G370" i="1" s="1"/>
  <c r="J370" i="1"/>
  <c r="K370" i="1"/>
  <c r="O370" i="1"/>
  <c r="D371" i="1" a="1"/>
  <c r="D371" i="1" s="1"/>
  <c r="E371" i="1" s="1"/>
  <c r="G371" i="1" a="1"/>
  <c r="G371" i="1" s="1"/>
  <c r="J371" i="1"/>
  <c r="K371" i="1" s="1"/>
  <c r="O371" i="1"/>
  <c r="D372" i="1" a="1"/>
  <c r="D372" i="1" s="1"/>
  <c r="E372" i="1" s="1"/>
  <c r="G372" i="1" a="1"/>
  <c r="G372" i="1" s="1"/>
  <c r="H372" i="1" s="1"/>
  <c r="L372" i="1" s="1"/>
  <c r="J372" i="1"/>
  <c r="K372" i="1" s="1"/>
  <c r="O372" i="1"/>
  <c r="D373" i="1" a="1"/>
  <c r="D373" i="1" s="1"/>
  <c r="E373" i="1" s="1"/>
  <c r="G373" i="1" a="1"/>
  <c r="G373" i="1" s="1"/>
  <c r="H373" i="1" s="1"/>
  <c r="L373" i="1" s="1"/>
  <c r="J373" i="1"/>
  <c r="K373" i="1" s="1"/>
  <c r="O373" i="1"/>
  <c r="D374" i="1" a="1"/>
  <c r="D374" i="1" s="1"/>
  <c r="E374" i="1" s="1"/>
  <c r="G374" i="1" a="1"/>
  <c r="G374" i="1"/>
  <c r="J374" i="1"/>
  <c r="K374" i="1" s="1"/>
  <c r="O374" i="1"/>
  <c r="D375" i="1" a="1"/>
  <c r="D375" i="1"/>
  <c r="E375" i="1" s="1"/>
  <c r="G375" i="1" a="1"/>
  <c r="G375" i="1" s="1"/>
  <c r="J375" i="1"/>
  <c r="K375" i="1" s="1"/>
  <c r="O375" i="1"/>
  <c r="D376" i="1" a="1"/>
  <c r="D376" i="1" s="1"/>
  <c r="E376" i="1" s="1"/>
  <c r="G376" i="1" a="1"/>
  <c r="G376" i="1" s="1"/>
  <c r="J376" i="1"/>
  <c r="K376" i="1" s="1"/>
  <c r="O376" i="1"/>
  <c r="D377" i="1" a="1"/>
  <c r="D377" i="1" s="1"/>
  <c r="E377" i="1" s="1"/>
  <c r="G377" i="1" a="1"/>
  <c r="G377" i="1" s="1"/>
  <c r="J377" i="1"/>
  <c r="K377" i="1" s="1"/>
  <c r="O377" i="1"/>
  <c r="H377" i="1" s="1"/>
  <c r="L377" i="1" s="1"/>
  <c r="D378" i="1" a="1"/>
  <c r="D378" i="1" s="1"/>
  <c r="E378" i="1" s="1"/>
  <c r="G378" i="1" a="1"/>
  <c r="G378" i="1" s="1"/>
  <c r="H378" i="1" s="1"/>
  <c r="L378" i="1" s="1"/>
  <c r="J378" i="1"/>
  <c r="K378" i="1" s="1"/>
  <c r="O378" i="1"/>
  <c r="D379" i="1" a="1"/>
  <c r="D379" i="1" s="1"/>
  <c r="E379" i="1"/>
  <c r="G379" i="1" a="1"/>
  <c r="G379" i="1"/>
  <c r="J379" i="1"/>
  <c r="K379" i="1" s="1"/>
  <c r="O379" i="1"/>
  <c r="D380" i="1" a="1"/>
  <c r="D380" i="1" s="1"/>
  <c r="E380" i="1" s="1"/>
  <c r="G380" i="1" a="1"/>
  <c r="G380" i="1" s="1"/>
  <c r="J380" i="1"/>
  <c r="K380" i="1"/>
  <c r="O380" i="1"/>
  <c r="D381" i="1" a="1"/>
  <c r="D381" i="1" s="1"/>
  <c r="E381" i="1" s="1"/>
  <c r="G381" i="1" a="1"/>
  <c r="G381" i="1" s="1"/>
  <c r="J381" i="1"/>
  <c r="K381" i="1"/>
  <c r="O381" i="1"/>
  <c r="D382" i="1" a="1"/>
  <c r="D382" i="1" s="1"/>
  <c r="E382" i="1" s="1"/>
  <c r="G382" i="1" a="1"/>
  <c r="G382" i="1" s="1"/>
  <c r="J382" i="1"/>
  <c r="K382" i="1" s="1"/>
  <c r="O382" i="1"/>
  <c r="D383" i="1" a="1"/>
  <c r="D383" i="1" s="1"/>
  <c r="E383" i="1" s="1"/>
  <c r="G383" i="1" a="1"/>
  <c r="G383" i="1" s="1"/>
  <c r="J383" i="1"/>
  <c r="K383" i="1" s="1"/>
  <c r="O383" i="1"/>
  <c r="D384" i="1" a="1"/>
  <c r="D384" i="1" s="1"/>
  <c r="E384" i="1" s="1"/>
  <c r="G384" i="1" a="1"/>
  <c r="G384" i="1" s="1"/>
  <c r="H384" i="1"/>
  <c r="L384" i="1" s="1"/>
  <c r="J384" i="1"/>
  <c r="K384" i="1" s="1"/>
  <c r="O384" i="1"/>
  <c r="D385" i="1" a="1"/>
  <c r="D385" i="1" s="1"/>
  <c r="E385" i="1" s="1"/>
  <c r="G385" i="1" a="1"/>
  <c r="G385" i="1"/>
  <c r="J385" i="1"/>
  <c r="K385" i="1"/>
  <c r="O385" i="1"/>
  <c r="D386" i="1" a="1"/>
  <c r="D386" i="1" s="1"/>
  <c r="E386" i="1" s="1"/>
  <c r="G386" i="1" a="1"/>
  <c r="G386" i="1" s="1"/>
  <c r="J386" i="1"/>
  <c r="K386" i="1" s="1"/>
  <c r="O386" i="1"/>
  <c r="H386" i="1" s="1"/>
  <c r="L386" i="1" s="1"/>
  <c r="D387" i="1" a="1"/>
  <c r="D387" i="1" s="1"/>
  <c r="E387" i="1" s="1"/>
  <c r="G387" i="1" a="1"/>
  <c r="G387" i="1" s="1"/>
  <c r="J387" i="1"/>
  <c r="K387" i="1" s="1"/>
  <c r="O387" i="1"/>
  <c r="D388" i="1" a="1"/>
  <c r="D388" i="1" s="1"/>
  <c r="E388" i="1" s="1"/>
  <c r="G388" i="1" a="1"/>
  <c r="G388" i="1" s="1"/>
  <c r="J388" i="1"/>
  <c r="K388" i="1" s="1"/>
  <c r="O388" i="1"/>
  <c r="D389" i="1" a="1"/>
  <c r="D389" i="1" s="1"/>
  <c r="E389" i="1" s="1"/>
  <c r="G389" i="1" a="1"/>
  <c r="G389" i="1" s="1"/>
  <c r="J389" i="1"/>
  <c r="K389" i="1" s="1"/>
  <c r="O389" i="1"/>
  <c r="H389" i="1" s="1"/>
  <c r="L389" i="1" s="1"/>
  <c r="D390" i="1" a="1"/>
  <c r="D390" i="1"/>
  <c r="E390" i="1"/>
  <c r="G390" i="1" a="1"/>
  <c r="G390" i="1" s="1"/>
  <c r="J390" i="1"/>
  <c r="K390" i="1" s="1"/>
  <c r="O390" i="1"/>
  <c r="D391" i="1" a="1"/>
  <c r="D391" i="1" s="1"/>
  <c r="E391" i="1" s="1"/>
  <c r="G391" i="1" a="1"/>
  <c r="G391" i="1"/>
  <c r="J391" i="1"/>
  <c r="K391" i="1"/>
  <c r="O391" i="1"/>
  <c r="H391" i="1" s="1"/>
  <c r="L391" i="1" s="1"/>
  <c r="D392" i="1" a="1"/>
  <c r="D392" i="1" s="1"/>
  <c r="E392" i="1" s="1"/>
  <c r="G392" i="1" a="1"/>
  <c r="G392" i="1" s="1"/>
  <c r="J392" i="1"/>
  <c r="K392" i="1" s="1"/>
  <c r="O392" i="1"/>
  <c r="D393" i="1" a="1"/>
  <c r="D393" i="1" s="1"/>
  <c r="E393" i="1" s="1"/>
  <c r="G393" i="1" a="1"/>
  <c r="G393" i="1" s="1"/>
  <c r="J393" i="1"/>
  <c r="K393" i="1" s="1"/>
  <c r="O393" i="1"/>
  <c r="D394" i="1" a="1"/>
  <c r="D394" i="1" s="1"/>
  <c r="E394" i="1" s="1"/>
  <c r="G394" i="1" a="1"/>
  <c r="G394" i="1"/>
  <c r="J394" i="1"/>
  <c r="K394" i="1" s="1"/>
  <c r="O394" i="1"/>
  <c r="D395" i="1" a="1"/>
  <c r="D395" i="1" s="1"/>
  <c r="E395" i="1" s="1"/>
  <c r="G395" i="1" a="1"/>
  <c r="G395" i="1" s="1"/>
  <c r="J395" i="1"/>
  <c r="K395" i="1" s="1"/>
  <c r="O395" i="1"/>
  <c r="D396" i="1" a="1"/>
  <c r="D396" i="1"/>
  <c r="E396" i="1"/>
  <c r="G396" i="1" a="1"/>
  <c r="G396" i="1" s="1"/>
  <c r="H396" i="1"/>
  <c r="L396" i="1" s="1"/>
  <c r="J396" i="1"/>
  <c r="K396" i="1" s="1"/>
  <c r="O396" i="1"/>
  <c r="D397" i="1" a="1"/>
  <c r="D397" i="1"/>
  <c r="E397" i="1" s="1"/>
  <c r="G397" i="1" a="1"/>
  <c r="G397" i="1"/>
  <c r="J397" i="1"/>
  <c r="K397" i="1"/>
  <c r="O397" i="1"/>
  <c r="D398" i="1" a="1"/>
  <c r="D398" i="1" s="1"/>
  <c r="E398" i="1"/>
  <c r="G398" i="1" a="1"/>
  <c r="G398" i="1" s="1"/>
  <c r="J398" i="1"/>
  <c r="K398" i="1" s="1"/>
  <c r="O398" i="1"/>
  <c r="D399" i="1" a="1"/>
  <c r="D399" i="1" s="1"/>
  <c r="E399" i="1" s="1"/>
  <c r="G399" i="1" a="1"/>
  <c r="G399" i="1" s="1"/>
  <c r="H399" i="1" s="1"/>
  <c r="L399" i="1" s="1"/>
  <c r="J399" i="1"/>
  <c r="K399" i="1" s="1"/>
  <c r="O399" i="1"/>
  <c r="D400" i="1" a="1"/>
  <c r="D400" i="1" s="1"/>
  <c r="E400" i="1" s="1"/>
  <c r="G400" i="1" a="1"/>
  <c r="G400" i="1" s="1"/>
  <c r="J400" i="1"/>
  <c r="K400" i="1" s="1"/>
  <c r="O400" i="1"/>
  <c r="D401" i="1" a="1"/>
  <c r="D401" i="1" s="1"/>
  <c r="E401" i="1" s="1"/>
  <c r="G401" i="1" a="1"/>
  <c r="G401" i="1"/>
  <c r="J401" i="1"/>
  <c r="K401" i="1" s="1"/>
  <c r="O401" i="1"/>
  <c r="D402" i="1" a="1"/>
  <c r="D402" i="1" s="1"/>
  <c r="E402" i="1" s="1"/>
  <c r="G402" i="1" a="1"/>
  <c r="G402" i="1"/>
  <c r="J402" i="1"/>
  <c r="K402" i="1" s="1"/>
  <c r="O402" i="1"/>
  <c r="H402" i="1" s="1"/>
  <c r="L402" i="1" s="1"/>
  <c r="D403" i="1" a="1"/>
  <c r="D403" i="1" s="1"/>
  <c r="E403" i="1" s="1"/>
  <c r="G403" i="1" a="1"/>
  <c r="G403" i="1" s="1"/>
  <c r="J403" i="1"/>
  <c r="K403" i="1" s="1"/>
  <c r="O403" i="1"/>
  <c r="D404" i="1" a="1"/>
  <c r="D404" i="1" s="1"/>
  <c r="E404" i="1" s="1"/>
  <c r="G404" i="1" a="1"/>
  <c r="G404" i="1" s="1"/>
  <c r="J404" i="1"/>
  <c r="K404" i="1" s="1"/>
  <c r="O404" i="1"/>
  <c r="D405" i="1" a="1"/>
  <c r="D405" i="1" s="1"/>
  <c r="E405" i="1" s="1"/>
  <c r="G405" i="1" a="1"/>
  <c r="G405" i="1"/>
  <c r="H405" i="1" s="1"/>
  <c r="L405" i="1" s="1"/>
  <c r="J405" i="1"/>
  <c r="K405" i="1"/>
  <c r="O405" i="1"/>
  <c r="D406" i="1" a="1"/>
  <c r="D406" i="1"/>
  <c r="E406" i="1" s="1"/>
  <c r="G406" i="1" a="1"/>
  <c r="G406" i="1" s="1"/>
  <c r="J406" i="1"/>
  <c r="K406" i="1"/>
  <c r="O406" i="1"/>
  <c r="D407" i="1" a="1"/>
  <c r="D407" i="1" s="1"/>
  <c r="E407" i="1" s="1"/>
  <c r="G407" i="1" a="1"/>
  <c r="G407" i="1" s="1"/>
  <c r="J407" i="1"/>
  <c r="K407" i="1" s="1"/>
  <c r="O407" i="1"/>
  <c r="D408" i="1" a="1"/>
  <c r="D408" i="1"/>
  <c r="E408" i="1" s="1"/>
  <c r="G408" i="1" a="1"/>
  <c r="G408" i="1" s="1"/>
  <c r="J408" i="1"/>
  <c r="K408" i="1" s="1"/>
  <c r="O408" i="1"/>
  <c r="H408" i="1" s="1"/>
  <c r="L408" i="1" s="1"/>
  <c r="D409" i="1" a="1"/>
  <c r="D409" i="1" s="1"/>
  <c r="E409" i="1" s="1"/>
  <c r="G409" i="1" a="1"/>
  <c r="G409" i="1" s="1"/>
  <c r="J409" i="1"/>
  <c r="K409" i="1" s="1"/>
  <c r="O409" i="1"/>
  <c r="D410" i="1" a="1"/>
  <c r="D410" i="1" s="1"/>
  <c r="E410" i="1" s="1"/>
  <c r="G410" i="1" a="1"/>
  <c r="G410" i="1" s="1"/>
  <c r="H410" i="1" s="1"/>
  <c r="L410" i="1" s="1"/>
  <c r="J410" i="1"/>
  <c r="K410" i="1" s="1"/>
  <c r="O410" i="1"/>
  <c r="D411" i="1" a="1"/>
  <c r="D411" i="1" s="1"/>
  <c r="E411" i="1" s="1"/>
  <c r="G411" i="1" a="1"/>
  <c r="G411" i="1"/>
  <c r="H411" i="1" s="1"/>
  <c r="L411" i="1" s="1"/>
  <c r="J411" i="1"/>
  <c r="K411" i="1" s="1"/>
  <c r="O411" i="1"/>
  <c r="D412" i="1" a="1"/>
  <c r="D412" i="1" s="1"/>
  <c r="E412" i="1" s="1"/>
  <c r="G412" i="1" a="1"/>
  <c r="G412" i="1" s="1"/>
  <c r="J412" i="1"/>
  <c r="K412" i="1" s="1"/>
  <c r="O412" i="1"/>
  <c r="D413" i="1" a="1"/>
  <c r="D413" i="1" s="1"/>
  <c r="E413" i="1" s="1"/>
  <c r="G413" i="1" a="1"/>
  <c r="G413" i="1" s="1"/>
  <c r="J413" i="1"/>
  <c r="K413" i="1" s="1"/>
  <c r="O413" i="1"/>
  <c r="D414" i="1" a="1"/>
  <c r="D414" i="1" s="1"/>
  <c r="E414" i="1"/>
  <c r="G414" i="1" a="1"/>
  <c r="G414" i="1"/>
  <c r="J414" i="1"/>
  <c r="K414" i="1" s="1"/>
  <c r="O414" i="1"/>
  <c r="D415" i="1" a="1"/>
  <c r="D415" i="1" s="1"/>
  <c r="E415" i="1" s="1"/>
  <c r="G415" i="1" a="1"/>
  <c r="G415" i="1" s="1"/>
  <c r="J415" i="1"/>
  <c r="K415" i="1" s="1"/>
  <c r="O415" i="1"/>
  <c r="D416" i="1" a="1"/>
  <c r="D416" i="1" s="1"/>
  <c r="E416" i="1" s="1"/>
  <c r="G416" i="1" a="1"/>
  <c r="G416" i="1" s="1"/>
  <c r="H416" i="1" s="1"/>
  <c r="L416" i="1" s="1"/>
  <c r="J416" i="1"/>
  <c r="K416" i="1" s="1"/>
  <c r="O416" i="1"/>
  <c r="D417" i="1" a="1"/>
  <c r="D417" i="1" s="1"/>
  <c r="E417" i="1" s="1"/>
  <c r="G417" i="1" a="1"/>
  <c r="G417" i="1"/>
  <c r="H417" i="1" s="1"/>
  <c r="L417" i="1" s="1"/>
  <c r="J417" i="1"/>
  <c r="K417" i="1" s="1"/>
  <c r="O417" i="1"/>
  <c r="D418" i="1" a="1"/>
  <c r="D418" i="1"/>
  <c r="E418" i="1" s="1"/>
  <c r="G418" i="1" a="1"/>
  <c r="G418" i="1"/>
  <c r="J418" i="1"/>
  <c r="K418" i="1" s="1"/>
  <c r="O418" i="1"/>
  <c r="H418" i="1" s="1"/>
  <c r="L418" i="1" s="1"/>
  <c r="D419" i="1" a="1"/>
  <c r="D419" i="1" s="1"/>
  <c r="E419" i="1" s="1"/>
  <c r="G419" i="1" a="1"/>
  <c r="G419" i="1"/>
  <c r="J419" i="1"/>
  <c r="K419" i="1" s="1"/>
  <c r="O419" i="1"/>
  <c r="D420" i="1" a="1"/>
  <c r="D420" i="1"/>
  <c r="E420" i="1" s="1"/>
  <c r="G420" i="1" a="1"/>
  <c r="G420" i="1"/>
  <c r="J420" i="1"/>
  <c r="K420" i="1" s="1"/>
  <c r="O420" i="1"/>
  <c r="H420" i="1" s="1"/>
  <c r="L420" i="1" s="1"/>
  <c r="D421" i="1" a="1"/>
  <c r="D421" i="1" s="1"/>
  <c r="E421" i="1" s="1"/>
  <c r="G421" i="1" a="1"/>
  <c r="G421" i="1" s="1"/>
  <c r="J421" i="1"/>
  <c r="K421" i="1"/>
  <c r="O421" i="1"/>
  <c r="D422" i="1" a="1"/>
  <c r="D422" i="1" s="1"/>
  <c r="E422" i="1" s="1"/>
  <c r="G422" i="1" a="1"/>
  <c r="G422" i="1" s="1"/>
  <c r="J422" i="1"/>
  <c r="K422" i="1" s="1"/>
  <c r="O422" i="1"/>
  <c r="D423" i="1" a="1"/>
  <c r="D423" i="1" s="1"/>
  <c r="E423" i="1" s="1"/>
  <c r="G423" i="1" a="1"/>
  <c r="G423" i="1"/>
  <c r="H423" i="1"/>
  <c r="L423" i="1" s="1"/>
  <c r="J423" i="1"/>
  <c r="K423" i="1" s="1"/>
  <c r="O423" i="1"/>
  <c r="D424" i="1" a="1"/>
  <c r="D424" i="1"/>
  <c r="E424" i="1" s="1"/>
  <c r="G424" i="1" a="1"/>
  <c r="G424" i="1"/>
  <c r="J424" i="1"/>
  <c r="K424" i="1" s="1"/>
  <c r="O424" i="1"/>
  <c r="D425" i="1" a="1"/>
  <c r="D425" i="1" s="1"/>
  <c r="E425" i="1" s="1"/>
  <c r="G425" i="1" a="1"/>
  <c r="G425" i="1" s="1"/>
  <c r="J425" i="1"/>
  <c r="K425" i="1" s="1"/>
  <c r="O425" i="1"/>
  <c r="D426" i="1" a="1"/>
  <c r="D426" i="1" s="1"/>
  <c r="E426" i="1" s="1"/>
  <c r="G426" i="1" a="1"/>
  <c r="G426" i="1" s="1"/>
  <c r="H426" i="1"/>
  <c r="L426" i="1" s="1"/>
  <c r="J426" i="1"/>
  <c r="K426" i="1" s="1"/>
  <c r="O426" i="1"/>
  <c r="D427" i="1" a="1"/>
  <c r="D427" i="1" s="1"/>
  <c r="E427" i="1" s="1"/>
  <c r="G427" i="1" a="1"/>
  <c r="G427" i="1" s="1"/>
  <c r="J427" i="1"/>
  <c r="K427" i="1"/>
  <c r="O427" i="1"/>
  <c r="D428" i="1" a="1"/>
  <c r="D428" i="1" s="1"/>
  <c r="E428" i="1" s="1"/>
  <c r="G428" i="1" a="1"/>
  <c r="G428" i="1" s="1"/>
  <c r="J428" i="1"/>
  <c r="K428" i="1" s="1"/>
  <c r="O428" i="1"/>
  <c r="H428" i="1" s="1"/>
  <c r="L428" i="1" s="1"/>
  <c r="D429" i="1" a="1"/>
  <c r="D429" i="1" s="1"/>
  <c r="E429" i="1" s="1"/>
  <c r="G429" i="1" a="1"/>
  <c r="G429" i="1"/>
  <c r="J429" i="1"/>
  <c r="K429" i="1"/>
  <c r="O429" i="1"/>
  <c r="H429" i="1" s="1"/>
  <c r="L429" i="1" s="1"/>
  <c r="D430" i="1" a="1"/>
  <c r="D430" i="1" s="1"/>
  <c r="E430" i="1" s="1"/>
  <c r="G430" i="1" a="1"/>
  <c r="G430" i="1"/>
  <c r="J430" i="1"/>
  <c r="K430" i="1" s="1"/>
  <c r="O430" i="1"/>
  <c r="H430" i="1" s="1"/>
  <c r="L430" i="1" s="1"/>
  <c r="D431" i="1" a="1"/>
  <c r="D431" i="1" s="1"/>
  <c r="E431" i="1" s="1"/>
  <c r="G431" i="1" a="1"/>
  <c r="G431" i="1" s="1"/>
  <c r="J431" i="1"/>
  <c r="K431" i="1" s="1"/>
  <c r="O431" i="1"/>
  <c r="D432" i="1" a="1"/>
  <c r="D432" i="1"/>
  <c r="E432" i="1"/>
  <c r="G432" i="1" a="1"/>
  <c r="G432" i="1" s="1"/>
  <c r="H432" i="1" s="1"/>
  <c r="L432" i="1" s="1"/>
  <c r="J432" i="1"/>
  <c r="K432" i="1" s="1"/>
  <c r="O432" i="1"/>
  <c r="D433" i="1" a="1"/>
  <c r="D433" i="1" s="1"/>
  <c r="E433" i="1" s="1"/>
  <c r="G433" i="1" a="1"/>
  <c r="G433" i="1" s="1"/>
  <c r="J433" i="1"/>
  <c r="K433" i="1" s="1"/>
  <c r="O433" i="1"/>
  <c r="H433" i="1" s="1"/>
  <c r="L433" i="1" s="1"/>
  <c r="D434" i="1" a="1"/>
  <c r="D434" i="1" s="1"/>
  <c r="E434" i="1" s="1"/>
  <c r="G434" i="1" a="1"/>
  <c r="G434" i="1"/>
  <c r="J434" i="1"/>
  <c r="K434" i="1" s="1"/>
  <c r="O434" i="1"/>
  <c r="H434" i="1" s="1"/>
  <c r="L434" i="1" s="1"/>
  <c r="D435" i="1" a="1"/>
  <c r="D435" i="1" s="1"/>
  <c r="E435" i="1" s="1"/>
  <c r="G435" i="1" a="1"/>
  <c r="G435" i="1"/>
  <c r="J435" i="1"/>
  <c r="K435" i="1" s="1"/>
  <c r="L435" i="1"/>
  <c r="O435" i="1"/>
  <c r="H435" i="1" s="1"/>
  <c r="D436" i="1" a="1"/>
  <c r="D436" i="1" s="1"/>
  <c r="E436" i="1" s="1"/>
  <c r="G436" i="1" a="1"/>
  <c r="G436" i="1" s="1"/>
  <c r="J436" i="1"/>
  <c r="K436" i="1" s="1"/>
  <c r="O436" i="1"/>
  <c r="H436" i="1" s="1"/>
  <c r="L436" i="1" s="1"/>
  <c r="D437" i="1" a="1"/>
  <c r="D437" i="1" s="1"/>
  <c r="E437" i="1"/>
  <c r="G437" i="1" a="1"/>
  <c r="G437" i="1" s="1"/>
  <c r="J437" i="1"/>
  <c r="K437" i="1" s="1"/>
  <c r="O437" i="1"/>
  <c r="D438" i="1" a="1"/>
  <c r="D438" i="1" s="1"/>
  <c r="E438" i="1" s="1"/>
  <c r="G438" i="1" a="1"/>
  <c r="G438" i="1" s="1"/>
  <c r="H438" i="1" s="1"/>
  <c r="L438" i="1" s="1"/>
  <c r="J438" i="1"/>
  <c r="K438" i="1" s="1"/>
  <c r="O438" i="1"/>
  <c r="D439" i="1" a="1"/>
  <c r="D439" i="1" s="1"/>
  <c r="E439" i="1"/>
  <c r="G439" i="1" a="1"/>
  <c r="G439" i="1" s="1"/>
  <c r="J439" i="1"/>
  <c r="K439" i="1" s="1"/>
  <c r="O439" i="1"/>
  <c r="D440" i="1" a="1"/>
  <c r="D440" i="1" s="1"/>
  <c r="E440" i="1" s="1"/>
  <c r="G440" i="1" a="1"/>
  <c r="G440" i="1" s="1"/>
  <c r="J440" i="1"/>
  <c r="K440" i="1" s="1"/>
  <c r="O440" i="1"/>
  <c r="H440" i="1" s="1"/>
  <c r="L440" i="1" s="1"/>
  <c r="D441" i="1" a="1"/>
  <c r="D441" i="1" s="1"/>
  <c r="E441" i="1"/>
  <c r="G441" i="1" a="1"/>
  <c r="G441" i="1"/>
  <c r="H441" i="1"/>
  <c r="L441" i="1" s="1"/>
  <c r="J441" i="1"/>
  <c r="K441" i="1" s="1"/>
  <c r="O441" i="1"/>
  <c r="D442" i="1" a="1"/>
  <c r="D442" i="1" s="1"/>
  <c r="E442" i="1" s="1"/>
  <c r="G442" i="1" a="1"/>
  <c r="G442" i="1" s="1"/>
  <c r="J442" i="1"/>
  <c r="K442" i="1"/>
  <c r="O442" i="1"/>
  <c r="D443" i="1" a="1"/>
  <c r="D443" i="1" s="1"/>
  <c r="E443" i="1" s="1"/>
  <c r="G443" i="1" a="1"/>
  <c r="G443" i="1" s="1"/>
  <c r="J443" i="1"/>
  <c r="K443" i="1"/>
  <c r="O443" i="1"/>
  <c r="D444" i="1" a="1"/>
  <c r="D444" i="1" s="1"/>
  <c r="E444" i="1" s="1"/>
  <c r="G444" i="1" a="1"/>
  <c r="G444" i="1"/>
  <c r="J444" i="1"/>
  <c r="K444" i="1" s="1"/>
  <c r="O444" i="1"/>
  <c r="D445" i="1" a="1"/>
  <c r="D445" i="1" s="1"/>
  <c r="E445" i="1" s="1"/>
  <c r="G445" i="1" a="1"/>
  <c r="G445" i="1" s="1"/>
  <c r="J445" i="1"/>
  <c r="K445" i="1" s="1"/>
  <c r="O445" i="1"/>
  <c r="D446" i="1" a="1"/>
  <c r="D446" i="1" s="1"/>
  <c r="E446" i="1" s="1"/>
  <c r="G446" i="1" a="1"/>
  <c r="G446" i="1" s="1"/>
  <c r="J446" i="1"/>
  <c r="K446" i="1" s="1"/>
  <c r="O446" i="1"/>
  <c r="D447" i="1" a="1"/>
  <c r="D447" i="1" s="1"/>
  <c r="E447" i="1" s="1"/>
  <c r="G447" i="1" a="1"/>
  <c r="G447" i="1" s="1"/>
  <c r="H447" i="1" s="1"/>
  <c r="L447" i="1" s="1"/>
  <c r="J447" i="1"/>
  <c r="K447" i="1"/>
  <c r="O447" i="1"/>
  <c r="D448" i="1" a="1"/>
  <c r="D448" i="1" s="1"/>
  <c r="E448" i="1" s="1"/>
  <c r="G448" i="1" a="1"/>
  <c r="G448" i="1" s="1"/>
  <c r="J448" i="1"/>
  <c r="K448" i="1" s="1"/>
  <c r="O448" i="1"/>
  <c r="D449" i="1" a="1"/>
  <c r="D449" i="1" s="1"/>
  <c r="E449" i="1" s="1"/>
  <c r="G449" i="1" a="1"/>
  <c r="G449" i="1" s="1"/>
  <c r="J449" i="1"/>
  <c r="K449" i="1" s="1"/>
  <c r="O449" i="1"/>
  <c r="D450" i="1" a="1"/>
  <c r="D450" i="1" s="1"/>
  <c r="E450" i="1" s="1"/>
  <c r="G450" i="1" a="1"/>
  <c r="G450" i="1" s="1"/>
  <c r="J450" i="1"/>
  <c r="K450" i="1" s="1"/>
  <c r="O450" i="1"/>
  <c r="D451" i="1" a="1"/>
  <c r="D451" i="1" s="1"/>
  <c r="E451" i="1" s="1"/>
  <c r="G451" i="1" a="1"/>
  <c r="G451" i="1" s="1"/>
  <c r="J451" i="1"/>
  <c r="K451" i="1" s="1"/>
  <c r="O451" i="1"/>
  <c r="D452" i="1" a="1"/>
  <c r="D452" i="1" s="1"/>
  <c r="E452" i="1" s="1"/>
  <c r="G452" i="1" a="1"/>
  <c r="G452" i="1" s="1"/>
  <c r="J452" i="1"/>
  <c r="K452" i="1" s="1"/>
  <c r="O452" i="1"/>
  <c r="D453" i="1" a="1"/>
  <c r="D453" i="1" s="1"/>
  <c r="E453" i="1" s="1"/>
  <c r="G453" i="1" a="1"/>
  <c r="G453" i="1"/>
  <c r="J453" i="1"/>
  <c r="K453" i="1" s="1"/>
  <c r="O453" i="1"/>
  <c r="H453" i="1" s="1"/>
  <c r="L453" i="1" s="1"/>
  <c r="D454" i="1" a="1"/>
  <c r="D454" i="1" s="1"/>
  <c r="E454" i="1" s="1"/>
  <c r="G454" i="1" a="1"/>
  <c r="G454" i="1"/>
  <c r="J454" i="1"/>
  <c r="K454" i="1" s="1"/>
  <c r="O454" i="1"/>
  <c r="D455" i="1" a="1"/>
  <c r="D455" i="1" s="1"/>
  <c r="E455" i="1" s="1"/>
  <c r="G455" i="1" a="1"/>
  <c r="G455" i="1" s="1"/>
  <c r="J455" i="1"/>
  <c r="K455" i="1"/>
  <c r="O455" i="1"/>
  <c r="D456" i="1" a="1"/>
  <c r="D456" i="1" s="1"/>
  <c r="E456" i="1" s="1"/>
  <c r="G456" i="1" a="1"/>
  <c r="G456" i="1" s="1"/>
  <c r="J456" i="1"/>
  <c r="K456" i="1" s="1"/>
  <c r="O456" i="1"/>
  <c r="D457" i="1" a="1"/>
  <c r="D457" i="1" s="1"/>
  <c r="E457" i="1" s="1"/>
  <c r="G457" i="1" a="1"/>
  <c r="G457" i="1" s="1"/>
  <c r="J457" i="1"/>
  <c r="K457" i="1" s="1"/>
  <c r="O457" i="1"/>
  <c r="D458" i="1" a="1"/>
  <c r="D458" i="1" s="1"/>
  <c r="E458" i="1" s="1"/>
  <c r="G458" i="1" a="1"/>
  <c r="G458" i="1" s="1"/>
  <c r="J458" i="1"/>
  <c r="K458" i="1" s="1"/>
  <c r="O458" i="1"/>
  <c r="D459" i="1" a="1"/>
  <c r="D459" i="1" s="1"/>
  <c r="E459" i="1" s="1"/>
  <c r="G459" i="1" a="1"/>
  <c r="G459" i="1"/>
  <c r="H459" i="1" s="1"/>
  <c r="J459" i="1"/>
  <c r="K459" i="1" s="1"/>
  <c r="L459" i="1"/>
  <c r="O459" i="1"/>
  <c r="D460" i="1" a="1"/>
  <c r="D460" i="1" s="1"/>
  <c r="E460" i="1" s="1"/>
  <c r="G460" i="1" a="1"/>
  <c r="G460" i="1"/>
  <c r="J460" i="1"/>
  <c r="K460" i="1" s="1"/>
  <c r="O460" i="1"/>
  <c r="H460" i="1" s="1"/>
  <c r="L460" i="1" s="1"/>
  <c r="D461" i="1" a="1"/>
  <c r="D461" i="1" s="1"/>
  <c r="E461" i="1" s="1"/>
  <c r="G461" i="1" a="1"/>
  <c r="G461" i="1"/>
  <c r="J461" i="1"/>
  <c r="K461" i="1" s="1"/>
  <c r="O461" i="1"/>
  <c r="D462" i="1" a="1"/>
  <c r="D462" i="1" s="1"/>
  <c r="E462" i="1" s="1"/>
  <c r="G462" i="1" a="1"/>
  <c r="G462" i="1" s="1"/>
  <c r="J462" i="1"/>
  <c r="K462" i="1" s="1"/>
  <c r="O462" i="1"/>
  <c r="D463" i="1" a="1"/>
  <c r="D463" i="1"/>
  <c r="E463" i="1" s="1"/>
  <c r="G463" i="1" a="1"/>
  <c r="G463" i="1" s="1"/>
  <c r="J463" i="1"/>
  <c r="K463" i="1" s="1"/>
  <c r="O463" i="1"/>
  <c r="D464" i="1" a="1"/>
  <c r="D464" i="1" s="1"/>
  <c r="E464" i="1" s="1"/>
  <c r="G464" i="1" a="1"/>
  <c r="G464" i="1"/>
  <c r="J464" i="1"/>
  <c r="K464" i="1" s="1"/>
  <c r="O464" i="1"/>
  <c r="H464" i="1" s="1"/>
  <c r="L464" i="1" s="1"/>
  <c r="D465" i="1" a="1"/>
  <c r="D465" i="1" s="1"/>
  <c r="E465" i="1" s="1"/>
  <c r="G465" i="1" a="1"/>
  <c r="G465" i="1"/>
  <c r="H465" i="1"/>
  <c r="L465" i="1" s="1"/>
  <c r="J465" i="1"/>
  <c r="K465" i="1" s="1"/>
  <c r="O465" i="1"/>
  <c r="D466" i="1" a="1"/>
  <c r="D466" i="1" s="1"/>
  <c r="E466" i="1" s="1"/>
  <c r="G466" i="1" a="1"/>
  <c r="G466" i="1" s="1"/>
  <c r="J466" i="1"/>
  <c r="K466" i="1" s="1"/>
  <c r="O466" i="1"/>
  <c r="D467" i="1" a="1"/>
  <c r="D467" i="1" s="1"/>
  <c r="E467" i="1" s="1"/>
  <c r="G467" i="1" a="1"/>
  <c r="G467" i="1" s="1"/>
  <c r="J467" i="1"/>
  <c r="K467" i="1"/>
  <c r="O467" i="1"/>
  <c r="D468" i="1" a="1"/>
  <c r="D468" i="1" s="1"/>
  <c r="E468" i="1" s="1"/>
  <c r="G468" i="1" a="1"/>
  <c r="G468" i="1" s="1"/>
  <c r="J468" i="1"/>
  <c r="K468" i="1" s="1"/>
  <c r="O468" i="1"/>
  <c r="D469" i="1" a="1"/>
  <c r="D469" i="1" s="1"/>
  <c r="E469" i="1" s="1"/>
  <c r="G469" i="1" a="1"/>
  <c r="G469" i="1" s="1"/>
  <c r="J469" i="1"/>
  <c r="K469" i="1" s="1"/>
  <c r="O469" i="1"/>
  <c r="D470" i="1" a="1"/>
  <c r="D470" i="1" s="1"/>
  <c r="E470" i="1" s="1"/>
  <c r="G470" i="1" a="1"/>
  <c r="G470" i="1" s="1"/>
  <c r="J470" i="1"/>
  <c r="K470" i="1" s="1"/>
  <c r="O470" i="1"/>
  <c r="H470" i="1" s="1"/>
  <c r="L470" i="1" s="1"/>
  <c r="D471" i="1" a="1"/>
  <c r="D471" i="1" s="1"/>
  <c r="E471" i="1"/>
  <c r="G471" i="1" a="1"/>
  <c r="G471" i="1" s="1"/>
  <c r="H471" i="1" s="1"/>
  <c r="L471" i="1" s="1"/>
  <c r="J471" i="1"/>
  <c r="K471" i="1"/>
  <c r="O471" i="1"/>
  <c r="D472" i="1" a="1"/>
  <c r="D472" i="1" s="1"/>
  <c r="E472" i="1" s="1"/>
  <c r="G472" i="1" a="1"/>
  <c r="G472" i="1" s="1"/>
  <c r="J472" i="1"/>
  <c r="K472" i="1" s="1"/>
  <c r="O472" i="1"/>
  <c r="D473" i="1" a="1"/>
  <c r="D473" i="1" s="1"/>
  <c r="E473" i="1"/>
  <c r="G473" i="1" a="1"/>
  <c r="G473" i="1" s="1"/>
  <c r="J473" i="1"/>
  <c r="K473" i="1" s="1"/>
  <c r="O473" i="1"/>
  <c r="D474" i="1" a="1"/>
  <c r="D474" i="1" s="1"/>
  <c r="E474" i="1" s="1"/>
  <c r="G474" i="1" a="1"/>
  <c r="G474" i="1" s="1"/>
  <c r="J474" i="1"/>
  <c r="K474" i="1" s="1"/>
  <c r="O474" i="1"/>
  <c r="D475" i="1" a="1"/>
  <c r="D475" i="1" s="1"/>
  <c r="E475" i="1" s="1"/>
  <c r="G475" i="1" a="1"/>
  <c r="G475" i="1" s="1"/>
  <c r="J475" i="1"/>
  <c r="K475" i="1" s="1"/>
  <c r="O475" i="1"/>
  <c r="D476" i="1" a="1"/>
  <c r="D476" i="1" s="1"/>
  <c r="E476" i="1" s="1"/>
  <c r="G476" i="1" a="1"/>
  <c r="G476" i="1" s="1"/>
  <c r="J476" i="1"/>
  <c r="K476" i="1" s="1"/>
  <c r="O476" i="1"/>
  <c r="D477" i="1" a="1"/>
  <c r="D477" i="1" s="1"/>
  <c r="E477" i="1" s="1"/>
  <c r="G477" i="1" a="1"/>
  <c r="G477" i="1"/>
  <c r="J477" i="1"/>
  <c r="K477" i="1" s="1"/>
  <c r="L477" i="1"/>
  <c r="O477" i="1"/>
  <c r="H477" i="1" s="1"/>
  <c r="D478" i="1" a="1"/>
  <c r="D478" i="1" s="1"/>
  <c r="E478" i="1" s="1"/>
  <c r="G478" i="1" a="1"/>
  <c r="G478" i="1"/>
  <c r="H478" i="1"/>
  <c r="L478" i="1" s="1"/>
  <c r="J478" i="1"/>
  <c r="K478" i="1" s="1"/>
  <c r="O478" i="1"/>
  <c r="D479" i="1" a="1"/>
  <c r="D479" i="1" s="1"/>
  <c r="E479" i="1" s="1"/>
  <c r="G479" i="1" a="1"/>
  <c r="G479" i="1" s="1"/>
  <c r="J479" i="1"/>
  <c r="K479" i="1"/>
  <c r="O479" i="1"/>
  <c r="D480" i="1" a="1"/>
  <c r="D480" i="1" s="1"/>
  <c r="E480" i="1" s="1"/>
  <c r="G480" i="1" a="1"/>
  <c r="G480" i="1"/>
  <c r="J480" i="1"/>
  <c r="K480" i="1" s="1"/>
  <c r="O480" i="1"/>
  <c r="D481" i="1" a="1"/>
  <c r="D481" i="1" s="1"/>
  <c r="E481" i="1"/>
  <c r="G481" i="1" a="1"/>
  <c r="G481" i="1" s="1"/>
  <c r="J481" i="1"/>
  <c r="K481" i="1"/>
  <c r="O481" i="1"/>
  <c r="D482" i="1" a="1"/>
  <c r="D482" i="1" s="1"/>
  <c r="E482" i="1" s="1"/>
  <c r="G482" i="1" a="1"/>
  <c r="G482" i="1"/>
  <c r="J482" i="1"/>
  <c r="K482" i="1" s="1"/>
  <c r="O482" i="1"/>
  <c r="H482" i="1" s="1"/>
  <c r="L482" i="1" s="1"/>
  <c r="D483" i="1" a="1"/>
  <c r="D483" i="1" s="1"/>
  <c r="E483" i="1" s="1"/>
  <c r="G483" i="1" a="1"/>
  <c r="G483" i="1"/>
  <c r="J483" i="1"/>
  <c r="K483" i="1" s="1"/>
  <c r="O483" i="1"/>
  <c r="D484" i="1" a="1"/>
  <c r="D484" i="1" s="1"/>
  <c r="E484" i="1" s="1"/>
  <c r="G484" i="1" a="1"/>
  <c r="G484" i="1"/>
  <c r="J484" i="1"/>
  <c r="K484" i="1" s="1"/>
  <c r="O484" i="1"/>
  <c r="H484" i="1" s="1"/>
  <c r="L484" i="1" s="1"/>
  <c r="D485" i="1" a="1"/>
  <c r="D485" i="1" s="1"/>
  <c r="E485" i="1" s="1"/>
  <c r="G485" i="1" a="1"/>
  <c r="G485" i="1" s="1"/>
  <c r="J485" i="1"/>
  <c r="K485" i="1" s="1"/>
  <c r="O485" i="1"/>
  <c r="D486" i="1" a="1"/>
  <c r="D486" i="1" s="1"/>
  <c r="E486" i="1" s="1"/>
  <c r="G486" i="1" a="1"/>
  <c r="G486" i="1"/>
  <c r="H486" i="1" s="1"/>
  <c r="L486" i="1" s="1"/>
  <c r="J486" i="1"/>
  <c r="K486" i="1" s="1"/>
  <c r="O486" i="1"/>
  <c r="D487" i="1" a="1"/>
  <c r="D487" i="1"/>
  <c r="E487" i="1" s="1"/>
  <c r="G487" i="1" a="1"/>
  <c r="G487" i="1" s="1"/>
  <c r="J487" i="1"/>
  <c r="K487" i="1" s="1"/>
  <c r="O487" i="1"/>
  <c r="D488" i="1" a="1"/>
  <c r="D488" i="1"/>
  <c r="E488" i="1" s="1"/>
  <c r="G488" i="1" a="1"/>
  <c r="G488" i="1" s="1"/>
  <c r="J488" i="1"/>
  <c r="K488" i="1" s="1"/>
  <c r="O488" i="1"/>
  <c r="D489" i="1" a="1"/>
  <c r="D489" i="1" s="1"/>
  <c r="E489" i="1" s="1"/>
  <c r="G489" i="1" a="1"/>
  <c r="G489" i="1" s="1"/>
  <c r="H489" i="1" s="1"/>
  <c r="L489" i="1" s="1"/>
  <c r="J489" i="1"/>
  <c r="K489" i="1" s="1"/>
  <c r="O489" i="1"/>
  <c r="D490" i="1" a="1"/>
  <c r="D490" i="1" s="1"/>
  <c r="E490" i="1" s="1"/>
  <c r="G490" i="1" a="1"/>
  <c r="G490" i="1"/>
  <c r="H490" i="1"/>
  <c r="L490" i="1" s="1"/>
  <c r="J490" i="1"/>
  <c r="K490" i="1" s="1"/>
  <c r="O490" i="1"/>
  <c r="D491" i="1" a="1"/>
  <c r="D491" i="1" s="1"/>
  <c r="E491" i="1" s="1"/>
  <c r="G491" i="1" a="1"/>
  <c r="G491" i="1" s="1"/>
  <c r="J491" i="1"/>
  <c r="K491" i="1" s="1"/>
  <c r="O491" i="1"/>
  <c r="D492" i="1" a="1"/>
  <c r="D492" i="1" s="1"/>
  <c r="E492" i="1" s="1"/>
  <c r="G492" i="1" a="1"/>
  <c r="G492" i="1"/>
  <c r="J492" i="1"/>
  <c r="K492" i="1" s="1"/>
  <c r="O492" i="1"/>
  <c r="D493" i="1" a="1"/>
  <c r="D493" i="1" s="1"/>
  <c r="E493" i="1" s="1"/>
  <c r="G493" i="1" a="1"/>
  <c r="G493" i="1" s="1"/>
  <c r="J493" i="1"/>
  <c r="K493" i="1" s="1"/>
  <c r="O493" i="1"/>
  <c r="D494" i="1" a="1"/>
  <c r="D494" i="1" s="1"/>
  <c r="E494" i="1" s="1"/>
  <c r="G494" i="1" a="1"/>
  <c r="G494" i="1"/>
  <c r="J494" i="1"/>
  <c r="K494" i="1" s="1"/>
  <c r="O494" i="1"/>
  <c r="H494" i="1" s="1"/>
  <c r="L494" i="1" s="1"/>
  <c r="D495" i="1" a="1"/>
  <c r="D495" i="1" s="1"/>
  <c r="E495" i="1" s="1"/>
  <c r="G495" i="1" a="1"/>
  <c r="G495" i="1"/>
  <c r="H495" i="1" s="1"/>
  <c r="L495" i="1" s="1"/>
  <c r="J495" i="1"/>
  <c r="K495" i="1" s="1"/>
  <c r="O495" i="1"/>
  <c r="D496" i="1" a="1"/>
  <c r="D496" i="1" s="1"/>
  <c r="E496" i="1" s="1"/>
  <c r="G496" i="1" a="1"/>
  <c r="G496" i="1" s="1"/>
  <c r="J496" i="1"/>
  <c r="K496" i="1" s="1"/>
  <c r="O496" i="1"/>
  <c r="H496" i="1" s="1"/>
  <c r="L496" i="1" s="1"/>
  <c r="D497" i="1" a="1"/>
  <c r="D497" i="1" s="1"/>
  <c r="E497" i="1" s="1"/>
  <c r="G497" i="1" a="1"/>
  <c r="G497" i="1" s="1"/>
  <c r="J497" i="1"/>
  <c r="K497" i="1"/>
  <c r="O497" i="1"/>
  <c r="D498" i="1" a="1"/>
  <c r="D498" i="1" s="1"/>
  <c r="E498" i="1" s="1"/>
  <c r="G498" i="1" a="1"/>
  <c r="G498" i="1" s="1"/>
  <c r="J498" i="1"/>
  <c r="K498" i="1" s="1"/>
  <c r="O498" i="1"/>
  <c r="D499" i="1" a="1"/>
  <c r="D499" i="1"/>
  <c r="E499" i="1" s="1"/>
  <c r="G499" i="1" a="1"/>
  <c r="G499" i="1" s="1"/>
  <c r="J499" i="1"/>
  <c r="K499" i="1"/>
  <c r="O499" i="1"/>
  <c r="D500" i="1" a="1"/>
  <c r="D500" i="1" s="1"/>
  <c r="E500" i="1" s="1"/>
  <c r="G500" i="1" a="1"/>
  <c r="G500" i="1" s="1"/>
  <c r="J500" i="1"/>
  <c r="K500" i="1" s="1"/>
  <c r="O500" i="1"/>
  <c r="D501" i="1" a="1"/>
  <c r="D501" i="1" s="1"/>
  <c r="E501" i="1" s="1"/>
  <c r="G501" i="1" a="1"/>
  <c r="G501" i="1"/>
  <c r="H501" i="1" s="1"/>
  <c r="L501" i="1" s="1"/>
  <c r="J501" i="1"/>
  <c r="K501" i="1" s="1"/>
  <c r="O501" i="1"/>
  <c r="D502" i="1" a="1"/>
  <c r="D502" i="1" s="1"/>
  <c r="E502" i="1" s="1"/>
  <c r="G502" i="1" a="1"/>
  <c r="G502" i="1"/>
  <c r="H502" i="1" s="1"/>
  <c r="L502" i="1" s="1"/>
  <c r="J502" i="1"/>
  <c r="K502" i="1" s="1"/>
  <c r="O502" i="1"/>
  <c r="D503" i="1" a="1"/>
  <c r="D503" i="1" s="1"/>
  <c r="E503" i="1" s="1"/>
  <c r="G503" i="1" a="1"/>
  <c r="G503" i="1" s="1"/>
  <c r="J503" i="1"/>
  <c r="K503" i="1"/>
  <c r="O503" i="1"/>
  <c r="D504" i="1" a="1"/>
  <c r="D504" i="1"/>
  <c r="E504" i="1" s="1"/>
  <c r="G504" i="1" a="1"/>
  <c r="G504" i="1"/>
  <c r="J504" i="1"/>
  <c r="K504" i="1" s="1"/>
  <c r="O504" i="1"/>
  <c r="D505" i="1" a="1"/>
  <c r="D505" i="1" s="1"/>
  <c r="E505" i="1" s="1"/>
  <c r="G505" i="1" a="1"/>
  <c r="G505" i="1" s="1"/>
  <c r="J505" i="1"/>
  <c r="K505" i="1" s="1"/>
  <c r="O505" i="1"/>
  <c r="D506" i="1" a="1"/>
  <c r="D506" i="1" s="1"/>
  <c r="E506" i="1" s="1"/>
  <c r="G506" i="1" a="1"/>
  <c r="G506" i="1"/>
  <c r="J506" i="1"/>
  <c r="K506" i="1" s="1"/>
  <c r="O506" i="1"/>
  <c r="H506" i="1" s="1"/>
  <c r="L506" i="1" s="1"/>
  <c r="D507" i="1" a="1"/>
  <c r="D507" i="1" s="1"/>
  <c r="E507" i="1" s="1"/>
  <c r="G507" i="1" a="1"/>
  <c r="G507" i="1"/>
  <c r="J507" i="1"/>
  <c r="K507" i="1" s="1"/>
  <c r="O507" i="1"/>
  <c r="D508" i="1" a="1"/>
  <c r="D508" i="1" s="1"/>
  <c r="E508" i="1" s="1"/>
  <c r="G508" i="1" a="1"/>
  <c r="G508" i="1"/>
  <c r="J508" i="1"/>
  <c r="K508" i="1" s="1"/>
  <c r="O508" i="1"/>
  <c r="D509" i="1" a="1"/>
  <c r="D509" i="1" s="1"/>
  <c r="E509" i="1" s="1"/>
  <c r="G509" i="1" a="1"/>
  <c r="G509" i="1" s="1"/>
  <c r="J509" i="1"/>
  <c r="K509" i="1" s="1"/>
  <c r="O509" i="1"/>
  <c r="D510" i="1" a="1"/>
  <c r="D510" i="1" s="1"/>
  <c r="E510" i="1" s="1"/>
  <c r="G510" i="1" a="1"/>
  <c r="G510" i="1" s="1"/>
  <c r="J510" i="1"/>
  <c r="K510" i="1" s="1"/>
  <c r="O510" i="1"/>
  <c r="D511" i="1" a="1"/>
  <c r="D511" i="1" s="1"/>
  <c r="E511" i="1" s="1"/>
  <c r="G511" i="1" a="1"/>
  <c r="G511" i="1" s="1"/>
  <c r="J511" i="1"/>
  <c r="K511" i="1"/>
  <c r="O511" i="1"/>
  <c r="D512" i="1" a="1"/>
  <c r="D512" i="1"/>
  <c r="E512" i="1" s="1"/>
  <c r="G512" i="1" a="1"/>
  <c r="G512" i="1" s="1"/>
  <c r="J512" i="1"/>
  <c r="K512" i="1" s="1"/>
  <c r="O512" i="1"/>
  <c r="D513" i="1" a="1"/>
  <c r="D513" i="1" s="1"/>
  <c r="E513" i="1" s="1"/>
  <c r="G513" i="1" a="1"/>
  <c r="G513" i="1" s="1"/>
  <c r="H513" i="1" s="1"/>
  <c r="L513" i="1" s="1"/>
  <c r="J513" i="1"/>
  <c r="K513" i="1"/>
  <c r="O513" i="1"/>
  <c r="D514" i="1" a="1"/>
  <c r="D514" i="1" s="1"/>
  <c r="E514" i="1" s="1"/>
  <c r="G514" i="1" a="1"/>
  <c r="G514" i="1" s="1"/>
  <c r="J514" i="1"/>
  <c r="K514" i="1" s="1"/>
  <c r="O514" i="1"/>
  <c r="D515" i="1" a="1"/>
  <c r="D515" i="1" s="1"/>
  <c r="E515" i="1" s="1"/>
  <c r="G515" i="1" a="1"/>
  <c r="G515" i="1" s="1"/>
  <c r="J515" i="1"/>
  <c r="K515" i="1"/>
  <c r="O515" i="1"/>
  <c r="D516" i="1" a="1"/>
  <c r="D516" i="1" s="1"/>
  <c r="E516" i="1" s="1"/>
  <c r="G516" i="1" a="1"/>
  <c r="G516" i="1" s="1"/>
  <c r="J516" i="1"/>
  <c r="K516" i="1" s="1"/>
  <c r="O516" i="1"/>
  <c r="D517" i="1" a="1"/>
  <c r="D517" i="1" s="1"/>
  <c r="E517" i="1" s="1"/>
  <c r="G517" i="1" a="1"/>
  <c r="G517" i="1" s="1"/>
  <c r="J517" i="1"/>
  <c r="K517" i="1" s="1"/>
  <c r="O517" i="1"/>
  <c r="D518" i="1" a="1"/>
  <c r="D518" i="1" s="1"/>
  <c r="E518" i="1" s="1"/>
  <c r="G518" i="1" a="1"/>
  <c r="G518" i="1" s="1"/>
  <c r="J518" i="1"/>
  <c r="K518" i="1" s="1"/>
  <c r="O518" i="1"/>
  <c r="D519" i="1" a="1"/>
  <c r="D519" i="1" s="1"/>
  <c r="E519" i="1"/>
  <c r="G519" i="1" a="1"/>
  <c r="G519" i="1"/>
  <c r="H519" i="1" s="1"/>
  <c r="L519" i="1" s="1"/>
  <c r="J519" i="1"/>
  <c r="K519" i="1" s="1"/>
  <c r="O519" i="1"/>
  <c r="D520" i="1" a="1"/>
  <c r="D520" i="1" s="1"/>
  <c r="E520" i="1" s="1"/>
  <c r="G520" i="1" a="1"/>
  <c r="G520" i="1"/>
  <c r="J520" i="1"/>
  <c r="K520" i="1" s="1"/>
  <c r="O520" i="1"/>
  <c r="D521" i="1" a="1"/>
  <c r="D521" i="1" s="1"/>
  <c r="E521" i="1" s="1"/>
  <c r="G521" i="1" a="1"/>
  <c r="G521" i="1" s="1"/>
  <c r="J521" i="1"/>
  <c r="K521" i="1" s="1"/>
  <c r="O521" i="1"/>
  <c r="D522" i="1" a="1"/>
  <c r="D522" i="1" s="1"/>
  <c r="E522" i="1" s="1"/>
  <c r="G522" i="1" a="1"/>
  <c r="G522" i="1" s="1"/>
  <c r="J522" i="1"/>
  <c r="K522" i="1" s="1"/>
  <c r="O522" i="1"/>
  <c r="D523" i="1" a="1"/>
  <c r="D523" i="1" s="1"/>
  <c r="E523" i="1" s="1"/>
  <c r="G523" i="1" a="1"/>
  <c r="G523" i="1" s="1"/>
  <c r="J523" i="1"/>
  <c r="K523" i="1"/>
  <c r="O523" i="1"/>
  <c r="D524" i="1" a="1"/>
  <c r="D524" i="1" s="1"/>
  <c r="E524" i="1" s="1"/>
  <c r="G524" i="1" a="1"/>
  <c r="G524" i="1"/>
  <c r="J524" i="1"/>
  <c r="K524" i="1" s="1"/>
  <c r="O524" i="1"/>
  <c r="D525" i="1" a="1"/>
  <c r="D525" i="1" s="1"/>
  <c r="E525" i="1" s="1"/>
  <c r="G525" i="1" a="1"/>
  <c r="G525" i="1" s="1"/>
  <c r="H525" i="1" s="1"/>
  <c r="L525" i="1" s="1"/>
  <c r="J525" i="1"/>
  <c r="K525" i="1" s="1"/>
  <c r="O525" i="1"/>
  <c r="D526" i="1" a="1"/>
  <c r="D526" i="1" s="1"/>
  <c r="E526" i="1" s="1"/>
  <c r="G526" i="1" a="1"/>
  <c r="G526" i="1" s="1"/>
  <c r="J526" i="1"/>
  <c r="K526" i="1" s="1"/>
  <c r="O526" i="1"/>
  <c r="D527" i="1" a="1"/>
  <c r="D527" i="1" s="1"/>
  <c r="E527" i="1" s="1"/>
  <c r="G527" i="1" a="1"/>
  <c r="G527" i="1" s="1"/>
  <c r="J527" i="1"/>
  <c r="K527" i="1" s="1"/>
  <c r="O527" i="1"/>
  <c r="D528" i="1" a="1"/>
  <c r="D528" i="1"/>
  <c r="E528" i="1" s="1"/>
  <c r="G528" i="1" a="1"/>
  <c r="G528" i="1" s="1"/>
  <c r="J528" i="1"/>
  <c r="K528" i="1" s="1"/>
  <c r="O528" i="1"/>
  <c r="D529" i="1" a="1"/>
  <c r="D529" i="1" s="1"/>
  <c r="E529" i="1" s="1"/>
  <c r="G529" i="1" a="1"/>
  <c r="G529" i="1" s="1"/>
  <c r="J529" i="1"/>
  <c r="K529" i="1" s="1"/>
  <c r="O529" i="1"/>
  <c r="D530" i="1" a="1"/>
  <c r="D530" i="1" s="1"/>
  <c r="E530" i="1" s="1"/>
  <c r="G530" i="1" a="1"/>
  <c r="G530" i="1"/>
  <c r="J530" i="1"/>
  <c r="K530" i="1" s="1"/>
  <c r="O530" i="1"/>
  <c r="D531" i="1" a="1"/>
  <c r="D531" i="1" s="1"/>
  <c r="E531" i="1"/>
  <c r="G531" i="1" a="1"/>
  <c r="G531" i="1"/>
  <c r="J531" i="1"/>
  <c r="K531" i="1" s="1"/>
  <c r="O531" i="1"/>
  <c r="D532" i="1" a="1"/>
  <c r="D532" i="1" s="1"/>
  <c r="E532" i="1" s="1"/>
  <c r="G532" i="1" a="1"/>
  <c r="G532" i="1" s="1"/>
  <c r="J532" i="1"/>
  <c r="K532" i="1" s="1"/>
  <c r="O532" i="1"/>
  <c r="D533" i="1" a="1"/>
  <c r="D533" i="1" s="1"/>
  <c r="E533" i="1" s="1"/>
  <c r="G533" i="1" a="1"/>
  <c r="G533" i="1" s="1"/>
  <c r="J533" i="1"/>
  <c r="K533" i="1" s="1"/>
  <c r="O533" i="1"/>
  <c r="D534" i="1" a="1"/>
  <c r="D534" i="1" s="1"/>
  <c r="E534" i="1" s="1"/>
  <c r="G534" i="1" a="1"/>
  <c r="G534" i="1"/>
  <c r="J534" i="1"/>
  <c r="K534" i="1" s="1"/>
  <c r="O534" i="1"/>
  <c r="H534" i="1" s="1"/>
  <c r="L534" i="1" s="1"/>
  <c r="D535" i="1" a="1"/>
  <c r="D535" i="1" s="1"/>
  <c r="E535" i="1" s="1"/>
  <c r="G535" i="1" a="1"/>
  <c r="G535" i="1" s="1"/>
  <c r="J535" i="1"/>
  <c r="K535" i="1" s="1"/>
  <c r="O535" i="1"/>
  <c r="D536" i="1" a="1"/>
  <c r="D536" i="1" s="1"/>
  <c r="E536" i="1" s="1"/>
  <c r="G536" i="1" a="1"/>
  <c r="G536" i="1" s="1"/>
  <c r="J536" i="1"/>
  <c r="K536" i="1" s="1"/>
  <c r="O536" i="1"/>
  <c r="D537" i="1" a="1"/>
  <c r="D537" i="1" s="1"/>
  <c r="E537" i="1" s="1"/>
  <c r="G537" i="1" a="1"/>
  <c r="G537" i="1" s="1"/>
  <c r="H537" i="1" s="1"/>
  <c r="L537" i="1" s="1"/>
  <c r="J537" i="1"/>
  <c r="K537" i="1"/>
  <c r="O537" i="1"/>
  <c r="D538" i="1" a="1"/>
  <c r="D538" i="1" s="1"/>
  <c r="E538" i="1" s="1"/>
  <c r="G538" i="1" a="1"/>
  <c r="G538" i="1" s="1"/>
  <c r="J538" i="1"/>
  <c r="K538" i="1" s="1"/>
  <c r="O538" i="1"/>
  <c r="D539" i="1" a="1"/>
  <c r="D539" i="1" s="1"/>
  <c r="E539" i="1" s="1"/>
  <c r="G539" i="1" a="1"/>
  <c r="G539" i="1" s="1"/>
  <c r="J539" i="1"/>
  <c r="K539" i="1"/>
  <c r="O539" i="1"/>
  <c r="D540" i="1" a="1"/>
  <c r="D540" i="1" s="1"/>
  <c r="E540" i="1" s="1"/>
  <c r="G540" i="1" a="1"/>
  <c r="G540" i="1"/>
  <c r="J540" i="1"/>
  <c r="K540" i="1" s="1"/>
  <c r="O540" i="1"/>
  <c r="D541" i="1" a="1"/>
  <c r="D541" i="1" s="1"/>
  <c r="E541" i="1" s="1"/>
  <c r="G541" i="1" a="1"/>
  <c r="G541" i="1" s="1"/>
  <c r="J541" i="1"/>
  <c r="K541" i="1" s="1"/>
  <c r="O541" i="1"/>
  <c r="D542" i="1" a="1"/>
  <c r="D542" i="1" s="1"/>
  <c r="E542" i="1" s="1"/>
  <c r="G542" i="1" a="1"/>
  <c r="G542" i="1" s="1"/>
  <c r="J542" i="1"/>
  <c r="K542" i="1" s="1"/>
  <c r="O542" i="1"/>
  <c r="D543" i="1" a="1"/>
  <c r="D543" i="1" s="1"/>
  <c r="E543" i="1"/>
  <c r="G543" i="1" a="1"/>
  <c r="G543" i="1"/>
  <c r="H543" i="1" s="1"/>
  <c r="L543" i="1" s="1"/>
  <c r="J543" i="1"/>
  <c r="K543" i="1" s="1"/>
  <c r="O543" i="1"/>
  <c r="D544" i="1" a="1"/>
  <c r="D544" i="1" s="1"/>
  <c r="E544" i="1" s="1"/>
  <c r="G544" i="1" a="1"/>
  <c r="G544" i="1"/>
  <c r="J544" i="1"/>
  <c r="K544" i="1" s="1"/>
  <c r="O544" i="1"/>
  <c r="D545" i="1" a="1"/>
  <c r="D545" i="1" s="1"/>
  <c r="E545" i="1" s="1"/>
  <c r="G545" i="1" a="1"/>
  <c r="G545" i="1" s="1"/>
  <c r="J545" i="1"/>
  <c r="K545" i="1" s="1"/>
  <c r="O545" i="1"/>
  <c r="D546" i="1" a="1"/>
  <c r="D546" i="1" s="1"/>
  <c r="E546" i="1" s="1"/>
  <c r="G546" i="1" a="1"/>
  <c r="G546" i="1" s="1"/>
  <c r="H546" i="1" s="1"/>
  <c r="L546" i="1" s="1"/>
  <c r="J546" i="1"/>
  <c r="K546" i="1" s="1"/>
  <c r="O546" i="1"/>
  <c r="D547" i="1" a="1"/>
  <c r="D547" i="1" s="1"/>
  <c r="E547" i="1" s="1"/>
  <c r="G547" i="1" a="1"/>
  <c r="G547" i="1" s="1"/>
  <c r="J547" i="1"/>
  <c r="K547" i="1"/>
  <c r="O547" i="1"/>
  <c r="D548" i="1" a="1"/>
  <c r="D548" i="1" s="1"/>
  <c r="E548" i="1" s="1"/>
  <c r="G548" i="1" a="1"/>
  <c r="G548" i="1"/>
  <c r="J548" i="1"/>
  <c r="K548" i="1" s="1"/>
  <c r="O548" i="1"/>
  <c r="H548" i="1" s="1"/>
  <c r="L548" i="1" s="1"/>
  <c r="D549" i="1" a="1"/>
  <c r="D549" i="1" s="1"/>
  <c r="E549" i="1" s="1"/>
  <c r="G549" i="1" a="1"/>
  <c r="G549" i="1" s="1"/>
  <c r="J549" i="1"/>
  <c r="K549" i="1"/>
  <c r="O549" i="1"/>
  <c r="D550" i="1" a="1"/>
  <c r="D550" i="1" s="1"/>
  <c r="E550" i="1" s="1"/>
  <c r="G550" i="1" a="1"/>
  <c r="G550" i="1"/>
  <c r="J550" i="1"/>
  <c r="K550" i="1" s="1"/>
  <c r="O550" i="1"/>
  <c r="H550" i="1" s="1"/>
  <c r="L550" i="1" s="1"/>
  <c r="D551" i="1" a="1"/>
  <c r="D551" i="1" s="1"/>
  <c r="E551" i="1" s="1"/>
  <c r="G551" i="1" a="1"/>
  <c r="G551" i="1" s="1"/>
  <c r="J551" i="1"/>
  <c r="K551" i="1"/>
  <c r="O551" i="1"/>
  <c r="H551" i="1" s="1"/>
  <c r="L551" i="1" s="1"/>
  <c r="D552" i="1" a="1"/>
  <c r="D552" i="1" s="1"/>
  <c r="E552" i="1" s="1"/>
  <c r="G552" i="1" a="1"/>
  <c r="G552" i="1" s="1"/>
  <c r="J552" i="1"/>
  <c r="K552" i="1" s="1"/>
  <c r="O552" i="1"/>
  <c r="D553" i="1" a="1"/>
  <c r="D553" i="1"/>
  <c r="E553" i="1" s="1"/>
  <c r="G553" i="1" a="1"/>
  <c r="G553" i="1" s="1"/>
  <c r="J553" i="1"/>
  <c r="K553" i="1" s="1"/>
  <c r="O553" i="1"/>
  <c r="D554" i="1" a="1"/>
  <c r="D554" i="1" s="1"/>
  <c r="E554" i="1" s="1"/>
  <c r="G554" i="1" a="1"/>
  <c r="G554" i="1" s="1"/>
  <c r="J554" i="1"/>
  <c r="K554" i="1" s="1"/>
  <c r="O554" i="1"/>
  <c r="D555" i="1" a="1"/>
  <c r="D555" i="1" s="1"/>
  <c r="E555" i="1" s="1"/>
  <c r="G555" i="1" a="1"/>
  <c r="G555" i="1" s="1"/>
  <c r="J555" i="1"/>
  <c r="K555" i="1"/>
  <c r="O555" i="1"/>
  <c r="D556" i="1" a="1"/>
  <c r="D556" i="1" s="1"/>
  <c r="E556" i="1" s="1"/>
  <c r="G556" i="1" a="1"/>
  <c r="G556" i="1"/>
  <c r="J556" i="1"/>
  <c r="K556" i="1" s="1"/>
  <c r="O556" i="1"/>
  <c r="H556" i="1" s="1"/>
  <c r="L556" i="1" s="1"/>
  <c r="D557" i="1" a="1"/>
  <c r="D557" i="1" s="1"/>
  <c r="E557" i="1" s="1"/>
  <c r="G557" i="1" a="1"/>
  <c r="G557" i="1"/>
  <c r="J557" i="1"/>
  <c r="K557" i="1" s="1"/>
  <c r="O557" i="1"/>
  <c r="D558" i="1" a="1"/>
  <c r="D558" i="1" s="1"/>
  <c r="E558" i="1" s="1"/>
  <c r="G558" i="1" a="1"/>
  <c r="G558" i="1"/>
  <c r="J558" i="1"/>
  <c r="K558" i="1" s="1"/>
  <c r="O558" i="1"/>
  <c r="H558" i="1" s="1"/>
  <c r="L558" i="1" s="1"/>
  <c r="D559" i="1" a="1"/>
  <c r="D559" i="1" s="1"/>
  <c r="E559" i="1" s="1"/>
  <c r="G559" i="1" a="1"/>
  <c r="G559" i="1" s="1"/>
  <c r="J559" i="1"/>
  <c r="K559" i="1"/>
  <c r="O559" i="1"/>
  <c r="H559" i="1" s="1"/>
  <c r="L559" i="1" s="1"/>
  <c r="D560" i="1" a="1"/>
  <c r="D560" i="1" s="1"/>
  <c r="E560" i="1" s="1"/>
  <c r="G560" i="1" a="1"/>
  <c r="G560" i="1" s="1"/>
  <c r="J560" i="1"/>
  <c r="K560" i="1" s="1"/>
  <c r="O560" i="1"/>
  <c r="H560" i="1" s="1"/>
  <c r="L560" i="1" s="1"/>
  <c r="D561" i="1" a="1"/>
  <c r="D561" i="1" s="1"/>
  <c r="E561" i="1" s="1"/>
  <c r="G561" i="1" a="1"/>
  <c r="G561" i="1"/>
  <c r="J561" i="1"/>
  <c r="K561" i="1" s="1"/>
  <c r="O561" i="1"/>
  <c r="D562" i="1" a="1"/>
  <c r="D562" i="1" s="1"/>
  <c r="E562" i="1" s="1"/>
  <c r="G562" i="1" a="1"/>
  <c r="G562" i="1"/>
  <c r="H562" i="1"/>
  <c r="L562" i="1" s="1"/>
  <c r="J562" i="1"/>
  <c r="K562" i="1" s="1"/>
  <c r="O562" i="1"/>
  <c r="D563" i="1" a="1"/>
  <c r="D563" i="1" s="1"/>
  <c r="E563" i="1" s="1"/>
  <c r="G563" i="1" a="1"/>
  <c r="G563" i="1" s="1"/>
  <c r="J563" i="1"/>
  <c r="K563" i="1" s="1"/>
  <c r="O563" i="1"/>
  <c r="D564" i="1" a="1"/>
  <c r="D564" i="1" s="1"/>
  <c r="E564" i="1" s="1"/>
  <c r="G564" i="1" a="1"/>
  <c r="G564" i="1"/>
  <c r="J564" i="1"/>
  <c r="K564" i="1" s="1"/>
  <c r="O564" i="1"/>
  <c r="D565" i="1" a="1"/>
  <c r="D565" i="1" s="1"/>
  <c r="E565" i="1" s="1"/>
  <c r="G565" i="1" a="1"/>
  <c r="G565" i="1" s="1"/>
  <c r="J565" i="1"/>
  <c r="K565" i="1"/>
  <c r="O565" i="1"/>
  <c r="D566" i="1" a="1"/>
  <c r="D566" i="1" s="1"/>
  <c r="E566" i="1"/>
  <c r="G566" i="1" a="1"/>
  <c r="G566" i="1"/>
  <c r="H566" i="1" s="1"/>
  <c r="L566" i="1" s="1"/>
  <c r="J566" i="1"/>
  <c r="K566" i="1" s="1"/>
  <c r="O566" i="1"/>
  <c r="D567" i="1" a="1"/>
  <c r="D567" i="1" s="1"/>
  <c r="E567" i="1"/>
  <c r="G567" i="1" a="1"/>
  <c r="G567" i="1" s="1"/>
  <c r="J567" i="1"/>
  <c r="K567" i="1"/>
  <c r="O567" i="1"/>
  <c r="D568" i="1" a="1"/>
  <c r="D568" i="1" s="1"/>
  <c r="E568" i="1" s="1"/>
  <c r="G568" i="1" a="1"/>
  <c r="G568" i="1"/>
  <c r="H568" i="1"/>
  <c r="L568" i="1" s="1"/>
  <c r="J568" i="1"/>
  <c r="K568" i="1" s="1"/>
  <c r="O568" i="1"/>
  <c r="D569" i="1" a="1"/>
  <c r="D569" i="1" s="1"/>
  <c r="E569" i="1" s="1"/>
  <c r="G569" i="1" a="1"/>
  <c r="G569" i="1" s="1"/>
  <c r="J569" i="1"/>
  <c r="K569" i="1" s="1"/>
  <c r="O569" i="1"/>
  <c r="D570" i="1" a="1"/>
  <c r="D570" i="1" s="1"/>
  <c r="E570" i="1" s="1"/>
  <c r="G570" i="1" a="1"/>
  <c r="G570" i="1"/>
  <c r="J570" i="1"/>
  <c r="K570" i="1" s="1"/>
  <c r="O570" i="1"/>
  <c r="D571" i="1" a="1"/>
  <c r="D571" i="1" s="1"/>
  <c r="E571" i="1" s="1"/>
  <c r="G571" i="1" a="1"/>
  <c r="G571" i="1" s="1"/>
  <c r="J571" i="1"/>
  <c r="K571" i="1" s="1"/>
  <c r="O571" i="1"/>
  <c r="D572" i="1" a="1"/>
  <c r="D572" i="1" s="1"/>
  <c r="E572" i="1" s="1"/>
  <c r="G572" i="1" a="1"/>
  <c r="G572" i="1" s="1"/>
  <c r="J572" i="1"/>
  <c r="K572" i="1" s="1"/>
  <c r="O572" i="1"/>
  <c r="D573" i="1" a="1"/>
  <c r="D573" i="1" s="1"/>
  <c r="E573" i="1"/>
  <c r="G573" i="1" a="1"/>
  <c r="G573" i="1" s="1"/>
  <c r="J573" i="1"/>
  <c r="K573" i="1" s="1"/>
  <c r="O573" i="1"/>
  <c r="D574" i="1" a="1"/>
  <c r="D574" i="1" s="1"/>
  <c r="E574" i="1" s="1"/>
  <c r="G574" i="1" a="1"/>
  <c r="G574" i="1"/>
  <c r="H574" i="1"/>
  <c r="L574" i="1" s="1"/>
  <c r="J574" i="1"/>
  <c r="K574" i="1" s="1"/>
  <c r="O574" i="1"/>
  <c r="D575" i="1" a="1"/>
  <c r="D575" i="1" s="1"/>
  <c r="E575" i="1" s="1"/>
  <c r="G575" i="1" a="1"/>
  <c r="G575" i="1" s="1"/>
  <c r="J575" i="1"/>
  <c r="K575" i="1"/>
  <c r="O575" i="1"/>
  <c r="H575" i="1" s="1"/>
  <c r="L575" i="1" s="1"/>
  <c r="D576" i="1" a="1"/>
  <c r="D576" i="1" s="1"/>
  <c r="E576" i="1" s="1"/>
  <c r="G576" i="1" a="1"/>
  <c r="G576" i="1"/>
  <c r="H576" i="1"/>
  <c r="L576" i="1" s="1"/>
  <c r="J576" i="1"/>
  <c r="K576" i="1" s="1"/>
  <c r="O576" i="1"/>
  <c r="D577" i="1" a="1"/>
  <c r="D577" i="1" s="1"/>
  <c r="E577" i="1" s="1"/>
  <c r="G577" i="1" a="1"/>
  <c r="G577" i="1" s="1"/>
  <c r="J577" i="1"/>
  <c r="K577" i="1"/>
  <c r="O577" i="1"/>
  <c r="D578" i="1" a="1"/>
  <c r="D578" i="1" s="1"/>
  <c r="E578" i="1" s="1"/>
  <c r="G578" i="1" a="1"/>
  <c r="G578" i="1" s="1"/>
  <c r="H578" i="1"/>
  <c r="L578" i="1" s="1"/>
  <c r="J578" i="1"/>
  <c r="K578" i="1" s="1"/>
  <c r="O578" i="1"/>
  <c r="D579" i="1" a="1"/>
  <c r="D579" i="1" s="1"/>
  <c r="E579" i="1" s="1"/>
  <c r="G579" i="1" a="1"/>
  <c r="G579" i="1" s="1"/>
  <c r="J579" i="1"/>
  <c r="K579" i="1"/>
  <c r="O579" i="1"/>
  <c r="D580" i="1" a="1"/>
  <c r="D580" i="1" s="1"/>
  <c r="E580" i="1" s="1"/>
  <c r="G580" i="1" a="1"/>
  <c r="G580" i="1"/>
  <c r="J580" i="1"/>
  <c r="K580" i="1" s="1"/>
  <c r="O580" i="1"/>
  <c r="H580" i="1" s="1"/>
  <c r="L580" i="1" s="1"/>
  <c r="D581" i="1" a="1"/>
  <c r="D581" i="1" s="1"/>
  <c r="E581" i="1" s="1"/>
  <c r="G581" i="1" a="1"/>
  <c r="G581" i="1"/>
  <c r="J581" i="1"/>
  <c r="K581" i="1" s="1"/>
  <c r="O581" i="1"/>
  <c r="D582" i="1" a="1"/>
  <c r="D582" i="1" s="1"/>
  <c r="E582" i="1" s="1"/>
  <c r="G582" i="1" a="1"/>
  <c r="G582" i="1"/>
  <c r="J582" i="1"/>
  <c r="K582" i="1" s="1"/>
  <c r="O582" i="1"/>
  <c r="D583" i="1" a="1"/>
  <c r="D583" i="1" s="1"/>
  <c r="E583" i="1" s="1"/>
  <c r="G583" i="1" a="1"/>
  <c r="G583" i="1" s="1"/>
  <c r="J583" i="1"/>
  <c r="K583" i="1"/>
  <c r="O583" i="1"/>
  <c r="H583" i="1" s="1"/>
  <c r="L583" i="1" s="1"/>
  <c r="D584" i="1" a="1"/>
  <c r="D584" i="1" s="1"/>
  <c r="E584" i="1" s="1"/>
  <c r="G584" i="1" a="1"/>
  <c r="G584" i="1" s="1"/>
  <c r="J584" i="1"/>
  <c r="K584" i="1" s="1"/>
  <c r="O584" i="1"/>
  <c r="D585" i="1" a="1"/>
  <c r="D585" i="1" s="1"/>
  <c r="E585" i="1" s="1"/>
  <c r="G585" i="1" a="1"/>
  <c r="G585" i="1"/>
  <c r="H585" i="1" s="1"/>
  <c r="L585" i="1" s="1"/>
  <c r="J585" i="1"/>
  <c r="K585" i="1" s="1"/>
  <c r="O585" i="1"/>
  <c r="D586" i="1" a="1"/>
  <c r="D586" i="1" s="1"/>
  <c r="E586" i="1" s="1"/>
  <c r="G586" i="1" a="1"/>
  <c r="G586" i="1" s="1"/>
  <c r="J586" i="1"/>
  <c r="K586" i="1"/>
  <c r="O586" i="1"/>
  <c r="D587" i="1" a="1"/>
  <c r="D587" i="1" s="1"/>
  <c r="E587" i="1"/>
  <c r="G587" i="1" a="1"/>
  <c r="G587" i="1" s="1"/>
  <c r="J587" i="1"/>
  <c r="K587" i="1" s="1"/>
  <c r="O587" i="1"/>
  <c r="D588" i="1" a="1"/>
  <c r="D588" i="1" s="1"/>
  <c r="E588" i="1" s="1"/>
  <c r="G588" i="1" a="1"/>
  <c r="G588" i="1" s="1"/>
  <c r="J588" i="1"/>
  <c r="K588" i="1" s="1"/>
  <c r="O588" i="1"/>
  <c r="D589" i="1" a="1"/>
  <c r="D589" i="1" s="1"/>
  <c r="E589" i="1" s="1"/>
  <c r="G589" i="1" a="1"/>
  <c r="G589" i="1"/>
  <c r="J589" i="1"/>
  <c r="K589" i="1" s="1"/>
  <c r="O589" i="1"/>
  <c r="D590" i="1" a="1"/>
  <c r="D590" i="1" s="1"/>
  <c r="E590" i="1" s="1"/>
  <c r="G590" i="1" a="1"/>
  <c r="G590" i="1" s="1"/>
  <c r="J590" i="1"/>
  <c r="K590" i="1" s="1"/>
  <c r="O590" i="1"/>
  <c r="H590" i="1" s="1"/>
  <c r="L590" i="1" s="1"/>
  <c r="D591" i="1" a="1"/>
  <c r="D591" i="1" s="1"/>
  <c r="E591" i="1" s="1"/>
  <c r="G591" i="1" a="1"/>
  <c r="G591" i="1" s="1"/>
  <c r="H591" i="1" s="1"/>
  <c r="L591" i="1" s="1"/>
  <c r="J591" i="1"/>
  <c r="K591" i="1"/>
  <c r="O591" i="1"/>
  <c r="D592" i="1" a="1"/>
  <c r="D592" i="1" s="1"/>
  <c r="E592" i="1" s="1"/>
  <c r="G592" i="1" a="1"/>
  <c r="G592" i="1" s="1"/>
  <c r="J592" i="1"/>
  <c r="K592" i="1" s="1"/>
  <c r="O592" i="1"/>
  <c r="H592" i="1" s="1"/>
  <c r="L592" i="1" s="1"/>
  <c r="D593" i="1" a="1"/>
  <c r="D593" i="1" s="1"/>
  <c r="E593" i="1" s="1"/>
  <c r="G593" i="1" a="1"/>
  <c r="G593" i="1" s="1"/>
  <c r="J593" i="1"/>
  <c r="K593" i="1"/>
  <c r="O593" i="1"/>
  <c r="D594" i="1" a="1"/>
  <c r="D594" i="1" s="1"/>
  <c r="E594" i="1"/>
  <c r="G594" i="1" a="1"/>
  <c r="G594" i="1" s="1"/>
  <c r="J594" i="1"/>
  <c r="K594" i="1" s="1"/>
  <c r="O594" i="1"/>
  <c r="D595" i="1" a="1"/>
  <c r="D595" i="1" s="1"/>
  <c r="E595" i="1" s="1"/>
  <c r="G595" i="1" a="1"/>
  <c r="G595" i="1" s="1"/>
  <c r="J595" i="1"/>
  <c r="K595" i="1" s="1"/>
  <c r="O595" i="1"/>
  <c r="D596" i="1" a="1"/>
  <c r="D596" i="1" s="1"/>
  <c r="E596" i="1" s="1"/>
  <c r="G596" i="1" a="1"/>
  <c r="G596" i="1" s="1"/>
  <c r="J596" i="1"/>
  <c r="K596" i="1" s="1"/>
  <c r="O596" i="1"/>
  <c r="D597" i="1" a="1"/>
  <c r="D597" i="1" s="1"/>
  <c r="E597" i="1" s="1"/>
  <c r="G597" i="1" a="1"/>
  <c r="G597" i="1" s="1"/>
  <c r="J597" i="1"/>
  <c r="K597" i="1" s="1"/>
  <c r="O597" i="1"/>
  <c r="D598" i="1" a="1"/>
  <c r="D598" i="1" s="1"/>
  <c r="E598" i="1" s="1"/>
  <c r="G598" i="1" a="1"/>
  <c r="G598" i="1" s="1"/>
  <c r="J598" i="1"/>
  <c r="K598" i="1"/>
  <c r="O598" i="1"/>
  <c r="D599" i="1" a="1"/>
  <c r="D599" i="1" s="1"/>
  <c r="E599" i="1" s="1"/>
  <c r="G599" i="1" a="1"/>
  <c r="G599" i="1" s="1"/>
  <c r="J599" i="1"/>
  <c r="K599" i="1" s="1"/>
  <c r="O599" i="1"/>
  <c r="H599" i="1" s="1"/>
  <c r="L599" i="1" s="1"/>
  <c r="D600" i="1" a="1"/>
  <c r="D600" i="1" s="1"/>
  <c r="E600" i="1"/>
  <c r="G600" i="1" a="1"/>
  <c r="G600" i="1" s="1"/>
  <c r="J600" i="1"/>
  <c r="K600" i="1"/>
  <c r="O600" i="1"/>
  <c r="H600" i="1" s="1"/>
  <c r="L600" i="1" s="1"/>
  <c r="D601" i="1" a="1"/>
  <c r="D601" i="1"/>
  <c r="E601" i="1" s="1"/>
  <c r="G601" i="1" a="1"/>
  <c r="G601" i="1" s="1"/>
  <c r="J601" i="1"/>
  <c r="K601" i="1"/>
  <c r="O601" i="1"/>
  <c r="D602" i="1" a="1"/>
  <c r="D602" i="1" s="1"/>
  <c r="E602" i="1" s="1"/>
  <c r="G602" i="1" a="1"/>
  <c r="G602" i="1"/>
  <c r="J602" i="1"/>
  <c r="K602" i="1" s="1"/>
  <c r="O602" i="1"/>
  <c r="D603" i="1" a="1"/>
  <c r="D603" i="1"/>
  <c r="E603" i="1" s="1"/>
  <c r="G603" i="1" a="1"/>
  <c r="G603" i="1" s="1"/>
  <c r="H603" i="1" s="1"/>
  <c r="L603" i="1" s="1"/>
  <c r="J603" i="1"/>
  <c r="K603" i="1"/>
  <c r="O603" i="1"/>
  <c r="D604" i="1" a="1"/>
  <c r="D604" i="1"/>
  <c r="E604" i="1" s="1"/>
  <c r="G604" i="1" a="1"/>
  <c r="G604" i="1" s="1"/>
  <c r="H604" i="1"/>
  <c r="L604" i="1" s="1"/>
  <c r="J604" i="1"/>
  <c r="K604" i="1" s="1"/>
  <c r="O604" i="1"/>
  <c r="D605" i="1" a="1"/>
  <c r="D605" i="1" s="1"/>
  <c r="E605" i="1" s="1"/>
  <c r="G605" i="1" a="1"/>
  <c r="G605" i="1"/>
  <c r="H605" i="1" s="1"/>
  <c r="L605" i="1" s="1"/>
  <c r="J605" i="1"/>
  <c r="K605" i="1" s="1"/>
  <c r="O605" i="1"/>
  <c r="D606" i="1" a="1"/>
  <c r="D606" i="1"/>
  <c r="E606" i="1" s="1"/>
  <c r="G606" i="1" a="1"/>
  <c r="G606" i="1" s="1"/>
  <c r="H606" i="1" s="1"/>
  <c r="L606" i="1" s="1"/>
  <c r="J606" i="1"/>
  <c r="K606" i="1" s="1"/>
  <c r="O606" i="1"/>
  <c r="D607" i="1" a="1"/>
  <c r="D607" i="1" s="1"/>
  <c r="E607" i="1" s="1"/>
  <c r="G607" i="1" a="1"/>
  <c r="G607" i="1" s="1"/>
  <c r="J607" i="1"/>
  <c r="K607" i="1" s="1"/>
  <c r="O607" i="1"/>
  <c r="D608" i="1" a="1"/>
  <c r="D608" i="1"/>
  <c r="E608" i="1" s="1"/>
  <c r="G608" i="1" a="1"/>
  <c r="G608" i="1" s="1"/>
  <c r="J608" i="1"/>
  <c r="K608" i="1" s="1"/>
  <c r="O608" i="1"/>
  <c r="D609" i="1" a="1"/>
  <c r="D609" i="1"/>
  <c r="E609" i="1" s="1"/>
  <c r="G609" i="1" a="1"/>
  <c r="G609" i="1" s="1"/>
  <c r="J609" i="1"/>
  <c r="K609" i="1" s="1"/>
  <c r="O609" i="1"/>
  <c r="D610" i="1" a="1"/>
  <c r="D610" i="1" s="1"/>
  <c r="E610" i="1" s="1"/>
  <c r="G610" i="1" a="1"/>
  <c r="G610" i="1"/>
  <c r="J610" i="1"/>
  <c r="K610" i="1" s="1"/>
  <c r="O610" i="1"/>
  <c r="D611" i="1" a="1"/>
  <c r="D611" i="1" s="1"/>
  <c r="E611" i="1" s="1"/>
  <c r="G611" i="1" a="1"/>
  <c r="G611" i="1" s="1"/>
  <c r="H611" i="1" s="1"/>
  <c r="L611" i="1" s="1"/>
  <c r="J611" i="1"/>
  <c r="K611" i="1" s="1"/>
  <c r="O611" i="1"/>
  <c r="D612" i="1" a="1"/>
  <c r="D612" i="1"/>
  <c r="E612" i="1"/>
  <c r="G612" i="1" a="1"/>
  <c r="G612" i="1" s="1"/>
  <c r="J612" i="1"/>
  <c r="K612" i="1" s="1"/>
  <c r="O612" i="1"/>
  <c r="D613" i="1" a="1"/>
  <c r="D613" i="1"/>
  <c r="E613" i="1" s="1"/>
  <c r="G613" i="1" a="1"/>
  <c r="G613" i="1" s="1"/>
  <c r="J613" i="1"/>
  <c r="K613" i="1"/>
  <c r="O613" i="1"/>
  <c r="H613" i="1" s="1"/>
  <c r="L613" i="1" s="1"/>
  <c r="D614" i="1" a="1"/>
  <c r="D614" i="1" s="1"/>
  <c r="E614" i="1" s="1"/>
  <c r="G614" i="1" a="1"/>
  <c r="G614" i="1" s="1"/>
  <c r="J614" i="1"/>
  <c r="K614" i="1" s="1"/>
  <c r="O614" i="1"/>
  <c r="D615" i="1" a="1"/>
  <c r="D615" i="1" s="1"/>
  <c r="E615" i="1" s="1"/>
  <c r="G615" i="1" a="1"/>
  <c r="G615" i="1"/>
  <c r="H615" i="1" s="1"/>
  <c r="L615" i="1" s="1"/>
  <c r="J615" i="1"/>
  <c r="K615" i="1" s="1"/>
  <c r="O615" i="1"/>
  <c r="D616" i="1" a="1"/>
  <c r="D616" i="1" s="1"/>
  <c r="E616" i="1" s="1"/>
  <c r="G616" i="1" a="1"/>
  <c r="G616" i="1" s="1"/>
  <c r="J616" i="1"/>
  <c r="K616" i="1"/>
  <c r="O616" i="1"/>
  <c r="D617" i="1" a="1"/>
  <c r="D617" i="1" s="1"/>
  <c r="E617" i="1" s="1"/>
  <c r="G617" i="1" a="1"/>
  <c r="G617" i="1" s="1"/>
  <c r="J617" i="1"/>
  <c r="K617" i="1" s="1"/>
  <c r="O617" i="1"/>
  <c r="D618" i="1" a="1"/>
  <c r="D618" i="1" s="1"/>
  <c r="E618" i="1" s="1"/>
  <c r="G618" i="1" a="1"/>
  <c r="G618" i="1" s="1"/>
  <c r="H618" i="1" s="1"/>
  <c r="L618" i="1" s="1"/>
  <c r="J618" i="1"/>
  <c r="K618" i="1"/>
  <c r="O618" i="1"/>
  <c r="D619" i="1" a="1"/>
  <c r="D619" i="1" s="1"/>
  <c r="E619" i="1" s="1"/>
  <c r="G619" i="1" a="1"/>
  <c r="G619" i="1"/>
  <c r="J619" i="1"/>
  <c r="K619" i="1" s="1"/>
  <c r="O619" i="1"/>
  <c r="D620" i="1" a="1"/>
  <c r="D620" i="1" s="1"/>
  <c r="E620" i="1" s="1"/>
  <c r="G620" i="1" a="1"/>
  <c r="G620" i="1" s="1"/>
  <c r="J620" i="1"/>
  <c r="K620" i="1"/>
  <c r="O620" i="1"/>
  <c r="D621" i="1" a="1"/>
  <c r="D621" i="1" s="1"/>
  <c r="E621" i="1"/>
  <c r="G621" i="1" a="1"/>
  <c r="G621" i="1" s="1"/>
  <c r="J621" i="1"/>
  <c r="K621" i="1" s="1"/>
  <c r="O621" i="1"/>
  <c r="D622" i="1" a="1"/>
  <c r="D622" i="1" s="1"/>
  <c r="E622" i="1" s="1"/>
  <c r="G622" i="1" a="1"/>
  <c r="G622" i="1" s="1"/>
  <c r="J622" i="1"/>
  <c r="K622" i="1" s="1"/>
  <c r="O622" i="1"/>
  <c r="H622" i="1" s="1"/>
  <c r="L622" i="1" s="1"/>
  <c r="D623" i="1" a="1"/>
  <c r="D623" i="1" s="1"/>
  <c r="E623" i="1" s="1"/>
  <c r="G623" i="1" a="1"/>
  <c r="G623" i="1"/>
  <c r="J623" i="1"/>
  <c r="K623" i="1" s="1"/>
  <c r="O623" i="1"/>
  <c r="D624" i="1" a="1"/>
  <c r="D624" i="1" s="1"/>
  <c r="E624" i="1" s="1"/>
  <c r="G624" i="1" a="1"/>
  <c r="G624" i="1" s="1"/>
  <c r="J624" i="1"/>
  <c r="K624" i="1" s="1"/>
  <c r="O624" i="1"/>
  <c r="D625" i="1" a="1"/>
  <c r="D625" i="1" s="1"/>
  <c r="E625" i="1" s="1"/>
  <c r="G625" i="1" a="1"/>
  <c r="G625" i="1" s="1"/>
  <c r="H625" i="1" s="1"/>
  <c r="L625" i="1" s="1"/>
  <c r="J625" i="1"/>
  <c r="K625" i="1" s="1"/>
  <c r="O625" i="1"/>
  <c r="D626" i="1" a="1"/>
  <c r="D626" i="1" s="1"/>
  <c r="E626" i="1" s="1"/>
  <c r="G626" i="1" a="1"/>
  <c r="G626" i="1" s="1"/>
  <c r="J626" i="1"/>
  <c r="K626" i="1" s="1"/>
  <c r="O626" i="1"/>
  <c r="D627" i="1" a="1"/>
  <c r="D627" i="1" s="1"/>
  <c r="E627" i="1" s="1"/>
  <c r="G627" i="1" a="1"/>
  <c r="G627" i="1" s="1"/>
  <c r="J627" i="1"/>
  <c r="K627" i="1" s="1"/>
  <c r="O627" i="1"/>
  <c r="D628" i="1" a="1"/>
  <c r="D628" i="1" s="1"/>
  <c r="E628" i="1" s="1"/>
  <c r="G628" i="1" a="1"/>
  <c r="G628" i="1"/>
  <c r="H628" i="1"/>
  <c r="L628" i="1" s="1"/>
  <c r="J628" i="1"/>
  <c r="K628" i="1" s="1"/>
  <c r="O628" i="1"/>
  <c r="D629" i="1" a="1"/>
  <c r="D629" i="1" s="1"/>
  <c r="E629" i="1" s="1"/>
  <c r="G629" i="1" a="1"/>
  <c r="G629" i="1" s="1"/>
  <c r="J629" i="1"/>
  <c r="K629" i="1" s="1"/>
  <c r="O629" i="1"/>
  <c r="D630" i="1" a="1"/>
  <c r="D630" i="1" s="1"/>
  <c r="E630" i="1" s="1"/>
  <c r="G630" i="1" a="1"/>
  <c r="G630" i="1" s="1"/>
  <c r="J630" i="1"/>
  <c r="K630" i="1" s="1"/>
  <c r="O630" i="1"/>
  <c r="H630" i="1" s="1"/>
  <c r="L630" i="1" s="1"/>
  <c r="D631" i="1" a="1"/>
  <c r="D631" i="1" s="1"/>
  <c r="E631" i="1" s="1"/>
  <c r="G631" i="1" a="1"/>
  <c r="G631" i="1" s="1"/>
  <c r="J631" i="1"/>
  <c r="K631" i="1" s="1"/>
  <c r="O631" i="1"/>
  <c r="D632" i="1" a="1"/>
  <c r="D632" i="1"/>
  <c r="E632" i="1" s="1"/>
  <c r="G632" i="1" a="1"/>
  <c r="G632" i="1" s="1"/>
  <c r="H632" i="1" s="1"/>
  <c r="L632" i="1" s="1"/>
  <c r="J632" i="1"/>
  <c r="K632" i="1" s="1"/>
  <c r="O632" i="1"/>
  <c r="D633" i="1" a="1"/>
  <c r="D633" i="1" s="1"/>
  <c r="E633" i="1"/>
  <c r="G633" i="1" a="1"/>
  <c r="G633" i="1" s="1"/>
  <c r="J633" i="1"/>
  <c r="K633" i="1" s="1"/>
  <c r="O633" i="1"/>
  <c r="D634" i="1" a="1"/>
  <c r="D634" i="1" s="1"/>
  <c r="E634" i="1" s="1"/>
  <c r="G634" i="1" a="1"/>
  <c r="G634" i="1"/>
  <c r="H634" i="1" s="1"/>
  <c r="L634" i="1" s="1"/>
  <c r="J634" i="1"/>
  <c r="K634" i="1" s="1"/>
  <c r="O634" i="1"/>
  <c r="D635" i="1" a="1"/>
  <c r="D635" i="1" s="1"/>
  <c r="E635" i="1" s="1"/>
  <c r="G635" i="1" a="1"/>
  <c r="G635" i="1" s="1"/>
  <c r="J635" i="1"/>
  <c r="K635" i="1" s="1"/>
  <c r="O635" i="1"/>
  <c r="D636" i="1" a="1"/>
  <c r="D636" i="1" s="1"/>
  <c r="E636" i="1" s="1"/>
  <c r="G636" i="1" a="1"/>
  <c r="G636" i="1" s="1"/>
  <c r="J636" i="1"/>
  <c r="K636" i="1" s="1"/>
  <c r="O636" i="1"/>
  <c r="D637" i="1" a="1"/>
  <c r="D637" i="1" s="1"/>
  <c r="E637" i="1" s="1"/>
  <c r="G637" i="1" a="1"/>
  <c r="G637" i="1"/>
  <c r="H637" i="1" s="1"/>
  <c r="L637" i="1" s="1"/>
  <c r="J637" i="1"/>
  <c r="K637" i="1" s="1"/>
  <c r="O637" i="1"/>
  <c r="D638" i="1" a="1"/>
  <c r="D638" i="1" s="1"/>
  <c r="E638" i="1" s="1"/>
  <c r="G638" i="1" a="1"/>
  <c r="G638" i="1" s="1"/>
  <c r="J638" i="1"/>
  <c r="K638" i="1" s="1"/>
  <c r="O638" i="1"/>
  <c r="H638" i="1" s="1"/>
  <c r="L638" i="1" s="1"/>
  <c r="D639" i="1" a="1"/>
  <c r="D639" i="1" s="1"/>
  <c r="E639" i="1" s="1"/>
  <c r="G639" i="1" a="1"/>
  <c r="G639" i="1" s="1"/>
  <c r="J639" i="1"/>
  <c r="K639" i="1"/>
  <c r="O639" i="1"/>
  <c r="D640" i="1" a="1"/>
  <c r="D640" i="1" s="1"/>
  <c r="E640" i="1" s="1"/>
  <c r="G640" i="1" a="1"/>
  <c r="G640" i="1" s="1"/>
  <c r="J640" i="1"/>
  <c r="K640" i="1"/>
  <c r="O640" i="1"/>
  <c r="H640" i="1" s="1"/>
  <c r="L640" i="1" s="1"/>
  <c r="D641" i="1" a="1"/>
  <c r="D641" i="1" s="1"/>
  <c r="E641" i="1" s="1"/>
  <c r="G641" i="1" a="1"/>
  <c r="G641" i="1" s="1"/>
  <c r="J641" i="1"/>
  <c r="K641" i="1" s="1"/>
  <c r="O641" i="1"/>
  <c r="D642" i="1" a="1"/>
  <c r="D642" i="1" s="1"/>
  <c r="E642" i="1" s="1"/>
  <c r="G642" i="1" a="1"/>
  <c r="G642" i="1" s="1"/>
  <c r="J642" i="1"/>
  <c r="K642" i="1" s="1"/>
  <c r="O642" i="1"/>
  <c r="D643" i="1" a="1"/>
  <c r="D643" i="1" s="1"/>
  <c r="E643" i="1" s="1"/>
  <c r="G643" i="1" a="1"/>
  <c r="G643" i="1" s="1"/>
  <c r="J643" i="1"/>
  <c r="K643" i="1"/>
  <c r="O643" i="1"/>
  <c r="D644" i="1" a="1"/>
  <c r="D644" i="1" s="1"/>
  <c r="E644" i="1" s="1"/>
  <c r="G644" i="1" a="1"/>
  <c r="G644" i="1" s="1"/>
  <c r="H644" i="1" s="1"/>
  <c r="L644" i="1" s="1"/>
  <c r="J644" i="1"/>
  <c r="K644" i="1"/>
  <c r="O644" i="1"/>
  <c r="D645" i="1" a="1"/>
  <c r="D645" i="1" s="1"/>
  <c r="E645" i="1"/>
  <c r="G645" i="1" a="1"/>
  <c r="G645" i="1" s="1"/>
  <c r="J645" i="1"/>
  <c r="K645" i="1" s="1"/>
  <c r="O645" i="1"/>
  <c r="D646" i="1" a="1"/>
  <c r="D646" i="1" s="1"/>
  <c r="E646" i="1" s="1"/>
  <c r="G646" i="1" a="1"/>
  <c r="G646" i="1"/>
  <c r="H646" i="1" s="1"/>
  <c r="L646" i="1" s="1"/>
  <c r="J646" i="1"/>
  <c r="K646" i="1" s="1"/>
  <c r="O646" i="1"/>
  <c r="D647" i="1" a="1"/>
  <c r="D647" i="1" s="1"/>
  <c r="E647" i="1" s="1"/>
  <c r="G647" i="1" a="1"/>
  <c r="G647" i="1"/>
  <c r="J647" i="1"/>
  <c r="K647" i="1" s="1"/>
  <c r="O647" i="1"/>
  <c r="D648" i="1" a="1"/>
  <c r="D648" i="1" s="1"/>
  <c r="E648" i="1" s="1"/>
  <c r="G648" i="1" a="1"/>
  <c r="G648" i="1" s="1"/>
  <c r="H648" i="1" s="1"/>
  <c r="L648" i="1" s="1"/>
  <c r="J648" i="1"/>
  <c r="K648" i="1" s="1"/>
  <c r="O648" i="1"/>
  <c r="D649" i="1" a="1"/>
  <c r="D649" i="1" s="1"/>
  <c r="E649" i="1" s="1"/>
  <c r="G649" i="1" a="1"/>
  <c r="G649" i="1" s="1"/>
  <c r="H649" i="1" s="1"/>
  <c r="L649" i="1" s="1"/>
  <c r="J649" i="1"/>
  <c r="K649" i="1" s="1"/>
  <c r="O649" i="1"/>
  <c r="D650" i="1" a="1"/>
  <c r="D650" i="1" s="1"/>
  <c r="E650" i="1" s="1"/>
  <c r="G650" i="1" a="1"/>
  <c r="G650" i="1" s="1"/>
  <c r="J650" i="1"/>
  <c r="K650" i="1" s="1"/>
  <c r="O650" i="1"/>
  <c r="D651" i="1" a="1"/>
  <c r="D651" i="1" s="1"/>
  <c r="E651" i="1" s="1"/>
  <c r="G651" i="1" a="1"/>
  <c r="G651" i="1"/>
  <c r="H651" i="1" s="1"/>
  <c r="L651" i="1" s="1"/>
  <c r="J651" i="1"/>
  <c r="K651" i="1" s="1"/>
  <c r="O651" i="1"/>
  <c r="D652" i="1" a="1"/>
  <c r="D652" i="1" s="1"/>
  <c r="E652" i="1" s="1"/>
  <c r="G652" i="1" a="1"/>
  <c r="G652" i="1"/>
  <c r="J652" i="1"/>
  <c r="K652" i="1" s="1"/>
  <c r="O652" i="1"/>
  <c r="D653" i="1" a="1"/>
  <c r="D653" i="1" s="1"/>
  <c r="E653" i="1" s="1"/>
  <c r="G653" i="1" a="1"/>
  <c r="G653" i="1" s="1"/>
  <c r="J653" i="1"/>
  <c r="K653" i="1" s="1"/>
  <c r="O653" i="1"/>
  <c r="D654" i="1" a="1"/>
  <c r="D654" i="1" s="1"/>
  <c r="E654" i="1" s="1"/>
  <c r="G654" i="1" a="1"/>
  <c r="G654" i="1" s="1"/>
  <c r="J654" i="1"/>
  <c r="K654" i="1" s="1"/>
  <c r="O654" i="1"/>
  <c r="D655" i="1" a="1"/>
  <c r="D655" i="1" s="1"/>
  <c r="E655" i="1" s="1"/>
  <c r="G655" i="1" a="1"/>
  <c r="G655" i="1" s="1"/>
  <c r="H655" i="1" s="1"/>
  <c r="L655" i="1" s="1"/>
  <c r="J655" i="1"/>
  <c r="K655" i="1" s="1"/>
  <c r="O655" i="1"/>
  <c r="D656" i="1" a="1"/>
  <c r="D656" i="1"/>
  <c r="E656" i="1" s="1"/>
  <c r="G656" i="1" a="1"/>
  <c r="G656" i="1" s="1"/>
  <c r="J656" i="1"/>
  <c r="K656" i="1" s="1"/>
  <c r="O656" i="1"/>
  <c r="D657" i="1" a="1"/>
  <c r="D657" i="1" s="1"/>
  <c r="E657" i="1" s="1"/>
  <c r="G657" i="1" a="1"/>
  <c r="G657" i="1" s="1"/>
  <c r="J657" i="1"/>
  <c r="K657" i="1"/>
  <c r="O657" i="1"/>
  <c r="D658" i="1" a="1"/>
  <c r="D658" i="1"/>
  <c r="E658" i="1" s="1"/>
  <c r="G658" i="1" a="1"/>
  <c r="G658" i="1"/>
  <c r="H658" i="1" s="1"/>
  <c r="L658" i="1" s="1"/>
  <c r="J658" i="1"/>
  <c r="K658" i="1" s="1"/>
  <c r="O658" i="1"/>
  <c r="D659" i="1" a="1"/>
  <c r="D659" i="1" s="1"/>
  <c r="E659" i="1" s="1"/>
  <c r="G659" i="1" a="1"/>
  <c r="G659" i="1" s="1"/>
  <c r="J659" i="1"/>
  <c r="K659" i="1"/>
  <c r="O659" i="1"/>
  <c r="H659" i="1" s="1"/>
  <c r="L659" i="1" s="1"/>
  <c r="D660" i="1" a="1"/>
  <c r="D660" i="1" s="1"/>
  <c r="E660" i="1" s="1"/>
  <c r="G660" i="1" a="1"/>
  <c r="G660" i="1" s="1"/>
  <c r="H660" i="1" s="1"/>
  <c r="L660" i="1" s="1"/>
  <c r="J660" i="1"/>
  <c r="K660" i="1" s="1"/>
  <c r="O660" i="1"/>
  <c r="D661" i="1" a="1"/>
  <c r="D661" i="1" s="1"/>
  <c r="E661" i="1" s="1"/>
  <c r="G661" i="1" a="1"/>
  <c r="G661" i="1" s="1"/>
  <c r="J661" i="1"/>
  <c r="K661" i="1" s="1"/>
  <c r="O661" i="1"/>
  <c r="H661" i="1" s="1"/>
  <c r="L661" i="1" s="1"/>
  <c r="D662" i="1" a="1"/>
  <c r="D662" i="1" s="1"/>
  <c r="E662" i="1"/>
  <c r="G662" i="1" a="1"/>
  <c r="G662" i="1" s="1"/>
  <c r="J662" i="1"/>
  <c r="K662" i="1" s="1"/>
  <c r="O662" i="1"/>
  <c r="D663" i="1" a="1"/>
  <c r="D663" i="1" s="1"/>
  <c r="E663" i="1" s="1"/>
  <c r="G663" i="1" a="1"/>
  <c r="G663" i="1" s="1"/>
  <c r="H663" i="1"/>
  <c r="L663" i="1" s="1"/>
  <c r="J663" i="1"/>
  <c r="K663" i="1" s="1"/>
  <c r="O663" i="1"/>
  <c r="D664" i="1" a="1"/>
  <c r="D664" i="1" s="1"/>
  <c r="E664" i="1" s="1"/>
  <c r="G664" i="1" a="1"/>
  <c r="G664" i="1"/>
  <c r="J664" i="1"/>
  <c r="K664" i="1" s="1"/>
  <c r="O664" i="1"/>
  <c r="D665" i="1" a="1"/>
  <c r="D665" i="1" s="1"/>
  <c r="E665" i="1" s="1"/>
  <c r="G665" i="1" a="1"/>
  <c r="G665" i="1" s="1"/>
  <c r="J665" i="1"/>
  <c r="K665" i="1"/>
  <c r="O665" i="1"/>
  <c r="D666" i="1" a="1"/>
  <c r="D666" i="1" s="1"/>
  <c r="E666" i="1" s="1"/>
  <c r="G666" i="1" a="1"/>
  <c r="G666" i="1" s="1"/>
  <c r="J666" i="1"/>
  <c r="K666" i="1" s="1"/>
  <c r="O666" i="1"/>
  <c r="D667" i="1" a="1"/>
  <c r="D667" i="1" s="1"/>
  <c r="E667" i="1" s="1"/>
  <c r="G667" i="1" a="1"/>
  <c r="G667" i="1" s="1"/>
  <c r="J667" i="1"/>
  <c r="K667" i="1" s="1"/>
  <c r="O667" i="1"/>
  <c r="D668" i="1" a="1"/>
  <c r="D668" i="1" s="1"/>
  <c r="E668" i="1"/>
  <c r="G668" i="1" a="1"/>
  <c r="G668" i="1" s="1"/>
  <c r="H668" i="1" s="1"/>
  <c r="L668" i="1" s="1"/>
  <c r="J668" i="1"/>
  <c r="K668" i="1" s="1"/>
  <c r="O668" i="1"/>
  <c r="D669" i="1" a="1"/>
  <c r="D669" i="1" s="1"/>
  <c r="E669" i="1" s="1"/>
  <c r="G669" i="1" a="1"/>
  <c r="G669" i="1" s="1"/>
  <c r="J669" i="1"/>
  <c r="K669" i="1" s="1"/>
  <c r="O669" i="1"/>
  <c r="H669" i="1" s="1"/>
  <c r="L669" i="1" s="1"/>
  <c r="D670" i="1" a="1"/>
  <c r="D670" i="1" s="1"/>
  <c r="E670" i="1" s="1"/>
  <c r="G670" i="1" a="1"/>
  <c r="G670" i="1"/>
  <c r="H670" i="1" s="1"/>
  <c r="L670" i="1" s="1"/>
  <c r="J670" i="1"/>
  <c r="K670" i="1" s="1"/>
  <c r="O670" i="1"/>
  <c r="D671" i="1" a="1"/>
  <c r="D671" i="1" s="1"/>
  <c r="E671" i="1" s="1"/>
  <c r="G671" i="1" a="1"/>
  <c r="G671" i="1" s="1"/>
  <c r="J671" i="1"/>
  <c r="K671" i="1"/>
  <c r="O671" i="1"/>
  <c r="D672" i="1" a="1"/>
  <c r="D672" i="1" s="1"/>
  <c r="E672" i="1" s="1"/>
  <c r="G672" i="1" a="1"/>
  <c r="G672" i="1" s="1"/>
  <c r="J672" i="1"/>
  <c r="K672" i="1" s="1"/>
  <c r="O672" i="1"/>
  <c r="D673" i="1" a="1"/>
  <c r="D673" i="1" s="1"/>
  <c r="E673" i="1" s="1"/>
  <c r="G673" i="1" a="1"/>
  <c r="G673" i="1" s="1"/>
  <c r="H673" i="1" s="1"/>
  <c r="J673" i="1"/>
  <c r="K673" i="1" s="1"/>
  <c r="L673" i="1"/>
  <c r="O673" i="1"/>
  <c r="D674" i="1" a="1"/>
  <c r="D674" i="1"/>
  <c r="E674" i="1"/>
  <c r="G674" i="1" a="1"/>
  <c r="G674" i="1" s="1"/>
  <c r="J674" i="1"/>
  <c r="K674" i="1" s="1"/>
  <c r="L674" i="1"/>
  <c r="O674" i="1"/>
  <c r="H674" i="1" s="1"/>
  <c r="D675" i="1" a="1"/>
  <c r="D675" i="1" s="1"/>
  <c r="E675" i="1" s="1"/>
  <c r="G675" i="1" a="1"/>
  <c r="G675" i="1"/>
  <c r="H675" i="1" s="1"/>
  <c r="L675" i="1" s="1"/>
  <c r="J675" i="1"/>
  <c r="K675" i="1" s="1"/>
  <c r="O675" i="1"/>
  <c r="D676" i="1" a="1"/>
  <c r="D676" i="1" s="1"/>
  <c r="E676" i="1" s="1"/>
  <c r="G676" i="1" a="1"/>
  <c r="G676" i="1" s="1"/>
  <c r="J676" i="1"/>
  <c r="K676" i="1" s="1"/>
  <c r="O676" i="1"/>
  <c r="D677" i="1" a="1"/>
  <c r="D677" i="1" s="1"/>
  <c r="E677" i="1" s="1"/>
  <c r="G677" i="1" a="1"/>
  <c r="G677" i="1" s="1"/>
  <c r="J677" i="1"/>
  <c r="K677" i="1" s="1"/>
  <c r="O677" i="1"/>
  <c r="D678" i="1" a="1"/>
  <c r="D678" i="1"/>
  <c r="E678" i="1" s="1"/>
  <c r="G678" i="1" a="1"/>
  <c r="G678" i="1" s="1"/>
  <c r="J678" i="1"/>
  <c r="K678" i="1" s="1"/>
  <c r="O678" i="1"/>
  <c r="D679" i="1" a="1"/>
  <c r="D679" i="1" s="1"/>
  <c r="E679" i="1" s="1"/>
  <c r="G679" i="1" a="1"/>
  <c r="G679" i="1" s="1"/>
  <c r="H679" i="1" s="1"/>
  <c r="L679" i="1" s="1"/>
  <c r="J679" i="1"/>
  <c r="K679" i="1"/>
  <c r="O679" i="1"/>
  <c r="D680" i="1" a="1"/>
  <c r="D680" i="1" s="1"/>
  <c r="E680" i="1" s="1"/>
  <c r="G680" i="1" a="1"/>
  <c r="G680" i="1"/>
  <c r="J680" i="1"/>
  <c r="K680" i="1" s="1"/>
  <c r="O680" i="1"/>
  <c r="H680" i="1" s="1"/>
  <c r="L680" i="1" s="1"/>
  <c r="D681" i="1" a="1"/>
  <c r="D681" i="1" s="1"/>
  <c r="E681" i="1" s="1"/>
  <c r="G681" i="1" a="1"/>
  <c r="G681" i="1" s="1"/>
  <c r="J681" i="1"/>
  <c r="K681" i="1" s="1"/>
  <c r="O681" i="1"/>
  <c r="D682" i="1" a="1"/>
  <c r="D682" i="1" s="1"/>
  <c r="E682" i="1"/>
  <c r="G682" i="1" a="1"/>
  <c r="G682" i="1" s="1"/>
  <c r="J682" i="1"/>
  <c r="K682" i="1" s="1"/>
  <c r="O682" i="1"/>
  <c r="D683" i="1" a="1"/>
  <c r="D683" i="1"/>
  <c r="E683" i="1" s="1"/>
  <c r="G683" i="1" a="1"/>
  <c r="G683" i="1" s="1"/>
  <c r="H683" i="1" s="1"/>
  <c r="L683" i="1" s="1"/>
  <c r="J683" i="1"/>
  <c r="K683" i="1" s="1"/>
  <c r="O683" i="1"/>
  <c r="D684" i="1" a="1"/>
  <c r="D684" i="1" s="1"/>
  <c r="E684" i="1" s="1"/>
  <c r="G684" i="1" a="1"/>
  <c r="G684" i="1" s="1"/>
  <c r="J684" i="1"/>
  <c r="K684" i="1" s="1"/>
  <c r="O684" i="1"/>
  <c r="D685" i="1" a="1"/>
  <c r="D685" i="1" s="1"/>
  <c r="E685" i="1" s="1"/>
  <c r="G685" i="1" a="1"/>
  <c r="G685" i="1"/>
  <c r="H685" i="1" s="1"/>
  <c r="L685" i="1" s="1"/>
  <c r="J685" i="1"/>
  <c r="K685" i="1" s="1"/>
  <c r="O685" i="1"/>
  <c r="D686" i="1" a="1"/>
  <c r="D686" i="1" s="1"/>
  <c r="E686" i="1" s="1"/>
  <c r="G686" i="1" a="1"/>
  <c r="G686" i="1" s="1"/>
  <c r="J686" i="1"/>
  <c r="K686" i="1" s="1"/>
  <c r="O686" i="1"/>
  <c r="D687" i="1" a="1"/>
  <c r="D687" i="1" s="1"/>
  <c r="E687" i="1" s="1"/>
  <c r="G687" i="1" a="1"/>
  <c r="G687" i="1" s="1"/>
  <c r="J687" i="1"/>
  <c r="K687" i="1" s="1"/>
  <c r="O687" i="1"/>
  <c r="D688" i="1" a="1"/>
  <c r="D688" i="1" s="1"/>
  <c r="E688" i="1" s="1"/>
  <c r="G688" i="1" a="1"/>
  <c r="G688" i="1"/>
  <c r="J688" i="1"/>
  <c r="K688" i="1" s="1"/>
  <c r="O688" i="1"/>
  <c r="D689" i="1" a="1"/>
  <c r="D689" i="1" s="1"/>
  <c r="E689" i="1" s="1"/>
  <c r="G689" i="1" a="1"/>
  <c r="G689" i="1"/>
  <c r="H689" i="1" s="1"/>
  <c r="L689" i="1" s="1"/>
  <c r="J689" i="1"/>
  <c r="K689" i="1" s="1"/>
  <c r="O689" i="1"/>
  <c r="D690" i="1" a="1"/>
  <c r="D690" i="1" s="1"/>
  <c r="E690" i="1" s="1"/>
  <c r="G690" i="1" a="1"/>
  <c r="G690" i="1" s="1"/>
  <c r="J690" i="1"/>
  <c r="K690" i="1"/>
  <c r="O690" i="1"/>
  <c r="D691" i="1" a="1"/>
  <c r="D691" i="1" s="1"/>
  <c r="E691" i="1" s="1"/>
  <c r="G691" i="1" a="1"/>
  <c r="G691" i="1" s="1"/>
  <c r="J691" i="1"/>
  <c r="K691" i="1" s="1"/>
  <c r="O691" i="1"/>
  <c r="D692" i="1" a="1"/>
  <c r="D692" i="1" s="1"/>
  <c r="E692" i="1" s="1"/>
  <c r="G692" i="1" a="1"/>
  <c r="G692" i="1" s="1"/>
  <c r="J692" i="1"/>
  <c r="K692" i="1"/>
  <c r="O692" i="1"/>
  <c r="D693" i="1" a="1"/>
  <c r="D693" i="1" s="1"/>
  <c r="E693" i="1" s="1"/>
  <c r="G693" i="1" a="1"/>
  <c r="G693" i="1" s="1"/>
  <c r="J693" i="1"/>
  <c r="K693" i="1" s="1"/>
  <c r="O693" i="1"/>
  <c r="D694" i="1" a="1"/>
  <c r="D694" i="1" s="1"/>
  <c r="E694" i="1" s="1"/>
  <c r="G694" i="1" a="1"/>
  <c r="G694" i="1" s="1"/>
  <c r="J694" i="1"/>
  <c r="K694" i="1" s="1"/>
  <c r="O694" i="1"/>
  <c r="D695" i="1" a="1"/>
  <c r="D695" i="1" s="1"/>
  <c r="E695" i="1" s="1"/>
  <c r="G695" i="1" a="1"/>
  <c r="G695" i="1" s="1"/>
  <c r="J695" i="1"/>
  <c r="K695" i="1" s="1"/>
  <c r="O695" i="1"/>
  <c r="D696" i="1" a="1"/>
  <c r="D696" i="1" s="1"/>
  <c r="E696" i="1" s="1"/>
  <c r="G696" i="1" a="1"/>
  <c r="G696" i="1" s="1"/>
  <c r="J696" i="1"/>
  <c r="K696" i="1" s="1"/>
  <c r="O696" i="1"/>
  <c r="D697" i="1" a="1"/>
  <c r="D697" i="1" s="1"/>
  <c r="E697" i="1"/>
  <c r="G697" i="1" a="1"/>
  <c r="G697" i="1" s="1"/>
  <c r="H697" i="1" s="1"/>
  <c r="L697" i="1" s="1"/>
  <c r="J697" i="1"/>
  <c r="K697" i="1" s="1"/>
  <c r="O697" i="1"/>
  <c r="D698" i="1" a="1"/>
  <c r="D698" i="1" s="1"/>
  <c r="E698" i="1"/>
  <c r="G698" i="1" a="1"/>
  <c r="G698" i="1" s="1"/>
  <c r="H698" i="1" s="1"/>
  <c r="L698" i="1" s="1"/>
  <c r="J698" i="1"/>
  <c r="K698" i="1" s="1"/>
  <c r="O698" i="1"/>
  <c r="D699" i="1" a="1"/>
  <c r="D699" i="1" s="1"/>
  <c r="E699" i="1" s="1"/>
  <c r="G699" i="1" a="1"/>
  <c r="G699" i="1" s="1"/>
  <c r="J699" i="1"/>
  <c r="K699" i="1" s="1"/>
  <c r="O699" i="1"/>
  <c r="D700" i="1" a="1"/>
  <c r="D700" i="1" s="1"/>
  <c r="E700" i="1" s="1"/>
  <c r="G700" i="1" a="1"/>
  <c r="G700" i="1"/>
  <c r="J700" i="1"/>
  <c r="K700" i="1" s="1"/>
  <c r="O700" i="1"/>
  <c r="D701" i="1" a="1"/>
  <c r="D701" i="1"/>
  <c r="E701" i="1" s="1"/>
  <c r="G701" i="1" a="1"/>
  <c r="G701" i="1" s="1"/>
  <c r="J701" i="1"/>
  <c r="K701" i="1" s="1"/>
  <c r="O701" i="1"/>
  <c r="H701" i="1" s="1"/>
  <c r="L701" i="1" s="1"/>
  <c r="D702" i="1" a="1"/>
  <c r="D702" i="1" s="1"/>
  <c r="E702" i="1" s="1"/>
  <c r="G702" i="1" a="1"/>
  <c r="G702" i="1" s="1"/>
  <c r="J702" i="1"/>
  <c r="K702" i="1" s="1"/>
  <c r="O702" i="1"/>
  <c r="D703" i="1" a="1"/>
  <c r="D703" i="1" s="1"/>
  <c r="E703" i="1" s="1"/>
  <c r="G703" i="1" a="1"/>
  <c r="G703" i="1" s="1"/>
  <c r="H703" i="1" s="1"/>
  <c r="L703" i="1" s="1"/>
  <c r="J703" i="1"/>
  <c r="K703" i="1" s="1"/>
  <c r="O703" i="1"/>
  <c r="D704" i="1" a="1"/>
  <c r="D704" i="1" s="1"/>
  <c r="E704" i="1" s="1"/>
  <c r="G704" i="1" a="1"/>
  <c r="G704" i="1" s="1"/>
  <c r="J704" i="1"/>
  <c r="K704" i="1" s="1"/>
  <c r="O704" i="1"/>
  <c r="H704" i="1" s="1"/>
  <c r="L704" i="1" s="1"/>
  <c r="D705" i="1" a="1"/>
  <c r="D705" i="1" s="1"/>
  <c r="E705" i="1" s="1"/>
  <c r="G705" i="1" a="1"/>
  <c r="G705" i="1" s="1"/>
  <c r="J705" i="1"/>
  <c r="K705" i="1" s="1"/>
  <c r="O705" i="1"/>
  <c r="D706" i="1" a="1"/>
  <c r="D706" i="1" s="1"/>
  <c r="E706" i="1"/>
  <c r="G706" i="1" a="1"/>
  <c r="G706" i="1" s="1"/>
  <c r="J706" i="1"/>
  <c r="K706" i="1" s="1"/>
  <c r="O706" i="1"/>
  <c r="D707" i="1" a="1"/>
  <c r="D707" i="1" s="1"/>
  <c r="E707" i="1" s="1"/>
  <c r="G707" i="1" a="1"/>
  <c r="G707" i="1"/>
  <c r="H707" i="1" s="1"/>
  <c r="L707" i="1" s="1"/>
  <c r="J707" i="1"/>
  <c r="K707" i="1" s="1"/>
  <c r="O707" i="1"/>
  <c r="D708" i="1" a="1"/>
  <c r="D708" i="1" s="1"/>
  <c r="E708" i="1" s="1"/>
  <c r="G708" i="1" a="1"/>
  <c r="G708" i="1" s="1"/>
  <c r="J708" i="1"/>
  <c r="K708" i="1" s="1"/>
  <c r="O708" i="1"/>
  <c r="D709" i="1" a="1"/>
  <c r="D709" i="1" s="1"/>
  <c r="E709" i="1" s="1"/>
  <c r="G709" i="1" a="1"/>
  <c r="G709" i="1" s="1"/>
  <c r="J709" i="1"/>
  <c r="K709" i="1" s="1"/>
  <c r="O709" i="1"/>
  <c r="D710" i="1" a="1"/>
  <c r="D710" i="1" s="1"/>
  <c r="E710" i="1" s="1"/>
  <c r="G710" i="1" a="1"/>
  <c r="G710" i="1" s="1"/>
  <c r="J710" i="1"/>
  <c r="K710" i="1"/>
  <c r="O710" i="1"/>
  <c r="D711" i="1" a="1"/>
  <c r="D711" i="1" s="1"/>
  <c r="E711" i="1" s="1"/>
  <c r="G711" i="1" a="1"/>
  <c r="G711" i="1" s="1"/>
  <c r="J711" i="1"/>
  <c r="K711" i="1" s="1"/>
  <c r="O711" i="1"/>
  <c r="H711" i="1" s="1"/>
  <c r="L711" i="1" s="1"/>
  <c r="D712" i="1" a="1"/>
  <c r="D712" i="1" s="1"/>
  <c r="E712" i="1" s="1"/>
  <c r="G712" i="1" a="1"/>
  <c r="G712" i="1" s="1"/>
  <c r="J712" i="1"/>
  <c r="K712" i="1" s="1"/>
  <c r="O712" i="1"/>
  <c r="D713" i="1" a="1"/>
  <c r="D713" i="1" s="1"/>
  <c r="E713" i="1" s="1"/>
  <c r="G713" i="1" a="1"/>
  <c r="G713" i="1" s="1"/>
  <c r="H713" i="1" s="1"/>
  <c r="L713" i="1" s="1"/>
  <c r="J713" i="1"/>
  <c r="K713" i="1" s="1"/>
  <c r="O713" i="1"/>
  <c r="D714" i="1" a="1"/>
  <c r="D714" i="1" s="1"/>
  <c r="E714" i="1" s="1"/>
  <c r="G714" i="1" a="1"/>
  <c r="G714" i="1" s="1"/>
  <c r="J714" i="1"/>
  <c r="K714" i="1" s="1"/>
  <c r="O714" i="1"/>
  <c r="D715" i="1" a="1"/>
  <c r="D715" i="1" s="1"/>
  <c r="E715" i="1" s="1"/>
  <c r="G715" i="1" a="1"/>
  <c r="G715" i="1" s="1"/>
  <c r="H715" i="1" s="1"/>
  <c r="L715" i="1" s="1"/>
  <c r="J715" i="1"/>
  <c r="K715" i="1" s="1"/>
  <c r="O715" i="1"/>
  <c r="D716" i="1" a="1"/>
  <c r="D716" i="1" s="1"/>
  <c r="E716" i="1" s="1"/>
  <c r="G716" i="1" a="1"/>
  <c r="G716" i="1"/>
  <c r="H716" i="1" s="1"/>
  <c r="L716" i="1" s="1"/>
  <c r="J716" i="1"/>
  <c r="K716" i="1" s="1"/>
  <c r="O716" i="1"/>
  <c r="D717" i="1" a="1"/>
  <c r="D717" i="1" s="1"/>
  <c r="E717" i="1" s="1"/>
  <c r="G717" i="1" a="1"/>
  <c r="G717" i="1"/>
  <c r="J717" i="1"/>
  <c r="K717" i="1" s="1"/>
  <c r="O717" i="1"/>
  <c r="D718" i="1" a="1"/>
  <c r="D718" i="1" s="1"/>
  <c r="E718" i="1" s="1"/>
  <c r="G718" i="1" a="1"/>
  <c r="G718" i="1" s="1"/>
  <c r="J718" i="1"/>
  <c r="K718" i="1" s="1"/>
  <c r="O718" i="1"/>
  <c r="D719" i="1" a="1"/>
  <c r="D719" i="1" s="1"/>
  <c r="E719" i="1" s="1"/>
  <c r="G719" i="1" a="1"/>
  <c r="G719" i="1"/>
  <c r="H719" i="1"/>
  <c r="L719" i="1" s="1"/>
  <c r="J719" i="1"/>
  <c r="K719" i="1" s="1"/>
  <c r="O719" i="1"/>
  <c r="D720" i="1" a="1"/>
  <c r="D720" i="1" s="1"/>
  <c r="E720" i="1" s="1"/>
  <c r="G720" i="1" a="1"/>
  <c r="G720" i="1" s="1"/>
  <c r="J720" i="1"/>
  <c r="K720" i="1" s="1"/>
  <c r="O720" i="1"/>
  <c r="D721" i="1" a="1"/>
  <c r="D721" i="1" s="1"/>
  <c r="E721" i="1" s="1"/>
  <c r="G721" i="1" a="1"/>
  <c r="G721" i="1" s="1"/>
  <c r="J721" i="1"/>
  <c r="K721" i="1" s="1"/>
  <c r="O721" i="1"/>
  <c r="H721" i="1" s="1"/>
  <c r="L721" i="1" s="1"/>
  <c r="D722" i="1" a="1"/>
  <c r="D722" i="1" s="1"/>
  <c r="E722" i="1" s="1"/>
  <c r="G722" i="1" a="1"/>
  <c r="G722" i="1" s="1"/>
  <c r="H722" i="1" s="1"/>
  <c r="L722" i="1" s="1"/>
  <c r="J722" i="1"/>
  <c r="K722" i="1" s="1"/>
  <c r="O722" i="1"/>
  <c r="D723" i="1" a="1"/>
  <c r="D723" i="1"/>
  <c r="E723" i="1" s="1"/>
  <c r="G723" i="1" a="1"/>
  <c r="G723" i="1" s="1"/>
  <c r="J723" i="1"/>
  <c r="K723" i="1"/>
  <c r="O723" i="1"/>
  <c r="H723" i="1" s="1"/>
  <c r="L723" i="1" s="1"/>
  <c r="D724" i="1" a="1"/>
  <c r="D724" i="1" s="1"/>
  <c r="E724" i="1" s="1"/>
  <c r="G724" i="1" a="1"/>
  <c r="G724" i="1"/>
  <c r="J724" i="1"/>
  <c r="K724" i="1" s="1"/>
  <c r="O724" i="1"/>
  <c r="D725" i="1" a="1"/>
  <c r="D725" i="1"/>
  <c r="E725" i="1" s="1"/>
  <c r="G725" i="1" a="1"/>
  <c r="G725" i="1" s="1"/>
  <c r="J725" i="1"/>
  <c r="K725" i="1" s="1"/>
  <c r="O725" i="1"/>
  <c r="H725" i="1" s="1"/>
  <c r="L725" i="1" s="1"/>
  <c r="D726" i="1" a="1"/>
  <c r="D726" i="1" s="1"/>
  <c r="E726" i="1" s="1"/>
  <c r="G726" i="1" a="1"/>
  <c r="G726" i="1"/>
  <c r="J726" i="1"/>
  <c r="K726" i="1" s="1"/>
  <c r="O726" i="1"/>
  <c r="D727" i="1" a="1"/>
  <c r="D727" i="1" s="1"/>
  <c r="E727" i="1" s="1"/>
  <c r="G727" i="1" a="1"/>
  <c r="G727" i="1" s="1"/>
  <c r="J727" i="1"/>
  <c r="K727" i="1" s="1"/>
  <c r="O727" i="1"/>
  <c r="D728" i="1" a="1"/>
  <c r="D728" i="1" s="1"/>
  <c r="E728" i="1" s="1"/>
  <c r="G728" i="1" a="1"/>
  <c r="G728" i="1" s="1"/>
  <c r="H728" i="1" s="1"/>
  <c r="L728" i="1" s="1"/>
  <c r="J728" i="1"/>
  <c r="K728" i="1" s="1"/>
  <c r="O728" i="1"/>
  <c r="D729" i="1" a="1"/>
  <c r="D729" i="1" s="1"/>
  <c r="E729" i="1" s="1"/>
  <c r="G729" i="1" a="1"/>
  <c r="G729" i="1"/>
  <c r="J729" i="1"/>
  <c r="K729" i="1" s="1"/>
  <c r="O729" i="1"/>
  <c r="D730" i="1" a="1"/>
  <c r="D730" i="1" s="1"/>
  <c r="E730" i="1" s="1"/>
  <c r="G730" i="1" a="1"/>
  <c r="G730" i="1" s="1"/>
  <c r="J730" i="1"/>
  <c r="K730" i="1" s="1"/>
  <c r="O730" i="1"/>
  <c r="D731" i="1" a="1"/>
  <c r="D731" i="1" s="1"/>
  <c r="E731" i="1" s="1"/>
  <c r="G731" i="1" a="1"/>
  <c r="G731" i="1" s="1"/>
  <c r="J731" i="1"/>
  <c r="K731" i="1" s="1"/>
  <c r="O731" i="1"/>
  <c r="D732" i="1" a="1"/>
  <c r="D732" i="1" s="1"/>
  <c r="E732" i="1" s="1"/>
  <c r="G732" i="1" a="1"/>
  <c r="G732" i="1" s="1"/>
  <c r="J732" i="1"/>
  <c r="K732" i="1"/>
  <c r="O732" i="1"/>
  <c r="D733" i="1" a="1"/>
  <c r="D733" i="1" s="1"/>
  <c r="E733" i="1" s="1"/>
  <c r="G733" i="1" a="1"/>
  <c r="G733" i="1" s="1"/>
  <c r="J733" i="1"/>
  <c r="K733" i="1" s="1"/>
  <c r="O733" i="1"/>
  <c r="D734" i="1" a="1"/>
  <c r="D734" i="1" s="1"/>
  <c r="E734" i="1" s="1"/>
  <c r="G734" i="1" a="1"/>
  <c r="G734" i="1"/>
  <c r="J734" i="1"/>
  <c r="K734" i="1"/>
  <c r="O734" i="1"/>
  <c r="H734" i="1" s="1"/>
  <c r="L734" i="1" s="1"/>
  <c r="D735" i="1" a="1"/>
  <c r="D735" i="1" s="1"/>
  <c r="E735" i="1" s="1"/>
  <c r="G735" i="1" a="1"/>
  <c r="G735" i="1"/>
  <c r="J735" i="1"/>
  <c r="K735" i="1" s="1"/>
  <c r="O735" i="1"/>
  <c r="D736" i="1" a="1"/>
  <c r="D736" i="1" s="1"/>
  <c r="E736" i="1" s="1"/>
  <c r="G736" i="1" a="1"/>
  <c r="G736" i="1" s="1"/>
  <c r="J736" i="1"/>
  <c r="K736" i="1"/>
  <c r="O736" i="1"/>
  <c r="D737" i="1" a="1"/>
  <c r="D737" i="1"/>
  <c r="E737" i="1" s="1"/>
  <c r="G737" i="1" a="1"/>
  <c r="G737" i="1"/>
  <c r="J737" i="1"/>
  <c r="K737" i="1" s="1"/>
  <c r="O737" i="1"/>
  <c r="D738" i="1" a="1"/>
  <c r="D738" i="1" s="1"/>
  <c r="E738" i="1" s="1"/>
  <c r="G738" i="1" a="1"/>
  <c r="G738" i="1" s="1"/>
  <c r="J738" i="1"/>
  <c r="K738" i="1"/>
  <c r="O738" i="1"/>
  <c r="D739" i="1" a="1"/>
  <c r="D739" i="1" s="1"/>
  <c r="E739" i="1" s="1"/>
  <c r="G739" i="1" a="1"/>
  <c r="G739" i="1" s="1"/>
  <c r="J739" i="1"/>
  <c r="K739" i="1" s="1"/>
  <c r="O739" i="1"/>
  <c r="D740" i="1" a="1"/>
  <c r="D740" i="1" s="1"/>
  <c r="E740" i="1" s="1"/>
  <c r="G740" i="1" a="1"/>
  <c r="G740" i="1"/>
  <c r="H740" i="1" s="1"/>
  <c r="L740" i="1" s="1"/>
  <c r="J740" i="1"/>
  <c r="K740" i="1" s="1"/>
  <c r="O740" i="1"/>
  <c r="D741" i="1" a="1"/>
  <c r="D741" i="1" s="1"/>
  <c r="E741" i="1" s="1"/>
  <c r="G741" i="1" a="1"/>
  <c r="G741" i="1"/>
  <c r="J741" i="1"/>
  <c r="K741" i="1" s="1"/>
  <c r="O741" i="1"/>
  <c r="D742" i="1" a="1"/>
  <c r="D742" i="1" s="1"/>
  <c r="E742" i="1" s="1"/>
  <c r="G742" i="1" a="1"/>
  <c r="G742" i="1" s="1"/>
  <c r="J742" i="1"/>
  <c r="K742" i="1"/>
  <c r="O742" i="1"/>
  <c r="D743" i="1" a="1"/>
  <c r="D743" i="1" s="1"/>
  <c r="E743" i="1" s="1"/>
  <c r="G743" i="1" a="1"/>
  <c r="G743" i="1"/>
  <c r="J743" i="1"/>
  <c r="K743" i="1" s="1"/>
  <c r="O743" i="1"/>
  <c r="H743" i="1" s="1"/>
  <c r="L743" i="1" s="1"/>
  <c r="D744" i="1" a="1"/>
  <c r="D744" i="1" s="1"/>
  <c r="E744" i="1" s="1"/>
  <c r="G744" i="1" a="1"/>
  <c r="G744" i="1" s="1"/>
  <c r="J744" i="1"/>
  <c r="K744" i="1" s="1"/>
  <c r="O744" i="1"/>
  <c r="D745" i="1" a="1"/>
  <c r="D745" i="1" s="1"/>
  <c r="E745" i="1" s="1"/>
  <c r="G745" i="1" a="1"/>
  <c r="G745" i="1" s="1"/>
  <c r="J745" i="1"/>
  <c r="K745" i="1" s="1"/>
  <c r="O745" i="1"/>
  <c r="D746" i="1" a="1"/>
  <c r="D746" i="1" s="1"/>
  <c r="E746" i="1" s="1"/>
  <c r="G746" i="1" a="1"/>
  <c r="G746" i="1"/>
  <c r="H746" i="1" s="1"/>
  <c r="L746" i="1" s="1"/>
  <c r="J746" i="1"/>
  <c r="K746" i="1" s="1"/>
  <c r="O746" i="1"/>
  <c r="D747" i="1" a="1"/>
  <c r="D747" i="1" s="1"/>
  <c r="E747" i="1" s="1"/>
  <c r="G747" i="1" a="1"/>
  <c r="G747" i="1"/>
  <c r="J747" i="1"/>
  <c r="K747" i="1" s="1"/>
  <c r="O747" i="1"/>
  <c r="H747" i="1" s="1"/>
  <c r="L747" i="1" s="1"/>
  <c r="D748" i="1" a="1"/>
  <c r="D748" i="1" s="1"/>
  <c r="E748" i="1" s="1"/>
  <c r="G748" i="1" a="1"/>
  <c r="G748" i="1" s="1"/>
  <c r="J748" i="1"/>
  <c r="K748" i="1"/>
  <c r="O748" i="1"/>
  <c r="D749" i="1" a="1"/>
  <c r="D749" i="1" s="1"/>
  <c r="E749" i="1" s="1"/>
  <c r="G749" i="1" a="1"/>
  <c r="G749" i="1" s="1"/>
  <c r="J749" i="1"/>
  <c r="K749" i="1" s="1"/>
  <c r="O749" i="1"/>
  <c r="D750" i="1" a="1"/>
  <c r="D750" i="1" s="1"/>
  <c r="E750" i="1" s="1"/>
  <c r="G750" i="1" a="1"/>
  <c r="G750" i="1" s="1"/>
  <c r="J750" i="1"/>
  <c r="K750" i="1"/>
  <c r="O750" i="1"/>
  <c r="D751" i="1" a="1"/>
  <c r="D751" i="1" s="1"/>
  <c r="E751" i="1" s="1"/>
  <c r="G751" i="1" a="1"/>
  <c r="G751" i="1" s="1"/>
  <c r="J751" i="1"/>
  <c r="K751" i="1" s="1"/>
  <c r="O751" i="1"/>
  <c r="D752" i="1" a="1"/>
  <c r="D752" i="1" s="1"/>
  <c r="E752" i="1" s="1"/>
  <c r="G752" i="1" a="1"/>
  <c r="G752" i="1"/>
  <c r="H752" i="1" s="1"/>
  <c r="L752" i="1" s="1"/>
  <c r="J752" i="1"/>
  <c r="K752" i="1"/>
  <c r="O752" i="1"/>
  <c r="D753" i="1" a="1"/>
  <c r="D753" i="1" s="1"/>
  <c r="E753" i="1" s="1"/>
  <c r="G753" i="1" a="1"/>
  <c r="G753" i="1" s="1"/>
  <c r="J753" i="1"/>
  <c r="K753" i="1" s="1"/>
  <c r="O753" i="1"/>
  <c r="D754" i="1" a="1"/>
  <c r="D754" i="1" s="1"/>
  <c r="E754" i="1" s="1"/>
  <c r="G754" i="1" a="1"/>
  <c r="G754" i="1" s="1"/>
  <c r="J754" i="1"/>
  <c r="K754" i="1"/>
  <c r="O754" i="1"/>
  <c r="D755" i="1" a="1"/>
  <c r="D755" i="1" s="1"/>
  <c r="E755" i="1" s="1"/>
  <c r="G755" i="1" a="1"/>
  <c r="G755" i="1"/>
  <c r="J755" i="1"/>
  <c r="K755" i="1" s="1"/>
  <c r="O755" i="1"/>
  <c r="H755" i="1" s="1"/>
  <c r="L755" i="1" s="1"/>
  <c r="D756" i="1" a="1"/>
  <c r="D756" i="1" s="1"/>
  <c r="E756" i="1" s="1"/>
  <c r="G756" i="1" a="1"/>
  <c r="G756" i="1" s="1"/>
  <c r="J756" i="1"/>
  <c r="K756" i="1" s="1"/>
  <c r="O756" i="1"/>
  <c r="D757" i="1" a="1"/>
  <c r="D757" i="1" s="1"/>
  <c r="E757" i="1" s="1"/>
  <c r="G757" i="1" a="1"/>
  <c r="G757" i="1" s="1"/>
  <c r="J757" i="1"/>
  <c r="K757" i="1" s="1"/>
  <c r="O757" i="1"/>
  <c r="D758" i="1" a="1"/>
  <c r="D758" i="1" s="1"/>
  <c r="E758" i="1" s="1"/>
  <c r="G758" i="1" a="1"/>
  <c r="G758" i="1" s="1"/>
  <c r="H758" i="1" s="1"/>
  <c r="L758" i="1" s="1"/>
  <c r="J758" i="1"/>
  <c r="K758" i="1" s="1"/>
  <c r="O758" i="1"/>
  <c r="D759" i="1" a="1"/>
  <c r="D759" i="1" s="1"/>
  <c r="E759" i="1" s="1"/>
  <c r="G759" i="1" a="1"/>
  <c r="G759" i="1"/>
  <c r="J759" i="1"/>
  <c r="K759" i="1" s="1"/>
  <c r="O759" i="1"/>
  <c r="H759" i="1" s="1"/>
  <c r="L759" i="1" s="1"/>
  <c r="D760" i="1" a="1"/>
  <c r="D760" i="1" s="1"/>
  <c r="E760" i="1" s="1"/>
  <c r="G760" i="1" a="1"/>
  <c r="G760" i="1" s="1"/>
  <c r="J760" i="1"/>
  <c r="K760" i="1"/>
  <c r="O760" i="1"/>
  <c r="D761" i="1" a="1"/>
  <c r="D761" i="1" s="1"/>
  <c r="E761" i="1" s="1"/>
  <c r="G761" i="1" a="1"/>
  <c r="G761" i="1" s="1"/>
  <c r="J761" i="1"/>
  <c r="K761" i="1" s="1"/>
  <c r="O761" i="1"/>
  <c r="D762" i="1" a="1"/>
  <c r="D762" i="1" s="1"/>
  <c r="E762" i="1" s="1"/>
  <c r="G762" i="1" a="1"/>
  <c r="G762" i="1" s="1"/>
  <c r="H762" i="1" s="1"/>
  <c r="L762" i="1" s="1"/>
  <c r="J762" i="1"/>
  <c r="K762" i="1"/>
  <c r="O762" i="1"/>
  <c r="D763" i="1" a="1"/>
  <c r="D763" i="1" s="1"/>
  <c r="E763" i="1" s="1"/>
  <c r="G763" i="1" a="1"/>
  <c r="G763" i="1" s="1"/>
  <c r="J763" i="1"/>
  <c r="K763" i="1" s="1"/>
  <c r="O763" i="1"/>
  <c r="D764" i="1" a="1"/>
  <c r="D764" i="1" s="1"/>
  <c r="E764" i="1" s="1"/>
  <c r="G764" i="1" a="1"/>
  <c r="G764" i="1"/>
  <c r="H764" i="1" s="1"/>
  <c r="L764" i="1" s="1"/>
  <c r="J764" i="1"/>
  <c r="K764" i="1"/>
  <c r="O764" i="1"/>
  <c r="D765" i="1" a="1"/>
  <c r="D765" i="1" s="1"/>
  <c r="E765" i="1" s="1"/>
  <c r="G765" i="1" a="1"/>
  <c r="G765" i="1" s="1"/>
  <c r="J765" i="1"/>
  <c r="K765" i="1" s="1"/>
  <c r="O765" i="1"/>
  <c r="D766" i="1" a="1"/>
  <c r="D766" i="1" s="1"/>
  <c r="E766" i="1" s="1"/>
  <c r="G766" i="1" a="1"/>
  <c r="G766" i="1" s="1"/>
  <c r="J766" i="1"/>
  <c r="K766" i="1"/>
  <c r="O766" i="1"/>
  <c r="D767" i="1" a="1"/>
  <c r="D767" i="1" s="1"/>
  <c r="E767" i="1" s="1"/>
  <c r="G767" i="1" a="1"/>
  <c r="G767" i="1"/>
  <c r="J767" i="1"/>
  <c r="K767" i="1" s="1"/>
  <c r="O767" i="1"/>
  <c r="H767" i="1" s="1"/>
  <c r="L767" i="1" s="1"/>
  <c r="D768" i="1" a="1"/>
  <c r="D768" i="1" s="1"/>
  <c r="E768" i="1" s="1"/>
  <c r="G768" i="1" a="1"/>
  <c r="G768" i="1" s="1"/>
  <c r="H768" i="1" s="1"/>
  <c r="L768" i="1" s="1"/>
  <c r="J768" i="1"/>
  <c r="K768" i="1"/>
  <c r="O768" i="1"/>
  <c r="D769" i="1" a="1"/>
  <c r="D769" i="1" s="1"/>
  <c r="E769" i="1" s="1"/>
  <c r="G769" i="1" a="1"/>
  <c r="G769" i="1" s="1"/>
  <c r="H769" i="1" s="1"/>
  <c r="L769" i="1" s="1"/>
  <c r="J769" i="1"/>
  <c r="K769" i="1" s="1"/>
  <c r="O769" i="1"/>
  <c r="D770" i="1" a="1"/>
  <c r="D770" i="1" s="1"/>
  <c r="E770" i="1" s="1"/>
  <c r="G770" i="1" a="1"/>
  <c r="G770" i="1" s="1"/>
  <c r="H770" i="1" s="1"/>
  <c r="L770" i="1" s="1"/>
  <c r="J770" i="1"/>
  <c r="K770" i="1" s="1"/>
  <c r="O770" i="1"/>
  <c r="D771" i="1" a="1"/>
  <c r="D771" i="1" s="1"/>
  <c r="E771" i="1" s="1"/>
  <c r="G771" i="1" a="1"/>
  <c r="G771" i="1"/>
  <c r="J771" i="1"/>
  <c r="K771" i="1" s="1"/>
  <c r="O771" i="1"/>
  <c r="H771" i="1" s="1"/>
  <c r="L771" i="1" s="1"/>
  <c r="D772" i="1" a="1"/>
  <c r="D772" i="1" s="1"/>
  <c r="E772" i="1" s="1"/>
  <c r="G772" i="1" a="1"/>
  <c r="G772" i="1" s="1"/>
  <c r="J772" i="1"/>
  <c r="K772" i="1"/>
  <c r="O772" i="1"/>
  <c r="D773" i="1" a="1"/>
  <c r="D773" i="1" s="1"/>
  <c r="E773" i="1" s="1"/>
  <c r="G773" i="1" a="1"/>
  <c r="G773" i="1" s="1"/>
  <c r="H773" i="1" s="1"/>
  <c r="L773" i="1" s="1"/>
  <c r="J773" i="1"/>
  <c r="K773" i="1" s="1"/>
  <c r="O773" i="1"/>
  <c r="D774" i="1" a="1"/>
  <c r="D774" i="1" s="1"/>
  <c r="E774" i="1" s="1"/>
  <c r="G774" i="1" a="1"/>
  <c r="G774" i="1" s="1"/>
  <c r="J774" i="1"/>
  <c r="K774" i="1" s="1"/>
  <c r="O774" i="1"/>
  <c r="D775" i="1" a="1"/>
  <c r="D775" i="1" s="1"/>
  <c r="E775" i="1"/>
  <c r="G775" i="1" a="1"/>
  <c r="G775" i="1" s="1"/>
  <c r="J775" i="1"/>
  <c r="K775" i="1" s="1"/>
  <c r="O775" i="1"/>
  <c r="H775" i="1" s="1"/>
  <c r="L775" i="1" s="1"/>
  <c r="D776" i="1" a="1"/>
  <c r="D776" i="1"/>
  <c r="E776" i="1" s="1"/>
  <c r="G776" i="1" a="1"/>
  <c r="G776" i="1"/>
  <c r="J776" i="1"/>
  <c r="K776" i="1"/>
  <c r="O776" i="1"/>
  <c r="D777" i="1" a="1"/>
  <c r="D777" i="1" s="1"/>
  <c r="E777" i="1" s="1"/>
  <c r="G777" i="1" a="1"/>
  <c r="G777" i="1" s="1"/>
  <c r="J777" i="1"/>
  <c r="K777" i="1" s="1"/>
  <c r="O777" i="1"/>
  <c r="D778" i="1" a="1"/>
  <c r="D778" i="1" s="1"/>
  <c r="E778" i="1" s="1"/>
  <c r="G778" i="1" a="1"/>
  <c r="G778" i="1" s="1"/>
  <c r="H778" i="1" s="1"/>
  <c r="L778" i="1" s="1"/>
  <c r="J778" i="1"/>
  <c r="K778" i="1" s="1"/>
  <c r="O778" i="1"/>
  <c r="D779" i="1" a="1"/>
  <c r="D779" i="1"/>
  <c r="E779" i="1" s="1"/>
  <c r="G779" i="1" a="1"/>
  <c r="G779" i="1"/>
  <c r="H779" i="1" s="1"/>
  <c r="L779" i="1" s="1"/>
  <c r="J779" i="1"/>
  <c r="K779" i="1" s="1"/>
  <c r="O779" i="1"/>
  <c r="D780" i="1" a="1"/>
  <c r="D780" i="1" s="1"/>
  <c r="E780" i="1" s="1"/>
  <c r="G780" i="1" a="1"/>
  <c r="G780" i="1" s="1"/>
  <c r="J780" i="1"/>
  <c r="K780" i="1" s="1"/>
  <c r="O780" i="1"/>
  <c r="H780" i="1" s="1"/>
  <c r="L780" i="1" s="1"/>
  <c r="D781" i="1" a="1"/>
  <c r="D781" i="1" s="1"/>
  <c r="E781" i="1" s="1"/>
  <c r="G781" i="1" a="1"/>
  <c r="G781" i="1" s="1"/>
  <c r="J781" i="1"/>
  <c r="K781" i="1" s="1"/>
  <c r="O781" i="1"/>
  <c r="H781" i="1" s="1"/>
  <c r="L781" i="1" s="1"/>
  <c r="D782" i="1" a="1"/>
  <c r="D782" i="1"/>
  <c r="E782" i="1" s="1"/>
  <c r="G782" i="1" a="1"/>
  <c r="G782" i="1" s="1"/>
  <c r="J782" i="1"/>
  <c r="K782" i="1"/>
  <c r="O782" i="1"/>
  <c r="D783" i="1" a="1"/>
  <c r="D783" i="1" s="1"/>
  <c r="E783" i="1" s="1"/>
  <c r="G783" i="1" a="1"/>
  <c r="G783" i="1" s="1"/>
  <c r="J783" i="1"/>
  <c r="K783" i="1" s="1"/>
  <c r="O783" i="1"/>
  <c r="D784" i="1" a="1"/>
  <c r="D784" i="1" s="1"/>
  <c r="E784" i="1" s="1"/>
  <c r="G784" i="1" a="1"/>
  <c r="G784" i="1" s="1"/>
  <c r="H784" i="1" s="1"/>
  <c r="L784" i="1" s="1"/>
  <c r="J784" i="1"/>
  <c r="K784" i="1" s="1"/>
  <c r="O784" i="1"/>
  <c r="D785" i="1" a="1"/>
  <c r="D785" i="1" s="1"/>
  <c r="E785" i="1" s="1"/>
  <c r="G785" i="1" a="1"/>
  <c r="G785" i="1" s="1"/>
  <c r="H785" i="1" s="1"/>
  <c r="L785" i="1" s="1"/>
  <c r="J785" i="1"/>
  <c r="K785" i="1"/>
  <c r="O785" i="1"/>
  <c r="D786" i="1" a="1"/>
  <c r="D786" i="1" s="1"/>
  <c r="E786" i="1" s="1"/>
  <c r="G786" i="1" a="1"/>
  <c r="G786" i="1" s="1"/>
  <c r="J786" i="1"/>
  <c r="K786" i="1" s="1"/>
  <c r="O786" i="1"/>
  <c r="H786" i="1" s="1"/>
  <c r="L786" i="1" s="1"/>
  <c r="D787" i="1" a="1"/>
  <c r="D787" i="1" s="1"/>
  <c r="E787" i="1"/>
  <c r="G787" i="1" a="1"/>
  <c r="G787" i="1" s="1"/>
  <c r="H787" i="1" s="1"/>
  <c r="L787" i="1" s="1"/>
  <c r="J787" i="1"/>
  <c r="K787" i="1" s="1"/>
  <c r="O787" i="1"/>
  <c r="D788" i="1" a="1"/>
  <c r="D788" i="1"/>
  <c r="E788" i="1" s="1"/>
  <c r="G788" i="1" a="1"/>
  <c r="G788" i="1" s="1"/>
  <c r="H788" i="1" s="1"/>
  <c r="L788" i="1" s="1"/>
  <c r="J788" i="1"/>
  <c r="K788" i="1"/>
  <c r="O788" i="1"/>
  <c r="D789" i="1" a="1"/>
  <c r="D789" i="1" s="1"/>
  <c r="E789" i="1" s="1"/>
  <c r="G789" i="1" a="1"/>
  <c r="G789" i="1" s="1"/>
  <c r="J789" i="1"/>
  <c r="K789" i="1" s="1"/>
  <c r="O789" i="1"/>
  <c r="D790" i="1" a="1"/>
  <c r="D790" i="1" s="1"/>
  <c r="E790" i="1"/>
  <c r="G790" i="1" a="1"/>
  <c r="G790" i="1" s="1"/>
  <c r="H790" i="1" s="1"/>
  <c r="L790" i="1" s="1"/>
  <c r="J790" i="1"/>
  <c r="K790" i="1" s="1"/>
  <c r="O790" i="1"/>
  <c r="D791" i="1" a="1"/>
  <c r="D791" i="1"/>
  <c r="E791" i="1" s="1"/>
  <c r="G791" i="1" a="1"/>
  <c r="G791" i="1"/>
  <c r="H791" i="1" s="1"/>
  <c r="L791" i="1" s="1"/>
  <c r="J791" i="1"/>
  <c r="K791" i="1" s="1"/>
  <c r="O791" i="1"/>
  <c r="D792" i="1" a="1"/>
  <c r="D792" i="1" s="1"/>
  <c r="E792" i="1" s="1"/>
  <c r="G792" i="1" a="1"/>
  <c r="G792" i="1" s="1"/>
  <c r="J792" i="1"/>
  <c r="K792" i="1" s="1"/>
  <c r="O792" i="1"/>
  <c r="D793" i="1" a="1"/>
  <c r="D793" i="1" s="1"/>
  <c r="E793" i="1" s="1"/>
  <c r="G793" i="1" a="1"/>
  <c r="G793" i="1" s="1"/>
  <c r="H793" i="1" s="1"/>
  <c r="L793" i="1" s="1"/>
  <c r="J793" i="1"/>
  <c r="K793" i="1" s="1"/>
  <c r="O793" i="1"/>
  <c r="D794" i="1" a="1"/>
  <c r="D794" i="1"/>
  <c r="E794" i="1" s="1"/>
  <c r="G794" i="1" a="1"/>
  <c r="G794" i="1"/>
  <c r="H794" i="1" s="1"/>
  <c r="L794" i="1" s="1"/>
  <c r="J794" i="1"/>
  <c r="K794" i="1"/>
  <c r="O794" i="1"/>
  <c r="D795" i="1" a="1"/>
  <c r="D795" i="1" s="1"/>
  <c r="E795" i="1" s="1"/>
  <c r="G795" i="1" a="1"/>
  <c r="G795" i="1" s="1"/>
  <c r="J795" i="1"/>
  <c r="K795" i="1" s="1"/>
  <c r="O795" i="1"/>
  <c r="D796" i="1" a="1"/>
  <c r="D796" i="1" s="1"/>
  <c r="E796" i="1" s="1"/>
  <c r="G796" i="1" a="1"/>
  <c r="G796" i="1" s="1"/>
  <c r="J796" i="1"/>
  <c r="K796" i="1" s="1"/>
  <c r="O796" i="1"/>
  <c r="D797" i="1" a="1"/>
  <c r="D797" i="1"/>
  <c r="E797" i="1" s="1"/>
  <c r="G797" i="1" a="1"/>
  <c r="G797" i="1" s="1"/>
  <c r="J797" i="1"/>
  <c r="K797" i="1"/>
  <c r="O797" i="1"/>
  <c r="D798" i="1" a="1"/>
  <c r="D798" i="1" s="1"/>
  <c r="E798" i="1" s="1"/>
  <c r="G798" i="1" a="1"/>
  <c r="G798" i="1" s="1"/>
  <c r="J798" i="1"/>
  <c r="K798" i="1" s="1"/>
  <c r="O798" i="1"/>
  <c r="D799" i="1" a="1"/>
  <c r="D799" i="1" s="1"/>
  <c r="E799" i="1" s="1"/>
  <c r="G799" i="1" a="1"/>
  <c r="G799" i="1" s="1"/>
  <c r="J799" i="1"/>
  <c r="K799" i="1" s="1"/>
  <c r="O799" i="1"/>
  <c r="H799" i="1" s="1"/>
  <c r="L799" i="1" s="1"/>
  <c r="D800" i="1" a="1"/>
  <c r="D800" i="1" s="1"/>
  <c r="E800" i="1" s="1"/>
  <c r="G800" i="1" a="1"/>
  <c r="G800" i="1"/>
  <c r="H800" i="1" s="1"/>
  <c r="L800" i="1" s="1"/>
  <c r="J800" i="1"/>
  <c r="K800" i="1"/>
  <c r="O800" i="1"/>
  <c r="D801" i="1" a="1"/>
  <c r="D801" i="1" s="1"/>
  <c r="E801" i="1" s="1"/>
  <c r="G801" i="1" a="1"/>
  <c r="G801" i="1" s="1"/>
  <c r="J801" i="1"/>
  <c r="K801" i="1" s="1"/>
  <c r="O801" i="1"/>
  <c r="D802" i="1" a="1"/>
  <c r="D802" i="1" s="1"/>
  <c r="E802" i="1" s="1"/>
  <c r="G802" i="1" a="1"/>
  <c r="G802" i="1" s="1"/>
  <c r="J802" i="1"/>
  <c r="K802" i="1" s="1"/>
  <c r="O802" i="1"/>
  <c r="H802" i="1" s="1"/>
  <c r="L802" i="1" s="1"/>
  <c r="D803" i="1" a="1"/>
  <c r="D803" i="1" s="1"/>
  <c r="E803" i="1" s="1"/>
  <c r="G803" i="1" a="1"/>
  <c r="G803" i="1" s="1"/>
  <c r="H803" i="1" s="1"/>
  <c r="L803" i="1" s="1"/>
  <c r="J803" i="1"/>
  <c r="K803" i="1" s="1"/>
  <c r="O803" i="1"/>
  <c r="D804" i="1" a="1"/>
  <c r="D804" i="1" s="1"/>
  <c r="E804" i="1" s="1"/>
  <c r="G804" i="1" a="1"/>
  <c r="G804" i="1"/>
  <c r="J804" i="1"/>
  <c r="K804" i="1" s="1"/>
  <c r="O804" i="1"/>
  <c r="D805" i="1" a="1"/>
  <c r="D805" i="1" s="1"/>
  <c r="E805" i="1" s="1"/>
  <c r="G805" i="1" a="1"/>
  <c r="G805" i="1" s="1"/>
  <c r="H805" i="1" s="1"/>
  <c r="L805" i="1" s="1"/>
  <c r="J805" i="1"/>
  <c r="K805" i="1" s="1"/>
  <c r="O805" i="1"/>
  <c r="D806" i="1" a="1"/>
  <c r="D806" i="1"/>
  <c r="E806" i="1" s="1"/>
  <c r="G806" i="1" a="1"/>
  <c r="G806" i="1" s="1"/>
  <c r="J806" i="1"/>
  <c r="K806" i="1" s="1"/>
  <c r="O806" i="1"/>
  <c r="D807" i="1" a="1"/>
  <c r="D807" i="1" s="1"/>
  <c r="E807" i="1" s="1"/>
  <c r="G807" i="1" a="1"/>
  <c r="G807" i="1"/>
  <c r="J807" i="1"/>
  <c r="K807" i="1" s="1"/>
  <c r="O807" i="1"/>
  <c r="D808" i="1" a="1"/>
  <c r="D808" i="1" s="1"/>
  <c r="E808" i="1" s="1"/>
  <c r="G808" i="1" a="1"/>
  <c r="G808" i="1" s="1"/>
  <c r="J808" i="1"/>
  <c r="K808" i="1" s="1"/>
  <c r="O808" i="1"/>
  <c r="H808" i="1" s="1"/>
  <c r="L808" i="1" s="1"/>
  <c r="D809" i="1" a="1"/>
  <c r="D809" i="1"/>
  <c r="E809" i="1" s="1"/>
  <c r="G809" i="1" a="1"/>
  <c r="G809" i="1" s="1"/>
  <c r="H809" i="1" s="1"/>
  <c r="J809" i="1"/>
  <c r="K809" i="1"/>
  <c r="L809" i="1"/>
  <c r="O809" i="1"/>
  <c r="D810" i="1" a="1"/>
  <c r="D810" i="1" s="1"/>
  <c r="E810" i="1" s="1"/>
  <c r="G810" i="1" a="1"/>
  <c r="G810" i="1"/>
  <c r="J810" i="1"/>
  <c r="K810" i="1" s="1"/>
  <c r="O810" i="1"/>
  <c r="D811" i="1" a="1"/>
  <c r="D811" i="1" s="1"/>
  <c r="E811" i="1" s="1"/>
  <c r="G811" i="1" a="1"/>
  <c r="G811" i="1" s="1"/>
  <c r="J811" i="1"/>
  <c r="K811" i="1" s="1"/>
  <c r="O811" i="1"/>
  <c r="H811" i="1" s="1"/>
  <c r="L811" i="1" s="1"/>
  <c r="D812" i="1" a="1"/>
  <c r="D812" i="1"/>
  <c r="E812" i="1"/>
  <c r="G812" i="1" a="1"/>
  <c r="G812" i="1"/>
  <c r="J812" i="1"/>
  <c r="K812" i="1"/>
  <c r="O812" i="1"/>
  <c r="D813" i="1" a="1"/>
  <c r="D813" i="1" s="1"/>
  <c r="E813" i="1" s="1"/>
  <c r="G813" i="1" a="1"/>
  <c r="G813" i="1"/>
  <c r="J813" i="1"/>
  <c r="K813" i="1" s="1"/>
  <c r="O813" i="1"/>
  <c r="D814" i="1" a="1"/>
  <c r="D814" i="1" s="1"/>
  <c r="E814" i="1" s="1"/>
  <c r="G814" i="1" a="1"/>
  <c r="G814" i="1" s="1"/>
  <c r="J814" i="1"/>
  <c r="K814" i="1" s="1"/>
  <c r="O814" i="1"/>
  <c r="H814" i="1" s="1"/>
  <c r="L814" i="1" s="1"/>
  <c r="D815" i="1" a="1"/>
  <c r="D815" i="1"/>
  <c r="E815" i="1" s="1"/>
  <c r="G815" i="1" a="1"/>
  <c r="G815" i="1"/>
  <c r="H815" i="1" s="1"/>
  <c r="L815" i="1" s="1"/>
  <c r="J815" i="1"/>
  <c r="K815" i="1"/>
  <c r="O815" i="1"/>
  <c r="D816" i="1" a="1"/>
  <c r="D816" i="1" s="1"/>
  <c r="E816" i="1"/>
  <c r="G816" i="1" a="1"/>
  <c r="G816" i="1" s="1"/>
  <c r="J816" i="1"/>
  <c r="K816" i="1" s="1"/>
  <c r="O816" i="1"/>
  <c r="D817" i="1" a="1"/>
  <c r="D817" i="1" s="1"/>
  <c r="E817" i="1"/>
  <c r="G817" i="1" a="1"/>
  <c r="G817" i="1"/>
  <c r="H817" i="1" s="1"/>
  <c r="L817" i="1" s="1"/>
  <c r="J817" i="1"/>
  <c r="K817" i="1" s="1"/>
  <c r="O817" i="1"/>
  <c r="D818" i="1" a="1"/>
  <c r="D818" i="1" s="1"/>
  <c r="E818" i="1" s="1"/>
  <c r="G818" i="1" a="1"/>
  <c r="G818" i="1"/>
  <c r="H818" i="1" s="1"/>
  <c r="L818" i="1" s="1"/>
  <c r="J818" i="1"/>
  <c r="K818" i="1" s="1"/>
  <c r="O818" i="1"/>
  <c r="D819" i="1" a="1"/>
  <c r="D819" i="1" s="1"/>
  <c r="E819" i="1" s="1"/>
  <c r="G819" i="1" a="1"/>
  <c r="G819" i="1" s="1"/>
  <c r="J819" i="1"/>
  <c r="K819" i="1" s="1"/>
  <c r="O819" i="1"/>
  <c r="D820" i="1" a="1"/>
  <c r="D820" i="1" s="1"/>
  <c r="E820" i="1"/>
  <c r="G820" i="1" a="1"/>
  <c r="G820" i="1"/>
  <c r="H820" i="1" s="1"/>
  <c r="L820" i="1" s="1"/>
  <c r="J820" i="1"/>
  <c r="K820" i="1" s="1"/>
  <c r="O820" i="1"/>
  <c r="D821" i="1" a="1"/>
  <c r="D821" i="1" s="1"/>
  <c r="E821" i="1" s="1"/>
  <c r="G821" i="1" a="1"/>
  <c r="G821" i="1"/>
  <c r="J821" i="1"/>
  <c r="K821" i="1" s="1"/>
  <c r="O821" i="1"/>
  <c r="D822" i="1" a="1"/>
  <c r="D822" i="1" s="1"/>
  <c r="E822" i="1" s="1"/>
  <c r="G822" i="1" a="1"/>
  <c r="G822" i="1" s="1"/>
  <c r="J822" i="1"/>
  <c r="K822" i="1" s="1"/>
  <c r="O822" i="1"/>
  <c r="D823" i="1" a="1"/>
  <c r="D823" i="1" s="1"/>
  <c r="E823" i="1"/>
  <c r="G823" i="1" a="1"/>
  <c r="G823" i="1" s="1"/>
  <c r="H823" i="1" s="1"/>
  <c r="L823" i="1" s="1"/>
  <c r="J823" i="1"/>
  <c r="K823" i="1" s="1"/>
  <c r="O823" i="1"/>
  <c r="D824" i="1" a="1"/>
  <c r="D824" i="1" s="1"/>
  <c r="E824" i="1" s="1"/>
  <c r="G824" i="1" a="1"/>
  <c r="G824" i="1" s="1"/>
  <c r="H824" i="1" s="1"/>
  <c r="L824" i="1" s="1"/>
  <c r="J824" i="1"/>
  <c r="K824" i="1" s="1"/>
  <c r="O824" i="1"/>
  <c r="D825" i="1" a="1"/>
  <c r="D825" i="1" s="1"/>
  <c r="E825" i="1" s="1"/>
  <c r="G825" i="1" a="1"/>
  <c r="G825" i="1"/>
  <c r="J825" i="1"/>
  <c r="K825" i="1" s="1"/>
  <c r="O825" i="1"/>
  <c r="D826" i="1" a="1"/>
  <c r="D826" i="1" s="1"/>
  <c r="E826" i="1"/>
  <c r="G826" i="1" a="1"/>
  <c r="G826" i="1" s="1"/>
  <c r="H826" i="1" s="1"/>
  <c r="L826" i="1" s="1"/>
  <c r="J826" i="1"/>
  <c r="K826" i="1" s="1"/>
  <c r="O826" i="1"/>
  <c r="D827" i="1" a="1"/>
  <c r="D827" i="1" s="1"/>
  <c r="E827" i="1" s="1"/>
  <c r="G827" i="1" a="1"/>
  <c r="G827" i="1"/>
  <c r="H827" i="1" s="1"/>
  <c r="L827" i="1" s="1"/>
  <c r="J827" i="1"/>
  <c r="K827" i="1" s="1"/>
  <c r="O827" i="1"/>
  <c r="D828" i="1" a="1"/>
  <c r="D828" i="1" s="1"/>
  <c r="E828" i="1" s="1"/>
  <c r="G828" i="1" a="1"/>
  <c r="G828" i="1" s="1"/>
  <c r="J828" i="1"/>
  <c r="K828" i="1" s="1"/>
  <c r="O828" i="1"/>
  <c r="D829" i="1" a="1"/>
  <c r="D829" i="1" s="1"/>
  <c r="E829" i="1"/>
  <c r="G829" i="1" a="1"/>
  <c r="G829" i="1"/>
  <c r="H829" i="1" s="1"/>
  <c r="L829" i="1" s="1"/>
  <c r="J829" i="1"/>
  <c r="K829" i="1" s="1"/>
  <c r="O829" i="1"/>
  <c r="D830" i="1" a="1"/>
  <c r="D830" i="1" s="1"/>
  <c r="E830" i="1" s="1"/>
  <c r="G830" i="1" a="1"/>
  <c r="G830" i="1"/>
  <c r="H830" i="1" s="1"/>
  <c r="L830" i="1" s="1"/>
  <c r="J830" i="1"/>
  <c r="K830" i="1" s="1"/>
  <c r="O830" i="1"/>
  <c r="D831" i="1" a="1"/>
  <c r="D831" i="1" s="1"/>
  <c r="E831" i="1" s="1"/>
  <c r="G831" i="1" a="1"/>
  <c r="G831" i="1" s="1"/>
  <c r="J831" i="1"/>
  <c r="K831" i="1" s="1"/>
  <c r="O831" i="1"/>
  <c r="D832" i="1" a="1"/>
  <c r="D832" i="1" s="1"/>
  <c r="E832" i="1" s="1"/>
  <c r="G832" i="1" a="1"/>
  <c r="G832" i="1"/>
  <c r="J832" i="1"/>
  <c r="K832" i="1" s="1"/>
  <c r="O832" i="1"/>
  <c r="D833" i="1" a="1"/>
  <c r="D833" i="1" s="1"/>
  <c r="E833" i="1" s="1"/>
  <c r="G833" i="1" a="1"/>
  <c r="G833" i="1"/>
  <c r="H833" i="1" s="1"/>
  <c r="L833" i="1" s="1"/>
  <c r="J833" i="1"/>
  <c r="K833" i="1" s="1"/>
  <c r="O833" i="1"/>
  <c r="D834" i="1" a="1"/>
  <c r="D834" i="1" s="1"/>
  <c r="E834" i="1" s="1"/>
  <c r="G834" i="1" a="1"/>
  <c r="G834" i="1"/>
  <c r="J834" i="1"/>
  <c r="K834" i="1" s="1"/>
  <c r="O834" i="1"/>
  <c r="D835" i="1" a="1"/>
  <c r="D835" i="1" s="1"/>
  <c r="E835" i="1" s="1"/>
  <c r="G835" i="1" a="1"/>
  <c r="G835" i="1" s="1"/>
  <c r="H835" i="1" s="1"/>
  <c r="L835" i="1" s="1"/>
  <c r="J835" i="1"/>
  <c r="K835" i="1" s="1"/>
  <c r="O835" i="1"/>
  <c r="D836" i="1" a="1"/>
  <c r="D836" i="1" s="1"/>
  <c r="E836" i="1" s="1"/>
  <c r="G836" i="1" a="1"/>
  <c r="G836" i="1"/>
  <c r="J836" i="1"/>
  <c r="K836" i="1" s="1"/>
  <c r="O836" i="1"/>
  <c r="D837" i="1" a="1"/>
  <c r="D837" i="1" s="1"/>
  <c r="E837" i="1" s="1"/>
  <c r="G837" i="1" a="1"/>
  <c r="G837" i="1"/>
  <c r="J837" i="1"/>
  <c r="K837" i="1" s="1"/>
  <c r="O837" i="1"/>
  <c r="D838" i="1" a="1"/>
  <c r="D838" i="1" s="1"/>
  <c r="E838" i="1" s="1"/>
  <c r="G838" i="1" a="1"/>
  <c r="G838" i="1" s="1"/>
  <c r="H838" i="1" s="1"/>
  <c r="L838" i="1" s="1"/>
  <c r="J838" i="1"/>
  <c r="K838" i="1" s="1"/>
  <c r="O838" i="1"/>
  <c r="D839" i="1" a="1"/>
  <c r="D839" i="1" s="1"/>
  <c r="E839" i="1" s="1"/>
  <c r="G839" i="1" a="1"/>
  <c r="G839" i="1"/>
  <c r="H839" i="1" s="1"/>
  <c r="J839" i="1"/>
  <c r="K839" i="1" s="1"/>
  <c r="L839" i="1"/>
  <c r="O839" i="1"/>
  <c r="D840" i="1" a="1"/>
  <c r="D840" i="1" s="1"/>
  <c r="E840" i="1" s="1"/>
  <c r="G840" i="1" a="1"/>
  <c r="G840" i="1" s="1"/>
  <c r="J840" i="1"/>
  <c r="K840" i="1" s="1"/>
  <c r="O840" i="1"/>
  <c r="D841" i="1" a="1"/>
  <c r="D841" i="1" s="1"/>
  <c r="E841" i="1" s="1"/>
  <c r="G841" i="1" a="1"/>
  <c r="G841" i="1"/>
  <c r="H841" i="1" s="1"/>
  <c r="L841" i="1" s="1"/>
  <c r="J841" i="1"/>
  <c r="K841" i="1" s="1"/>
  <c r="O841" i="1"/>
  <c r="D842" i="1" a="1"/>
  <c r="D842" i="1" s="1"/>
  <c r="E842" i="1" s="1"/>
  <c r="G842" i="1" a="1"/>
  <c r="G842" i="1" s="1"/>
  <c r="J842" i="1"/>
  <c r="K842" i="1" s="1"/>
  <c r="O842" i="1"/>
  <c r="D843" i="1" a="1"/>
  <c r="D843" i="1" s="1"/>
  <c r="E843" i="1" s="1"/>
  <c r="G843" i="1" a="1"/>
  <c r="G843" i="1"/>
  <c r="J843" i="1"/>
  <c r="K843" i="1" s="1"/>
  <c r="O843" i="1"/>
  <c r="D844" i="1" a="1"/>
  <c r="D844" i="1" s="1"/>
  <c r="E844" i="1" s="1"/>
  <c r="G844" i="1" a="1"/>
  <c r="G844" i="1"/>
  <c r="H844" i="1" s="1"/>
  <c r="L844" i="1" s="1"/>
  <c r="J844" i="1"/>
  <c r="K844" i="1" s="1"/>
  <c r="O844" i="1"/>
  <c r="D845" i="1" a="1"/>
  <c r="D845" i="1" s="1"/>
  <c r="E845" i="1" s="1"/>
  <c r="G845" i="1" a="1"/>
  <c r="G845" i="1"/>
  <c r="H845" i="1" s="1"/>
  <c r="L845" i="1" s="1"/>
  <c r="J845" i="1"/>
  <c r="K845" i="1" s="1"/>
  <c r="O845" i="1"/>
  <c r="D846" i="1" a="1"/>
  <c r="D846" i="1" s="1"/>
  <c r="E846" i="1" s="1"/>
  <c r="G846" i="1" a="1"/>
  <c r="G846" i="1"/>
  <c r="J846" i="1"/>
  <c r="K846" i="1" s="1"/>
  <c r="O846" i="1"/>
  <c r="D847" i="1" a="1"/>
  <c r="D847" i="1" s="1"/>
  <c r="E847" i="1" s="1"/>
  <c r="G847" i="1" a="1"/>
  <c r="G847" i="1"/>
  <c r="H847" i="1" s="1"/>
  <c r="L847" i="1" s="1"/>
  <c r="J847" i="1"/>
  <c r="K847" i="1" s="1"/>
  <c r="O847" i="1"/>
  <c r="D848" i="1" a="1"/>
  <c r="D848" i="1" s="1"/>
  <c r="E848" i="1" s="1"/>
  <c r="G848" i="1" a="1"/>
  <c r="G848" i="1"/>
  <c r="H848" i="1" s="1"/>
  <c r="L848" i="1" s="1"/>
  <c r="J848" i="1"/>
  <c r="K848" i="1" s="1"/>
  <c r="O848" i="1"/>
  <c r="D849" i="1" a="1"/>
  <c r="D849" i="1" s="1"/>
  <c r="E849" i="1" s="1"/>
  <c r="G849" i="1" a="1"/>
  <c r="G849" i="1" s="1"/>
  <c r="J849" i="1"/>
  <c r="K849" i="1" s="1"/>
  <c r="O849" i="1"/>
  <c r="D850" i="1" a="1"/>
  <c r="D850" i="1" s="1"/>
  <c r="E850" i="1" s="1"/>
  <c r="G850" i="1" a="1"/>
  <c r="G850" i="1" s="1"/>
  <c r="H850" i="1" s="1"/>
  <c r="L850" i="1" s="1"/>
  <c r="J850" i="1"/>
  <c r="K850" i="1" s="1"/>
  <c r="O850" i="1"/>
  <c r="D851" i="1" a="1"/>
  <c r="D851" i="1" s="1"/>
  <c r="E851" i="1" s="1"/>
  <c r="G851" i="1" a="1"/>
  <c r="G851" i="1" s="1"/>
  <c r="J851" i="1"/>
  <c r="K851" i="1" s="1"/>
  <c r="O851" i="1"/>
  <c r="D852" i="1" a="1"/>
  <c r="D852" i="1" s="1"/>
  <c r="E852" i="1" s="1"/>
  <c r="G852" i="1" a="1"/>
  <c r="G852" i="1"/>
  <c r="J852" i="1"/>
  <c r="K852" i="1" s="1"/>
  <c r="O852" i="1"/>
  <c r="D853" i="1" a="1"/>
  <c r="D853" i="1" s="1"/>
  <c r="E853" i="1" s="1"/>
  <c r="G853" i="1" a="1"/>
  <c r="G853" i="1"/>
  <c r="H853" i="1" s="1"/>
  <c r="L853" i="1" s="1"/>
  <c r="J853" i="1"/>
  <c r="K853" i="1" s="1"/>
  <c r="O853" i="1"/>
  <c r="D854" i="1" a="1"/>
  <c r="D854" i="1" s="1"/>
  <c r="E854" i="1" s="1"/>
  <c r="G854" i="1" a="1"/>
  <c r="G854" i="1" s="1"/>
  <c r="H854" i="1" s="1"/>
  <c r="L854" i="1" s="1"/>
  <c r="J854" i="1"/>
  <c r="K854" i="1" s="1"/>
  <c r="O854" i="1"/>
  <c r="D855" i="1" a="1"/>
  <c r="D855" i="1" s="1"/>
  <c r="E855" i="1" s="1"/>
  <c r="G855" i="1" a="1"/>
  <c r="G855" i="1" s="1"/>
  <c r="J855" i="1"/>
  <c r="K855" i="1" s="1"/>
  <c r="O855" i="1"/>
  <c r="D856" i="1" a="1"/>
  <c r="D856" i="1" s="1"/>
  <c r="E856" i="1" s="1"/>
  <c r="G856" i="1" a="1"/>
  <c r="G856" i="1"/>
  <c r="J856" i="1"/>
  <c r="K856" i="1" s="1"/>
  <c r="O856" i="1"/>
  <c r="D857" i="1" a="1"/>
  <c r="D857" i="1" s="1"/>
  <c r="E857" i="1" s="1"/>
  <c r="G857" i="1" a="1"/>
  <c r="G857" i="1"/>
  <c r="H857" i="1" s="1"/>
  <c r="L857" i="1" s="1"/>
  <c r="J857" i="1"/>
  <c r="K857" i="1" s="1"/>
  <c r="O857" i="1"/>
  <c r="D858" i="1" a="1"/>
  <c r="D858" i="1"/>
  <c r="E858" i="1" s="1"/>
  <c r="G858" i="1" a="1"/>
  <c r="G858" i="1"/>
  <c r="J858" i="1"/>
  <c r="K858" i="1"/>
  <c r="O858" i="1"/>
  <c r="D859" i="1" a="1"/>
  <c r="D859" i="1" s="1"/>
  <c r="E859" i="1" s="1"/>
  <c r="G859" i="1" a="1"/>
  <c r="G859" i="1" s="1"/>
  <c r="H859" i="1" s="1"/>
  <c r="L859" i="1" s="1"/>
  <c r="J859" i="1"/>
  <c r="K859" i="1" s="1"/>
  <c r="O859" i="1"/>
  <c r="D860" i="1" a="1"/>
  <c r="D860" i="1" s="1"/>
  <c r="E860" i="1" s="1"/>
  <c r="G860" i="1" a="1"/>
  <c r="G860" i="1" s="1"/>
  <c r="H860" i="1" s="1"/>
  <c r="L860" i="1" s="1"/>
  <c r="J860" i="1"/>
  <c r="K860" i="1" s="1"/>
  <c r="O860" i="1"/>
  <c r="D861" i="1" a="1"/>
  <c r="D861" i="1" s="1"/>
  <c r="E861" i="1" s="1"/>
  <c r="G861" i="1" a="1"/>
  <c r="G861" i="1" s="1"/>
  <c r="J861" i="1"/>
  <c r="K861" i="1" s="1"/>
  <c r="O861" i="1"/>
  <c r="D862" i="1" a="1"/>
  <c r="D862" i="1" s="1"/>
  <c r="E862" i="1" s="1"/>
  <c r="G862" i="1" a="1"/>
  <c r="G862" i="1" s="1"/>
  <c r="J862" i="1"/>
  <c r="K862" i="1" s="1"/>
  <c r="O862" i="1"/>
  <c r="D863" i="1" a="1"/>
  <c r="D863" i="1" s="1"/>
  <c r="E863" i="1" s="1"/>
  <c r="G863" i="1" a="1"/>
  <c r="G863" i="1" s="1"/>
  <c r="J863" i="1"/>
  <c r="K863" i="1" s="1"/>
  <c r="O863" i="1"/>
  <c r="D864" i="1" a="1"/>
  <c r="D864" i="1" s="1"/>
  <c r="E864" i="1" s="1"/>
  <c r="G864" i="1" a="1"/>
  <c r="G864" i="1" s="1"/>
  <c r="J864" i="1"/>
  <c r="K864" i="1" s="1"/>
  <c r="O864" i="1"/>
  <c r="H864" i="1" s="1"/>
  <c r="L864" i="1" s="1"/>
  <c r="D865" i="1" a="1"/>
  <c r="D865" i="1" s="1"/>
  <c r="E865" i="1"/>
  <c r="G865" i="1" a="1"/>
  <c r="G865" i="1"/>
  <c r="H865" i="1" s="1"/>
  <c r="L865" i="1" s="1"/>
  <c r="J865" i="1"/>
  <c r="K865" i="1" s="1"/>
  <c r="O865" i="1"/>
  <c r="D866" i="1" a="1"/>
  <c r="D866" i="1" s="1"/>
  <c r="E866" i="1" s="1"/>
  <c r="G866" i="1" a="1"/>
  <c r="G866" i="1" s="1"/>
  <c r="J866" i="1"/>
  <c r="K866" i="1"/>
  <c r="O866" i="1"/>
  <c r="H866" i="1" s="1"/>
  <c r="L866" i="1" s="1"/>
  <c r="D867" i="1" a="1"/>
  <c r="D867" i="1" s="1"/>
  <c r="E867" i="1" s="1"/>
  <c r="G867" i="1" a="1"/>
  <c r="G867" i="1" s="1"/>
  <c r="J867" i="1"/>
  <c r="K867" i="1" s="1"/>
  <c r="O867" i="1"/>
  <c r="D868" i="1" a="1"/>
  <c r="D868" i="1" s="1"/>
  <c r="E868" i="1" s="1"/>
  <c r="G868" i="1" a="1"/>
  <c r="G868" i="1" s="1"/>
  <c r="J868" i="1"/>
  <c r="K868" i="1" s="1"/>
  <c r="O868" i="1"/>
  <c r="D869" i="1" a="1"/>
  <c r="D869" i="1" s="1"/>
  <c r="E869" i="1" s="1"/>
  <c r="G869" i="1" a="1"/>
  <c r="G869" i="1" s="1"/>
  <c r="H869" i="1" s="1"/>
  <c r="L869" i="1" s="1"/>
  <c r="J869" i="1"/>
  <c r="K869" i="1" s="1"/>
  <c r="O869" i="1"/>
  <c r="D870" i="1" a="1"/>
  <c r="D870" i="1" s="1"/>
  <c r="E870" i="1" s="1"/>
  <c r="G870" i="1" a="1"/>
  <c r="G870" i="1"/>
  <c r="J870" i="1"/>
  <c r="K870" i="1" s="1"/>
  <c r="O870" i="1"/>
  <c r="D871" i="1" a="1"/>
  <c r="D871" i="1" s="1"/>
  <c r="E871" i="1" s="1"/>
  <c r="G871" i="1" a="1"/>
  <c r="G871" i="1" s="1"/>
  <c r="H871" i="1" s="1"/>
  <c r="L871" i="1" s="1"/>
  <c r="J871" i="1"/>
  <c r="K871" i="1" s="1"/>
  <c r="O871" i="1"/>
  <c r="D872" i="1" a="1"/>
  <c r="D872" i="1" s="1"/>
  <c r="E872" i="1" s="1"/>
  <c r="G872" i="1" a="1"/>
  <c r="G872" i="1" s="1"/>
  <c r="H872" i="1" s="1"/>
  <c r="L872" i="1" s="1"/>
  <c r="J872" i="1"/>
  <c r="K872" i="1" s="1"/>
  <c r="O872" i="1"/>
  <c r="D873" i="1" a="1"/>
  <c r="D873" i="1" s="1"/>
  <c r="E873" i="1" s="1"/>
  <c r="G873" i="1" a="1"/>
  <c r="G873" i="1" s="1"/>
  <c r="J873" i="1"/>
  <c r="K873" i="1" s="1"/>
  <c r="O873" i="1"/>
  <c r="D874" i="1" a="1"/>
  <c r="D874" i="1" s="1"/>
  <c r="E874" i="1" s="1"/>
  <c r="G874" i="1" a="1"/>
  <c r="G874" i="1" s="1"/>
  <c r="J874" i="1"/>
  <c r="K874" i="1" s="1"/>
  <c r="O874" i="1"/>
  <c r="H874" i="1" s="1"/>
  <c r="L874" i="1" s="1"/>
  <c r="D875" i="1" a="1"/>
  <c r="D875" i="1" s="1"/>
  <c r="E875" i="1" s="1"/>
  <c r="G875" i="1" a="1"/>
  <c r="G875" i="1"/>
  <c r="H875" i="1" s="1"/>
  <c r="L875" i="1" s="1"/>
  <c r="J875" i="1"/>
  <c r="K875" i="1" s="1"/>
  <c r="O875" i="1"/>
  <c r="D876" i="1" a="1"/>
  <c r="D876" i="1" s="1"/>
  <c r="E876" i="1" s="1"/>
  <c r="G876" i="1" a="1"/>
  <c r="G876" i="1" s="1"/>
  <c r="J876" i="1"/>
  <c r="K876" i="1" s="1"/>
  <c r="O876" i="1"/>
  <c r="H876" i="1" s="1"/>
  <c r="L876" i="1" s="1"/>
  <c r="D877" i="1" a="1"/>
  <c r="D877" i="1" s="1"/>
  <c r="E877" i="1" s="1"/>
  <c r="G877" i="1" a="1"/>
  <c r="G877" i="1"/>
  <c r="J877" i="1"/>
  <c r="K877" i="1" s="1"/>
  <c r="O877" i="1"/>
  <c r="D878" i="1" a="1"/>
  <c r="D878" i="1" s="1"/>
  <c r="E878" i="1" s="1"/>
  <c r="G878" i="1" a="1"/>
  <c r="G878" i="1" s="1"/>
  <c r="J878" i="1"/>
  <c r="K878" i="1"/>
  <c r="O878" i="1"/>
  <c r="H878" i="1" s="1"/>
  <c r="L878" i="1" s="1"/>
  <c r="D879" i="1" a="1"/>
  <c r="D879" i="1" s="1"/>
  <c r="E879" i="1" s="1"/>
  <c r="G879" i="1" a="1"/>
  <c r="G879" i="1"/>
  <c r="J879" i="1"/>
  <c r="K879" i="1" s="1"/>
  <c r="O879" i="1"/>
  <c r="D880" i="1" a="1"/>
  <c r="D880" i="1" s="1"/>
  <c r="E880" i="1" s="1"/>
  <c r="G880" i="1" a="1"/>
  <c r="G880" i="1" s="1"/>
  <c r="J880" i="1"/>
  <c r="K880" i="1" s="1"/>
  <c r="O880" i="1"/>
  <c r="D881" i="1" a="1"/>
  <c r="D881" i="1" s="1"/>
  <c r="E881" i="1" s="1"/>
  <c r="G881" i="1" a="1"/>
  <c r="G881" i="1" s="1"/>
  <c r="H881" i="1" s="1"/>
  <c r="L881" i="1" s="1"/>
  <c r="J881" i="1"/>
  <c r="K881" i="1"/>
  <c r="O881" i="1"/>
  <c r="D882" i="1" a="1"/>
  <c r="D882" i="1"/>
  <c r="E882" i="1" s="1"/>
  <c r="G882" i="1" a="1"/>
  <c r="G882" i="1" s="1"/>
  <c r="J882" i="1"/>
  <c r="K882" i="1"/>
  <c r="O882" i="1"/>
  <c r="D883" i="1" a="1"/>
  <c r="D883" i="1" s="1"/>
  <c r="E883" i="1" s="1"/>
  <c r="G883" i="1" a="1"/>
  <c r="G883" i="1" s="1"/>
  <c r="J883" i="1"/>
  <c r="K883" i="1" s="1"/>
  <c r="O883" i="1"/>
  <c r="D884" i="1" a="1"/>
  <c r="D884" i="1"/>
  <c r="E884" i="1" s="1"/>
  <c r="G884" i="1" a="1"/>
  <c r="G884" i="1" s="1"/>
  <c r="H884" i="1" s="1"/>
  <c r="L884" i="1" s="1"/>
  <c r="J884" i="1"/>
  <c r="K884" i="1" s="1"/>
  <c r="O884" i="1"/>
  <c r="D885" i="1" a="1"/>
  <c r="D885" i="1" s="1"/>
  <c r="E885" i="1" s="1"/>
  <c r="G885" i="1" a="1"/>
  <c r="G885" i="1" s="1"/>
  <c r="J885" i="1"/>
  <c r="K885" i="1"/>
  <c r="O885" i="1"/>
  <c r="D886" i="1" a="1"/>
  <c r="D886" i="1" s="1"/>
  <c r="E886" i="1"/>
  <c r="G886" i="1" a="1"/>
  <c r="G886" i="1" s="1"/>
  <c r="J886" i="1"/>
  <c r="K886" i="1" s="1"/>
  <c r="O886" i="1"/>
  <c r="D887" i="1" a="1"/>
  <c r="D887" i="1"/>
  <c r="E887" i="1" s="1"/>
  <c r="G887" i="1" a="1"/>
  <c r="G887" i="1"/>
  <c r="J887" i="1"/>
  <c r="K887" i="1" s="1"/>
  <c r="O887" i="1"/>
  <c r="H887" i="1" s="1"/>
  <c r="L887" i="1" s="1"/>
  <c r="D888" i="1" a="1"/>
  <c r="D888" i="1" s="1"/>
  <c r="E888" i="1" s="1"/>
  <c r="G888" i="1" a="1"/>
  <c r="G888" i="1" s="1"/>
  <c r="J888" i="1"/>
  <c r="K888" i="1" s="1"/>
  <c r="O888" i="1"/>
  <c r="D889" i="1" a="1"/>
  <c r="D889" i="1" s="1"/>
  <c r="E889" i="1"/>
  <c r="G889" i="1" a="1"/>
  <c r="G889" i="1" s="1"/>
  <c r="H889" i="1" s="1"/>
  <c r="L889" i="1" s="1"/>
  <c r="J889" i="1"/>
  <c r="K889" i="1" s="1"/>
  <c r="O889" i="1"/>
  <c r="D890" i="1" a="1"/>
  <c r="D890" i="1" s="1"/>
  <c r="E890" i="1" s="1"/>
  <c r="G890" i="1" a="1"/>
  <c r="G890" i="1"/>
  <c r="J890" i="1"/>
  <c r="K890" i="1" s="1"/>
  <c r="O890" i="1"/>
  <c r="H890" i="1" s="1"/>
  <c r="L890" i="1" s="1"/>
  <c r="D891" i="1" a="1"/>
  <c r="D891" i="1" s="1"/>
  <c r="E891" i="1" s="1"/>
  <c r="G891" i="1" a="1"/>
  <c r="G891" i="1" s="1"/>
  <c r="J891" i="1"/>
  <c r="K891" i="1" s="1"/>
  <c r="O891" i="1"/>
  <c r="D892" i="1" a="1"/>
  <c r="D892" i="1" s="1"/>
  <c r="E892" i="1" s="1"/>
  <c r="G892" i="1" a="1"/>
  <c r="G892" i="1" s="1"/>
  <c r="J892" i="1"/>
  <c r="K892" i="1" s="1"/>
  <c r="O892" i="1"/>
  <c r="D893" i="1" a="1"/>
  <c r="D893" i="1" s="1"/>
  <c r="E893" i="1" s="1"/>
  <c r="G893" i="1" a="1"/>
  <c r="G893" i="1"/>
  <c r="J893" i="1"/>
  <c r="K893" i="1" s="1"/>
  <c r="O893" i="1"/>
  <c r="D894" i="1" a="1"/>
  <c r="D894" i="1" s="1"/>
  <c r="E894" i="1" s="1"/>
  <c r="G894" i="1" a="1"/>
  <c r="G894" i="1" s="1"/>
  <c r="J894" i="1"/>
  <c r="K894" i="1" s="1"/>
  <c r="O894" i="1"/>
  <c r="D895" i="1" a="1"/>
  <c r="D895" i="1" s="1"/>
  <c r="E895" i="1" s="1"/>
  <c r="G895" i="1" a="1"/>
  <c r="G895" i="1" s="1"/>
  <c r="J895" i="1"/>
  <c r="K895" i="1" s="1"/>
  <c r="O895" i="1"/>
  <c r="D896" i="1" a="1"/>
  <c r="D896" i="1" s="1"/>
  <c r="E896" i="1" s="1"/>
  <c r="G896" i="1" a="1"/>
  <c r="G896" i="1" s="1"/>
  <c r="H896" i="1" s="1"/>
  <c r="L896" i="1" s="1"/>
  <c r="J896" i="1"/>
  <c r="K896" i="1" s="1"/>
  <c r="O896" i="1"/>
  <c r="D897" i="1" a="1"/>
  <c r="D897" i="1" s="1"/>
  <c r="E897" i="1" s="1"/>
  <c r="G897" i="1" a="1"/>
  <c r="G897" i="1" s="1"/>
  <c r="J897" i="1"/>
  <c r="K897" i="1" s="1"/>
  <c r="O897" i="1"/>
  <c r="D898" i="1" a="1"/>
  <c r="D898" i="1" s="1"/>
  <c r="E898" i="1" s="1"/>
  <c r="G898" i="1" a="1"/>
  <c r="G898" i="1" s="1"/>
  <c r="J898" i="1"/>
  <c r="K898" i="1" s="1"/>
  <c r="O898" i="1"/>
  <c r="D899" i="1" a="1"/>
  <c r="D899" i="1"/>
  <c r="E899" i="1" s="1"/>
  <c r="G899" i="1" a="1"/>
  <c r="G899" i="1" s="1"/>
  <c r="H899" i="1" s="1"/>
  <c r="L899" i="1" s="1"/>
  <c r="J899" i="1"/>
  <c r="K899" i="1" s="1"/>
  <c r="O899" i="1"/>
  <c r="D900" i="1" a="1"/>
  <c r="D900" i="1" s="1"/>
  <c r="E900" i="1" s="1"/>
  <c r="G900" i="1" a="1"/>
  <c r="G900" i="1" s="1"/>
  <c r="J900" i="1"/>
  <c r="K900" i="1" s="1"/>
  <c r="O900" i="1"/>
  <c r="D901" i="1" a="1"/>
  <c r="D901" i="1" s="1"/>
  <c r="E901" i="1" s="1"/>
  <c r="G901" i="1" a="1"/>
  <c r="G901" i="1"/>
  <c r="H901" i="1" s="1"/>
  <c r="L901" i="1" s="1"/>
  <c r="J901" i="1"/>
  <c r="K901" i="1" s="1"/>
  <c r="O901" i="1"/>
  <c r="D902" i="1" a="1"/>
  <c r="D902" i="1" s="1"/>
  <c r="E902" i="1" s="1"/>
  <c r="G902" i="1" a="1"/>
  <c r="G902" i="1" s="1"/>
  <c r="H902" i="1" s="1"/>
  <c r="L902" i="1" s="1"/>
  <c r="J902" i="1"/>
  <c r="K902" i="1"/>
  <c r="O902" i="1"/>
  <c r="D903" i="1" a="1"/>
  <c r="D903" i="1" s="1"/>
  <c r="E903" i="1" s="1"/>
  <c r="G903" i="1" a="1"/>
  <c r="G903" i="1" s="1"/>
  <c r="J903" i="1"/>
  <c r="K903" i="1" s="1"/>
  <c r="O903" i="1"/>
  <c r="D904" i="1" a="1"/>
  <c r="D904" i="1" s="1"/>
  <c r="E904" i="1" s="1"/>
  <c r="G904" i="1" a="1"/>
  <c r="G904" i="1" s="1"/>
  <c r="J904" i="1"/>
  <c r="K904" i="1" s="1"/>
  <c r="O904" i="1"/>
  <c r="D905" i="1" a="1"/>
  <c r="D905" i="1" s="1"/>
  <c r="E905" i="1" s="1"/>
  <c r="G905" i="1" a="1"/>
  <c r="G905" i="1" s="1"/>
  <c r="H905" i="1" s="1"/>
  <c r="L905" i="1" s="1"/>
  <c r="J905" i="1"/>
  <c r="K905" i="1" s="1"/>
  <c r="O905" i="1"/>
  <c r="D906" i="1" a="1"/>
  <c r="D906" i="1" s="1"/>
  <c r="E906" i="1" s="1"/>
  <c r="G906" i="1" a="1"/>
  <c r="G906" i="1" s="1"/>
  <c r="J906" i="1"/>
  <c r="K906" i="1"/>
  <c r="O906" i="1"/>
  <c r="D907" i="1" a="1"/>
  <c r="D907" i="1" s="1"/>
  <c r="E907" i="1" s="1"/>
  <c r="G907" i="1" a="1"/>
  <c r="G907" i="1"/>
  <c r="H907" i="1" s="1"/>
  <c r="L907" i="1" s="1"/>
  <c r="J907" i="1"/>
  <c r="K907" i="1" s="1"/>
  <c r="O907" i="1"/>
  <c r="D908" i="1" a="1"/>
  <c r="D908" i="1" s="1"/>
  <c r="E908" i="1" s="1"/>
  <c r="G908" i="1" a="1"/>
  <c r="G908" i="1" s="1"/>
  <c r="H908" i="1" s="1"/>
  <c r="L908" i="1" s="1"/>
  <c r="J908" i="1"/>
  <c r="K908" i="1" s="1"/>
  <c r="O908" i="1"/>
  <c r="D909" i="1" a="1"/>
  <c r="D909" i="1" s="1"/>
  <c r="E909" i="1" s="1"/>
  <c r="G909" i="1" a="1"/>
  <c r="G909" i="1" s="1"/>
  <c r="J909" i="1"/>
  <c r="K909" i="1" s="1"/>
  <c r="O909" i="1"/>
  <c r="D910" i="1" a="1"/>
  <c r="D910" i="1" s="1"/>
  <c r="E910" i="1" s="1"/>
  <c r="G910" i="1" a="1"/>
  <c r="G910" i="1" s="1"/>
  <c r="J910" i="1"/>
  <c r="K910" i="1" s="1"/>
  <c r="O910" i="1"/>
  <c r="D911" i="1" a="1"/>
  <c r="D911" i="1" s="1"/>
  <c r="E911" i="1" s="1"/>
  <c r="G911" i="1" a="1"/>
  <c r="G911" i="1"/>
  <c r="H911" i="1" s="1"/>
  <c r="L911" i="1" s="1"/>
  <c r="J911" i="1"/>
  <c r="K911" i="1" s="1"/>
  <c r="O911" i="1"/>
  <c r="D912" i="1" a="1"/>
  <c r="D912" i="1" s="1"/>
  <c r="E912" i="1" s="1"/>
  <c r="G912" i="1" a="1"/>
  <c r="G912" i="1" s="1"/>
  <c r="J912" i="1"/>
  <c r="K912" i="1" s="1"/>
  <c r="O912" i="1"/>
  <c r="D913" i="1" a="1"/>
  <c r="D913" i="1" s="1"/>
  <c r="E913" i="1" s="1"/>
  <c r="G913" i="1" a="1"/>
  <c r="G913" i="1"/>
  <c r="H913" i="1" s="1"/>
  <c r="L913" i="1" s="1"/>
  <c r="J913" i="1"/>
  <c r="K913" i="1" s="1"/>
  <c r="O913" i="1"/>
  <c r="D914" i="1" a="1"/>
  <c r="D914" i="1" s="1"/>
  <c r="E914" i="1" s="1"/>
  <c r="G914" i="1" a="1"/>
  <c r="G914" i="1" s="1"/>
  <c r="H914" i="1" s="1"/>
  <c r="L914" i="1" s="1"/>
  <c r="J914" i="1"/>
  <c r="K914" i="1"/>
  <c r="O914" i="1"/>
  <c r="D915" i="1" a="1"/>
  <c r="D915" i="1" s="1"/>
  <c r="E915" i="1" s="1"/>
  <c r="G915" i="1" a="1"/>
  <c r="G915" i="1" s="1"/>
  <c r="J915" i="1"/>
  <c r="K915" i="1"/>
  <c r="O915" i="1"/>
  <c r="D916" i="1" a="1"/>
  <c r="D916" i="1" s="1"/>
  <c r="E916" i="1" s="1"/>
  <c r="G916" i="1" a="1"/>
  <c r="G916" i="1" s="1"/>
  <c r="J916" i="1"/>
  <c r="K916" i="1" s="1"/>
  <c r="O916" i="1"/>
  <c r="D917" i="1" a="1"/>
  <c r="D917" i="1" s="1"/>
  <c r="E917" i="1" s="1"/>
  <c r="G917" i="1" a="1"/>
  <c r="G917" i="1"/>
  <c r="H917" i="1" s="1"/>
  <c r="L917" i="1" s="1"/>
  <c r="J917" i="1"/>
  <c r="K917" i="1"/>
  <c r="O917" i="1"/>
  <c r="D918" i="1" a="1"/>
  <c r="D918" i="1" s="1"/>
  <c r="E918" i="1" s="1"/>
  <c r="G918" i="1" a="1"/>
  <c r="G918" i="1" s="1"/>
  <c r="J918" i="1"/>
  <c r="K918" i="1"/>
  <c r="O918" i="1"/>
  <c r="D919" i="1" a="1"/>
  <c r="D919" i="1" s="1"/>
  <c r="E919" i="1" s="1"/>
  <c r="G919" i="1" a="1"/>
  <c r="G919" i="1" s="1"/>
  <c r="J919" i="1"/>
  <c r="K919" i="1" s="1"/>
  <c r="O919" i="1"/>
  <c r="D920" i="1" a="1"/>
  <c r="D920" i="1"/>
  <c r="E920" i="1" s="1"/>
  <c r="G920" i="1" a="1"/>
  <c r="G920" i="1"/>
  <c r="H920" i="1" s="1"/>
  <c r="L920" i="1" s="1"/>
  <c r="J920" i="1"/>
  <c r="K920" i="1" s="1"/>
  <c r="O920" i="1"/>
  <c r="D921" i="1" a="1"/>
  <c r="D921" i="1" s="1"/>
  <c r="E921" i="1" s="1"/>
  <c r="G921" i="1" a="1"/>
  <c r="G921" i="1" s="1"/>
  <c r="J921" i="1"/>
  <c r="K921" i="1"/>
  <c r="O921" i="1"/>
  <c r="H921" i="1" s="1"/>
  <c r="L921" i="1" s="1"/>
  <c r="D922" i="1" a="1"/>
  <c r="D922" i="1" s="1"/>
  <c r="E922" i="1" s="1"/>
  <c r="G922" i="1" a="1"/>
  <c r="G922" i="1" s="1"/>
  <c r="J922" i="1"/>
  <c r="K922" i="1" s="1"/>
  <c r="O922" i="1"/>
  <c r="D923" i="1" a="1"/>
  <c r="D923" i="1" s="1"/>
  <c r="E923" i="1" s="1"/>
  <c r="G923" i="1" a="1"/>
  <c r="G923" i="1"/>
  <c r="H923" i="1" s="1"/>
  <c r="L923" i="1" s="1"/>
  <c r="J923" i="1"/>
  <c r="K923" i="1" s="1"/>
  <c r="O923" i="1"/>
  <c r="D924" i="1" a="1"/>
  <c r="D924" i="1" s="1"/>
  <c r="E924" i="1" s="1"/>
  <c r="G924" i="1" a="1"/>
  <c r="G924" i="1" s="1"/>
  <c r="J924" i="1"/>
  <c r="K924" i="1" s="1"/>
  <c r="O924" i="1"/>
  <c r="H924" i="1" s="1"/>
  <c r="L924" i="1" s="1"/>
  <c r="D925" i="1" a="1"/>
  <c r="D925" i="1" s="1"/>
  <c r="E925" i="1" s="1"/>
  <c r="G925" i="1" a="1"/>
  <c r="G925" i="1" s="1"/>
  <c r="H925" i="1" s="1"/>
  <c r="L925" i="1" s="1"/>
  <c r="J925" i="1"/>
  <c r="K925" i="1" s="1"/>
  <c r="O925" i="1"/>
  <c r="D926" i="1" a="1"/>
  <c r="D926" i="1" s="1"/>
  <c r="E926" i="1" s="1"/>
  <c r="G926" i="1" a="1"/>
  <c r="G926" i="1"/>
  <c r="J926" i="1"/>
  <c r="K926" i="1" s="1"/>
  <c r="O926" i="1"/>
  <c r="D927" i="1" a="1"/>
  <c r="D927" i="1" s="1"/>
  <c r="E927" i="1" s="1"/>
  <c r="G927" i="1" a="1"/>
  <c r="G927" i="1" s="1"/>
  <c r="J927" i="1"/>
  <c r="K927" i="1" s="1"/>
  <c r="O927" i="1"/>
  <c r="D928" i="1" a="1"/>
  <c r="D928" i="1" s="1"/>
  <c r="E928" i="1" s="1"/>
  <c r="G928" i="1" a="1"/>
  <c r="G928" i="1" s="1"/>
  <c r="J928" i="1"/>
  <c r="K928" i="1" s="1"/>
  <c r="O928" i="1"/>
  <c r="D929" i="1" a="1"/>
  <c r="D929" i="1" s="1"/>
  <c r="E929" i="1" s="1"/>
  <c r="G929" i="1" a="1"/>
  <c r="G929" i="1" s="1"/>
  <c r="H929" i="1" s="1"/>
  <c r="L929" i="1" s="1"/>
  <c r="J929" i="1"/>
  <c r="K929" i="1" s="1"/>
  <c r="O929" i="1"/>
  <c r="D930" i="1" a="1"/>
  <c r="D930" i="1" s="1"/>
  <c r="E930" i="1"/>
  <c r="G930" i="1" a="1"/>
  <c r="G930" i="1" s="1"/>
  <c r="J930" i="1"/>
  <c r="K930" i="1" s="1"/>
  <c r="O930" i="1"/>
  <c r="D931" i="1" a="1"/>
  <c r="D931" i="1" s="1"/>
  <c r="E931" i="1" s="1"/>
  <c r="G931" i="1" a="1"/>
  <c r="G931" i="1" s="1"/>
  <c r="H931" i="1" s="1"/>
  <c r="L931" i="1" s="1"/>
  <c r="J931" i="1"/>
  <c r="K931" i="1" s="1"/>
  <c r="O931" i="1"/>
  <c r="D932" i="1" a="1"/>
  <c r="D932" i="1" s="1"/>
  <c r="E932" i="1" s="1"/>
  <c r="G932" i="1" a="1"/>
  <c r="G932" i="1"/>
  <c r="H932" i="1" s="1"/>
  <c r="L932" i="1" s="1"/>
  <c r="J932" i="1"/>
  <c r="K932" i="1" s="1"/>
  <c r="O932" i="1"/>
  <c r="D933" i="1" a="1"/>
  <c r="D933" i="1" s="1"/>
  <c r="E933" i="1" s="1"/>
  <c r="G933" i="1" a="1"/>
  <c r="G933" i="1" s="1"/>
  <c r="J933" i="1"/>
  <c r="K933" i="1" s="1"/>
  <c r="O933" i="1"/>
  <c r="D934" i="1" a="1"/>
  <c r="D934" i="1" s="1"/>
  <c r="E934" i="1" s="1"/>
  <c r="G934" i="1" a="1"/>
  <c r="G934" i="1" s="1"/>
  <c r="J934" i="1"/>
  <c r="K934" i="1" s="1"/>
  <c r="O934" i="1"/>
  <c r="D935" i="1" a="1"/>
  <c r="D935" i="1" s="1"/>
  <c r="E935" i="1" s="1"/>
  <c r="G935" i="1" a="1"/>
  <c r="G935" i="1" s="1"/>
  <c r="H935" i="1" s="1"/>
  <c r="L935" i="1" s="1"/>
  <c r="J935" i="1"/>
  <c r="K935" i="1" s="1"/>
  <c r="O935" i="1"/>
  <c r="D936" i="1" a="1"/>
  <c r="D936" i="1" s="1"/>
  <c r="E936" i="1" s="1"/>
  <c r="G936" i="1" a="1"/>
  <c r="G936" i="1" s="1"/>
  <c r="J936" i="1"/>
  <c r="K936" i="1" s="1"/>
  <c r="O936" i="1"/>
  <c r="D937" i="1" a="1"/>
  <c r="D937" i="1" s="1"/>
  <c r="E937" i="1" s="1"/>
  <c r="G937" i="1" a="1"/>
  <c r="G937" i="1" s="1"/>
  <c r="H937" i="1" s="1"/>
  <c r="L937" i="1" s="1"/>
  <c r="J937" i="1"/>
  <c r="K937" i="1" s="1"/>
  <c r="O937" i="1"/>
  <c r="D938" i="1" a="1"/>
  <c r="D938" i="1" s="1"/>
  <c r="E938" i="1" s="1"/>
  <c r="G938" i="1" a="1"/>
  <c r="G938" i="1" s="1"/>
  <c r="J938" i="1"/>
  <c r="K938" i="1"/>
  <c r="O938" i="1"/>
  <c r="D939" i="1" a="1"/>
  <c r="D939" i="1" s="1"/>
  <c r="E939" i="1" s="1"/>
  <c r="G939" i="1" a="1"/>
  <c r="G939" i="1" s="1"/>
  <c r="J939" i="1"/>
  <c r="K939" i="1"/>
  <c r="O939" i="1"/>
  <c r="H939" i="1" s="1"/>
  <c r="L939" i="1" s="1"/>
  <c r="D940" i="1" a="1"/>
  <c r="D940" i="1" s="1"/>
  <c r="E940" i="1" s="1"/>
  <c r="G940" i="1" a="1"/>
  <c r="G940" i="1" s="1"/>
  <c r="J940" i="1"/>
  <c r="K940" i="1" s="1"/>
  <c r="O940" i="1"/>
  <c r="D941" i="1" a="1"/>
  <c r="D941" i="1" s="1"/>
  <c r="E941" i="1" s="1"/>
  <c r="G941" i="1" a="1"/>
  <c r="G941" i="1"/>
  <c r="H941" i="1" s="1"/>
  <c r="L941" i="1" s="1"/>
  <c r="J941" i="1"/>
  <c r="K941" i="1"/>
  <c r="O941" i="1"/>
  <c r="D942" i="1" a="1"/>
  <c r="D942" i="1" s="1"/>
  <c r="E942" i="1" s="1"/>
  <c r="G942" i="1" a="1"/>
  <c r="G942" i="1" s="1"/>
  <c r="J942" i="1"/>
  <c r="K942" i="1" s="1"/>
  <c r="O942" i="1"/>
  <c r="D943" i="1" a="1"/>
  <c r="D943" i="1" s="1"/>
  <c r="E943" i="1" s="1"/>
  <c r="G943" i="1" a="1"/>
  <c r="G943" i="1" s="1"/>
  <c r="H943" i="1" s="1"/>
  <c r="L943" i="1" s="1"/>
  <c r="J943" i="1"/>
  <c r="K943" i="1" s="1"/>
  <c r="O943" i="1"/>
  <c r="D944" i="1" a="1"/>
  <c r="D944" i="1" s="1"/>
  <c r="E944" i="1" s="1"/>
  <c r="G944" i="1" a="1"/>
  <c r="G944" i="1" s="1"/>
  <c r="H944" i="1" s="1"/>
  <c r="L944" i="1" s="1"/>
  <c r="J944" i="1"/>
  <c r="K944" i="1"/>
  <c r="O944" i="1"/>
  <c r="D945" i="1" a="1"/>
  <c r="D945" i="1" s="1"/>
  <c r="E945" i="1" s="1"/>
  <c r="G945" i="1" a="1"/>
  <c r="G945" i="1" s="1"/>
  <c r="J945" i="1"/>
  <c r="K945" i="1" s="1"/>
  <c r="O945" i="1"/>
  <c r="D946" i="1" a="1"/>
  <c r="D946" i="1" s="1"/>
  <c r="E946" i="1" s="1"/>
  <c r="G946" i="1" a="1"/>
  <c r="G946" i="1"/>
  <c r="J946" i="1"/>
  <c r="K946" i="1" s="1"/>
  <c r="O946" i="1"/>
  <c r="D947" i="1" a="1"/>
  <c r="D947" i="1" s="1"/>
  <c r="E947" i="1" s="1"/>
  <c r="G947" i="1" a="1"/>
  <c r="G947" i="1" s="1"/>
  <c r="H947" i="1" s="1"/>
  <c r="L947" i="1" s="1"/>
  <c r="J947" i="1"/>
  <c r="K947" i="1"/>
  <c r="O947" i="1"/>
  <c r="D948" i="1" a="1"/>
  <c r="D948" i="1" s="1"/>
  <c r="E948" i="1" s="1"/>
  <c r="G948" i="1" a="1"/>
  <c r="G948" i="1" s="1"/>
  <c r="H948" i="1"/>
  <c r="L948" i="1" s="1"/>
  <c r="J948" i="1"/>
  <c r="K948" i="1" s="1"/>
  <c r="O948" i="1"/>
  <c r="D949" i="1" a="1"/>
  <c r="D949" i="1" s="1"/>
  <c r="E949" i="1"/>
  <c r="G949" i="1" a="1"/>
  <c r="G949" i="1" s="1"/>
  <c r="J949" i="1"/>
  <c r="K949" i="1" s="1"/>
  <c r="O949" i="1"/>
  <c r="D950" i="1" a="1"/>
  <c r="D950" i="1" s="1"/>
  <c r="E950" i="1" s="1"/>
  <c r="G950" i="1" a="1"/>
  <c r="G950" i="1"/>
  <c r="H950" i="1"/>
  <c r="L950" i="1" s="1"/>
  <c r="J950" i="1"/>
  <c r="K950" i="1" s="1"/>
  <c r="O950" i="1"/>
  <c r="D951" i="1" a="1"/>
  <c r="D951" i="1" s="1"/>
  <c r="E951" i="1" s="1"/>
  <c r="G951" i="1" a="1"/>
  <c r="G951" i="1" s="1"/>
  <c r="J951" i="1"/>
  <c r="K951" i="1" s="1"/>
  <c r="O951" i="1"/>
  <c r="D952" i="1" a="1"/>
  <c r="D952" i="1" s="1"/>
  <c r="E952" i="1" s="1"/>
  <c r="G952" i="1" a="1"/>
  <c r="G952" i="1" s="1"/>
  <c r="J952" i="1"/>
  <c r="K952" i="1" s="1"/>
  <c r="O952" i="1"/>
  <c r="D953" i="1" a="1"/>
  <c r="D953" i="1" s="1"/>
  <c r="E953" i="1" s="1"/>
  <c r="G953" i="1" a="1"/>
  <c r="G953" i="1"/>
  <c r="H953" i="1" s="1"/>
  <c r="L953" i="1" s="1"/>
  <c r="J953" i="1"/>
  <c r="K953" i="1" s="1"/>
  <c r="O953" i="1"/>
  <c r="D954" i="1" a="1"/>
  <c r="D954" i="1" s="1"/>
  <c r="E954" i="1" s="1"/>
  <c r="G954" i="1" a="1"/>
  <c r="G954" i="1" s="1"/>
  <c r="H954" i="1" s="1"/>
  <c r="L954" i="1" s="1"/>
  <c r="J954" i="1"/>
  <c r="K954" i="1" s="1"/>
  <c r="O954" i="1"/>
  <c r="D955" i="1" a="1"/>
  <c r="D955" i="1" s="1"/>
  <c r="E955" i="1"/>
  <c r="G955" i="1" a="1"/>
  <c r="G955" i="1" s="1"/>
  <c r="J955" i="1"/>
  <c r="K955" i="1" s="1"/>
  <c r="O955" i="1"/>
  <c r="D956" i="1" a="1"/>
  <c r="D956" i="1" s="1"/>
  <c r="E956" i="1" s="1"/>
  <c r="G956" i="1" a="1"/>
  <c r="G956" i="1"/>
  <c r="H956" i="1"/>
  <c r="L956" i="1" s="1"/>
  <c r="J956" i="1"/>
  <c r="K956" i="1"/>
  <c r="O956" i="1"/>
  <c r="D957" i="1" a="1"/>
  <c r="D957" i="1" s="1"/>
  <c r="E957" i="1" s="1"/>
  <c r="G957" i="1" a="1"/>
  <c r="G957" i="1" s="1"/>
  <c r="J957" i="1"/>
  <c r="K957" i="1" s="1"/>
  <c r="O957" i="1"/>
  <c r="D958" i="1" a="1"/>
  <c r="D958" i="1" s="1"/>
  <c r="E958" i="1" s="1"/>
  <c r="G958" i="1" a="1"/>
  <c r="G958" i="1" s="1"/>
  <c r="J958" i="1"/>
  <c r="K958" i="1" s="1"/>
  <c r="O958" i="1"/>
  <c r="H958" i="1" s="1"/>
  <c r="L958" i="1" s="1"/>
  <c r="D959" i="1" a="1"/>
  <c r="D959" i="1" s="1"/>
  <c r="E959" i="1" s="1"/>
  <c r="G959" i="1" a="1"/>
  <c r="G959" i="1"/>
  <c r="H959" i="1" s="1"/>
  <c r="L959" i="1" s="1"/>
  <c r="J959" i="1"/>
  <c r="K959" i="1" s="1"/>
  <c r="O959" i="1"/>
  <c r="D960" i="1" a="1"/>
  <c r="D960" i="1" s="1"/>
  <c r="E960" i="1" s="1"/>
  <c r="G960" i="1" a="1"/>
  <c r="G960" i="1" s="1"/>
  <c r="J960" i="1"/>
  <c r="K960" i="1" s="1"/>
  <c r="O960" i="1"/>
  <c r="H960" i="1" s="1"/>
  <c r="L960" i="1" s="1"/>
  <c r="D961" i="1" a="1"/>
  <c r="D961" i="1" s="1"/>
  <c r="E961" i="1"/>
  <c r="G961" i="1" a="1"/>
  <c r="G961" i="1" s="1"/>
  <c r="H961" i="1" s="1"/>
  <c r="L961" i="1" s="1"/>
  <c r="J961" i="1"/>
  <c r="K961" i="1" s="1"/>
  <c r="O961" i="1"/>
  <c r="D962" i="1" a="1"/>
  <c r="D962" i="1" s="1"/>
  <c r="E962" i="1" s="1"/>
  <c r="G962" i="1" a="1"/>
  <c r="G962" i="1" s="1"/>
  <c r="J962" i="1"/>
  <c r="K962" i="1" s="1"/>
  <c r="O962" i="1"/>
  <c r="D963" i="1" a="1"/>
  <c r="D963" i="1" s="1"/>
  <c r="E963" i="1" s="1"/>
  <c r="G963" i="1" a="1"/>
  <c r="G963" i="1" s="1"/>
  <c r="J963" i="1"/>
  <c r="K963" i="1" s="1"/>
  <c r="O963" i="1"/>
  <c r="D964" i="1" a="1"/>
  <c r="D964" i="1" s="1"/>
  <c r="E964" i="1" s="1"/>
  <c r="G964" i="1" a="1"/>
  <c r="G964" i="1" s="1"/>
  <c r="H964" i="1" s="1"/>
  <c r="L964" i="1" s="1"/>
  <c r="J964" i="1"/>
  <c r="K964" i="1" s="1"/>
  <c r="O964" i="1"/>
  <c r="D965" i="1" a="1"/>
  <c r="D965" i="1" s="1"/>
  <c r="E965" i="1" s="1"/>
  <c r="G965" i="1" a="1"/>
  <c r="G965" i="1"/>
  <c r="J965" i="1"/>
  <c r="K965" i="1" s="1"/>
  <c r="O965" i="1"/>
  <c r="H965" i="1" s="1"/>
  <c r="L965" i="1" s="1"/>
  <c r="D966" i="1" a="1"/>
  <c r="D966" i="1" s="1"/>
  <c r="E966" i="1" s="1"/>
  <c r="G966" i="1" a="1"/>
  <c r="G966" i="1" s="1"/>
  <c r="J966" i="1"/>
  <c r="K966" i="1" s="1"/>
  <c r="O966" i="1"/>
  <c r="D967" i="1" a="1"/>
  <c r="D967" i="1" s="1"/>
  <c r="E967" i="1" s="1"/>
  <c r="G967" i="1" a="1"/>
  <c r="G967" i="1" s="1"/>
  <c r="J967" i="1"/>
  <c r="K967" i="1" s="1"/>
  <c r="O967" i="1"/>
  <c r="D968" i="1" a="1"/>
  <c r="D968" i="1" s="1"/>
  <c r="E968" i="1" s="1"/>
  <c r="G968" i="1" a="1"/>
  <c r="G968" i="1" s="1"/>
  <c r="J968" i="1"/>
  <c r="K968" i="1"/>
  <c r="O968" i="1"/>
  <c r="D969" i="1" a="1"/>
  <c r="D969" i="1" s="1"/>
  <c r="E969" i="1" s="1"/>
  <c r="G969" i="1" a="1"/>
  <c r="G969" i="1" s="1"/>
  <c r="J969" i="1"/>
  <c r="K969" i="1" s="1"/>
  <c r="O969" i="1"/>
  <c r="D970" i="1" a="1"/>
  <c r="D970" i="1" s="1"/>
  <c r="E970" i="1" s="1"/>
  <c r="G970" i="1" a="1"/>
  <c r="G970" i="1" s="1"/>
  <c r="J970" i="1"/>
  <c r="K970" i="1" s="1"/>
  <c r="O970" i="1"/>
  <c r="D971" i="1" a="1"/>
  <c r="D971" i="1" s="1"/>
  <c r="E971" i="1" s="1"/>
  <c r="G971" i="1" a="1"/>
  <c r="G971" i="1"/>
  <c r="H971" i="1" s="1"/>
  <c r="L971" i="1" s="1"/>
  <c r="J971" i="1"/>
  <c r="K971" i="1"/>
  <c r="O971" i="1"/>
  <c r="D972" i="1" a="1"/>
  <c r="D972" i="1" s="1"/>
  <c r="E972" i="1" s="1"/>
  <c r="G972" i="1" a="1"/>
  <c r="G972" i="1" s="1"/>
  <c r="J972" i="1"/>
  <c r="K972" i="1" s="1"/>
  <c r="O972" i="1"/>
  <c r="D973" i="1" a="1"/>
  <c r="D973" i="1" s="1"/>
  <c r="E973" i="1" s="1"/>
  <c r="G973" i="1" a="1"/>
  <c r="G973" i="1" s="1"/>
  <c r="J973" i="1"/>
  <c r="K973" i="1" s="1"/>
  <c r="O973" i="1"/>
  <c r="D974" i="1" a="1"/>
  <c r="D974" i="1"/>
  <c r="E974" i="1" s="1"/>
  <c r="G974" i="1" a="1"/>
  <c r="G974" i="1" s="1"/>
  <c r="J974" i="1"/>
  <c r="K974" i="1"/>
  <c r="O974" i="1"/>
  <c r="D975" i="1" a="1"/>
  <c r="D975" i="1" s="1"/>
  <c r="E975" i="1" s="1"/>
  <c r="G975" i="1" a="1"/>
  <c r="G975" i="1" s="1"/>
  <c r="J975" i="1"/>
  <c r="K975" i="1"/>
  <c r="O975" i="1"/>
  <c r="D976" i="1" a="1"/>
  <c r="D976" i="1"/>
  <c r="E976" i="1" s="1"/>
  <c r="G976" i="1" a="1"/>
  <c r="G976" i="1" s="1"/>
  <c r="H976" i="1" s="1"/>
  <c r="L976" i="1" s="1"/>
  <c r="J976" i="1"/>
  <c r="K976" i="1" s="1"/>
  <c r="O976" i="1"/>
  <c r="D977" i="1" a="1"/>
  <c r="D977" i="1"/>
  <c r="E977" i="1" s="1"/>
  <c r="G977" i="1" a="1"/>
  <c r="G977" i="1" s="1"/>
  <c r="H977" i="1" s="1"/>
  <c r="L977" i="1" s="1"/>
  <c r="J977" i="1"/>
  <c r="K977" i="1"/>
  <c r="O977" i="1"/>
  <c r="D978" i="1" a="1"/>
  <c r="D978" i="1" s="1"/>
  <c r="E978" i="1" s="1"/>
  <c r="G978" i="1" a="1"/>
  <c r="G978" i="1" s="1"/>
  <c r="J978" i="1"/>
  <c r="K978" i="1" s="1"/>
  <c r="O978" i="1"/>
  <c r="D979" i="1" a="1"/>
  <c r="D979" i="1" s="1"/>
  <c r="E979" i="1" s="1"/>
  <c r="G979" i="1" a="1"/>
  <c r="G979" i="1" s="1"/>
  <c r="J979" i="1"/>
  <c r="K979" i="1" s="1"/>
  <c r="O979" i="1"/>
  <c r="D980" i="1" a="1"/>
  <c r="D980" i="1" s="1"/>
  <c r="E980" i="1" s="1"/>
  <c r="G980" i="1" a="1"/>
  <c r="G980" i="1"/>
  <c r="J980" i="1"/>
  <c r="K980" i="1" s="1"/>
  <c r="O980" i="1"/>
  <c r="D981" i="1" a="1"/>
  <c r="D981" i="1" s="1"/>
  <c r="E981" i="1" s="1"/>
  <c r="G981" i="1" a="1"/>
  <c r="G981" i="1" s="1"/>
  <c r="J981" i="1"/>
  <c r="K981" i="1"/>
  <c r="O981" i="1"/>
  <c r="D982" i="1" a="1"/>
  <c r="D982" i="1" s="1"/>
  <c r="E982" i="1" s="1"/>
  <c r="G982" i="1" a="1"/>
  <c r="G982" i="1"/>
  <c r="J982" i="1"/>
  <c r="K982" i="1" s="1"/>
  <c r="O982" i="1"/>
  <c r="D983" i="1" a="1"/>
  <c r="D983" i="1"/>
  <c r="E983" i="1" s="1"/>
  <c r="G983" i="1" a="1"/>
  <c r="G983" i="1" s="1"/>
  <c r="H983" i="1"/>
  <c r="L983" i="1" s="1"/>
  <c r="J983" i="1"/>
  <c r="K983" i="1" s="1"/>
  <c r="O983" i="1"/>
  <c r="D984" i="1" a="1"/>
  <c r="D984" i="1" s="1"/>
  <c r="E984" i="1" s="1"/>
  <c r="G984" i="1" a="1"/>
  <c r="G984" i="1" s="1"/>
  <c r="J984" i="1"/>
  <c r="K984" i="1"/>
  <c r="O984" i="1"/>
  <c r="D985" i="1" a="1"/>
  <c r="D985" i="1" s="1"/>
  <c r="E985" i="1" s="1"/>
  <c r="G985" i="1" a="1"/>
  <c r="G985" i="1" s="1"/>
  <c r="H985" i="1" s="1"/>
  <c r="L985" i="1" s="1"/>
  <c r="J985" i="1"/>
  <c r="K985" i="1" s="1"/>
  <c r="O985" i="1"/>
  <c r="D986" i="1" a="1"/>
  <c r="D986" i="1"/>
  <c r="E986" i="1" s="1"/>
  <c r="G986" i="1" a="1"/>
  <c r="G986" i="1" s="1"/>
  <c r="J986" i="1"/>
  <c r="K986" i="1"/>
  <c r="O986" i="1"/>
  <c r="D987" i="1" a="1"/>
  <c r="D987" i="1" s="1"/>
  <c r="E987" i="1" s="1"/>
  <c r="G987" i="1" a="1"/>
  <c r="G987" i="1" s="1"/>
  <c r="J987" i="1"/>
  <c r="K987" i="1" s="1"/>
  <c r="O987" i="1"/>
  <c r="D988" i="1" a="1"/>
  <c r="D988" i="1"/>
  <c r="E988" i="1" s="1"/>
  <c r="G988" i="1" a="1"/>
  <c r="G988" i="1" s="1"/>
  <c r="J988" i="1"/>
  <c r="K988" i="1" s="1"/>
  <c r="O988" i="1"/>
  <c r="D989" i="1" a="1"/>
  <c r="D989" i="1" s="1"/>
  <c r="E989" i="1" s="1"/>
  <c r="G989" i="1" a="1"/>
  <c r="G989" i="1"/>
  <c r="H989" i="1" s="1"/>
  <c r="L989" i="1" s="1"/>
  <c r="J989" i="1"/>
  <c r="K989" i="1" s="1"/>
  <c r="O989" i="1"/>
  <c r="D990" i="1" a="1"/>
  <c r="D990" i="1" s="1"/>
  <c r="E990" i="1"/>
  <c r="G990" i="1" a="1"/>
  <c r="G990" i="1" s="1"/>
  <c r="J990" i="1"/>
  <c r="K990" i="1"/>
  <c r="O990" i="1"/>
  <c r="D991" i="1" a="1"/>
  <c r="D991" i="1" s="1"/>
  <c r="E991" i="1" s="1"/>
  <c r="G991" i="1" a="1"/>
  <c r="G991" i="1" s="1"/>
  <c r="H991" i="1" s="1"/>
  <c r="L991" i="1" s="1"/>
  <c r="J991" i="1"/>
  <c r="K991" i="1" s="1"/>
  <c r="O991" i="1"/>
  <c r="D992" i="1" a="1"/>
  <c r="D992" i="1"/>
  <c r="E992" i="1" s="1"/>
  <c r="G992" i="1" a="1"/>
  <c r="G992" i="1"/>
  <c r="J992" i="1"/>
  <c r="K992" i="1" s="1"/>
  <c r="O992" i="1"/>
  <c r="H992" i="1" s="1"/>
  <c r="L992" i="1" s="1"/>
  <c r="D993" i="1" a="1"/>
  <c r="D993" i="1" s="1"/>
  <c r="E993" i="1" s="1"/>
  <c r="G993" i="1" a="1"/>
  <c r="G993" i="1" s="1"/>
  <c r="J993" i="1"/>
  <c r="K993" i="1" s="1"/>
  <c r="O993" i="1"/>
  <c r="D994" i="1" a="1"/>
  <c r="D994" i="1" s="1"/>
  <c r="E994" i="1" s="1"/>
  <c r="G994" i="1" a="1"/>
  <c r="G994" i="1" s="1"/>
  <c r="J994" i="1"/>
  <c r="K994" i="1" s="1"/>
  <c r="O994" i="1"/>
  <c r="D995" i="1" a="1"/>
  <c r="D995" i="1" s="1"/>
  <c r="E995" i="1" s="1"/>
  <c r="G995" i="1" a="1"/>
  <c r="G995" i="1" s="1"/>
  <c r="J995" i="1"/>
  <c r="K995" i="1" s="1"/>
  <c r="O995" i="1"/>
  <c r="D996" i="1" a="1"/>
  <c r="D996" i="1" s="1"/>
  <c r="E996" i="1" s="1"/>
  <c r="G996" i="1" a="1"/>
  <c r="G996" i="1" s="1"/>
  <c r="J996" i="1"/>
  <c r="K996" i="1" s="1"/>
  <c r="O996" i="1"/>
  <c r="H996" i="1" s="1"/>
  <c r="L996" i="1" s="1"/>
  <c r="D997" i="1" a="1"/>
  <c r="D997" i="1" s="1"/>
  <c r="E997" i="1" s="1"/>
  <c r="G997" i="1" a="1"/>
  <c r="G997" i="1" s="1"/>
  <c r="J997" i="1"/>
  <c r="K997" i="1" s="1"/>
  <c r="O997" i="1"/>
  <c r="H997" i="1" s="1"/>
  <c r="L997" i="1" s="1"/>
  <c r="D998" i="1" a="1"/>
  <c r="D998" i="1" s="1"/>
  <c r="E998" i="1" s="1"/>
  <c r="G998" i="1" a="1"/>
  <c r="G998" i="1" s="1"/>
  <c r="H998" i="1" s="1"/>
  <c r="L998" i="1" s="1"/>
  <c r="J998" i="1"/>
  <c r="K998" i="1"/>
  <c r="O998" i="1"/>
  <c r="D999" i="1" a="1"/>
  <c r="D999" i="1"/>
  <c r="E999" i="1" s="1"/>
  <c r="G999" i="1" a="1"/>
  <c r="G999" i="1" s="1"/>
  <c r="J999" i="1"/>
  <c r="K999" i="1" s="1"/>
  <c r="O999" i="1"/>
  <c r="H999" i="1" s="1"/>
  <c r="L999" i="1" s="1"/>
  <c r="D1000" i="1" a="1"/>
  <c r="D1000" i="1" s="1"/>
  <c r="E1000" i="1" s="1"/>
  <c r="G1000" i="1" a="1"/>
  <c r="G1000" i="1" s="1"/>
  <c r="J1000" i="1"/>
  <c r="K1000" i="1" s="1"/>
  <c r="O1000" i="1"/>
  <c r="D1001" i="1" a="1"/>
  <c r="D1001" i="1" s="1"/>
  <c r="E1001" i="1" s="1"/>
  <c r="G1001" i="1" a="1"/>
  <c r="G1001" i="1" s="1"/>
  <c r="H1001" i="1" s="1"/>
  <c r="L1001" i="1" s="1"/>
  <c r="J1001" i="1"/>
  <c r="K1001" i="1" s="1"/>
  <c r="O1001" i="1"/>
  <c r="D1002" i="1" a="1"/>
  <c r="D1002" i="1" s="1"/>
  <c r="E1002" i="1" s="1"/>
  <c r="G1002" i="1" a="1"/>
  <c r="G1002" i="1" s="1"/>
  <c r="J1002" i="1"/>
  <c r="K1002" i="1" s="1"/>
  <c r="O1002" i="1"/>
  <c r="D1003" i="1" a="1"/>
  <c r="D1003" i="1" s="1"/>
  <c r="E1003" i="1" s="1"/>
  <c r="G1003" i="1" a="1"/>
  <c r="G1003" i="1" s="1"/>
  <c r="H1003" i="1" s="1"/>
  <c r="L1003" i="1" s="1"/>
  <c r="J1003" i="1"/>
  <c r="K1003" i="1"/>
  <c r="O1003" i="1"/>
  <c r="D1004" i="1" a="1"/>
  <c r="D1004" i="1" s="1"/>
  <c r="E1004" i="1" s="1"/>
  <c r="G1004" i="1" a="1"/>
  <c r="G1004" i="1" s="1"/>
  <c r="J1004" i="1"/>
  <c r="K1004" i="1" s="1"/>
  <c r="O1004" i="1"/>
  <c r="D1005" i="1" a="1"/>
  <c r="D1005" i="1" s="1"/>
  <c r="E1005" i="1" s="1"/>
  <c r="G1005" i="1" a="1"/>
  <c r="G1005" i="1" s="1"/>
  <c r="J1005" i="1"/>
  <c r="K1005" i="1" s="1"/>
  <c r="O1005" i="1"/>
  <c r="D1006" i="1" a="1"/>
  <c r="D1006" i="1" s="1"/>
  <c r="E1006" i="1" s="1"/>
  <c r="G1006" i="1" a="1"/>
  <c r="G1006" i="1" s="1"/>
  <c r="J1006" i="1"/>
  <c r="K1006" i="1" s="1"/>
  <c r="O1006" i="1"/>
  <c r="D1007" i="1" a="1"/>
  <c r="D1007" i="1" s="1"/>
  <c r="E1007" i="1" s="1"/>
  <c r="G1007" i="1" a="1"/>
  <c r="G1007" i="1"/>
  <c r="J1007" i="1"/>
  <c r="K1007" i="1" s="1"/>
  <c r="O1007" i="1"/>
  <c r="D1008" i="1" a="1"/>
  <c r="D1008" i="1" s="1"/>
  <c r="E1008" i="1" s="1"/>
  <c r="G1008" i="1" a="1"/>
  <c r="G1008" i="1" s="1"/>
  <c r="J1008" i="1"/>
  <c r="K1008" i="1"/>
  <c r="O1008" i="1"/>
  <c r="D1009" i="1" a="1"/>
  <c r="D1009" i="1" s="1"/>
  <c r="E1009" i="1" s="1"/>
  <c r="G1009" i="1" a="1"/>
  <c r="G1009" i="1"/>
  <c r="J1009" i="1"/>
  <c r="K1009" i="1" s="1"/>
  <c r="O1009" i="1"/>
  <c r="H1009" i="1" s="1"/>
  <c r="L1009" i="1" s="1"/>
  <c r="D1010" i="1" a="1"/>
  <c r="D1010" i="1" s="1"/>
  <c r="E1010" i="1" s="1"/>
  <c r="G1010" i="1" a="1"/>
  <c r="G1010" i="1" s="1"/>
  <c r="J1010" i="1"/>
  <c r="K1010" i="1"/>
  <c r="O1010" i="1"/>
  <c r="D1011" i="1" a="1"/>
  <c r="D1011" i="1" s="1"/>
  <c r="E1011" i="1" s="1"/>
  <c r="G1011" i="1" a="1"/>
  <c r="G1011" i="1"/>
  <c r="J1011" i="1"/>
  <c r="K1011" i="1" s="1"/>
  <c r="O1011" i="1"/>
  <c r="D1012" i="1" a="1"/>
  <c r="D1012" i="1" s="1"/>
  <c r="E1012" i="1" s="1"/>
  <c r="G1012" i="1" a="1"/>
  <c r="G1012" i="1" s="1"/>
  <c r="J1012" i="1"/>
  <c r="K1012" i="1" s="1"/>
  <c r="O1012" i="1"/>
  <c r="D1013" i="1" a="1"/>
  <c r="D1013" i="1" s="1"/>
  <c r="E1013" i="1" s="1"/>
  <c r="G1013" i="1" a="1"/>
  <c r="G1013" i="1" s="1"/>
  <c r="J1013" i="1"/>
  <c r="K1013" i="1" s="1"/>
  <c r="O1013" i="1"/>
  <c r="D1014" i="1" a="1"/>
  <c r="D1014" i="1" s="1"/>
  <c r="E1014" i="1" s="1"/>
  <c r="G1014" i="1" a="1"/>
  <c r="G1014" i="1" s="1"/>
  <c r="J1014" i="1"/>
  <c r="K1014" i="1" s="1"/>
  <c r="O1014" i="1"/>
  <c r="H1014" i="1" s="1"/>
  <c r="L1014" i="1" s="1"/>
  <c r="D1015" i="1" a="1"/>
  <c r="D1015" i="1" s="1"/>
  <c r="E1015" i="1" s="1"/>
  <c r="G1015" i="1" a="1"/>
  <c r="G1015" i="1" s="1"/>
  <c r="J1015" i="1"/>
  <c r="K1015" i="1"/>
  <c r="O1015" i="1"/>
  <c r="D1016" i="1" a="1"/>
  <c r="D1016" i="1" s="1"/>
  <c r="E1016" i="1" s="1"/>
  <c r="G1016" i="1" a="1"/>
  <c r="G1016" i="1" s="1"/>
  <c r="J1016" i="1"/>
  <c r="K1016" i="1" s="1"/>
  <c r="O1016" i="1"/>
  <c r="H1016" i="1" s="1"/>
  <c r="L1016" i="1" s="1"/>
  <c r="D1017" i="1" a="1"/>
  <c r="D1017" i="1" s="1"/>
  <c r="E1017" i="1" s="1"/>
  <c r="G1017" i="1" a="1"/>
  <c r="G1017" i="1" s="1"/>
  <c r="J1017" i="1"/>
  <c r="K1017" i="1"/>
  <c r="O1017" i="1"/>
  <c r="D1018" i="1" a="1"/>
  <c r="D1018" i="1"/>
  <c r="E1018" i="1" s="1"/>
  <c r="G1018" i="1" a="1"/>
  <c r="G1018" i="1" s="1"/>
  <c r="J1018" i="1"/>
  <c r="K1018" i="1"/>
  <c r="O1018" i="1"/>
  <c r="D1019" i="1" a="1"/>
  <c r="D1019" i="1" s="1"/>
  <c r="E1019" i="1" s="1"/>
  <c r="G1019" i="1" a="1"/>
  <c r="G1019" i="1" s="1"/>
  <c r="J1019" i="1"/>
  <c r="K1019" i="1" s="1"/>
  <c r="O1019" i="1"/>
  <c r="D1020" i="1" a="1"/>
  <c r="D1020" i="1"/>
  <c r="E1020" i="1" s="1"/>
  <c r="G1020" i="1" a="1"/>
  <c r="G1020" i="1" s="1"/>
  <c r="J1020" i="1"/>
  <c r="K1020" i="1"/>
  <c r="O1020" i="1"/>
  <c r="D1021" i="1" a="1"/>
  <c r="D1021" i="1" s="1"/>
  <c r="E1021" i="1" s="1"/>
  <c r="G1021" i="1" a="1"/>
  <c r="G1021" i="1"/>
  <c r="J1021" i="1"/>
  <c r="K1021" i="1" s="1"/>
  <c r="O1021" i="1"/>
  <c r="D1022" i="1" a="1"/>
  <c r="D1022" i="1" s="1"/>
  <c r="E1022" i="1" s="1"/>
  <c r="G1022" i="1" a="1"/>
  <c r="G1022" i="1" s="1"/>
  <c r="J1022" i="1"/>
  <c r="K1022" i="1" s="1"/>
  <c r="O1022" i="1"/>
  <c r="D1023" i="1" a="1"/>
  <c r="D1023" i="1" s="1"/>
  <c r="E1023" i="1" s="1"/>
  <c r="G1023" i="1" a="1"/>
  <c r="G1023" i="1" s="1"/>
  <c r="J1023" i="1"/>
  <c r="K1023" i="1" s="1"/>
  <c r="O1023" i="1"/>
  <c r="D1024" i="1" a="1"/>
  <c r="D1024" i="1" s="1"/>
  <c r="E1024" i="1"/>
  <c r="G1024" i="1" a="1"/>
  <c r="G1024" i="1" s="1"/>
  <c r="J1024" i="1"/>
  <c r="K1024" i="1" s="1"/>
  <c r="O1024" i="1"/>
  <c r="D1025" i="1" a="1"/>
  <c r="D1025" i="1" s="1"/>
  <c r="E1025" i="1" s="1"/>
  <c r="G1025" i="1" a="1"/>
  <c r="G1025" i="1" s="1"/>
  <c r="J1025" i="1"/>
  <c r="K1025" i="1" s="1"/>
  <c r="O1025" i="1"/>
  <c r="H1025" i="1" s="1"/>
  <c r="L1025" i="1" s="1"/>
  <c r="D1026" i="1" a="1"/>
  <c r="D1026" i="1" s="1"/>
  <c r="E1026" i="1" s="1"/>
  <c r="G1026" i="1" a="1"/>
  <c r="G1026" i="1" s="1"/>
  <c r="J1026" i="1"/>
  <c r="K1026" i="1" s="1"/>
  <c r="O1026" i="1"/>
  <c r="D1027" i="1" a="1"/>
  <c r="D1027" i="1"/>
  <c r="E1027" i="1" s="1"/>
  <c r="G1027" i="1" a="1"/>
  <c r="G1027" i="1" s="1"/>
  <c r="J1027" i="1"/>
  <c r="K1027" i="1"/>
  <c r="O1027" i="1"/>
  <c r="D1028" i="1" a="1"/>
  <c r="D1028" i="1" s="1"/>
  <c r="E1028" i="1" s="1"/>
  <c r="G1028" i="1" a="1"/>
  <c r="G1028" i="1" s="1"/>
  <c r="H1028" i="1" s="1"/>
  <c r="L1028" i="1" s="1"/>
  <c r="J1028" i="1"/>
  <c r="K1028" i="1" s="1"/>
  <c r="O1028" i="1"/>
  <c r="D1029" i="1" a="1"/>
  <c r="D1029" i="1" s="1"/>
  <c r="E1029" i="1" s="1"/>
  <c r="G1029" i="1" a="1"/>
  <c r="G1029" i="1"/>
  <c r="J1029" i="1"/>
  <c r="K1029" i="1" s="1"/>
  <c r="O1029" i="1"/>
  <c r="D1030" i="1" a="1"/>
  <c r="D1030" i="1" s="1"/>
  <c r="E1030" i="1" s="1"/>
  <c r="G1030" i="1" a="1"/>
  <c r="G1030" i="1" s="1"/>
  <c r="J1030" i="1"/>
  <c r="K1030" i="1" s="1"/>
  <c r="O1030" i="1"/>
  <c r="D1031" i="1" a="1"/>
  <c r="D1031" i="1" s="1"/>
  <c r="E1031" i="1" s="1"/>
  <c r="G1031" i="1" a="1"/>
  <c r="G1031" i="1" s="1"/>
  <c r="H1031" i="1" s="1"/>
  <c r="L1031" i="1" s="1"/>
  <c r="J1031" i="1"/>
  <c r="K1031" i="1" s="1"/>
  <c r="O1031" i="1"/>
  <c r="D1032" i="1" a="1"/>
  <c r="D1032" i="1" s="1"/>
  <c r="E1032" i="1" s="1"/>
  <c r="G1032" i="1" a="1"/>
  <c r="G1032" i="1" s="1"/>
  <c r="J1032" i="1"/>
  <c r="K1032" i="1" s="1"/>
  <c r="O1032" i="1"/>
  <c r="D1033" i="1" a="1"/>
  <c r="D1033" i="1" s="1"/>
  <c r="E1033" i="1" s="1"/>
  <c r="G1033" i="1" a="1"/>
  <c r="G1033" i="1" s="1"/>
  <c r="J1033" i="1"/>
  <c r="K1033" i="1" s="1"/>
  <c r="O1033" i="1"/>
  <c r="D1034" i="1" a="1"/>
  <c r="D1034" i="1" s="1"/>
  <c r="E1034" i="1" s="1"/>
  <c r="G1034" i="1" a="1"/>
  <c r="G1034" i="1" s="1"/>
  <c r="H1034" i="1" s="1"/>
  <c r="L1034" i="1" s="1"/>
  <c r="J1034" i="1"/>
  <c r="K1034" i="1" s="1"/>
  <c r="O1034" i="1"/>
  <c r="D1035" i="1" a="1"/>
  <c r="D1035" i="1" s="1"/>
  <c r="E1035" i="1" s="1"/>
  <c r="G1035" i="1" a="1"/>
  <c r="G1035" i="1" s="1"/>
  <c r="J1035" i="1"/>
  <c r="K1035" i="1" s="1"/>
  <c r="O1035" i="1"/>
  <c r="D1036" i="1" a="1"/>
  <c r="D1036" i="1" s="1"/>
  <c r="E1036" i="1" s="1"/>
  <c r="G1036" i="1" a="1"/>
  <c r="G1036" i="1" s="1"/>
  <c r="H1036" i="1" s="1"/>
  <c r="L1036" i="1" s="1"/>
  <c r="J1036" i="1"/>
  <c r="K1036" i="1" s="1"/>
  <c r="O1036" i="1"/>
  <c r="D1037" i="1" a="1"/>
  <c r="D1037" i="1" s="1"/>
  <c r="E1037" i="1" s="1"/>
  <c r="G1037" i="1" a="1"/>
  <c r="G1037" i="1"/>
  <c r="H1037" i="1" s="1"/>
  <c r="L1037" i="1" s="1"/>
  <c r="J1037" i="1"/>
  <c r="K1037" i="1" s="1"/>
  <c r="O1037" i="1"/>
  <c r="D1038" i="1" a="1"/>
  <c r="D1038" i="1" s="1"/>
  <c r="E1038" i="1" s="1"/>
  <c r="G1038" i="1" a="1"/>
  <c r="G1038" i="1" s="1"/>
  <c r="J1038" i="1"/>
  <c r="K1038" i="1"/>
  <c r="O1038" i="1"/>
  <c r="D1039" i="1" a="1"/>
  <c r="D1039" i="1" s="1"/>
  <c r="E1039" i="1" s="1"/>
  <c r="G1039" i="1" a="1"/>
  <c r="G1039" i="1"/>
  <c r="J1039" i="1"/>
  <c r="K1039" i="1" s="1"/>
  <c r="O1039" i="1"/>
  <c r="D1040" i="1" a="1"/>
  <c r="D1040" i="1" s="1"/>
  <c r="E1040" i="1" s="1"/>
  <c r="G1040" i="1" a="1"/>
  <c r="G1040" i="1" s="1"/>
  <c r="H1040" i="1" s="1"/>
  <c r="L1040" i="1" s="1"/>
  <c r="J1040" i="1"/>
  <c r="K1040" i="1"/>
  <c r="O1040" i="1"/>
  <c r="D1041" i="1" a="1"/>
  <c r="D1041" i="1" s="1"/>
  <c r="E1041" i="1" s="1"/>
  <c r="G1041" i="1" a="1"/>
  <c r="G1041" i="1" s="1"/>
  <c r="J1041" i="1"/>
  <c r="K1041" i="1" s="1"/>
  <c r="O1041" i="1"/>
  <c r="D1042" i="1" a="1"/>
  <c r="D1042" i="1" s="1"/>
  <c r="E1042" i="1" s="1"/>
  <c r="G1042" i="1" a="1"/>
  <c r="G1042" i="1" s="1"/>
  <c r="H1042" i="1" s="1"/>
  <c r="L1042" i="1" s="1"/>
  <c r="J1042" i="1"/>
  <c r="K1042" i="1" s="1"/>
  <c r="O1042" i="1"/>
  <c r="D1043" i="1" a="1"/>
  <c r="D1043" i="1" s="1"/>
  <c r="E1043" i="1" s="1"/>
  <c r="G1043" i="1" a="1"/>
  <c r="G1043" i="1"/>
  <c r="H1043" i="1" s="1"/>
  <c r="L1043" i="1" s="1"/>
  <c r="J1043" i="1"/>
  <c r="K1043" i="1" s="1"/>
  <c r="O1043" i="1"/>
  <c r="D1044" i="1" a="1"/>
  <c r="D1044" i="1" s="1"/>
  <c r="E1044" i="1" s="1"/>
  <c r="G1044" i="1" a="1"/>
  <c r="G1044" i="1" s="1"/>
  <c r="J1044" i="1"/>
  <c r="K1044" i="1"/>
  <c r="O1044" i="1"/>
  <c r="D1045" i="1" a="1"/>
  <c r="D1045" i="1" s="1"/>
  <c r="E1045" i="1" s="1"/>
  <c r="G1045" i="1" a="1"/>
  <c r="G1045" i="1"/>
  <c r="J1045" i="1"/>
  <c r="K1045" i="1" s="1"/>
  <c r="O1045" i="1"/>
  <c r="D1046" i="1" a="1"/>
  <c r="D1046" i="1" s="1"/>
  <c r="E1046" i="1" s="1"/>
  <c r="G1046" i="1" a="1"/>
  <c r="G1046" i="1" s="1"/>
  <c r="H1046" i="1" s="1"/>
  <c r="L1046" i="1" s="1"/>
  <c r="J1046" i="1"/>
  <c r="K1046" i="1"/>
  <c r="O1046" i="1"/>
  <c r="D1047" i="1" a="1"/>
  <c r="D1047" i="1" s="1"/>
  <c r="E1047" i="1" s="1"/>
  <c r="G1047" i="1" a="1"/>
  <c r="G1047" i="1" s="1"/>
  <c r="J1047" i="1"/>
  <c r="K1047" i="1" s="1"/>
  <c r="O1047" i="1"/>
  <c r="D1048" i="1" a="1"/>
  <c r="D1048" i="1" s="1"/>
  <c r="E1048" i="1" s="1"/>
  <c r="G1048" i="1" a="1"/>
  <c r="G1048" i="1" s="1"/>
  <c r="H1048" i="1" s="1"/>
  <c r="L1048" i="1" s="1"/>
  <c r="J1048" i="1"/>
  <c r="K1048" i="1" s="1"/>
  <c r="O1048" i="1"/>
  <c r="D1049" i="1" a="1"/>
  <c r="D1049" i="1" s="1"/>
  <c r="E1049" i="1" s="1"/>
  <c r="G1049" i="1" a="1"/>
  <c r="G1049" i="1"/>
  <c r="H1049" i="1" s="1"/>
  <c r="L1049" i="1" s="1"/>
  <c r="J1049" i="1"/>
  <c r="K1049" i="1" s="1"/>
  <c r="O1049" i="1"/>
  <c r="D1050" i="1" a="1"/>
  <c r="D1050" i="1" s="1"/>
  <c r="E1050" i="1" s="1"/>
  <c r="G1050" i="1" a="1"/>
  <c r="G1050" i="1" s="1"/>
  <c r="J1050" i="1"/>
  <c r="K1050" i="1"/>
  <c r="O1050" i="1"/>
  <c r="D1051" i="1" a="1"/>
  <c r="D1051" i="1" s="1"/>
  <c r="E1051" i="1" s="1"/>
  <c r="G1051" i="1" a="1"/>
  <c r="G1051" i="1"/>
  <c r="J1051" i="1"/>
  <c r="K1051" i="1" s="1"/>
  <c r="O1051" i="1"/>
  <c r="D1052" i="1" a="1"/>
  <c r="D1052" i="1" s="1"/>
  <c r="E1052" i="1" s="1"/>
  <c r="G1052" i="1" a="1"/>
  <c r="G1052" i="1" s="1"/>
  <c r="H1052" i="1" s="1"/>
  <c r="L1052" i="1" s="1"/>
  <c r="J1052" i="1"/>
  <c r="K1052" i="1"/>
  <c r="O1052" i="1"/>
  <c r="D1053" i="1" a="1"/>
  <c r="D1053" i="1" s="1"/>
  <c r="E1053" i="1" s="1"/>
  <c r="G1053" i="1" a="1"/>
  <c r="G1053" i="1" s="1"/>
  <c r="J1053" i="1"/>
  <c r="K1053" i="1" s="1"/>
  <c r="O1053" i="1"/>
  <c r="D1054" i="1" a="1"/>
  <c r="D1054" i="1" s="1"/>
  <c r="E1054" i="1" s="1"/>
  <c r="G1054" i="1" a="1"/>
  <c r="G1054" i="1" s="1"/>
  <c r="H1054" i="1" s="1"/>
  <c r="L1054" i="1" s="1"/>
  <c r="J1054" i="1"/>
  <c r="K1054" i="1" s="1"/>
  <c r="O1054" i="1"/>
  <c r="D1055" i="1" a="1"/>
  <c r="D1055" i="1" s="1"/>
  <c r="E1055" i="1" s="1"/>
  <c r="G1055" i="1" a="1"/>
  <c r="G1055" i="1"/>
  <c r="J1055" i="1"/>
  <c r="K1055" i="1" s="1"/>
  <c r="O1055" i="1"/>
  <c r="H1055" i="1" s="1"/>
  <c r="L1055" i="1" s="1"/>
  <c r="D1056" i="1" a="1"/>
  <c r="D1056" i="1" s="1"/>
  <c r="E1056" i="1" s="1"/>
  <c r="G1056" i="1" a="1"/>
  <c r="G1056" i="1" s="1"/>
  <c r="J1056" i="1"/>
  <c r="K1056" i="1" s="1"/>
  <c r="O1056" i="1"/>
  <c r="H1056" i="1" s="1"/>
  <c r="L1056" i="1" s="1"/>
  <c r="D1057" i="1" a="1"/>
  <c r="D1057" i="1" s="1"/>
  <c r="E1057" i="1"/>
  <c r="G1057" i="1" a="1"/>
  <c r="G1057" i="1" s="1"/>
  <c r="J1057" i="1"/>
  <c r="K1057" i="1" s="1"/>
  <c r="O1057" i="1"/>
  <c r="D1058" i="1" a="1"/>
  <c r="D1058" i="1" s="1"/>
  <c r="E1058" i="1" s="1"/>
  <c r="G1058" i="1" a="1"/>
  <c r="G1058" i="1" s="1"/>
  <c r="H1058" i="1" s="1"/>
  <c r="L1058" i="1" s="1"/>
  <c r="J1058" i="1"/>
  <c r="K1058" i="1" s="1"/>
  <c r="O1058" i="1"/>
  <c r="D1059" i="1" a="1"/>
  <c r="D1059" i="1" s="1"/>
  <c r="E1059" i="1" s="1"/>
  <c r="G1059" i="1" a="1"/>
  <c r="G1059" i="1" s="1"/>
  <c r="J1059" i="1"/>
  <c r="K1059" i="1" s="1"/>
  <c r="O1059" i="1"/>
  <c r="D1060" i="1" a="1"/>
  <c r="D1060" i="1" s="1"/>
  <c r="E1060" i="1" s="1"/>
  <c r="G1060" i="1" a="1"/>
  <c r="G1060" i="1" s="1"/>
  <c r="H1060" i="1" s="1"/>
  <c r="L1060" i="1" s="1"/>
  <c r="J1060" i="1"/>
  <c r="K1060" i="1" s="1"/>
  <c r="O1060" i="1"/>
  <c r="D1061" i="1" a="1"/>
  <c r="D1061" i="1" s="1"/>
  <c r="E1061" i="1" s="1"/>
  <c r="G1061" i="1" a="1"/>
  <c r="G1061" i="1"/>
  <c r="J1061" i="1"/>
  <c r="K1061" i="1" s="1"/>
  <c r="O1061" i="1"/>
  <c r="H1061" i="1" s="1"/>
  <c r="L1061" i="1" s="1"/>
  <c r="D1062" i="1" a="1"/>
  <c r="D1062" i="1" s="1"/>
  <c r="E1062" i="1" s="1"/>
  <c r="G1062" i="1" a="1"/>
  <c r="G1062" i="1" s="1"/>
  <c r="J1062" i="1"/>
  <c r="K1062" i="1" s="1"/>
  <c r="O1062" i="1"/>
  <c r="H1062" i="1" s="1"/>
  <c r="L1062" i="1" s="1"/>
  <c r="D1063" i="1" a="1"/>
  <c r="D1063" i="1" s="1"/>
  <c r="E1063" i="1"/>
  <c r="G1063" i="1" a="1"/>
  <c r="G1063" i="1" s="1"/>
  <c r="J1063" i="1"/>
  <c r="K1063" i="1" s="1"/>
  <c r="O1063" i="1"/>
  <c r="D1064" i="1" a="1"/>
  <c r="D1064" i="1" s="1"/>
  <c r="E1064" i="1" s="1"/>
  <c r="G1064" i="1" a="1"/>
  <c r="G1064" i="1" s="1"/>
  <c r="H1064" i="1" s="1"/>
  <c r="L1064" i="1" s="1"/>
  <c r="J1064" i="1"/>
  <c r="K1064" i="1" s="1"/>
  <c r="O1064" i="1"/>
  <c r="D1065" i="1" a="1"/>
  <c r="D1065" i="1" s="1"/>
  <c r="E1065" i="1" s="1"/>
  <c r="G1065" i="1" a="1"/>
  <c r="G1065" i="1" s="1"/>
  <c r="J1065" i="1"/>
  <c r="K1065" i="1" s="1"/>
  <c r="O1065" i="1"/>
  <c r="D1066" i="1" a="1"/>
  <c r="D1066" i="1" s="1"/>
  <c r="E1066" i="1" s="1"/>
  <c r="G1066" i="1" a="1"/>
  <c r="G1066" i="1" s="1"/>
  <c r="H1066" i="1" s="1"/>
  <c r="L1066" i="1" s="1"/>
  <c r="J1066" i="1"/>
  <c r="K1066" i="1" s="1"/>
  <c r="O1066" i="1"/>
  <c r="D1067" i="1" a="1"/>
  <c r="D1067" i="1" s="1"/>
  <c r="E1067" i="1" s="1"/>
  <c r="G1067" i="1" a="1"/>
  <c r="G1067" i="1"/>
  <c r="H1067" i="1"/>
  <c r="L1067" i="1" s="1"/>
  <c r="J1067" i="1"/>
  <c r="K1067" i="1" s="1"/>
  <c r="O1067" i="1"/>
  <c r="D1068" i="1" a="1"/>
  <c r="D1068" i="1" s="1"/>
  <c r="E1068" i="1" s="1"/>
  <c r="G1068" i="1" a="1"/>
  <c r="G1068" i="1" s="1"/>
  <c r="J1068" i="1"/>
  <c r="K1068" i="1"/>
  <c r="O1068" i="1"/>
  <c r="D1069" i="1" a="1"/>
  <c r="D1069" i="1" s="1"/>
  <c r="E1069" i="1"/>
  <c r="G1069" i="1" a="1"/>
  <c r="G1069" i="1" s="1"/>
  <c r="J1069" i="1"/>
  <c r="K1069" i="1" s="1"/>
  <c r="O1069" i="1"/>
  <c r="D1070" i="1" a="1"/>
  <c r="D1070" i="1" s="1"/>
  <c r="E1070" i="1" s="1"/>
  <c r="G1070" i="1" a="1"/>
  <c r="G1070" i="1" s="1"/>
  <c r="H1070" i="1" s="1"/>
  <c r="L1070" i="1" s="1"/>
  <c r="J1070" i="1"/>
  <c r="K1070" i="1" s="1"/>
  <c r="O1070" i="1"/>
  <c r="D1071" i="1" a="1"/>
  <c r="D1071" i="1" s="1"/>
  <c r="E1071" i="1" s="1"/>
  <c r="G1071" i="1" a="1"/>
  <c r="G1071" i="1" s="1"/>
  <c r="J1071" i="1"/>
  <c r="K1071" i="1" s="1"/>
  <c r="O1071" i="1"/>
  <c r="D1072" i="1" a="1"/>
  <c r="D1072" i="1" s="1"/>
  <c r="E1072" i="1" s="1"/>
  <c r="G1072" i="1" a="1"/>
  <c r="G1072" i="1" s="1"/>
  <c r="H1072" i="1" s="1"/>
  <c r="L1072" i="1" s="1"/>
  <c r="J1072" i="1"/>
  <c r="K1072" i="1" s="1"/>
  <c r="O1072" i="1"/>
  <c r="D1073" i="1" a="1"/>
  <c r="D1073" i="1" s="1"/>
  <c r="E1073" i="1" s="1"/>
  <c r="G1073" i="1" a="1"/>
  <c r="G1073" i="1"/>
  <c r="J1073" i="1"/>
  <c r="K1073" i="1" s="1"/>
  <c r="O1073" i="1"/>
  <c r="D1074" i="1" a="1"/>
  <c r="D1074" i="1" s="1"/>
  <c r="E1074" i="1" s="1"/>
  <c r="G1074" i="1" a="1"/>
  <c r="G1074" i="1"/>
  <c r="J1074" i="1"/>
  <c r="K1074" i="1"/>
  <c r="O1074" i="1"/>
  <c r="D1075" i="1" a="1"/>
  <c r="D1075" i="1" s="1"/>
  <c r="E1075" i="1" s="1"/>
  <c r="G1075" i="1" a="1"/>
  <c r="G1075" i="1" s="1"/>
  <c r="J1075" i="1"/>
  <c r="K1075" i="1" s="1"/>
  <c r="O1075" i="1"/>
  <c r="D1076" i="1" a="1"/>
  <c r="D1076" i="1" s="1"/>
  <c r="E1076" i="1" s="1"/>
  <c r="G1076" i="1" a="1"/>
  <c r="G1076" i="1"/>
  <c r="H1076" i="1" s="1"/>
  <c r="L1076" i="1" s="1"/>
  <c r="J1076" i="1"/>
  <c r="K1076" i="1" s="1"/>
  <c r="O1076" i="1"/>
  <c r="D1077" i="1" a="1"/>
  <c r="D1077" i="1" s="1"/>
  <c r="E1077" i="1" s="1"/>
  <c r="G1077" i="1" a="1"/>
  <c r="G1077" i="1"/>
  <c r="J1077" i="1"/>
  <c r="K1077" i="1" s="1"/>
  <c r="O1077" i="1"/>
  <c r="D1078" i="1" a="1"/>
  <c r="D1078" i="1" s="1"/>
  <c r="E1078" i="1"/>
  <c r="G1078" i="1" a="1"/>
  <c r="G1078" i="1" s="1"/>
  <c r="H1078" i="1" s="1"/>
  <c r="L1078" i="1" s="1"/>
  <c r="J1078" i="1"/>
  <c r="K1078" i="1" s="1"/>
  <c r="O1078" i="1"/>
  <c r="D1079" i="1" a="1"/>
  <c r="D1079" i="1" s="1"/>
  <c r="E1079" i="1" s="1"/>
  <c r="G1079" i="1" a="1"/>
  <c r="G1079" i="1"/>
  <c r="H1079" i="1" s="1"/>
  <c r="L1079" i="1" s="1"/>
  <c r="J1079" i="1"/>
  <c r="K1079" i="1" s="1"/>
  <c r="O1079" i="1"/>
  <c r="D1080" i="1" a="1"/>
  <c r="D1080" i="1" s="1"/>
  <c r="E1080" i="1" s="1"/>
  <c r="G1080" i="1" a="1"/>
  <c r="G1080" i="1" s="1"/>
  <c r="J1080" i="1"/>
  <c r="K1080" i="1" s="1"/>
  <c r="O1080" i="1"/>
  <c r="D1081" i="1" a="1"/>
  <c r="D1081" i="1" s="1"/>
  <c r="E1081" i="1" s="1"/>
  <c r="G1081" i="1" a="1"/>
  <c r="G1081" i="1"/>
  <c r="J1081" i="1"/>
  <c r="K1081" i="1" s="1"/>
  <c r="O1081" i="1"/>
  <c r="D1082" i="1" a="1"/>
  <c r="D1082" i="1" s="1"/>
  <c r="E1082" i="1"/>
  <c r="G1082" i="1" a="1"/>
  <c r="G1082" i="1" s="1"/>
  <c r="H1082" i="1" s="1"/>
  <c r="J1082" i="1"/>
  <c r="K1082" i="1" s="1"/>
  <c r="L1082" i="1"/>
  <c r="O1082" i="1"/>
  <c r="D1083" i="1" a="1"/>
  <c r="D1083" i="1" s="1"/>
  <c r="E1083" i="1" s="1"/>
  <c r="G1083" i="1" a="1"/>
  <c r="G1083" i="1"/>
  <c r="J1083" i="1"/>
  <c r="K1083" i="1" s="1"/>
  <c r="O1083" i="1"/>
  <c r="D1084" i="1" a="1"/>
  <c r="D1084" i="1" s="1"/>
  <c r="E1084" i="1" s="1"/>
  <c r="G1084" i="1" a="1"/>
  <c r="G1084" i="1"/>
  <c r="J1084" i="1"/>
  <c r="K1084" i="1" s="1"/>
  <c r="O1084" i="1"/>
  <c r="D1085" i="1" a="1"/>
  <c r="D1085" i="1" s="1"/>
  <c r="E1085" i="1" s="1"/>
  <c r="G1085" i="1" a="1"/>
  <c r="G1085" i="1" s="1"/>
  <c r="H1085" i="1" s="1"/>
  <c r="L1085" i="1" s="1"/>
  <c r="J1085" i="1"/>
  <c r="K1085" i="1" s="1"/>
  <c r="O1085" i="1"/>
  <c r="D1086" i="1" a="1"/>
  <c r="D1086" i="1" s="1"/>
  <c r="E1086" i="1" s="1"/>
  <c r="G1086" i="1" a="1"/>
  <c r="G1086" i="1"/>
  <c r="J1086" i="1"/>
  <c r="K1086" i="1" s="1"/>
  <c r="O1086" i="1"/>
  <c r="D1087" i="1" a="1"/>
  <c r="D1087" i="1" s="1"/>
  <c r="E1087" i="1" s="1"/>
  <c r="G1087" i="1" a="1"/>
  <c r="G1087" i="1"/>
  <c r="J1087" i="1"/>
  <c r="K1087" i="1" s="1"/>
  <c r="O1087" i="1"/>
  <c r="D1088" i="1" a="1"/>
  <c r="D1088" i="1" s="1"/>
  <c r="E1088" i="1" s="1"/>
  <c r="G1088" i="1" a="1"/>
  <c r="G1088" i="1"/>
  <c r="J1088" i="1"/>
  <c r="K1088" i="1" s="1"/>
  <c r="O1088" i="1"/>
  <c r="D1089" i="1" a="1"/>
  <c r="D1089" i="1" s="1"/>
  <c r="E1089" i="1" s="1"/>
  <c r="G1089" i="1" a="1"/>
  <c r="G1089" i="1"/>
  <c r="J1089" i="1"/>
  <c r="K1089" i="1" s="1"/>
  <c r="O1089" i="1"/>
  <c r="D1090" i="1" a="1"/>
  <c r="D1090" i="1" s="1"/>
  <c r="E1090" i="1" s="1"/>
  <c r="G1090" i="1" a="1"/>
  <c r="G1090" i="1" s="1"/>
  <c r="J1090" i="1"/>
  <c r="K1090" i="1" s="1"/>
  <c r="O1090" i="1"/>
  <c r="D1091" i="1" a="1"/>
  <c r="D1091" i="1" s="1"/>
  <c r="E1091" i="1" s="1"/>
  <c r="G1091" i="1" a="1"/>
  <c r="G1091" i="1"/>
  <c r="H1091" i="1" s="1"/>
  <c r="L1091" i="1" s="1"/>
  <c r="J1091" i="1"/>
  <c r="K1091" i="1" s="1"/>
  <c r="O1091" i="1"/>
  <c r="D1092" i="1" a="1"/>
  <c r="D1092" i="1" s="1"/>
  <c r="E1092" i="1" s="1"/>
  <c r="G1092" i="1" a="1"/>
  <c r="G1092" i="1"/>
  <c r="J1092" i="1"/>
  <c r="K1092" i="1"/>
  <c r="O1092" i="1"/>
  <c r="D1093" i="1" a="1"/>
  <c r="D1093" i="1" s="1"/>
  <c r="E1093" i="1" s="1"/>
  <c r="G1093" i="1" a="1"/>
  <c r="G1093" i="1" s="1"/>
  <c r="J1093" i="1"/>
  <c r="K1093" i="1" s="1"/>
  <c r="O1093" i="1"/>
  <c r="D1094" i="1" a="1"/>
  <c r="D1094" i="1" s="1"/>
  <c r="E1094" i="1" s="1"/>
  <c r="G1094" i="1" a="1"/>
  <c r="G1094" i="1"/>
  <c r="H1094" i="1" s="1"/>
  <c r="L1094" i="1" s="1"/>
  <c r="J1094" i="1"/>
  <c r="K1094" i="1" s="1"/>
  <c r="O1094" i="1"/>
  <c r="D1095" i="1" a="1"/>
  <c r="D1095" i="1" s="1"/>
  <c r="E1095" i="1" s="1"/>
  <c r="G1095" i="1" a="1"/>
  <c r="G1095" i="1" s="1"/>
  <c r="J1095" i="1"/>
  <c r="K1095" i="1" s="1"/>
  <c r="O1095" i="1"/>
  <c r="D1096" i="1" a="1"/>
  <c r="D1096" i="1" s="1"/>
  <c r="E1096" i="1" s="1"/>
  <c r="G1096" i="1" a="1"/>
  <c r="G1096" i="1" s="1"/>
  <c r="H1096" i="1" s="1"/>
  <c r="L1096" i="1" s="1"/>
  <c r="J1096" i="1"/>
  <c r="K1096" i="1" s="1"/>
  <c r="O1096" i="1"/>
  <c r="D1097" i="1" a="1"/>
  <c r="D1097" i="1" s="1"/>
  <c r="E1097" i="1" s="1"/>
  <c r="G1097" i="1" a="1"/>
  <c r="G1097" i="1" s="1"/>
  <c r="H1097" i="1"/>
  <c r="L1097" i="1" s="1"/>
  <c r="J1097" i="1"/>
  <c r="K1097" i="1" s="1"/>
  <c r="O1097" i="1"/>
  <c r="D1098" i="1" a="1"/>
  <c r="D1098" i="1" s="1"/>
  <c r="E1098" i="1" s="1"/>
  <c r="G1098" i="1" a="1"/>
  <c r="G1098" i="1"/>
  <c r="J1098" i="1"/>
  <c r="K1098" i="1"/>
  <c r="O1098" i="1"/>
  <c r="D1099" i="1" a="1"/>
  <c r="D1099" i="1" s="1"/>
  <c r="E1099" i="1" s="1"/>
  <c r="G1099" i="1" a="1"/>
  <c r="G1099" i="1" s="1"/>
  <c r="J1099" i="1"/>
  <c r="K1099" i="1" s="1"/>
  <c r="O1099" i="1"/>
  <c r="D1100" i="1" a="1"/>
  <c r="D1100" i="1" s="1"/>
  <c r="E1100" i="1" s="1"/>
  <c r="G1100" i="1" a="1"/>
  <c r="G1100" i="1" s="1"/>
  <c r="H1100" i="1" s="1"/>
  <c r="L1100" i="1" s="1"/>
  <c r="J1100" i="1"/>
  <c r="K1100" i="1" s="1"/>
  <c r="O1100" i="1"/>
  <c r="D1101" i="1" a="1"/>
  <c r="D1101" i="1" s="1"/>
  <c r="E1101" i="1" s="1"/>
  <c r="G1101" i="1" a="1"/>
  <c r="G1101" i="1" s="1"/>
  <c r="J1101" i="1"/>
  <c r="K1101" i="1" s="1"/>
  <c r="O1101" i="1"/>
  <c r="D1102" i="1" a="1"/>
  <c r="D1102" i="1" s="1"/>
  <c r="E1102" i="1" s="1"/>
  <c r="G1102" i="1" a="1"/>
  <c r="G1102" i="1" s="1"/>
  <c r="H1102" i="1" s="1"/>
  <c r="L1102" i="1" s="1"/>
  <c r="J1102" i="1"/>
  <c r="K1102" i="1" s="1"/>
  <c r="O1102" i="1"/>
  <c r="D1103" i="1" a="1"/>
  <c r="D1103" i="1" s="1"/>
  <c r="E1103" i="1" s="1"/>
  <c r="G1103" i="1" a="1"/>
  <c r="G1103" i="1"/>
  <c r="H1103" i="1"/>
  <c r="L1103" i="1" s="1"/>
  <c r="J1103" i="1"/>
  <c r="K1103" i="1" s="1"/>
  <c r="O1103" i="1"/>
  <c r="D1104" i="1" a="1"/>
  <c r="D1104" i="1" s="1"/>
  <c r="E1104" i="1" s="1"/>
  <c r="G1104" i="1" a="1"/>
  <c r="G1104" i="1" s="1"/>
  <c r="J1104" i="1"/>
  <c r="K1104" i="1" s="1"/>
  <c r="O1104" i="1"/>
  <c r="D1105" i="1" a="1"/>
  <c r="D1105" i="1" s="1"/>
  <c r="E1105" i="1" s="1"/>
  <c r="G1105" i="1" a="1"/>
  <c r="G1105" i="1" s="1"/>
  <c r="H1105" i="1" s="1"/>
  <c r="L1105" i="1" s="1"/>
  <c r="J1105" i="1"/>
  <c r="K1105" i="1" s="1"/>
  <c r="O1105" i="1"/>
  <c r="D1106" i="1" a="1"/>
  <c r="D1106" i="1" s="1"/>
  <c r="E1106" i="1" s="1"/>
  <c r="G1106" i="1" a="1"/>
  <c r="G1106" i="1"/>
  <c r="H1106" i="1" s="1"/>
  <c r="L1106" i="1" s="1"/>
  <c r="J1106" i="1"/>
  <c r="K1106" i="1" s="1"/>
  <c r="O1106" i="1"/>
  <c r="D1107" i="1" a="1"/>
  <c r="D1107" i="1" s="1"/>
  <c r="E1107" i="1" s="1"/>
  <c r="G1107" i="1" a="1"/>
  <c r="G1107" i="1"/>
  <c r="J1107" i="1"/>
  <c r="K1107" i="1" s="1"/>
  <c r="O1107" i="1"/>
  <c r="D1108" i="1" a="1"/>
  <c r="D1108" i="1" s="1"/>
  <c r="E1108" i="1" s="1"/>
  <c r="G1108" i="1" a="1"/>
  <c r="G1108" i="1"/>
  <c r="J1108" i="1"/>
  <c r="K1108" i="1" s="1"/>
  <c r="O1108" i="1"/>
  <c r="D1109" i="1" a="1"/>
  <c r="D1109" i="1" s="1"/>
  <c r="E1109" i="1" s="1"/>
  <c r="G1109" i="1" a="1"/>
  <c r="G1109" i="1"/>
  <c r="J1109" i="1"/>
  <c r="K1109" i="1" s="1"/>
  <c r="O1109" i="1"/>
  <c r="H1109" i="1" s="1"/>
  <c r="L1109" i="1" s="1"/>
  <c r="D1110" i="1" a="1"/>
  <c r="D1110" i="1" s="1"/>
  <c r="E1110" i="1" s="1"/>
  <c r="G1110" i="1" a="1"/>
  <c r="G1110" i="1" s="1"/>
  <c r="J1110" i="1"/>
  <c r="K1110" i="1" s="1"/>
  <c r="O1110" i="1"/>
  <c r="D1111" i="1" a="1"/>
  <c r="D1111" i="1" s="1"/>
  <c r="E1111" i="1" s="1"/>
  <c r="G1111" i="1" a="1"/>
  <c r="G1111" i="1" s="1"/>
  <c r="H1111" i="1" s="1"/>
  <c r="L1111" i="1" s="1"/>
  <c r="J1111" i="1"/>
  <c r="K1111" i="1" s="1"/>
  <c r="O1111" i="1"/>
  <c r="D1112" i="1" a="1"/>
  <c r="D1112" i="1" s="1"/>
  <c r="E1112" i="1" s="1"/>
  <c r="G1112" i="1" a="1"/>
  <c r="G1112" i="1"/>
  <c r="H1112" i="1" s="1"/>
  <c r="L1112" i="1" s="1"/>
  <c r="J1112" i="1"/>
  <c r="K1112" i="1" s="1"/>
  <c r="O1112" i="1"/>
  <c r="D1113" i="1" a="1"/>
  <c r="D1113" i="1" s="1"/>
  <c r="E1113" i="1" s="1"/>
  <c r="G1113" i="1" a="1"/>
  <c r="G1113" i="1" s="1"/>
  <c r="J1113" i="1"/>
  <c r="K1113" i="1" s="1"/>
  <c r="O1113" i="1"/>
  <c r="D1114" i="1" a="1"/>
  <c r="D1114" i="1" s="1"/>
  <c r="E1114" i="1" s="1"/>
  <c r="G1114" i="1" a="1"/>
  <c r="G1114" i="1" s="1"/>
  <c r="H1114" i="1" s="1"/>
  <c r="L1114" i="1" s="1"/>
  <c r="J1114" i="1"/>
  <c r="K1114" i="1" s="1"/>
  <c r="O1114" i="1"/>
  <c r="D1115" i="1" a="1"/>
  <c r="D1115" i="1"/>
  <c r="E1115" i="1" s="1"/>
  <c r="G1115" i="1" a="1"/>
  <c r="G1115" i="1"/>
  <c r="H1115" i="1"/>
  <c r="L1115" i="1" s="1"/>
  <c r="J1115" i="1"/>
  <c r="K1115" i="1" s="1"/>
  <c r="O1115" i="1"/>
  <c r="D1116" i="1" a="1"/>
  <c r="D1116" i="1" s="1"/>
  <c r="E1116" i="1" s="1"/>
  <c r="G1116" i="1" a="1"/>
  <c r="G1116" i="1" s="1"/>
  <c r="J1116" i="1"/>
  <c r="K1116" i="1" s="1"/>
  <c r="O1116" i="1"/>
  <c r="D1117" i="1" a="1"/>
  <c r="D1117" i="1" s="1"/>
  <c r="E1117" i="1" s="1"/>
  <c r="G1117" i="1" a="1"/>
  <c r="G1117" i="1" s="1"/>
  <c r="H1117" i="1" s="1"/>
  <c r="L1117" i="1" s="1"/>
  <c r="J1117" i="1"/>
  <c r="K1117" i="1" s="1"/>
  <c r="O1117" i="1"/>
  <c r="D1118" i="1" a="1"/>
  <c r="D1118" i="1" s="1"/>
  <c r="E1118" i="1" s="1"/>
  <c r="G1118" i="1" a="1"/>
  <c r="G1118" i="1"/>
  <c r="H1118" i="1" s="1"/>
  <c r="L1118" i="1" s="1"/>
  <c r="J1118" i="1"/>
  <c r="K1118" i="1" s="1"/>
  <c r="O1118" i="1"/>
  <c r="D1119" i="1" a="1"/>
  <c r="D1119" i="1" s="1"/>
  <c r="E1119" i="1" s="1"/>
  <c r="G1119" i="1" a="1"/>
  <c r="G1119" i="1"/>
  <c r="J1119" i="1"/>
  <c r="K1119" i="1" s="1"/>
  <c r="O1119" i="1"/>
  <c r="D1120" i="1" a="1"/>
  <c r="D1120" i="1" s="1"/>
  <c r="E1120" i="1" s="1"/>
  <c r="G1120" i="1" a="1"/>
  <c r="G1120" i="1"/>
  <c r="H1120" i="1" s="1"/>
  <c r="L1120" i="1" s="1"/>
  <c r="J1120" i="1"/>
  <c r="K1120" i="1" s="1"/>
  <c r="O1120" i="1"/>
  <c r="D1121" i="1" a="1"/>
  <c r="D1121" i="1" s="1"/>
  <c r="E1121" i="1" s="1"/>
  <c r="G1121" i="1" a="1"/>
  <c r="G1121" i="1"/>
  <c r="J1121" i="1"/>
  <c r="K1121" i="1" s="1"/>
  <c r="O1121" i="1"/>
  <c r="D1122" i="1" a="1"/>
  <c r="D1122" i="1" s="1"/>
  <c r="E1122" i="1" s="1"/>
  <c r="G1122" i="1" a="1"/>
  <c r="G1122" i="1" s="1"/>
  <c r="J1122" i="1"/>
  <c r="K1122" i="1" s="1"/>
  <c r="O1122" i="1"/>
  <c r="D1123" i="1" a="1"/>
  <c r="D1123" i="1" s="1"/>
  <c r="E1123" i="1" s="1"/>
  <c r="G1123" i="1" a="1"/>
  <c r="G1123" i="1"/>
  <c r="J1123" i="1"/>
  <c r="K1123" i="1" s="1"/>
  <c r="O1123" i="1"/>
  <c r="D1124" i="1" a="1"/>
  <c r="D1124" i="1" s="1"/>
  <c r="E1124" i="1" s="1"/>
  <c r="G1124" i="1" a="1"/>
  <c r="G1124" i="1"/>
  <c r="H1124" i="1" s="1"/>
  <c r="L1124" i="1" s="1"/>
  <c r="J1124" i="1"/>
  <c r="K1124" i="1" s="1"/>
  <c r="O1124" i="1"/>
  <c r="D1125" i="1" a="1"/>
  <c r="D1125" i="1" s="1"/>
  <c r="E1125" i="1" s="1"/>
  <c r="G1125" i="1" a="1"/>
  <c r="G1125" i="1"/>
  <c r="J1125" i="1"/>
  <c r="K1125" i="1" s="1"/>
  <c r="O1125" i="1"/>
  <c r="D1126" i="1" a="1"/>
  <c r="D1126" i="1" s="1"/>
  <c r="E1126" i="1" s="1"/>
  <c r="G1126" i="1" a="1"/>
  <c r="G1126" i="1"/>
  <c r="J1126" i="1"/>
  <c r="K1126" i="1" s="1"/>
  <c r="O1126" i="1"/>
  <c r="D1127" i="1" a="1"/>
  <c r="D1127" i="1" s="1"/>
  <c r="E1127" i="1" s="1"/>
  <c r="G1127" i="1" a="1"/>
  <c r="G1127" i="1"/>
  <c r="J1127" i="1"/>
  <c r="K1127" i="1" s="1"/>
  <c r="O1127" i="1"/>
  <c r="H1127" i="1" s="1"/>
  <c r="L1127" i="1" s="1"/>
  <c r="D1128" i="1" a="1"/>
  <c r="D1128" i="1" s="1"/>
  <c r="E1128" i="1" s="1"/>
  <c r="G1128" i="1" a="1"/>
  <c r="G1128" i="1" s="1"/>
  <c r="J1128" i="1"/>
  <c r="K1128" i="1" s="1"/>
  <c r="O1128" i="1"/>
  <c r="D1129" i="1" a="1"/>
  <c r="D1129" i="1" s="1"/>
  <c r="E1129" i="1" s="1"/>
  <c r="G1129" i="1" a="1"/>
  <c r="G1129" i="1" s="1"/>
  <c r="H1129" i="1" s="1"/>
  <c r="L1129" i="1" s="1"/>
  <c r="J1129" i="1"/>
  <c r="K1129" i="1" s="1"/>
  <c r="O1129" i="1"/>
  <c r="D1130" i="1" a="1"/>
  <c r="D1130" i="1" s="1"/>
  <c r="E1130" i="1" s="1"/>
  <c r="G1130" i="1" a="1"/>
  <c r="G1130" i="1"/>
  <c r="H1130" i="1" s="1"/>
  <c r="L1130" i="1" s="1"/>
  <c r="J1130" i="1"/>
  <c r="K1130" i="1" s="1"/>
  <c r="O1130" i="1"/>
  <c r="D1131" i="1" a="1"/>
  <c r="D1131" i="1" s="1"/>
  <c r="E1131" i="1" s="1"/>
  <c r="G1131" i="1" a="1"/>
  <c r="G1131" i="1"/>
  <c r="J1131" i="1"/>
  <c r="K1131" i="1" s="1"/>
  <c r="O1131" i="1"/>
  <c r="D1132" i="1" a="1"/>
  <c r="D1132" i="1" s="1"/>
  <c r="E1132" i="1" s="1"/>
  <c r="G1132" i="1" a="1"/>
  <c r="G1132" i="1" s="1"/>
  <c r="H1132" i="1" s="1"/>
  <c r="L1132" i="1" s="1"/>
  <c r="J1132" i="1"/>
  <c r="K1132" i="1" s="1"/>
  <c r="O1132" i="1"/>
  <c r="D1133" i="1" a="1"/>
  <c r="D1133" i="1" s="1"/>
  <c r="E1133" i="1" s="1"/>
  <c r="G1133" i="1" a="1"/>
  <c r="G1133" i="1"/>
  <c r="H1133" i="1" s="1"/>
  <c r="L1133" i="1" s="1"/>
  <c r="J1133" i="1"/>
  <c r="K1133" i="1" s="1"/>
  <c r="O1133" i="1"/>
  <c r="D1134" i="1" a="1"/>
  <c r="D1134" i="1" s="1"/>
  <c r="E1134" i="1" s="1"/>
  <c r="G1134" i="1" a="1"/>
  <c r="G1134" i="1" s="1"/>
  <c r="J1134" i="1"/>
  <c r="K1134" i="1" s="1"/>
  <c r="O1134" i="1"/>
  <c r="D1135" i="1" a="1"/>
  <c r="D1135" i="1" s="1"/>
  <c r="E1135" i="1"/>
  <c r="G1135" i="1" a="1"/>
  <c r="G1135" i="1" s="1"/>
  <c r="J1135" i="1"/>
  <c r="K1135" i="1" s="1"/>
  <c r="O1135" i="1"/>
  <c r="D1136" i="1" a="1"/>
  <c r="D1136" i="1" s="1"/>
  <c r="E1136" i="1" s="1"/>
  <c r="G1136" i="1" a="1"/>
  <c r="G1136" i="1"/>
  <c r="J1136" i="1"/>
  <c r="K1136" i="1" s="1"/>
  <c r="O1136" i="1"/>
  <c r="D1137" i="1" a="1"/>
  <c r="D1137" i="1"/>
  <c r="E1137" i="1" s="1"/>
  <c r="G1137" i="1" a="1"/>
  <c r="G1137" i="1" s="1"/>
  <c r="J1137" i="1"/>
  <c r="K1137" i="1" s="1"/>
  <c r="O1137" i="1"/>
  <c r="D1138" i="1" a="1"/>
  <c r="D1138" i="1" s="1"/>
  <c r="E1138" i="1"/>
  <c r="G1138" i="1" a="1"/>
  <c r="G1138" i="1" s="1"/>
  <c r="J1138" i="1"/>
  <c r="K1138" i="1" s="1"/>
  <c r="O1138" i="1"/>
  <c r="D1139" i="1" a="1"/>
  <c r="D1139" i="1"/>
  <c r="E1139" i="1" s="1"/>
  <c r="G1139" i="1" a="1"/>
  <c r="G1139" i="1"/>
  <c r="H1139" i="1"/>
  <c r="J1139" i="1"/>
  <c r="K1139" i="1" s="1"/>
  <c r="L1139" i="1"/>
  <c r="O1139" i="1"/>
  <c r="D1140" i="1" a="1"/>
  <c r="D1140" i="1" s="1"/>
  <c r="E1140" i="1" s="1"/>
  <c r="G1140" i="1" a="1"/>
  <c r="G1140" i="1"/>
  <c r="J1140" i="1"/>
  <c r="K1140" i="1" s="1"/>
  <c r="O1140" i="1"/>
  <c r="D1141" i="1" a="1"/>
  <c r="D1141" i="1" s="1"/>
  <c r="E1141" i="1" s="1"/>
  <c r="G1141" i="1" a="1"/>
  <c r="G1141" i="1"/>
  <c r="J1141" i="1"/>
  <c r="K1141" i="1" s="1"/>
  <c r="O1141" i="1"/>
  <c r="D1142" i="1" a="1"/>
  <c r="D1142" i="1" s="1"/>
  <c r="E1142" i="1" s="1"/>
  <c r="G1142" i="1" a="1"/>
  <c r="G1142" i="1"/>
  <c r="H1142" i="1" s="1"/>
  <c r="J1142" i="1"/>
  <c r="K1142" i="1"/>
  <c r="L1142" i="1"/>
  <c r="O1142" i="1"/>
  <c r="D1143" i="1" a="1"/>
  <c r="D1143" i="1" s="1"/>
  <c r="E1143" i="1" s="1"/>
  <c r="G1143" i="1" a="1"/>
  <c r="G1143" i="1" s="1"/>
  <c r="J1143" i="1"/>
  <c r="K1143" i="1" s="1"/>
  <c r="O1143" i="1"/>
  <c r="D1144" i="1" a="1"/>
  <c r="D1144" i="1" s="1"/>
  <c r="E1144" i="1" s="1"/>
  <c r="G1144" i="1" a="1"/>
  <c r="G1144" i="1" s="1"/>
  <c r="H1144" i="1" s="1"/>
  <c r="L1144" i="1" s="1"/>
  <c r="J1144" i="1"/>
  <c r="K1144" i="1" s="1"/>
  <c r="O1144" i="1"/>
  <c r="D1145" i="1" a="1"/>
  <c r="D1145" i="1" s="1"/>
  <c r="E1145" i="1" s="1"/>
  <c r="G1145" i="1" a="1"/>
  <c r="G1145" i="1"/>
  <c r="H1145" i="1" s="1"/>
  <c r="L1145" i="1" s="1"/>
  <c r="J1145" i="1"/>
  <c r="K1145" i="1" s="1"/>
  <c r="O1145" i="1"/>
  <c r="D1146" i="1" a="1"/>
  <c r="D1146" i="1" s="1"/>
  <c r="E1146" i="1" s="1"/>
  <c r="G1146" i="1" a="1"/>
  <c r="G1146" i="1"/>
  <c r="J1146" i="1"/>
  <c r="K1146" i="1" s="1"/>
  <c r="O1146" i="1"/>
  <c r="D1147" i="1" a="1"/>
  <c r="D1147" i="1" s="1"/>
  <c r="E1147" i="1" s="1"/>
  <c r="G1147" i="1" a="1"/>
  <c r="G1147" i="1"/>
  <c r="J1147" i="1"/>
  <c r="K1147" i="1" s="1"/>
  <c r="O1147" i="1"/>
  <c r="H1147" i="1" s="1"/>
  <c r="L1147" i="1" s="1"/>
  <c r="D1148" i="1" a="1"/>
  <c r="D1148" i="1" s="1"/>
  <c r="E1148" i="1" s="1"/>
  <c r="G1148" i="1" a="1"/>
  <c r="G1148" i="1" s="1"/>
  <c r="H1148" i="1" s="1"/>
  <c r="L1148" i="1" s="1"/>
  <c r="J1148" i="1"/>
  <c r="K1148" i="1"/>
  <c r="O1148" i="1"/>
  <c r="D1149" i="1" a="1"/>
  <c r="D1149" i="1" s="1"/>
  <c r="E1149" i="1" s="1"/>
  <c r="G1149" i="1" a="1"/>
  <c r="G1149" i="1" s="1"/>
  <c r="J1149" i="1"/>
  <c r="K1149" i="1" s="1"/>
  <c r="O1149" i="1"/>
  <c r="H1149" i="1" s="1"/>
  <c r="L1149" i="1" s="1"/>
  <c r="D1150" i="1" a="1"/>
  <c r="D1150" i="1" s="1"/>
  <c r="E1150" i="1" s="1"/>
  <c r="G1150" i="1" a="1"/>
  <c r="G1150" i="1" s="1"/>
  <c r="H1150" i="1" s="1"/>
  <c r="L1150" i="1" s="1"/>
  <c r="J1150" i="1"/>
  <c r="K1150" i="1" s="1"/>
  <c r="O1150" i="1"/>
  <c r="D1151" i="1" a="1"/>
  <c r="D1151" i="1" s="1"/>
  <c r="E1151" i="1"/>
  <c r="G1151" i="1" a="1"/>
  <c r="G1151" i="1"/>
  <c r="J1151" i="1"/>
  <c r="K1151" i="1" s="1"/>
  <c r="O1151" i="1"/>
  <c r="D1152" i="1" a="1"/>
  <c r="D1152" i="1" s="1"/>
  <c r="E1152" i="1"/>
  <c r="G1152" i="1" a="1"/>
  <c r="G1152" i="1" s="1"/>
  <c r="J1152" i="1"/>
  <c r="K1152" i="1"/>
  <c r="O1152" i="1"/>
  <c r="D1153" i="1" a="1"/>
  <c r="D1153" i="1" s="1"/>
  <c r="E1153" i="1" s="1"/>
  <c r="G1153" i="1" a="1"/>
  <c r="G1153" i="1"/>
  <c r="H1153" i="1" s="1"/>
  <c r="L1153" i="1" s="1"/>
  <c r="J1153" i="1"/>
  <c r="K1153" i="1" s="1"/>
  <c r="O1153" i="1"/>
  <c r="D1154" i="1" a="1"/>
  <c r="D1154" i="1" s="1"/>
  <c r="E1154" i="1" s="1"/>
  <c r="G1154" i="1" a="1"/>
  <c r="G1154" i="1" s="1"/>
  <c r="J1154" i="1"/>
  <c r="K1154" i="1" s="1"/>
  <c r="O1154" i="1"/>
  <c r="D1155" i="1" a="1"/>
  <c r="D1155" i="1" s="1"/>
  <c r="E1155" i="1" s="1"/>
  <c r="G1155" i="1" a="1"/>
  <c r="G1155" i="1" s="1"/>
  <c r="J1155" i="1"/>
  <c r="K1155" i="1" s="1"/>
  <c r="O1155" i="1"/>
  <c r="D1156" i="1" a="1"/>
  <c r="D1156" i="1" s="1"/>
  <c r="E1156" i="1" s="1"/>
  <c r="G1156" i="1" a="1"/>
  <c r="G1156" i="1"/>
  <c r="H1156" i="1" s="1"/>
  <c r="L1156" i="1" s="1"/>
  <c r="J1156" i="1"/>
  <c r="K1156" i="1" s="1"/>
  <c r="O1156" i="1"/>
  <c r="D1157" i="1" a="1"/>
  <c r="D1157" i="1" s="1"/>
  <c r="E1157" i="1" s="1"/>
  <c r="G1157" i="1" a="1"/>
  <c r="G1157" i="1"/>
  <c r="J1157" i="1"/>
  <c r="K1157" i="1" s="1"/>
  <c r="O1157" i="1"/>
  <c r="D1158" i="1" a="1"/>
  <c r="D1158" i="1" s="1"/>
  <c r="E1158" i="1" s="1"/>
  <c r="G1158" i="1" a="1"/>
  <c r="G1158" i="1" s="1"/>
  <c r="J1158" i="1"/>
  <c r="K1158" i="1" s="1"/>
  <c r="O1158" i="1"/>
  <c r="D1159" i="1" a="1"/>
  <c r="D1159" i="1" s="1"/>
  <c r="E1159" i="1" s="1"/>
  <c r="G1159" i="1" a="1"/>
  <c r="G1159" i="1"/>
  <c r="J1159" i="1"/>
  <c r="K1159" i="1" s="1"/>
  <c r="O1159" i="1"/>
  <c r="D1160" i="1" a="1"/>
  <c r="D1160" i="1"/>
  <c r="E1160" i="1" s="1"/>
  <c r="G1160" i="1" a="1"/>
  <c r="G1160" i="1"/>
  <c r="H1160" i="1" s="1"/>
  <c r="L1160" i="1" s="1"/>
  <c r="J1160" i="1"/>
  <c r="K1160" i="1" s="1"/>
  <c r="O1160" i="1"/>
  <c r="D1161" i="1" a="1"/>
  <c r="D1161" i="1" s="1"/>
  <c r="E1161" i="1" s="1"/>
  <c r="G1161" i="1" a="1"/>
  <c r="G1161" i="1" s="1"/>
  <c r="J1161" i="1"/>
  <c r="K1161" i="1" s="1"/>
  <c r="O1161" i="1"/>
  <c r="D1162" i="1" a="1"/>
  <c r="D1162" i="1" s="1"/>
  <c r="E1162" i="1" s="1"/>
  <c r="G1162" i="1" a="1"/>
  <c r="G1162" i="1" s="1"/>
  <c r="H1162" i="1"/>
  <c r="L1162" i="1" s="1"/>
  <c r="J1162" i="1"/>
  <c r="K1162" i="1" s="1"/>
  <c r="O1162" i="1"/>
  <c r="D1163" i="1" a="1"/>
  <c r="D1163" i="1" s="1"/>
  <c r="E1163" i="1" s="1"/>
  <c r="G1163" i="1" a="1"/>
  <c r="G1163" i="1"/>
  <c r="J1163" i="1"/>
  <c r="K1163" i="1" s="1"/>
  <c r="O1163" i="1"/>
  <c r="H1163" i="1" s="1"/>
  <c r="L1163" i="1" s="1"/>
  <c r="D1164" i="1" a="1"/>
  <c r="D1164" i="1" s="1"/>
  <c r="E1164" i="1" s="1"/>
  <c r="G1164" i="1" a="1"/>
  <c r="G1164" i="1" s="1"/>
  <c r="J1164" i="1"/>
  <c r="K1164" i="1"/>
  <c r="O1164" i="1"/>
  <c r="D1165" i="1" a="1"/>
  <c r="D1165" i="1" s="1"/>
  <c r="E1165" i="1" s="1"/>
  <c r="G1165" i="1" a="1"/>
  <c r="G1165" i="1" s="1"/>
  <c r="J1165" i="1"/>
  <c r="K1165" i="1" s="1"/>
  <c r="O1165" i="1"/>
  <c r="D1166" i="1" a="1"/>
  <c r="D1166" i="1" s="1"/>
  <c r="E1166" i="1" s="1"/>
  <c r="G1166" i="1" a="1"/>
  <c r="G1166" i="1" s="1"/>
  <c r="H1166" i="1" s="1"/>
  <c r="J1166" i="1"/>
  <c r="K1166" i="1" s="1"/>
  <c r="L1166" i="1"/>
  <c r="O1166" i="1"/>
  <c r="D1167" i="1" a="1"/>
  <c r="D1167" i="1" s="1"/>
  <c r="E1167" i="1" s="1"/>
  <c r="G1167" i="1" a="1"/>
  <c r="G1167" i="1" s="1"/>
  <c r="H1167" i="1" s="1"/>
  <c r="L1167" i="1" s="1"/>
  <c r="J1167" i="1"/>
  <c r="K1167" i="1" s="1"/>
  <c r="O1167" i="1"/>
  <c r="D1168" i="1" a="1"/>
  <c r="D1168" i="1" s="1"/>
  <c r="E1168" i="1" s="1"/>
  <c r="G1168" i="1" a="1"/>
  <c r="G1168" i="1"/>
  <c r="J1168" i="1"/>
  <c r="K1168" i="1" s="1"/>
  <c r="O1168" i="1"/>
  <c r="D1169" i="1" a="1"/>
  <c r="D1169" i="1" s="1"/>
  <c r="E1169" i="1" s="1"/>
  <c r="G1169" i="1" a="1"/>
  <c r="G1169" i="1"/>
  <c r="J1169" i="1"/>
  <c r="K1169" i="1" s="1"/>
  <c r="O1169" i="1"/>
  <c r="D1170" i="1" a="1"/>
  <c r="D1170" i="1" s="1"/>
  <c r="E1170" i="1" s="1"/>
  <c r="G1170" i="1" a="1"/>
  <c r="G1170" i="1" s="1"/>
  <c r="J1170" i="1"/>
  <c r="K1170" i="1"/>
  <c r="O1170" i="1"/>
  <c r="D1171" i="1" a="1"/>
  <c r="D1171" i="1" s="1"/>
  <c r="E1171" i="1" s="1"/>
  <c r="G1171" i="1" a="1"/>
  <c r="G1171" i="1" s="1"/>
  <c r="H1171" i="1" s="1"/>
  <c r="L1171" i="1" s="1"/>
  <c r="J1171" i="1"/>
  <c r="K1171" i="1" s="1"/>
  <c r="O1171" i="1"/>
  <c r="D1172" i="1" a="1"/>
  <c r="D1172" i="1" s="1"/>
  <c r="E1172" i="1" s="1"/>
  <c r="G1172" i="1" a="1"/>
  <c r="G1172" i="1"/>
  <c r="H1172" i="1" s="1"/>
  <c r="L1172" i="1" s="1"/>
  <c r="J1172" i="1"/>
  <c r="K1172" i="1" s="1"/>
  <c r="O1172" i="1"/>
  <c r="D1173" i="1" a="1"/>
  <c r="D1173" i="1" s="1"/>
  <c r="E1173" i="1" s="1"/>
  <c r="G1173" i="1" a="1"/>
  <c r="G1173" i="1" s="1"/>
  <c r="H1173" i="1" s="1"/>
  <c r="L1173" i="1" s="1"/>
  <c r="J1173" i="1"/>
  <c r="K1173" i="1" s="1"/>
  <c r="O1173" i="1"/>
  <c r="D1174" i="1" a="1"/>
  <c r="D1174" i="1" s="1"/>
  <c r="E1174" i="1" s="1"/>
  <c r="G1174" i="1" a="1"/>
  <c r="G1174" i="1"/>
  <c r="H1174" i="1" s="1"/>
  <c r="J1174" i="1"/>
  <c r="K1174" i="1" s="1"/>
  <c r="L1174" i="1"/>
  <c r="O1174" i="1"/>
  <c r="D1175" i="1" a="1"/>
  <c r="D1175" i="1" s="1"/>
  <c r="E1175" i="1" s="1"/>
  <c r="G1175" i="1" a="1"/>
  <c r="G1175" i="1" s="1"/>
  <c r="H1175" i="1" s="1"/>
  <c r="L1175" i="1" s="1"/>
  <c r="J1175" i="1"/>
  <c r="K1175" i="1" s="1"/>
  <c r="O1175" i="1"/>
  <c r="D1176" i="1" a="1"/>
  <c r="D1176" i="1" s="1"/>
  <c r="E1176" i="1" s="1"/>
  <c r="G1176" i="1" a="1"/>
  <c r="G1176" i="1" s="1"/>
  <c r="J1176" i="1"/>
  <c r="K1176" i="1" s="1"/>
  <c r="O1176" i="1"/>
  <c r="D1177" i="1" a="1"/>
  <c r="D1177" i="1" s="1"/>
  <c r="E1177" i="1" s="1"/>
  <c r="G1177" i="1" a="1"/>
  <c r="G1177" i="1" s="1"/>
  <c r="J1177" i="1"/>
  <c r="K1177" i="1" s="1"/>
  <c r="O1177" i="1"/>
  <c r="H1177" i="1" s="1"/>
  <c r="L1177" i="1" s="1"/>
  <c r="D1178" i="1" a="1"/>
  <c r="D1178" i="1" s="1"/>
  <c r="E1178" i="1" s="1"/>
  <c r="G1178" i="1" a="1"/>
  <c r="G1178" i="1" s="1"/>
  <c r="H1178" i="1" s="1"/>
  <c r="L1178" i="1" s="1"/>
  <c r="J1178" i="1"/>
  <c r="K1178" i="1"/>
  <c r="O1178" i="1"/>
  <c r="D1179" i="1" a="1"/>
  <c r="D1179" i="1"/>
  <c r="E1179" i="1" s="1"/>
  <c r="G1179" i="1" a="1"/>
  <c r="G1179" i="1"/>
  <c r="J1179" i="1"/>
  <c r="K1179" i="1" s="1"/>
  <c r="O1179" i="1"/>
  <c r="D1180" i="1" a="1"/>
  <c r="D1180" i="1" s="1"/>
  <c r="E1180" i="1" s="1"/>
  <c r="G1180" i="1" a="1"/>
  <c r="G1180" i="1" s="1"/>
  <c r="H1180" i="1" s="1"/>
  <c r="L1180" i="1" s="1"/>
  <c r="J1180" i="1"/>
  <c r="K1180" i="1" s="1"/>
  <c r="O1180" i="1"/>
  <c r="D1181" i="1" a="1"/>
  <c r="D1181" i="1" s="1"/>
  <c r="E1181" i="1" s="1"/>
  <c r="G1181" i="1" a="1"/>
  <c r="G1181" i="1"/>
  <c r="J1181" i="1"/>
  <c r="K1181" i="1" s="1"/>
  <c r="O1181" i="1"/>
  <c r="H1181" i="1" s="1"/>
  <c r="L1181" i="1" s="1"/>
  <c r="D1182" i="1" a="1"/>
  <c r="D1182" i="1" s="1"/>
  <c r="E1182" i="1" s="1"/>
  <c r="G1182" i="1" a="1"/>
  <c r="G1182" i="1" s="1"/>
  <c r="J1182" i="1"/>
  <c r="K1182" i="1" s="1"/>
  <c r="O1182" i="1"/>
  <c r="D1183" i="1" a="1"/>
  <c r="D1183" i="1"/>
  <c r="E1183" i="1" s="1"/>
  <c r="G1183" i="1" a="1"/>
  <c r="G1183" i="1" s="1"/>
  <c r="H1183" i="1" s="1"/>
  <c r="L1183" i="1" s="1"/>
  <c r="J1183" i="1"/>
  <c r="K1183" i="1" s="1"/>
  <c r="O1183" i="1"/>
  <c r="D1184" i="1" a="1"/>
  <c r="D1184" i="1" s="1"/>
  <c r="E1184" i="1" s="1"/>
  <c r="G1184" i="1" a="1"/>
  <c r="G1184" i="1" s="1"/>
  <c r="H1184" i="1" s="1"/>
  <c r="L1184" i="1" s="1"/>
  <c r="J1184" i="1"/>
  <c r="K1184" i="1" s="1"/>
  <c r="O1184" i="1"/>
  <c r="D1185" i="1" a="1"/>
  <c r="D1185" i="1" s="1"/>
  <c r="E1185" i="1" s="1"/>
  <c r="G1185" i="1" a="1"/>
  <c r="G1185" i="1"/>
  <c r="J1185" i="1"/>
  <c r="K1185" i="1" s="1"/>
  <c r="O1185" i="1"/>
  <c r="H1185" i="1" s="1"/>
  <c r="L1185" i="1" s="1"/>
  <c r="D1186" i="1" a="1"/>
  <c r="D1186" i="1" s="1"/>
  <c r="E1186" i="1"/>
  <c r="G1186" i="1" a="1"/>
  <c r="G1186" i="1" s="1"/>
  <c r="H1186" i="1" s="1"/>
  <c r="L1186" i="1" s="1"/>
  <c r="J1186" i="1"/>
  <c r="K1186" i="1"/>
  <c r="O1186" i="1"/>
  <c r="D1187" i="1" a="1"/>
  <c r="D1187" i="1" s="1"/>
  <c r="E1187" i="1" s="1"/>
  <c r="G1187" i="1" a="1"/>
  <c r="G1187" i="1"/>
  <c r="J1187" i="1"/>
  <c r="K1187" i="1" s="1"/>
  <c r="O1187" i="1"/>
  <c r="H1187" i="1" s="1"/>
  <c r="L1187" i="1" s="1"/>
  <c r="D1188" i="1" a="1"/>
  <c r="D1188" i="1" s="1"/>
  <c r="E1188" i="1"/>
  <c r="G1188" i="1" a="1"/>
  <c r="G1188" i="1"/>
  <c r="J1188" i="1"/>
  <c r="K1188" i="1" s="1"/>
  <c r="O1188" i="1"/>
  <c r="D1189" i="1" a="1"/>
  <c r="D1189" i="1" s="1"/>
  <c r="E1189" i="1" s="1"/>
  <c r="G1189" i="1" a="1"/>
  <c r="G1189" i="1"/>
  <c r="J1189" i="1"/>
  <c r="K1189" i="1" s="1"/>
  <c r="O1189" i="1"/>
  <c r="D1190" i="1" a="1"/>
  <c r="D1190" i="1" s="1"/>
  <c r="E1190" i="1" s="1"/>
  <c r="G1190" i="1" a="1"/>
  <c r="G1190" i="1" s="1"/>
  <c r="H1190" i="1" s="1"/>
  <c r="L1190" i="1" s="1"/>
  <c r="J1190" i="1"/>
  <c r="K1190" i="1"/>
  <c r="O1190" i="1"/>
  <c r="D1191" i="1" a="1"/>
  <c r="D1191" i="1" s="1"/>
  <c r="E1191" i="1" s="1"/>
  <c r="G1191" i="1" a="1"/>
  <c r="G1191" i="1" s="1"/>
  <c r="H1191" i="1"/>
  <c r="L1191" i="1" s="1"/>
  <c r="J1191" i="1"/>
  <c r="K1191" i="1" s="1"/>
  <c r="O1191" i="1"/>
  <c r="D1192" i="1" a="1"/>
  <c r="D1192" i="1" s="1"/>
  <c r="E1192" i="1"/>
  <c r="G1192" i="1" a="1"/>
  <c r="G1192" i="1" s="1"/>
  <c r="H1192" i="1" s="1"/>
  <c r="L1192" i="1" s="1"/>
  <c r="J1192" i="1"/>
  <c r="K1192" i="1"/>
  <c r="O1192" i="1"/>
  <c r="D1193" i="1" a="1"/>
  <c r="D1193" i="1" s="1"/>
  <c r="E1193" i="1" s="1"/>
  <c r="G1193" i="1" a="1"/>
  <c r="G1193" i="1" s="1"/>
  <c r="H1193" i="1" s="1"/>
  <c r="L1193" i="1" s="1"/>
  <c r="J1193" i="1"/>
  <c r="K1193" i="1" s="1"/>
  <c r="O1193" i="1"/>
  <c r="D1194" i="1" a="1"/>
  <c r="D1194" i="1" s="1"/>
  <c r="E1194" i="1"/>
  <c r="G1194" i="1" a="1"/>
  <c r="G1194" i="1" s="1"/>
  <c r="J1194" i="1"/>
  <c r="K1194" i="1"/>
  <c r="O1194" i="1"/>
  <c r="D1195" i="1" a="1"/>
  <c r="D1195" i="1" s="1"/>
  <c r="E1195" i="1" s="1"/>
  <c r="G1195" i="1" a="1"/>
  <c r="G1195" i="1" s="1"/>
  <c r="J1195" i="1"/>
  <c r="K1195" i="1" s="1"/>
  <c r="O1195" i="1"/>
  <c r="H1195" i="1" s="1"/>
  <c r="L1195" i="1" s="1"/>
  <c r="D1196" i="1" a="1"/>
  <c r="D1196" i="1"/>
  <c r="E1196" i="1" s="1"/>
  <c r="G1196" i="1" a="1"/>
  <c r="G1196" i="1" s="1"/>
  <c r="J1196" i="1"/>
  <c r="K1196" i="1" s="1"/>
  <c r="O1196" i="1"/>
  <c r="D1197" i="1" a="1"/>
  <c r="D1197" i="1" s="1"/>
  <c r="E1197" i="1" s="1"/>
  <c r="G1197" i="1" a="1"/>
  <c r="G1197" i="1" s="1"/>
  <c r="J1197" i="1"/>
  <c r="K1197" i="1" s="1"/>
  <c r="O1197" i="1"/>
  <c r="D1198" i="1" a="1"/>
  <c r="D1198" i="1" s="1"/>
  <c r="E1198" i="1" s="1"/>
  <c r="G1198" i="1" a="1"/>
  <c r="G1198" i="1" s="1"/>
  <c r="H1198" i="1" s="1"/>
  <c r="L1198" i="1" s="1"/>
  <c r="J1198" i="1"/>
  <c r="K1198" i="1"/>
  <c r="O1198" i="1"/>
  <c r="D1199" i="1" a="1"/>
  <c r="D1199" i="1" s="1"/>
  <c r="E1199" i="1" s="1"/>
  <c r="G1199" i="1" a="1"/>
  <c r="G1199" i="1" s="1"/>
  <c r="J1199" i="1"/>
  <c r="K1199" i="1" s="1"/>
  <c r="O1199" i="1"/>
  <c r="D1200" i="1" a="1"/>
  <c r="D1200" i="1" s="1"/>
  <c r="E1200" i="1"/>
  <c r="G1200" i="1" a="1"/>
  <c r="G1200" i="1" s="1"/>
  <c r="J1200" i="1"/>
  <c r="K1200" i="1"/>
  <c r="O1200" i="1"/>
  <c r="D1201" i="1" a="1"/>
  <c r="D1201" i="1" s="1"/>
  <c r="E1201" i="1" s="1"/>
  <c r="G1201" i="1" a="1"/>
  <c r="G1201" i="1"/>
  <c r="J1201" i="1"/>
  <c r="K1201" i="1" s="1"/>
  <c r="O1201" i="1"/>
  <c r="D1202" i="1" a="1"/>
  <c r="D1202" i="1" s="1"/>
  <c r="E1202" i="1" s="1"/>
  <c r="G1202" i="1" a="1"/>
  <c r="G1202" i="1" s="1"/>
  <c r="J1202" i="1"/>
  <c r="K1202" i="1" s="1"/>
  <c r="O1202" i="1"/>
  <c r="D1203" i="1" a="1"/>
  <c r="D1203" i="1" s="1"/>
  <c r="E1203" i="1" s="1"/>
  <c r="G1203" i="1" a="1"/>
  <c r="G1203" i="1" s="1"/>
  <c r="H1203" i="1" s="1"/>
  <c r="L1203" i="1" s="1"/>
  <c r="J1203" i="1"/>
  <c r="K1203" i="1" s="1"/>
  <c r="O1203" i="1"/>
  <c r="D1204" i="1" a="1"/>
  <c r="D1204" i="1" s="1"/>
  <c r="E1204" i="1" s="1"/>
  <c r="G1204" i="1" a="1"/>
  <c r="G1204" i="1" s="1"/>
  <c r="H1204" i="1" s="1"/>
  <c r="L1204" i="1" s="1"/>
  <c r="J1204" i="1"/>
  <c r="K1204" i="1" s="1"/>
  <c r="O1204" i="1"/>
  <c r="D1205" i="1" a="1"/>
  <c r="D1205" i="1" s="1"/>
  <c r="E1205" i="1" s="1"/>
  <c r="G1205" i="1" a="1"/>
  <c r="G1205" i="1"/>
  <c r="H1205" i="1" s="1"/>
  <c r="L1205" i="1" s="1"/>
  <c r="J1205" i="1"/>
  <c r="K1205" i="1" s="1"/>
  <c r="O1205" i="1"/>
  <c r="D1206" i="1" a="1"/>
  <c r="D1206" i="1" s="1"/>
  <c r="E1206" i="1" s="1"/>
  <c r="G1206" i="1" a="1"/>
  <c r="G1206" i="1" s="1"/>
  <c r="J1206" i="1"/>
  <c r="K1206" i="1" s="1"/>
  <c r="O1206" i="1"/>
  <c r="D1207" i="1" a="1"/>
  <c r="D1207" i="1"/>
  <c r="E1207" i="1" s="1"/>
  <c r="G1207" i="1" a="1"/>
  <c r="G1207" i="1" s="1"/>
  <c r="H1207" i="1" s="1"/>
  <c r="L1207" i="1" s="1"/>
  <c r="J1207" i="1"/>
  <c r="K1207" i="1" s="1"/>
  <c r="O1207" i="1"/>
  <c r="D1208" i="1" a="1"/>
  <c r="D1208" i="1"/>
  <c r="E1208" i="1" s="1"/>
  <c r="G1208" i="1" a="1"/>
  <c r="G1208" i="1"/>
  <c r="H1208" i="1" s="1"/>
  <c r="J1208" i="1"/>
  <c r="K1208" i="1" s="1"/>
  <c r="L1208" i="1"/>
  <c r="O1208" i="1"/>
  <c r="D1209" i="1" a="1"/>
  <c r="D1209" i="1" s="1"/>
  <c r="E1209" i="1" s="1"/>
  <c r="G1209" i="1" a="1"/>
  <c r="G1209" i="1" s="1"/>
  <c r="H1209" i="1" s="1"/>
  <c r="L1209" i="1" s="1"/>
  <c r="J1209" i="1"/>
  <c r="K1209" i="1" s="1"/>
  <c r="O1209" i="1"/>
  <c r="D1210" i="1" a="1"/>
  <c r="D1210" i="1" s="1"/>
  <c r="E1210" i="1" s="1"/>
  <c r="G1210" i="1" a="1"/>
  <c r="G1210" i="1" s="1"/>
  <c r="J1210" i="1"/>
  <c r="K1210" i="1" s="1"/>
  <c r="O1210" i="1"/>
  <c r="D1211" i="1" a="1"/>
  <c r="D1211" i="1" s="1"/>
  <c r="E1211" i="1"/>
  <c r="G1211" i="1" a="1"/>
  <c r="G1211" i="1"/>
  <c r="J1211" i="1"/>
  <c r="K1211" i="1" s="1"/>
  <c r="O1211" i="1"/>
  <c r="D1212" i="1" a="1"/>
  <c r="D1212" i="1" s="1"/>
  <c r="E1212" i="1" s="1"/>
  <c r="G1212" i="1" a="1"/>
  <c r="G1212" i="1" s="1"/>
  <c r="J1212" i="1"/>
  <c r="K1212" i="1" s="1"/>
  <c r="O1212" i="1"/>
  <c r="D1213" i="1" a="1"/>
  <c r="D1213" i="1" s="1"/>
  <c r="E1213" i="1" s="1"/>
  <c r="G1213" i="1" a="1"/>
  <c r="G1213" i="1"/>
  <c r="J1213" i="1"/>
  <c r="K1213" i="1" s="1"/>
  <c r="O1213" i="1"/>
  <c r="H1213" i="1" s="1"/>
  <c r="L1213" i="1" s="1"/>
  <c r="D1214" i="1" a="1"/>
  <c r="D1214" i="1" s="1"/>
  <c r="E1214" i="1" s="1"/>
  <c r="G1214" i="1" a="1"/>
  <c r="G1214" i="1" s="1"/>
  <c r="H1214" i="1" s="1"/>
  <c r="L1214" i="1" s="1"/>
  <c r="J1214" i="1"/>
  <c r="K1214" i="1"/>
  <c r="O1214" i="1"/>
  <c r="D1215" i="1" a="1"/>
  <c r="D1215" i="1" s="1"/>
  <c r="E1215" i="1" s="1"/>
  <c r="G1215" i="1" a="1"/>
  <c r="G1215" i="1" s="1"/>
  <c r="H1215" i="1" s="1"/>
  <c r="L1215" i="1" s="1"/>
  <c r="J1215" i="1"/>
  <c r="K1215" i="1" s="1"/>
  <c r="O1215" i="1"/>
  <c r="D1216" i="1" a="1"/>
  <c r="D1216" i="1" s="1"/>
  <c r="E1216" i="1"/>
  <c r="G1216" i="1" a="1"/>
  <c r="G1216" i="1" s="1"/>
  <c r="J1216" i="1"/>
  <c r="K1216" i="1" s="1"/>
  <c r="O1216" i="1"/>
  <c r="D1217" i="1" a="1"/>
  <c r="D1217" i="1" s="1"/>
  <c r="E1217" i="1" s="1"/>
  <c r="G1217" i="1" a="1"/>
  <c r="G1217" i="1"/>
  <c r="J1217" i="1"/>
  <c r="K1217" i="1" s="1"/>
  <c r="O1217" i="1"/>
  <c r="H1217" i="1" s="1"/>
  <c r="L1217" i="1" s="1"/>
  <c r="D1218" i="1" a="1"/>
  <c r="D1218" i="1" s="1"/>
  <c r="E1218" i="1" s="1"/>
  <c r="G1218" i="1" a="1"/>
  <c r="G1218" i="1" s="1"/>
  <c r="J1218" i="1"/>
  <c r="K1218" i="1" s="1"/>
  <c r="O1218" i="1"/>
  <c r="H1218" i="1" s="1"/>
  <c r="L1218" i="1" s="1"/>
  <c r="D1219" i="1" a="1"/>
  <c r="D1219" i="1"/>
  <c r="E1219" i="1" s="1"/>
  <c r="G1219" i="1" a="1"/>
  <c r="G1219" i="1" s="1"/>
  <c r="H1219" i="1" s="1"/>
  <c r="L1219" i="1" s="1"/>
  <c r="J1219" i="1"/>
  <c r="K1219" i="1" s="1"/>
  <c r="O1219" i="1"/>
  <c r="D1220" i="1" a="1"/>
  <c r="D1220" i="1" s="1"/>
  <c r="E1220" i="1" s="1"/>
  <c r="G1220" i="1" a="1"/>
  <c r="G1220" i="1" s="1"/>
  <c r="J1220" i="1"/>
  <c r="K1220" i="1" s="1"/>
  <c r="O1220" i="1"/>
  <c r="D1221" i="1" a="1"/>
  <c r="D1221" i="1" s="1"/>
  <c r="E1221" i="1" s="1"/>
  <c r="G1221" i="1" a="1"/>
  <c r="G1221" i="1" s="1"/>
  <c r="H1221" i="1"/>
  <c r="L1221" i="1" s="1"/>
  <c r="J1221" i="1"/>
  <c r="K1221" i="1" s="1"/>
  <c r="O1221" i="1"/>
  <c r="D1222" i="1" a="1"/>
  <c r="D1222" i="1" s="1"/>
  <c r="E1222" i="1" s="1"/>
  <c r="G1222" i="1" a="1"/>
  <c r="G1222" i="1" s="1"/>
  <c r="J1222" i="1"/>
  <c r="K1222" i="1"/>
  <c r="O1222" i="1"/>
  <c r="D1223" i="1" a="1"/>
  <c r="D1223" i="1" s="1"/>
  <c r="E1223" i="1" s="1"/>
  <c r="G1223" i="1" a="1"/>
  <c r="G1223" i="1" s="1"/>
  <c r="H1223" i="1"/>
  <c r="L1223" i="1" s="1"/>
  <c r="J1223" i="1"/>
  <c r="K1223" i="1" s="1"/>
  <c r="O1223" i="1"/>
  <c r="D1224" i="1" a="1"/>
  <c r="D1224" i="1" s="1"/>
  <c r="E1224" i="1" s="1"/>
  <c r="G1224" i="1" a="1"/>
  <c r="G1224" i="1"/>
  <c r="J1224" i="1"/>
  <c r="K1224" i="1" s="1"/>
  <c r="O1224" i="1"/>
  <c r="H1224" i="1" s="1"/>
  <c r="L1224" i="1" s="1"/>
  <c r="D1225" i="1" a="1"/>
  <c r="D1225" i="1" s="1"/>
  <c r="E1225" i="1" s="1"/>
  <c r="G1225" i="1" a="1"/>
  <c r="G1225" i="1"/>
  <c r="J1225" i="1"/>
  <c r="K1225" i="1" s="1"/>
  <c r="O1225" i="1"/>
  <c r="D1226" i="1" a="1"/>
  <c r="D1226" i="1" s="1"/>
  <c r="E1226" i="1" s="1"/>
  <c r="G1226" i="1" a="1"/>
  <c r="G1226" i="1" s="1"/>
  <c r="H1226" i="1" s="1"/>
  <c r="L1226" i="1" s="1"/>
  <c r="J1226" i="1"/>
  <c r="K1226" i="1"/>
  <c r="O1226" i="1"/>
  <c r="D1227" i="1" a="1"/>
  <c r="D1227" i="1"/>
  <c r="E1227" i="1" s="1"/>
  <c r="G1227" i="1" a="1"/>
  <c r="G1227" i="1"/>
  <c r="J1227" i="1"/>
  <c r="K1227" i="1" s="1"/>
  <c r="O1227" i="1"/>
  <c r="H1227" i="1" s="1"/>
  <c r="L1227" i="1" s="1"/>
  <c r="D1228" i="1" a="1"/>
  <c r="D1228" i="1" s="1"/>
  <c r="E1228" i="1" s="1"/>
  <c r="G1228" i="1" a="1"/>
  <c r="G1228" i="1" s="1"/>
  <c r="J1228" i="1"/>
  <c r="K1228" i="1" s="1"/>
  <c r="O1228" i="1"/>
  <c r="D1229" i="1" a="1"/>
  <c r="D1229" i="1" s="1"/>
  <c r="E1229" i="1" s="1"/>
  <c r="G1229" i="1" a="1"/>
  <c r="G1229" i="1" s="1"/>
  <c r="J1229" i="1"/>
  <c r="K1229" i="1" s="1"/>
  <c r="O1229" i="1"/>
  <c r="D1230" i="1" a="1"/>
  <c r="D1230" i="1" s="1"/>
  <c r="E1230" i="1" s="1"/>
  <c r="G1230" i="1" a="1"/>
  <c r="G1230" i="1" s="1"/>
  <c r="J1230" i="1"/>
  <c r="K1230" i="1" s="1"/>
  <c r="O1230" i="1"/>
  <c r="H1230" i="1" s="1"/>
  <c r="L1230" i="1" s="1"/>
  <c r="D1231" i="1" a="1"/>
  <c r="D1231" i="1" s="1"/>
  <c r="E1231" i="1" s="1"/>
  <c r="G1231" i="1" a="1"/>
  <c r="G1231" i="1" s="1"/>
  <c r="H1231" i="1" s="1"/>
  <c r="L1231" i="1" s="1"/>
  <c r="J1231" i="1"/>
  <c r="K1231" i="1" s="1"/>
  <c r="O1231" i="1"/>
  <c r="D1232" i="1" a="1"/>
  <c r="D1232" i="1" s="1"/>
  <c r="E1232" i="1" s="1"/>
  <c r="G1232" i="1" a="1"/>
  <c r="G1232" i="1"/>
  <c r="J1232" i="1"/>
  <c r="K1232" i="1"/>
  <c r="O1232" i="1"/>
  <c r="D1233" i="1" a="1"/>
  <c r="D1233" i="1" s="1"/>
  <c r="E1233" i="1" s="1"/>
  <c r="G1233" i="1" a="1"/>
  <c r="G1233" i="1" s="1"/>
  <c r="J1233" i="1"/>
  <c r="K1233" i="1" s="1"/>
  <c r="O1233" i="1"/>
  <c r="H1233" i="1" s="1"/>
  <c r="L1233" i="1" s="1"/>
  <c r="D1234" i="1" a="1"/>
  <c r="D1234" i="1" s="1"/>
  <c r="E1234" i="1" s="1"/>
  <c r="G1234" i="1" a="1"/>
  <c r="G1234" i="1" s="1"/>
  <c r="J1234" i="1"/>
  <c r="K1234" i="1" s="1"/>
  <c r="O1234" i="1"/>
  <c r="D1235" i="1" a="1"/>
  <c r="D1235" i="1" s="1"/>
  <c r="E1235" i="1" s="1"/>
  <c r="G1235" i="1" a="1"/>
  <c r="G1235" i="1"/>
  <c r="J1235" i="1"/>
  <c r="K1235" i="1" s="1"/>
  <c r="O1235" i="1"/>
  <c r="H1235" i="1" s="1"/>
  <c r="L1235" i="1" s="1"/>
  <c r="D1236" i="1" a="1"/>
  <c r="D1236" i="1" s="1"/>
  <c r="E1236" i="1" s="1"/>
  <c r="G1236" i="1" a="1"/>
  <c r="G1236" i="1" s="1"/>
  <c r="J1236" i="1"/>
  <c r="K1236" i="1" s="1"/>
  <c r="O1236" i="1"/>
  <c r="D1237" i="1" a="1"/>
  <c r="D1237" i="1" s="1"/>
  <c r="E1237" i="1" s="1"/>
  <c r="G1237" i="1" a="1"/>
  <c r="G1237" i="1"/>
  <c r="J1237" i="1"/>
  <c r="K1237" i="1" s="1"/>
  <c r="O1237" i="1"/>
  <c r="D1238" i="1" a="1"/>
  <c r="D1238" i="1" s="1"/>
  <c r="E1238" i="1" s="1"/>
  <c r="G1238" i="1" a="1"/>
  <c r="G1238" i="1"/>
  <c r="H1238" i="1" s="1"/>
  <c r="J1238" i="1"/>
  <c r="K1238" i="1" s="1"/>
  <c r="L1238" i="1"/>
  <c r="O1238" i="1"/>
  <c r="D1239" i="1" a="1"/>
  <c r="D1239" i="1" s="1"/>
  <c r="E1239" i="1" s="1"/>
  <c r="G1239" i="1" a="1"/>
  <c r="G1239" i="1" s="1"/>
  <c r="J1239" i="1"/>
  <c r="K1239" i="1" s="1"/>
  <c r="O1239" i="1"/>
  <c r="H1239" i="1" s="1"/>
  <c r="L1239" i="1" s="1"/>
  <c r="D1240" i="1" a="1"/>
  <c r="D1240" i="1" s="1"/>
  <c r="E1240" i="1" s="1"/>
  <c r="G1240" i="1" a="1"/>
  <c r="G1240" i="1" s="1"/>
  <c r="J1240" i="1"/>
  <c r="K1240" i="1" s="1"/>
  <c r="O1240" i="1"/>
  <c r="D1241" i="1" a="1"/>
  <c r="D1241" i="1"/>
  <c r="E1241" i="1" s="1"/>
  <c r="G1241" i="1" a="1"/>
  <c r="G1241" i="1" s="1"/>
  <c r="J1241" i="1"/>
  <c r="K1241" i="1" s="1"/>
  <c r="O1241" i="1"/>
  <c r="D1242" i="1" a="1"/>
  <c r="D1242" i="1" s="1"/>
  <c r="E1242" i="1" s="1"/>
  <c r="G1242" i="1" a="1"/>
  <c r="G1242" i="1" s="1"/>
  <c r="J1242" i="1"/>
  <c r="K1242" i="1" s="1"/>
  <c r="O1242" i="1"/>
  <c r="D1243" i="1" a="1"/>
  <c r="D1243" i="1" s="1"/>
  <c r="E1243" i="1" s="1"/>
  <c r="G1243" i="1" a="1"/>
  <c r="G1243" i="1" s="1"/>
  <c r="H1243" i="1" s="1"/>
  <c r="L1243" i="1" s="1"/>
  <c r="J1243" i="1"/>
  <c r="K1243" i="1" s="1"/>
  <c r="O1243" i="1"/>
  <c r="D1244" i="1" a="1"/>
  <c r="D1244" i="1" s="1"/>
  <c r="E1244" i="1" s="1"/>
  <c r="G1244" i="1" a="1"/>
  <c r="G1244" i="1" s="1"/>
  <c r="H1244" i="1" s="1"/>
  <c r="L1244" i="1" s="1"/>
  <c r="J1244" i="1"/>
  <c r="K1244" i="1"/>
  <c r="O1244" i="1"/>
  <c r="D1245" i="1" a="1"/>
  <c r="D1245" i="1" s="1"/>
  <c r="E1245" i="1" s="1"/>
  <c r="G1245" i="1" a="1"/>
  <c r="G1245" i="1" s="1"/>
  <c r="J1245" i="1"/>
  <c r="K1245" i="1" s="1"/>
  <c r="O1245" i="1"/>
  <c r="D1246" i="1" a="1"/>
  <c r="D1246" i="1" s="1"/>
  <c r="E1246" i="1"/>
  <c r="G1246" i="1" a="1"/>
  <c r="G1246" i="1"/>
  <c r="H1246" i="1" s="1"/>
  <c r="L1246" i="1" s="1"/>
  <c r="J1246" i="1"/>
  <c r="K1246" i="1"/>
  <c r="O1246" i="1"/>
  <c r="D1247" i="1" a="1"/>
  <c r="D1247" i="1" s="1"/>
  <c r="E1247" i="1" s="1"/>
  <c r="G1247" i="1" a="1"/>
  <c r="G1247" i="1" s="1"/>
  <c r="H1247" i="1" s="1"/>
  <c r="L1247" i="1" s="1"/>
  <c r="J1247" i="1"/>
  <c r="K1247" i="1" s="1"/>
  <c r="O1247" i="1"/>
  <c r="D1248" i="1" a="1"/>
  <c r="D1248" i="1" s="1"/>
  <c r="E1248" i="1" s="1"/>
  <c r="G1248" i="1" a="1"/>
  <c r="G1248" i="1" s="1"/>
  <c r="J1248" i="1"/>
  <c r="K1248" i="1" s="1"/>
  <c r="O1248" i="1"/>
  <c r="H1248" i="1" s="1"/>
  <c r="L1248" i="1" s="1"/>
  <c r="D1249" i="1" a="1"/>
  <c r="D1249" i="1" s="1"/>
  <c r="E1249" i="1" s="1"/>
  <c r="G1249" i="1" a="1"/>
  <c r="G1249" i="1"/>
  <c r="J1249" i="1"/>
  <c r="K1249" i="1" s="1"/>
  <c r="O1249" i="1"/>
  <c r="H1249" i="1" s="1"/>
  <c r="L1249" i="1" s="1"/>
  <c r="D1250" i="1" a="1"/>
  <c r="D1250" i="1" s="1"/>
  <c r="E1250" i="1" s="1"/>
  <c r="G1250" i="1" a="1"/>
  <c r="G1250" i="1" s="1"/>
  <c r="H1250" i="1" s="1"/>
  <c r="L1250" i="1" s="1"/>
  <c r="J1250" i="1"/>
  <c r="K1250" i="1"/>
  <c r="O1250" i="1"/>
  <c r="D1251" i="1" a="1"/>
  <c r="D1251" i="1" s="1"/>
  <c r="E1251" i="1" s="1"/>
  <c r="G1251" i="1" a="1"/>
  <c r="G1251" i="1" s="1"/>
  <c r="H1251" i="1" s="1"/>
  <c r="L1251" i="1" s="1"/>
  <c r="J1251" i="1"/>
  <c r="K1251" i="1" s="1"/>
  <c r="O1251" i="1"/>
  <c r="D1252" i="1" a="1"/>
  <c r="D1252" i="1" s="1"/>
  <c r="E1252" i="1" s="1"/>
  <c r="G1252" i="1" a="1"/>
  <c r="G1252" i="1" s="1"/>
  <c r="H1252" i="1" s="1"/>
  <c r="L1252" i="1" s="1"/>
  <c r="J1252" i="1"/>
  <c r="K1252" i="1" s="1"/>
  <c r="O1252" i="1"/>
  <c r="D1253" i="1" a="1"/>
  <c r="D1253" i="1" s="1"/>
  <c r="E1253" i="1" s="1"/>
  <c r="G1253" i="1" a="1"/>
  <c r="G1253" i="1"/>
  <c r="J1253" i="1"/>
  <c r="K1253" i="1" s="1"/>
  <c r="O1253" i="1"/>
  <c r="D1254" i="1" a="1"/>
  <c r="D1254" i="1" s="1"/>
  <c r="E1254" i="1" s="1"/>
  <c r="G1254" i="1" a="1"/>
  <c r="G1254" i="1"/>
  <c r="J1254" i="1"/>
  <c r="K1254" i="1"/>
  <c r="O1254" i="1"/>
  <c r="D1255" i="1" a="1"/>
  <c r="D1255" i="1" s="1"/>
  <c r="E1255" i="1" s="1"/>
  <c r="G1255" i="1" a="1"/>
  <c r="G1255" i="1" s="1"/>
  <c r="H1255" i="1" s="1"/>
  <c r="L1255" i="1" s="1"/>
  <c r="J1255" i="1"/>
  <c r="K1255" i="1" s="1"/>
  <c r="O1255" i="1"/>
  <c r="D1256" i="1" a="1"/>
  <c r="D1256" i="1" s="1"/>
  <c r="E1256" i="1" s="1"/>
  <c r="G1256" i="1" a="1"/>
  <c r="G1256" i="1" s="1"/>
  <c r="J1256" i="1"/>
  <c r="K1256" i="1"/>
  <c r="O1256" i="1"/>
  <c r="D1257" i="1" a="1"/>
  <c r="D1257" i="1"/>
  <c r="E1257" i="1" s="1"/>
  <c r="G1257" i="1" a="1"/>
  <c r="G1257" i="1"/>
  <c r="J1257" i="1"/>
  <c r="K1257" i="1" s="1"/>
  <c r="O1257" i="1"/>
  <c r="H1257" i="1" s="1"/>
  <c r="L1257" i="1" s="1"/>
  <c r="D1258" i="1" a="1"/>
  <c r="D1258" i="1" s="1"/>
  <c r="E1258" i="1"/>
  <c r="G1258" i="1" a="1"/>
  <c r="G1258" i="1" s="1"/>
  <c r="H1258" i="1" s="1"/>
  <c r="L1258" i="1" s="1"/>
  <c r="J1258" i="1"/>
  <c r="K1258" i="1"/>
  <c r="O1258" i="1"/>
  <c r="D1259" i="1" a="1"/>
  <c r="D1259" i="1" s="1"/>
  <c r="E1259" i="1" s="1"/>
  <c r="G1259" i="1" a="1"/>
  <c r="G1259" i="1" s="1"/>
  <c r="J1259" i="1"/>
  <c r="K1259" i="1"/>
  <c r="O1259" i="1"/>
  <c r="D1260" i="1" a="1"/>
  <c r="D1260" i="1" s="1"/>
  <c r="E1260" i="1" s="1"/>
  <c r="G1260" i="1" a="1"/>
  <c r="G1260" i="1" s="1"/>
  <c r="J1260" i="1"/>
  <c r="K1260" i="1" s="1"/>
  <c r="O1260" i="1"/>
  <c r="D1261" i="1" a="1"/>
  <c r="D1261" i="1" s="1"/>
  <c r="E1261" i="1" s="1"/>
  <c r="G1261" i="1" a="1"/>
  <c r="G1261" i="1" s="1"/>
  <c r="H1261" i="1" s="1"/>
  <c r="L1261" i="1" s="1"/>
  <c r="J1261" i="1"/>
  <c r="K1261" i="1" s="1"/>
  <c r="O1261" i="1"/>
  <c r="D1262" i="1" a="1"/>
  <c r="D1262" i="1" s="1"/>
  <c r="E1262" i="1" s="1"/>
  <c r="G1262" i="1" a="1"/>
  <c r="G1262" i="1" s="1"/>
  <c r="J1262" i="1"/>
  <c r="K1262" i="1"/>
  <c r="O1262" i="1"/>
  <c r="D1263" i="1" a="1"/>
  <c r="D1263" i="1" s="1"/>
  <c r="E1263" i="1" s="1"/>
  <c r="G1263" i="1" a="1"/>
  <c r="G1263" i="1" s="1"/>
  <c r="J1263" i="1"/>
  <c r="K1263" i="1" s="1"/>
  <c r="O1263" i="1"/>
  <c r="D1264" i="1" a="1"/>
  <c r="D1264" i="1" s="1"/>
  <c r="E1264" i="1" s="1"/>
  <c r="G1264" i="1" a="1"/>
  <c r="G1264" i="1" s="1"/>
  <c r="H1264" i="1"/>
  <c r="L1264" i="1" s="1"/>
  <c r="J1264" i="1"/>
  <c r="K1264" i="1" s="1"/>
  <c r="O1264" i="1"/>
  <c r="D1265" i="1" a="1"/>
  <c r="D1265" i="1" s="1"/>
  <c r="E1265" i="1" s="1"/>
  <c r="G1265" i="1" a="1"/>
  <c r="G1265" i="1" s="1"/>
  <c r="H1265" i="1" s="1"/>
  <c r="L1265" i="1" s="1"/>
  <c r="J1265" i="1"/>
  <c r="K1265" i="1" s="1"/>
  <c r="O1265" i="1"/>
  <c r="D1266" i="1" a="1"/>
  <c r="D1266" i="1" s="1"/>
  <c r="E1266" i="1" s="1"/>
  <c r="G1266" i="1" a="1"/>
  <c r="G1266" i="1"/>
  <c r="J1266" i="1"/>
  <c r="K1266" i="1" s="1"/>
  <c r="O1266" i="1"/>
  <c r="D1267" i="1" a="1"/>
  <c r="D1267" i="1"/>
  <c r="E1267" i="1"/>
  <c r="G1267" i="1" a="1"/>
  <c r="G1267" i="1"/>
  <c r="J1267" i="1"/>
  <c r="K1267" i="1" s="1"/>
  <c r="O1267" i="1"/>
  <c r="D1268" i="1" a="1"/>
  <c r="D1268" i="1"/>
  <c r="E1268" i="1" s="1"/>
  <c r="G1268" i="1" a="1"/>
  <c r="G1268" i="1" s="1"/>
  <c r="H1268" i="1" s="1"/>
  <c r="L1268" i="1" s="1"/>
  <c r="J1268" i="1"/>
  <c r="K1268" i="1" s="1"/>
  <c r="O1268" i="1"/>
  <c r="D1269" i="1" a="1"/>
  <c r="D1269" i="1" s="1"/>
  <c r="E1269" i="1" s="1"/>
  <c r="G1269" i="1" a="1"/>
  <c r="G1269" i="1" s="1"/>
  <c r="J1269" i="1"/>
  <c r="K1269" i="1" s="1"/>
  <c r="O1269" i="1"/>
  <c r="D1270" i="1" a="1"/>
  <c r="D1270" i="1" s="1"/>
  <c r="E1270" i="1" s="1"/>
  <c r="G1270" i="1" a="1"/>
  <c r="G1270" i="1" s="1"/>
  <c r="J1270" i="1"/>
  <c r="K1270" i="1" s="1"/>
  <c r="O1270" i="1"/>
  <c r="D1271" i="1" a="1"/>
  <c r="D1271" i="1" s="1"/>
  <c r="E1271" i="1" s="1"/>
  <c r="G1271" i="1" a="1"/>
  <c r="G1271" i="1"/>
  <c r="J1271" i="1"/>
  <c r="K1271" i="1" s="1"/>
  <c r="O1271" i="1"/>
  <c r="H1271" i="1" s="1"/>
  <c r="L1271" i="1" s="1"/>
  <c r="D1272" i="1" a="1"/>
  <c r="D1272" i="1" s="1"/>
  <c r="E1272" i="1" s="1"/>
  <c r="G1272" i="1" a="1"/>
  <c r="G1272" i="1" s="1"/>
  <c r="H1272" i="1" s="1"/>
  <c r="L1272" i="1" s="1"/>
  <c r="J1272" i="1"/>
  <c r="K1272" i="1" s="1"/>
  <c r="D1273" i="1" a="1"/>
  <c r="D1273" i="1" s="1"/>
  <c r="E1273" i="1" s="1"/>
  <c r="G1273" i="1" a="1"/>
  <c r="G1273" i="1" s="1"/>
  <c r="H1273" i="1"/>
  <c r="L1273" i="1" s="1"/>
  <c r="J1273" i="1"/>
  <c r="K1273" i="1" s="1"/>
  <c r="D1274" i="1" a="1"/>
  <c r="D1274" i="1" s="1"/>
  <c r="E1274" i="1" s="1"/>
  <c r="G1274" i="1" a="1"/>
  <c r="G1274" i="1"/>
  <c r="H1274" i="1" s="1"/>
  <c r="L1274" i="1" s="1"/>
  <c r="J1274" i="1"/>
  <c r="K1274" i="1" s="1"/>
  <c r="D1275" i="1" a="1"/>
  <c r="D1275" i="1" s="1"/>
  <c r="E1275" i="1" s="1"/>
  <c r="G1275" i="1" a="1"/>
  <c r="G1275" i="1" s="1"/>
  <c r="H1275" i="1" s="1"/>
  <c r="L1275" i="1" s="1"/>
  <c r="J1275" i="1"/>
  <c r="K1275" i="1" s="1"/>
  <c r="D1276" i="1" a="1"/>
  <c r="D1276" i="1" s="1"/>
  <c r="E1276" i="1" s="1"/>
  <c r="G1276" i="1" a="1"/>
  <c r="G1276" i="1" s="1"/>
  <c r="H1276" i="1" s="1"/>
  <c r="L1276" i="1" s="1"/>
  <c r="J1276" i="1"/>
  <c r="K1276" i="1" s="1"/>
  <c r="D1277" i="1" a="1"/>
  <c r="D1277" i="1" s="1"/>
  <c r="E1277" i="1" s="1"/>
  <c r="G1277" i="1" a="1"/>
  <c r="G1277" i="1" s="1"/>
  <c r="H1277" i="1"/>
  <c r="L1277" i="1" s="1"/>
  <c r="J1277" i="1"/>
  <c r="K1277" i="1"/>
  <c r="D1278" i="1" a="1"/>
  <c r="D1278" i="1"/>
  <c r="E1278" i="1" s="1"/>
  <c r="G1278" i="1" a="1"/>
  <c r="G1278" i="1" s="1"/>
  <c r="H1278" i="1" s="1"/>
  <c r="L1278" i="1" s="1"/>
  <c r="J1278" i="1"/>
  <c r="K1278" i="1" s="1"/>
  <c r="D1279" i="1" a="1"/>
  <c r="D1279" i="1" s="1"/>
  <c r="E1279" i="1" s="1"/>
  <c r="G1279" i="1" a="1"/>
  <c r="G1279" i="1"/>
  <c r="H1279" i="1" s="1"/>
  <c r="L1279" i="1" s="1"/>
  <c r="J1279" i="1"/>
  <c r="K1279" i="1" s="1"/>
  <c r="D1280" i="1" a="1"/>
  <c r="D1280" i="1" s="1"/>
  <c r="E1280" i="1" s="1"/>
  <c r="G1280" i="1" a="1"/>
  <c r="G1280" i="1"/>
  <c r="H1280" i="1" s="1"/>
  <c r="L1280" i="1" s="1"/>
  <c r="J1280" i="1"/>
  <c r="K1280" i="1" s="1"/>
  <c r="D1281" i="1" a="1"/>
  <c r="D1281" i="1" s="1"/>
  <c r="E1281" i="1" s="1"/>
  <c r="G1281" i="1" a="1"/>
  <c r="G1281" i="1" s="1"/>
  <c r="H1281" i="1" s="1"/>
  <c r="L1281" i="1" s="1"/>
  <c r="J1281" i="1"/>
  <c r="K1281" i="1"/>
  <c r="O1281" i="1"/>
  <c r="D1282" i="1" a="1"/>
  <c r="D1282" i="1" s="1"/>
  <c r="E1282" i="1" s="1"/>
  <c r="G1282" i="1" a="1"/>
  <c r="G1282" i="1" s="1"/>
  <c r="H1282" i="1" s="1"/>
  <c r="L1282" i="1" s="1"/>
  <c r="J1282" i="1"/>
  <c r="K1282" i="1"/>
  <c r="D1283" i="1" a="1"/>
  <c r="D1283" i="1"/>
  <c r="E1283" i="1" s="1"/>
  <c r="G1283" i="1" a="1"/>
  <c r="G1283" i="1" s="1"/>
  <c r="H1283" i="1" s="1"/>
  <c r="L1283" i="1" s="1"/>
  <c r="J1283" i="1"/>
  <c r="K1283" i="1" s="1"/>
  <c r="D1284" i="1" a="1"/>
  <c r="D1284" i="1" s="1"/>
  <c r="E1284" i="1" s="1"/>
  <c r="G1284" i="1" a="1"/>
  <c r="G1284" i="1" s="1"/>
  <c r="H1284" i="1" s="1"/>
  <c r="L1284" i="1" s="1"/>
  <c r="J1284" i="1"/>
  <c r="K1284" i="1" s="1"/>
  <c r="D1285" i="1" a="1"/>
  <c r="D1285" i="1" s="1"/>
  <c r="E1285" i="1" s="1"/>
  <c r="G1285" i="1" a="1"/>
  <c r="G1285" i="1"/>
  <c r="H1285" i="1" s="1"/>
  <c r="L1285" i="1" s="1"/>
  <c r="J1285" i="1"/>
  <c r="K1285" i="1"/>
  <c r="D1286" i="1" a="1"/>
  <c r="D1286" i="1" s="1"/>
  <c r="E1286" i="1" s="1"/>
  <c r="G1286" i="1" a="1"/>
  <c r="G1286" i="1" s="1"/>
  <c r="H1286" i="1" s="1"/>
  <c r="L1286" i="1" s="1"/>
  <c r="J1286" i="1"/>
  <c r="K1286" i="1" s="1"/>
  <c r="D1287" i="1" a="1"/>
  <c r="D1287" i="1"/>
  <c r="E1287" i="1" s="1"/>
  <c r="G1287" i="1" a="1"/>
  <c r="G1287" i="1" s="1"/>
  <c r="H1287" i="1" s="1"/>
  <c r="L1287" i="1" s="1"/>
  <c r="J1287" i="1"/>
  <c r="K1287" i="1" s="1"/>
  <c r="D1288" i="1" a="1"/>
  <c r="D1288" i="1" s="1"/>
  <c r="E1288" i="1" s="1"/>
  <c r="G1288" i="1" a="1"/>
  <c r="G1288" i="1"/>
  <c r="H1288" i="1" s="1"/>
  <c r="L1288" i="1" s="1"/>
  <c r="J1288" i="1"/>
  <c r="K1288" i="1" s="1"/>
  <c r="D1289" i="1" a="1"/>
  <c r="D1289" i="1" s="1"/>
  <c r="E1289" i="1" s="1"/>
  <c r="G1289" i="1" a="1"/>
  <c r="G1289" i="1" s="1"/>
  <c r="H1289" i="1" s="1"/>
  <c r="L1289" i="1" s="1"/>
  <c r="J1289" i="1"/>
  <c r="K1289" i="1"/>
  <c r="D1290" i="1" a="1"/>
  <c r="D1290" i="1" s="1"/>
  <c r="E1290" i="1" s="1"/>
  <c r="G1290" i="1" a="1"/>
  <c r="G1290" i="1" s="1"/>
  <c r="H1290" i="1" s="1"/>
  <c r="L1290" i="1" s="1"/>
  <c r="J1290" i="1"/>
  <c r="K1290" i="1" s="1"/>
  <c r="D1291" i="1" a="1"/>
  <c r="D1291" i="1" s="1"/>
  <c r="E1291" i="1" s="1"/>
  <c r="G1291" i="1" a="1"/>
  <c r="G1291" i="1" s="1"/>
  <c r="H1291" i="1" s="1"/>
  <c r="L1291" i="1" s="1"/>
  <c r="J1291" i="1"/>
  <c r="K1291" i="1" s="1"/>
  <c r="D1292" i="1" a="1"/>
  <c r="D1292" i="1" s="1"/>
  <c r="E1292" i="1" s="1"/>
  <c r="G1292" i="1" a="1"/>
  <c r="G1292" i="1"/>
  <c r="H1292" i="1" s="1"/>
  <c r="L1292" i="1" s="1"/>
  <c r="J1292" i="1"/>
  <c r="K1292" i="1" s="1"/>
  <c r="D1293" i="1" a="1"/>
  <c r="D1293" i="1" s="1"/>
  <c r="E1293" i="1" s="1"/>
  <c r="G1293" i="1" a="1"/>
  <c r="G1293" i="1" s="1"/>
  <c r="H1293" i="1" s="1"/>
  <c r="L1293" i="1" s="1"/>
  <c r="J1293" i="1"/>
  <c r="K1293" i="1" s="1"/>
  <c r="D1294" i="1" a="1"/>
  <c r="D1294" i="1" s="1"/>
  <c r="E1294" i="1" s="1"/>
  <c r="G1294" i="1" a="1"/>
  <c r="G1294" i="1" s="1"/>
  <c r="H1294" i="1" s="1"/>
  <c r="L1294" i="1" s="1"/>
  <c r="J1294" i="1"/>
  <c r="K1294" i="1" s="1"/>
  <c r="D1295" i="1" a="1"/>
  <c r="D1295" i="1" s="1"/>
  <c r="E1295" i="1" s="1"/>
  <c r="G1295" i="1" a="1"/>
  <c r="G1295" i="1" s="1"/>
  <c r="J1295" i="1"/>
  <c r="K1295" i="1" s="1"/>
  <c r="O1295" i="1"/>
  <c r="D1296" i="1" a="1"/>
  <c r="D1296" i="1" s="1"/>
  <c r="E1296" i="1" s="1"/>
  <c r="G1296" i="1" a="1"/>
  <c r="G1296" i="1" s="1"/>
  <c r="H1296" i="1" s="1"/>
  <c r="L1296" i="1" s="1"/>
  <c r="J1296" i="1"/>
  <c r="K1296" i="1"/>
  <c r="O1296" i="1"/>
  <c r="D1297" i="1" a="1"/>
  <c r="D1297" i="1"/>
  <c r="E1297" i="1" s="1"/>
  <c r="G1297" i="1" a="1"/>
  <c r="G1297" i="1" s="1"/>
  <c r="J1297" i="1"/>
  <c r="K1297" i="1"/>
  <c r="O1297" i="1"/>
  <c r="H1297" i="1" s="1"/>
  <c r="L1297" i="1" s="1"/>
  <c r="D1298" i="1" a="1"/>
  <c r="D1298" i="1" s="1"/>
  <c r="E1298" i="1" s="1"/>
  <c r="G1298" i="1" a="1"/>
  <c r="G1298" i="1"/>
  <c r="J1298" i="1"/>
  <c r="K1298" i="1" s="1"/>
  <c r="O1298" i="1"/>
  <c r="D1299" i="1" a="1"/>
  <c r="D1299" i="1" s="1"/>
  <c r="E1299" i="1" s="1"/>
  <c r="G1299" i="1" a="1"/>
  <c r="G1299" i="1" s="1"/>
  <c r="J1299" i="1"/>
  <c r="K1299" i="1" s="1"/>
  <c r="O1299" i="1"/>
  <c r="H1299" i="1" s="1"/>
  <c r="L1299" i="1" s="1"/>
  <c r="D1300" i="1" a="1"/>
  <c r="D1300" i="1" s="1"/>
  <c r="E1300" i="1" s="1"/>
  <c r="G1300" i="1" a="1"/>
  <c r="G1300" i="1" s="1"/>
  <c r="H1300" i="1" s="1"/>
  <c r="L1300" i="1" s="1"/>
  <c r="J1300" i="1"/>
  <c r="K1300" i="1"/>
  <c r="O1300" i="1"/>
  <c r="D1301" i="1" a="1"/>
  <c r="D1301" i="1" s="1"/>
  <c r="E1301" i="1" s="1"/>
  <c r="G1301" i="1" a="1"/>
  <c r="G1301" i="1" s="1"/>
  <c r="J1301" i="1"/>
  <c r="K1301" i="1" s="1"/>
  <c r="O1301" i="1"/>
  <c r="D1302" i="1" a="1"/>
  <c r="D1302" i="1" s="1"/>
  <c r="E1302" i="1" s="1"/>
  <c r="G1302" i="1" a="1"/>
  <c r="G1302" i="1" s="1"/>
  <c r="H1302" i="1"/>
  <c r="L1302" i="1" s="1"/>
  <c r="J1302" i="1"/>
  <c r="K1302" i="1" s="1"/>
  <c r="O1302" i="1"/>
  <c r="D1303" i="1" a="1"/>
  <c r="D1303" i="1" s="1"/>
  <c r="E1303" i="1" s="1"/>
  <c r="G1303" i="1" a="1"/>
  <c r="G1303" i="1" s="1"/>
  <c r="J1303" i="1"/>
  <c r="K1303" i="1"/>
  <c r="O1303" i="1"/>
  <c r="H1303" i="1" s="1"/>
  <c r="L1303" i="1" s="1"/>
  <c r="D1304" i="1" a="1"/>
  <c r="D1304" i="1" s="1"/>
  <c r="E1304" i="1" s="1"/>
  <c r="G1304" i="1" a="1"/>
  <c r="G1304" i="1"/>
  <c r="J1304" i="1"/>
  <c r="K1304" i="1" s="1"/>
  <c r="O1304" i="1"/>
  <c r="D1305" i="1" a="1"/>
  <c r="D1305" i="1" s="1"/>
  <c r="E1305" i="1" s="1"/>
  <c r="G1305" i="1" a="1"/>
  <c r="G1305" i="1" s="1"/>
  <c r="J1305" i="1"/>
  <c r="K1305" i="1" s="1"/>
  <c r="O1305" i="1"/>
  <c r="H1305" i="1" s="1"/>
  <c r="L1305" i="1" s="1"/>
  <c r="D1306" i="1" a="1"/>
  <c r="D1306" i="1"/>
  <c r="E1306" i="1" s="1"/>
  <c r="G1306" i="1" a="1"/>
  <c r="G1306" i="1"/>
  <c r="J1306" i="1"/>
  <c r="K1306" i="1"/>
  <c r="O1306" i="1"/>
  <c r="D1307" i="1" a="1"/>
  <c r="D1307" i="1" s="1"/>
  <c r="E1307" i="1" s="1"/>
  <c r="G1307" i="1" a="1"/>
  <c r="G1307" i="1" s="1"/>
  <c r="J1307" i="1"/>
  <c r="K1307" i="1" s="1"/>
  <c r="O1307" i="1"/>
  <c r="H1307" i="1" s="1"/>
  <c r="L1307" i="1" s="1"/>
  <c r="D1308" i="1" a="1"/>
  <c r="D1308" i="1" s="1"/>
  <c r="E1308" i="1" s="1"/>
  <c r="G1308" i="1" a="1"/>
  <c r="G1308" i="1"/>
  <c r="H1308" i="1" s="1"/>
  <c r="L1308" i="1" s="1"/>
  <c r="J1308" i="1"/>
  <c r="K1308" i="1" s="1"/>
  <c r="O1308" i="1"/>
  <c r="D1309" i="1" a="1"/>
  <c r="D1309" i="1"/>
  <c r="E1309" i="1" s="1"/>
  <c r="G1309" i="1" a="1"/>
  <c r="G1309" i="1" s="1"/>
  <c r="H1309" i="1" s="1"/>
  <c r="L1309" i="1" s="1"/>
  <c r="J1309" i="1"/>
  <c r="K1309" i="1" s="1"/>
  <c r="O1309" i="1"/>
  <c r="D1310" i="1" a="1"/>
  <c r="D1310" i="1" s="1"/>
  <c r="E1310" i="1" s="1"/>
  <c r="G1310" i="1" a="1"/>
  <c r="G1310" i="1" s="1"/>
  <c r="J1310" i="1"/>
  <c r="K1310" i="1" s="1"/>
  <c r="O1310" i="1"/>
  <c r="D1311" i="1" a="1"/>
  <c r="D1311" i="1" s="1"/>
  <c r="E1311" i="1" s="1"/>
  <c r="G1311" i="1" a="1"/>
  <c r="G1311" i="1" s="1"/>
  <c r="J1311" i="1"/>
  <c r="K1311" i="1" s="1"/>
  <c r="O1311" i="1"/>
  <c r="H1311" i="1" s="1"/>
  <c r="L1311" i="1" s="1"/>
  <c r="D1312" i="1" a="1"/>
  <c r="D1312" i="1" s="1"/>
  <c r="E1312" i="1" s="1"/>
  <c r="G1312" i="1" a="1"/>
  <c r="G1312" i="1"/>
  <c r="J1312" i="1"/>
  <c r="K1312" i="1" s="1"/>
  <c r="O1312" i="1"/>
  <c r="D1313" i="1" a="1"/>
  <c r="D1313" i="1" s="1"/>
  <c r="E1313" i="1" s="1"/>
  <c r="G1313" i="1" a="1"/>
  <c r="G1313" i="1" s="1"/>
  <c r="J1313" i="1"/>
  <c r="K1313" i="1" s="1"/>
  <c r="O1313" i="1"/>
  <c r="H1313" i="1" s="1"/>
  <c r="L1313" i="1" s="1"/>
  <c r="D1314" i="1" a="1"/>
  <c r="D1314" i="1" s="1"/>
  <c r="E1314" i="1" s="1"/>
  <c r="G1314" i="1" a="1"/>
  <c r="G1314" i="1"/>
  <c r="J1314" i="1"/>
  <c r="K1314" i="1" s="1"/>
  <c r="O1314" i="1"/>
  <c r="D1315" i="1" a="1"/>
  <c r="D1315" i="1"/>
  <c r="E1315" i="1"/>
  <c r="G1315" i="1" a="1"/>
  <c r="G1315" i="1" s="1"/>
  <c r="H1315" i="1" s="1"/>
  <c r="L1315" i="1" s="1"/>
  <c r="J1315" i="1"/>
  <c r="K1315" i="1"/>
  <c r="O1315" i="1"/>
  <c r="D1316" i="1" a="1"/>
  <c r="D1316" i="1" s="1"/>
  <c r="E1316" i="1" s="1"/>
  <c r="G1316" i="1" a="1"/>
  <c r="G1316" i="1" s="1"/>
  <c r="J1316" i="1"/>
  <c r="K1316" i="1" s="1"/>
  <c r="O1316" i="1"/>
  <c r="D1317" i="1" a="1"/>
  <c r="D1317" i="1" s="1"/>
  <c r="E1317" i="1" s="1"/>
  <c r="G1317" i="1" a="1"/>
  <c r="G1317" i="1" s="1"/>
  <c r="J1317" i="1"/>
  <c r="K1317" i="1" s="1"/>
  <c r="O1317" i="1"/>
  <c r="D1318" i="1" a="1"/>
  <c r="D1318" i="1"/>
  <c r="E1318" i="1" s="1"/>
  <c r="G1318" i="1" a="1"/>
  <c r="G1318" i="1" s="1"/>
  <c r="H1318" i="1" s="1"/>
  <c r="L1318" i="1" s="1"/>
  <c r="J1318" i="1"/>
  <c r="K1318" i="1"/>
  <c r="O1318" i="1"/>
  <c r="D1319" i="1" a="1"/>
  <c r="D1319" i="1" s="1"/>
  <c r="E1319" i="1" s="1"/>
  <c r="G1319" i="1" a="1"/>
  <c r="G1319" i="1"/>
  <c r="J1319" i="1"/>
  <c r="K1319" i="1" s="1"/>
  <c r="O1319" i="1"/>
  <c r="D1320" i="1" a="1"/>
  <c r="D1320" i="1" s="1"/>
  <c r="E1320" i="1" s="1"/>
  <c r="G1320" i="1" a="1"/>
  <c r="G1320" i="1"/>
  <c r="H1320" i="1" s="1"/>
  <c r="L1320" i="1" s="1"/>
  <c r="J1320" i="1"/>
  <c r="K1320" i="1" s="1"/>
  <c r="O1320" i="1"/>
  <c r="D1321" i="1" a="1"/>
  <c r="D1321" i="1"/>
  <c r="E1321" i="1" s="1"/>
  <c r="G1321" i="1" a="1"/>
  <c r="G1321" i="1"/>
  <c r="H1321" i="1" s="1"/>
  <c r="L1321" i="1" s="1"/>
  <c r="J1321" i="1"/>
  <c r="K1321" i="1" s="1"/>
  <c r="O1321" i="1"/>
  <c r="D1322" i="1" a="1"/>
  <c r="D1322" i="1" s="1"/>
  <c r="E1322" i="1" s="1"/>
  <c r="G1322" i="1" a="1"/>
  <c r="G1322" i="1" s="1"/>
  <c r="J1322" i="1"/>
  <c r="K1322" i="1" s="1"/>
  <c r="O1322" i="1"/>
  <c r="D1323" i="1" a="1"/>
  <c r="D1323" i="1" s="1"/>
  <c r="E1323" i="1" s="1"/>
  <c r="G1323" i="1" a="1"/>
  <c r="G1323" i="1"/>
  <c r="J1323" i="1"/>
  <c r="K1323" i="1" s="1"/>
  <c r="O1323" i="1"/>
  <c r="H1323" i="1" s="1"/>
  <c r="L1323" i="1" s="1"/>
  <c r="D1324" i="1" a="1"/>
  <c r="D1324" i="1" s="1"/>
  <c r="E1324" i="1" s="1"/>
  <c r="G1324" i="1" a="1"/>
  <c r="G1324" i="1"/>
  <c r="H1324" i="1" s="1"/>
  <c r="L1324" i="1" s="1"/>
  <c r="J1324" i="1"/>
  <c r="K1324" i="1" s="1"/>
  <c r="O1324" i="1"/>
  <c r="D1325" i="1" a="1"/>
  <c r="D1325" i="1"/>
  <c r="E1325" i="1" s="1"/>
  <c r="G1325" i="1" a="1"/>
  <c r="G1325" i="1" s="1"/>
  <c r="J1325" i="1"/>
  <c r="K1325" i="1" s="1"/>
  <c r="O1325" i="1"/>
  <c r="D1326" i="1" a="1"/>
  <c r="D1326" i="1" s="1"/>
  <c r="E1326" i="1" s="1"/>
  <c r="G1326" i="1" a="1"/>
  <c r="G1326" i="1"/>
  <c r="J1326" i="1"/>
  <c r="K1326" i="1" s="1"/>
  <c r="O1326" i="1"/>
  <c r="H1326" i="1" s="1"/>
  <c r="L1326" i="1" s="1"/>
  <c r="D1327" i="1" a="1"/>
  <c r="D1327" i="1"/>
  <c r="E1327" i="1"/>
  <c r="G1327" i="1" a="1"/>
  <c r="G1327" i="1" s="1"/>
  <c r="H1327" i="1" s="1"/>
  <c r="L1327" i="1" s="1"/>
  <c r="J1327" i="1"/>
  <c r="K1327" i="1"/>
  <c r="O1327" i="1"/>
  <c r="D1328" i="1" a="1"/>
  <c r="D1328" i="1" s="1"/>
  <c r="E1328" i="1" s="1"/>
  <c r="G1328" i="1" a="1"/>
  <c r="G1328" i="1" s="1"/>
  <c r="J1328" i="1"/>
  <c r="K1328" i="1"/>
  <c r="O1328" i="1"/>
  <c r="D1329" i="1" a="1"/>
  <c r="D1329" i="1" s="1"/>
  <c r="E1329" i="1" s="1"/>
  <c r="G1329" i="1" a="1"/>
  <c r="G1329" i="1"/>
  <c r="J1329" i="1"/>
  <c r="K1329" i="1" s="1"/>
  <c r="O1329" i="1"/>
  <c r="H1329" i="1" s="1"/>
  <c r="L1329" i="1" s="1"/>
  <c r="D1330" i="1" a="1"/>
  <c r="D1330" i="1"/>
  <c r="E1330" i="1"/>
  <c r="G1330" i="1" a="1"/>
  <c r="G1330" i="1"/>
  <c r="H1330" i="1" s="1"/>
  <c r="L1330" i="1" s="1"/>
  <c r="J1330" i="1"/>
  <c r="K1330" i="1"/>
  <c r="O1330" i="1"/>
  <c r="D1331" i="1" a="1"/>
  <c r="D1331" i="1"/>
  <c r="E1331" i="1" s="1"/>
  <c r="G1331" i="1" a="1"/>
  <c r="G1331" i="1" s="1"/>
  <c r="J1331" i="1"/>
  <c r="K1331" i="1" s="1"/>
  <c r="O1331" i="1"/>
  <c r="D1332" i="1" a="1"/>
  <c r="D1332" i="1" s="1"/>
  <c r="E1332" i="1" s="1"/>
  <c r="G1332" i="1" a="1"/>
  <c r="G1332" i="1" s="1"/>
  <c r="H1332" i="1" s="1"/>
  <c r="L1332" i="1" s="1"/>
  <c r="J1332" i="1"/>
  <c r="K1332" i="1" s="1"/>
  <c r="O1332" i="1"/>
  <c r="D1333" i="1" a="1"/>
  <c r="D1333" i="1" s="1"/>
  <c r="E1333" i="1" s="1"/>
  <c r="G1333" i="1" a="1"/>
  <c r="G1333" i="1" s="1"/>
  <c r="H1333" i="1" s="1"/>
  <c r="L1333" i="1" s="1"/>
  <c r="J1333" i="1"/>
  <c r="K1333" i="1" s="1"/>
  <c r="O1333" i="1"/>
  <c r="D1334" i="1" a="1"/>
  <c r="D1334" i="1" s="1"/>
  <c r="E1334" i="1" s="1"/>
  <c r="G1334" i="1" a="1"/>
  <c r="G1334" i="1" s="1"/>
  <c r="J1334" i="1"/>
  <c r="K1334" i="1" s="1"/>
  <c r="O1334" i="1"/>
  <c r="D1335" i="1" a="1"/>
  <c r="D1335" i="1" s="1"/>
  <c r="E1335" i="1"/>
  <c r="G1335" i="1" a="1"/>
  <c r="G1335" i="1" s="1"/>
  <c r="J1335" i="1"/>
  <c r="K1335" i="1" s="1"/>
  <c r="O1335" i="1"/>
  <c r="D1336" i="1" a="1"/>
  <c r="D1336" i="1"/>
  <c r="E1336" i="1" s="1"/>
  <c r="G1336" i="1" a="1"/>
  <c r="G1336" i="1" s="1"/>
  <c r="J1336" i="1"/>
  <c r="K1336" i="1"/>
  <c r="O1336" i="1"/>
  <c r="D1337" i="1" a="1"/>
  <c r="D1337" i="1" s="1"/>
  <c r="E1337" i="1" s="1"/>
  <c r="G1337" i="1" a="1"/>
  <c r="G1337" i="1" s="1"/>
  <c r="J1337" i="1"/>
  <c r="K1337" i="1" s="1"/>
  <c r="O1337" i="1"/>
  <c r="D1338" i="1" a="1"/>
  <c r="D1338" i="1" s="1"/>
  <c r="E1338" i="1" s="1"/>
  <c r="G1338" i="1" a="1"/>
  <c r="G1338" i="1" s="1"/>
  <c r="H1338" i="1" s="1"/>
  <c r="L1338" i="1" s="1"/>
  <c r="J1338" i="1"/>
  <c r="K1338" i="1" s="1"/>
  <c r="O1338" i="1"/>
  <c r="D1339" i="1" a="1"/>
  <c r="D1339" i="1"/>
  <c r="E1339" i="1" s="1"/>
  <c r="G1339" i="1" a="1"/>
  <c r="G1339" i="1"/>
  <c r="H1339" i="1" s="1"/>
  <c r="L1339" i="1" s="1"/>
  <c r="J1339" i="1"/>
  <c r="K1339" i="1"/>
  <c r="O1339" i="1"/>
  <c r="D1340" i="1" a="1"/>
  <c r="D1340" i="1" s="1"/>
  <c r="E1340" i="1" s="1"/>
  <c r="G1340" i="1" a="1"/>
  <c r="G1340" i="1" s="1"/>
  <c r="J1340" i="1"/>
  <c r="K1340" i="1"/>
  <c r="O1340" i="1"/>
  <c r="D1341" i="1" a="1"/>
  <c r="D1341" i="1" s="1"/>
  <c r="E1341" i="1" s="1"/>
  <c r="G1341" i="1" a="1"/>
  <c r="G1341" i="1"/>
  <c r="J1341" i="1"/>
  <c r="K1341" i="1" s="1"/>
  <c r="O1341" i="1"/>
  <c r="D1342" i="1" a="1"/>
  <c r="D1342" i="1"/>
  <c r="E1342" i="1" s="1"/>
  <c r="G1342" i="1" a="1"/>
  <c r="G1342" i="1" s="1"/>
  <c r="H1342" i="1" s="1"/>
  <c r="L1342" i="1" s="1"/>
  <c r="J1342" i="1"/>
  <c r="K1342" i="1"/>
  <c r="O1342" i="1"/>
  <c r="D1343" i="1" a="1"/>
  <c r="D1343" i="1" s="1"/>
  <c r="E1343" i="1" s="1"/>
  <c r="G1343" i="1" a="1"/>
  <c r="G1343" i="1" s="1"/>
  <c r="J1343" i="1"/>
  <c r="K1343" i="1" s="1"/>
  <c r="O1343" i="1"/>
  <c r="D1344" i="1" a="1"/>
  <c r="D1344" i="1" s="1"/>
  <c r="E1344" i="1" s="1"/>
  <c r="G1344" i="1" a="1"/>
  <c r="G1344" i="1" s="1"/>
  <c r="H1344" i="1" s="1"/>
  <c r="L1344" i="1" s="1"/>
  <c r="J1344" i="1"/>
  <c r="K1344" i="1" s="1"/>
  <c r="O1344" i="1"/>
  <c r="D1345" i="1" a="1"/>
  <c r="D1345" i="1"/>
  <c r="E1345" i="1" s="1"/>
  <c r="G1345" i="1" a="1"/>
  <c r="G1345" i="1" s="1"/>
  <c r="H1345" i="1" s="1"/>
  <c r="L1345" i="1" s="1"/>
  <c r="J1345" i="1"/>
  <c r="K1345" i="1" s="1"/>
  <c r="O1345" i="1"/>
  <c r="D1346" i="1" a="1"/>
  <c r="D1346" i="1" s="1"/>
  <c r="E1346" i="1" s="1"/>
  <c r="G1346" i="1" a="1"/>
  <c r="G1346" i="1" s="1"/>
  <c r="J1346" i="1"/>
  <c r="K1346" i="1" s="1"/>
  <c r="O1346" i="1"/>
  <c r="D1347" i="1" a="1"/>
  <c r="D1347" i="1" s="1"/>
  <c r="E1347" i="1" s="1"/>
  <c r="G1347" i="1" a="1"/>
  <c r="G1347" i="1" s="1"/>
  <c r="J1347" i="1"/>
  <c r="K1347" i="1" s="1"/>
  <c r="O1347" i="1"/>
  <c r="D1348" i="1" a="1"/>
  <c r="D1348" i="1"/>
  <c r="E1348" i="1" s="1"/>
  <c r="G1348" i="1" a="1"/>
  <c r="G1348" i="1"/>
  <c r="H1348" i="1" s="1"/>
  <c r="L1348" i="1" s="1"/>
  <c r="J1348" i="1"/>
  <c r="K1348" i="1" s="1"/>
  <c r="O1348" i="1"/>
  <c r="D1349" i="1" a="1"/>
  <c r="D1349" i="1" s="1"/>
  <c r="E1349" i="1" s="1"/>
  <c r="G1349" i="1" a="1"/>
  <c r="G1349" i="1" s="1"/>
  <c r="J1349" i="1"/>
  <c r="K1349" i="1" s="1"/>
  <c r="O1349" i="1"/>
  <c r="D1350" i="1" a="1"/>
  <c r="D1350" i="1" s="1"/>
  <c r="E1350" i="1" s="1"/>
  <c r="G1350" i="1" a="1"/>
  <c r="G1350" i="1"/>
  <c r="J1350" i="1"/>
  <c r="K1350" i="1" s="1"/>
  <c r="O1350" i="1"/>
  <c r="D1351" i="1" a="1"/>
  <c r="D1351" i="1"/>
  <c r="E1351" i="1" s="1"/>
  <c r="G1351" i="1" a="1"/>
  <c r="G1351" i="1"/>
  <c r="H1351" i="1" s="1"/>
  <c r="L1351" i="1" s="1"/>
  <c r="J1351" i="1"/>
  <c r="K1351" i="1" s="1"/>
  <c r="O1351" i="1"/>
  <c r="D1352" i="1" a="1"/>
  <c r="D1352" i="1" s="1"/>
  <c r="E1352" i="1" s="1"/>
  <c r="G1352" i="1" a="1"/>
  <c r="G1352" i="1" s="1"/>
  <c r="J1352" i="1"/>
  <c r="K1352" i="1"/>
  <c r="O1352" i="1"/>
  <c r="D1353" i="1" a="1"/>
  <c r="D1353" i="1" s="1"/>
  <c r="E1353" i="1" s="1"/>
  <c r="G1353" i="1" a="1"/>
  <c r="G1353" i="1"/>
  <c r="J1353" i="1"/>
  <c r="K1353" i="1" s="1"/>
  <c r="O1353" i="1"/>
  <c r="D1354" i="1" a="1"/>
  <c r="D1354" i="1"/>
  <c r="E1354" i="1" s="1"/>
  <c r="G1354" i="1" a="1"/>
  <c r="G1354" i="1" s="1"/>
  <c r="H1354" i="1" s="1"/>
  <c r="L1354" i="1" s="1"/>
  <c r="J1354" i="1"/>
  <c r="K1354" i="1"/>
  <c r="O1354" i="1"/>
  <c r="D1355" i="1" a="1"/>
  <c r="D1355" i="1" s="1"/>
  <c r="E1355" i="1" s="1"/>
  <c r="G1355" i="1" a="1"/>
  <c r="G1355" i="1" s="1"/>
  <c r="J1355" i="1"/>
  <c r="K1355" i="1"/>
  <c r="O1355" i="1"/>
  <c r="D1356" i="1" a="1"/>
  <c r="D1356" i="1" s="1"/>
  <c r="E1356" i="1" s="1"/>
  <c r="G1356" i="1" a="1"/>
  <c r="G1356" i="1" s="1"/>
  <c r="H1356" i="1" s="1"/>
  <c r="L1356" i="1" s="1"/>
  <c r="J1356" i="1"/>
  <c r="K1356" i="1" s="1"/>
  <c r="O1356" i="1"/>
  <c r="D1357" i="1" a="1"/>
  <c r="D1357" i="1" s="1"/>
  <c r="E1357" i="1" s="1"/>
  <c r="G1357" i="1" a="1"/>
  <c r="G1357" i="1"/>
  <c r="J1357" i="1"/>
  <c r="K1357" i="1"/>
  <c r="O1357" i="1"/>
  <c r="D1358" i="1" a="1"/>
  <c r="D1358" i="1" s="1"/>
  <c r="E1358" i="1" s="1"/>
  <c r="G1358" i="1" a="1"/>
  <c r="G1358" i="1" s="1"/>
  <c r="J1358" i="1"/>
  <c r="K1358" i="1" s="1"/>
  <c r="O1358" i="1"/>
  <c r="D1359" i="1" a="1"/>
  <c r="D1359" i="1" s="1"/>
  <c r="E1359" i="1" s="1"/>
  <c r="G1359" i="1" a="1"/>
  <c r="G1359" i="1" s="1"/>
  <c r="J1359" i="1"/>
  <c r="K1359" i="1" s="1"/>
  <c r="O1359" i="1"/>
  <c r="D1360" i="1" a="1"/>
  <c r="D1360" i="1" s="1"/>
  <c r="E1360" i="1" s="1"/>
  <c r="G1360" i="1" a="1"/>
  <c r="G1360" i="1"/>
  <c r="J1360" i="1"/>
  <c r="K1360" i="1" s="1"/>
  <c r="O1360" i="1"/>
  <c r="D1361" i="1" a="1"/>
  <c r="D1361" i="1" s="1"/>
  <c r="E1361" i="1" s="1"/>
  <c r="G1361" i="1" a="1"/>
  <c r="G1361" i="1" s="1"/>
  <c r="J1361" i="1"/>
  <c r="K1361" i="1"/>
  <c r="O1361" i="1"/>
  <c r="D1362" i="1" a="1"/>
  <c r="D1362" i="1" s="1"/>
  <c r="E1362" i="1" s="1"/>
  <c r="G1362" i="1" a="1"/>
  <c r="G1362" i="1" s="1"/>
  <c r="J1362" i="1"/>
  <c r="K1362" i="1" s="1"/>
  <c r="O1362" i="1"/>
  <c r="D1363" i="1" a="1"/>
  <c r="D1363" i="1" s="1"/>
  <c r="E1363" i="1" s="1"/>
  <c r="G1363" i="1" a="1"/>
  <c r="G1363" i="1" s="1"/>
  <c r="J1363" i="1"/>
  <c r="K1363" i="1" s="1"/>
  <c r="O1363" i="1"/>
  <c r="D1364" i="1" a="1"/>
  <c r="D1364" i="1" s="1"/>
  <c r="E1364" i="1" s="1"/>
  <c r="G1364" i="1" a="1"/>
  <c r="G1364" i="1" s="1"/>
  <c r="H1364" i="1"/>
  <c r="L1364" i="1" s="1"/>
  <c r="J1364" i="1"/>
  <c r="K1364" i="1" s="1"/>
  <c r="O1364" i="1"/>
  <c r="D1365" i="1" a="1"/>
  <c r="D1365" i="1" s="1"/>
  <c r="E1365" i="1" s="1"/>
  <c r="G1365" i="1" a="1"/>
  <c r="G1365" i="1"/>
  <c r="H1365" i="1" s="1"/>
  <c r="L1365" i="1" s="1"/>
  <c r="J1365" i="1"/>
  <c r="K1365" i="1" s="1"/>
  <c r="O1365" i="1"/>
  <c r="D1366" i="1" a="1"/>
  <c r="D1366" i="1" s="1"/>
  <c r="E1366" i="1" s="1"/>
  <c r="G1366" i="1" a="1"/>
  <c r="G1366" i="1"/>
  <c r="J1366" i="1"/>
  <c r="K1366" i="1" s="1"/>
  <c r="O1366" i="1"/>
  <c r="D1367" i="1" a="1"/>
  <c r="D1367" i="1" s="1"/>
  <c r="E1367" i="1" s="1"/>
  <c r="G1367" i="1" a="1"/>
  <c r="G1367" i="1" s="1"/>
  <c r="J1367" i="1"/>
  <c r="K1367" i="1"/>
  <c r="O1367" i="1"/>
  <c r="D1368" i="1" a="1"/>
  <c r="D1368" i="1" s="1"/>
  <c r="E1368" i="1" s="1"/>
  <c r="G1368" i="1" a="1"/>
  <c r="G1368" i="1" s="1"/>
  <c r="J1368" i="1"/>
  <c r="K1368" i="1" s="1"/>
  <c r="O1368" i="1"/>
  <c r="D1369" i="1" a="1"/>
  <c r="D1369" i="1" s="1"/>
  <c r="E1369" i="1" s="1"/>
  <c r="G1369" i="1" a="1"/>
  <c r="G1369" i="1" s="1"/>
  <c r="J1369" i="1"/>
  <c r="K1369" i="1" s="1"/>
  <c r="O1369" i="1"/>
  <c r="D1370" i="1" a="1"/>
  <c r="D1370" i="1" s="1"/>
  <c r="E1370" i="1" s="1"/>
  <c r="G1370" i="1" a="1"/>
  <c r="G1370" i="1"/>
  <c r="H1370" i="1"/>
  <c r="L1370" i="1" s="1"/>
  <c r="J1370" i="1"/>
  <c r="K1370" i="1" s="1"/>
  <c r="O1370" i="1"/>
  <c r="D1371" i="1" a="1"/>
  <c r="D1371" i="1" s="1"/>
  <c r="E1371" i="1"/>
  <c r="G1371" i="1" a="1"/>
  <c r="G1371" i="1" s="1"/>
  <c r="J1371" i="1"/>
  <c r="K1371" i="1"/>
  <c r="O1371" i="1"/>
  <c r="D1372" i="1" a="1"/>
  <c r="D1372" i="1" s="1"/>
  <c r="E1372" i="1" s="1"/>
  <c r="G1372" i="1" a="1"/>
  <c r="G1372" i="1"/>
  <c r="H1372" i="1" s="1"/>
  <c r="L1372" i="1" s="1"/>
  <c r="J1372" i="1"/>
  <c r="K1372" i="1"/>
  <c r="O1372" i="1"/>
  <c r="D1373" i="1" a="1"/>
  <c r="D1373" i="1" s="1"/>
  <c r="E1373" i="1" s="1"/>
  <c r="G1373" i="1" a="1"/>
  <c r="G1373" i="1" s="1"/>
  <c r="J1373" i="1"/>
  <c r="K1373" i="1"/>
  <c r="O1373" i="1"/>
  <c r="D1374" i="1" a="1"/>
  <c r="D1374" i="1" s="1"/>
  <c r="E1374" i="1" s="1"/>
  <c r="G1374" i="1" a="1"/>
  <c r="G1374" i="1" s="1"/>
  <c r="J1374" i="1"/>
  <c r="K1374" i="1" s="1"/>
  <c r="O1374" i="1"/>
  <c r="D1375" i="1" a="1"/>
  <c r="D1375" i="1" s="1"/>
  <c r="E1375" i="1" s="1"/>
  <c r="G1375" i="1" a="1"/>
  <c r="G1375" i="1" s="1"/>
  <c r="J1375" i="1"/>
  <c r="K1375" i="1" s="1"/>
  <c r="O1375" i="1"/>
  <c r="D1376" i="1" a="1"/>
  <c r="D1376" i="1"/>
  <c r="E1376" i="1"/>
  <c r="G1376" i="1" a="1"/>
  <c r="G1376" i="1" s="1"/>
  <c r="H1376" i="1" s="1"/>
  <c r="L1376" i="1" s="1"/>
  <c r="J1376" i="1"/>
  <c r="K1376" i="1" s="1"/>
  <c r="O1376" i="1"/>
  <c r="D1377" i="1" a="1"/>
  <c r="D1377" i="1" s="1"/>
  <c r="E1377" i="1" s="1"/>
  <c r="G1377" i="1" a="1"/>
  <c r="G1377" i="1"/>
  <c r="H1377" i="1"/>
  <c r="L1377" i="1" s="1"/>
  <c r="J1377" i="1"/>
  <c r="K1377" i="1" s="1"/>
  <c r="O1377" i="1"/>
  <c r="D1378" i="1" a="1"/>
  <c r="D1378" i="1" s="1"/>
  <c r="E1378" i="1" s="1"/>
  <c r="G1378" i="1" a="1"/>
  <c r="G1378" i="1" s="1"/>
  <c r="J1378" i="1"/>
  <c r="K1378" i="1"/>
  <c r="O1378" i="1"/>
  <c r="D1379" i="1" a="1"/>
  <c r="D1379" i="1" s="1"/>
  <c r="E1379" i="1" s="1"/>
  <c r="G1379" i="1" a="1"/>
  <c r="G1379" i="1" s="1"/>
  <c r="J1379" i="1"/>
  <c r="K1379" i="1" s="1"/>
  <c r="O1379" i="1"/>
  <c r="D1380" i="1" a="1"/>
  <c r="D1380" i="1" s="1"/>
  <c r="E1380" i="1" s="1"/>
  <c r="G1380" i="1" a="1"/>
  <c r="G1380" i="1" s="1"/>
  <c r="H1380" i="1" s="1"/>
  <c r="L1380" i="1" s="1"/>
  <c r="J1380" i="1"/>
  <c r="K1380" i="1" s="1"/>
  <c r="O1380" i="1"/>
  <c r="D1381" i="1" a="1"/>
  <c r="D1381" i="1" s="1"/>
  <c r="E1381" i="1" s="1"/>
  <c r="G1381" i="1" a="1"/>
  <c r="G1381" i="1" s="1"/>
  <c r="H1381" i="1" s="1"/>
  <c r="L1381" i="1" s="1"/>
  <c r="J1381" i="1"/>
  <c r="K1381" i="1" s="1"/>
  <c r="O1381" i="1"/>
  <c r="D1382" i="1" a="1"/>
  <c r="D1382" i="1" s="1"/>
  <c r="E1382" i="1" s="1"/>
  <c r="G1382" i="1" a="1"/>
  <c r="G1382" i="1" s="1"/>
  <c r="J1382" i="1"/>
  <c r="K1382" i="1" s="1"/>
  <c r="O1382" i="1"/>
  <c r="H1382" i="1" s="1"/>
  <c r="L1382" i="1" s="1"/>
  <c r="D1383" i="1" a="1"/>
  <c r="D1383" i="1" s="1"/>
  <c r="E1383" i="1" s="1"/>
  <c r="G1383" i="1" a="1"/>
  <c r="G1383" i="1" s="1"/>
  <c r="H1383" i="1"/>
  <c r="L1383" i="1" s="1"/>
  <c r="J1383" i="1"/>
  <c r="K1383" i="1"/>
  <c r="O1383" i="1"/>
  <c r="D1384" i="1" a="1"/>
  <c r="D1384" i="1" s="1"/>
  <c r="E1384" i="1" s="1"/>
  <c r="G1384" i="1" a="1"/>
  <c r="G1384" i="1"/>
  <c r="J1384" i="1"/>
  <c r="K1384" i="1" s="1"/>
  <c r="O1384" i="1"/>
  <c r="D1385" i="1" a="1"/>
  <c r="D1385" i="1" s="1"/>
  <c r="E1385" i="1" s="1"/>
  <c r="G1385" i="1" a="1"/>
  <c r="G1385" i="1" s="1"/>
  <c r="J1385" i="1"/>
  <c r="K1385" i="1"/>
  <c r="O1385" i="1"/>
  <c r="D1386" i="1" a="1"/>
  <c r="D1386" i="1" s="1"/>
  <c r="E1386" i="1" s="1"/>
  <c r="G1386" i="1" a="1"/>
  <c r="G1386" i="1" s="1"/>
  <c r="J1386" i="1"/>
  <c r="K1386" i="1" s="1"/>
  <c r="O1386" i="1"/>
  <c r="D1387" i="1" a="1"/>
  <c r="D1387" i="1" s="1"/>
  <c r="E1387" i="1" s="1"/>
  <c r="G1387" i="1" a="1"/>
  <c r="G1387" i="1" s="1"/>
  <c r="J1387" i="1"/>
  <c r="K1387" i="1" s="1"/>
  <c r="O1387" i="1"/>
  <c r="D1388" i="1" a="1"/>
  <c r="D1388" i="1" s="1"/>
  <c r="E1388" i="1" s="1"/>
  <c r="G1388" i="1" a="1"/>
  <c r="G1388" i="1" s="1"/>
  <c r="J1388" i="1"/>
  <c r="K1388" i="1"/>
  <c r="O1388" i="1"/>
  <c r="H1388" i="1" s="1"/>
  <c r="L1388" i="1" s="1"/>
  <c r="D1389" i="1" a="1"/>
  <c r="D1389" i="1" s="1"/>
  <c r="E1389" i="1" s="1"/>
  <c r="G1389" i="1" a="1"/>
  <c r="G1389" i="1"/>
  <c r="H1389" i="1"/>
  <c r="L1389" i="1" s="1"/>
  <c r="J1389" i="1"/>
  <c r="K1389" i="1" s="1"/>
  <c r="O1389" i="1"/>
  <c r="D1390" i="1" a="1"/>
  <c r="D1390" i="1"/>
  <c r="E1390" i="1" s="1"/>
  <c r="G1390" i="1" a="1"/>
  <c r="G1390" i="1"/>
  <c r="J1390" i="1"/>
  <c r="K1390" i="1" s="1"/>
  <c r="O1390" i="1"/>
  <c r="D1391" i="1" a="1"/>
  <c r="D1391" i="1" s="1"/>
  <c r="E1391" i="1" s="1"/>
  <c r="G1391" i="1" a="1"/>
  <c r="G1391" i="1" s="1"/>
  <c r="J1391" i="1"/>
  <c r="K1391" i="1" s="1"/>
  <c r="O1391" i="1"/>
  <c r="D1392" i="1" a="1"/>
  <c r="D1392" i="1" s="1"/>
  <c r="E1392" i="1" s="1"/>
  <c r="G1392" i="1" a="1"/>
  <c r="G1392" i="1" s="1"/>
  <c r="H1392" i="1" s="1"/>
  <c r="L1392" i="1" s="1"/>
  <c r="J1392" i="1"/>
  <c r="K1392" i="1" s="1"/>
  <c r="O1392" i="1"/>
  <c r="D1393" i="1" a="1"/>
  <c r="D1393" i="1" s="1"/>
  <c r="E1393" i="1" s="1"/>
  <c r="G1393" i="1" a="1"/>
  <c r="G1393" i="1" s="1"/>
  <c r="H1393" i="1" s="1"/>
  <c r="L1393" i="1" s="1"/>
  <c r="J1393" i="1"/>
  <c r="K1393" i="1" s="1"/>
  <c r="O1393" i="1"/>
  <c r="D1394" i="1" a="1"/>
  <c r="D1394" i="1" s="1"/>
  <c r="E1394" i="1"/>
  <c r="G1394" i="1" a="1"/>
  <c r="G1394" i="1"/>
  <c r="H1394" i="1"/>
  <c r="L1394" i="1" s="1"/>
  <c r="J1394" i="1"/>
  <c r="K1394" i="1" s="1"/>
  <c r="O1394" i="1"/>
  <c r="D1395" i="1" a="1"/>
  <c r="D1395" i="1" s="1"/>
  <c r="E1395" i="1"/>
  <c r="G1395" i="1" a="1"/>
  <c r="G1395" i="1" s="1"/>
  <c r="H1395" i="1" s="1"/>
  <c r="L1395" i="1" s="1"/>
  <c r="J1395" i="1"/>
  <c r="K1395" i="1" s="1"/>
  <c r="O1395" i="1"/>
  <c r="D1396" i="1" a="1"/>
  <c r="D1396" i="1" s="1"/>
  <c r="E1396" i="1" s="1"/>
  <c r="G1396" i="1" a="1"/>
  <c r="G1396" i="1"/>
  <c r="H1396" i="1" s="1"/>
  <c r="L1396" i="1" s="1"/>
  <c r="J1396" i="1"/>
  <c r="K1396" i="1" s="1"/>
  <c r="O1396" i="1"/>
  <c r="D1397" i="1" a="1"/>
  <c r="D1397" i="1" s="1"/>
  <c r="E1397" i="1" s="1"/>
  <c r="G1397" i="1" a="1"/>
  <c r="G1397" i="1" s="1"/>
  <c r="J1397" i="1"/>
  <c r="K1397" i="1" s="1"/>
  <c r="O1397" i="1"/>
  <c r="D1398" i="1" a="1"/>
  <c r="D1398" i="1" s="1"/>
  <c r="E1398" i="1" s="1"/>
  <c r="G1398" i="1" a="1"/>
  <c r="G1398" i="1" s="1"/>
  <c r="J1398" i="1"/>
  <c r="K1398" i="1" s="1"/>
  <c r="O1398" i="1"/>
  <c r="D1399" i="1" a="1"/>
  <c r="D1399" i="1" s="1"/>
  <c r="E1399" i="1" s="1"/>
  <c r="G1399" i="1" a="1"/>
  <c r="G1399" i="1" s="1"/>
  <c r="H1399" i="1" s="1"/>
  <c r="L1399" i="1" s="1"/>
  <c r="J1399" i="1"/>
  <c r="K1399" i="1" s="1"/>
  <c r="O1399" i="1"/>
  <c r="D1400" i="1" a="1"/>
  <c r="D1400" i="1" s="1"/>
  <c r="E1400" i="1" s="1"/>
  <c r="G1400" i="1" a="1"/>
  <c r="G1400" i="1" s="1"/>
  <c r="J1400" i="1"/>
  <c r="K1400" i="1"/>
  <c r="O1400" i="1"/>
  <c r="H1400" i="1" s="1"/>
  <c r="L1400" i="1" s="1"/>
  <c r="D1401" i="1" a="1"/>
  <c r="D1401" i="1" s="1"/>
  <c r="E1401" i="1"/>
  <c r="G1401" i="1" a="1"/>
  <c r="G1401" i="1" s="1"/>
  <c r="H1401" i="1" s="1"/>
  <c r="L1401" i="1" s="1"/>
  <c r="J1401" i="1"/>
  <c r="K1401" i="1" s="1"/>
  <c r="O1401" i="1"/>
  <c r="D1402" i="1" a="1"/>
  <c r="D1402" i="1"/>
  <c r="E1402" i="1" s="1"/>
  <c r="G1402" i="1" a="1"/>
  <c r="G1402" i="1" s="1"/>
  <c r="J1402" i="1"/>
  <c r="K1402" i="1"/>
  <c r="O1402" i="1"/>
  <c r="D1403" i="1" a="1"/>
  <c r="D1403" i="1" s="1"/>
  <c r="E1403" i="1" s="1"/>
  <c r="G1403" i="1" a="1"/>
  <c r="G1403" i="1" s="1"/>
  <c r="J1403" i="1"/>
  <c r="K1403" i="1" s="1"/>
  <c r="O1403" i="1"/>
  <c r="D1404" i="1" a="1"/>
  <c r="D1404" i="1" s="1"/>
  <c r="E1404" i="1" s="1"/>
  <c r="G1404" i="1" a="1"/>
  <c r="G1404" i="1" s="1"/>
  <c r="H1404" i="1" s="1"/>
  <c r="L1404" i="1" s="1"/>
  <c r="J1404" i="1"/>
  <c r="K1404" i="1" s="1"/>
  <c r="O1404" i="1"/>
  <c r="D1405" i="1" a="1"/>
  <c r="D1405" i="1" s="1"/>
  <c r="E1405" i="1"/>
  <c r="G1405" i="1" a="1"/>
  <c r="G1405" i="1" s="1"/>
  <c r="H1405" i="1" s="1"/>
  <c r="L1405" i="1" s="1"/>
  <c r="J1405" i="1"/>
  <c r="K1405" i="1" s="1"/>
  <c r="O1405" i="1"/>
  <c r="D1406" i="1" a="1"/>
  <c r="D1406" i="1" s="1"/>
  <c r="E1406" i="1" s="1"/>
  <c r="G1406" i="1" a="1"/>
  <c r="G1406" i="1"/>
  <c r="J1406" i="1"/>
  <c r="K1406" i="1" s="1"/>
  <c r="O1406" i="1"/>
  <c r="D1407" i="1" a="1"/>
  <c r="D1407" i="1" s="1"/>
  <c r="E1407" i="1"/>
  <c r="G1407" i="1" a="1"/>
  <c r="G1407" i="1" s="1"/>
  <c r="J1407" i="1"/>
  <c r="K1407" i="1"/>
  <c r="O1407" i="1"/>
  <c r="H1407" i="1" s="1"/>
  <c r="L1407" i="1" s="1"/>
  <c r="D1408" i="1" a="1"/>
  <c r="D1408" i="1" s="1"/>
  <c r="E1408" i="1" s="1"/>
  <c r="G1408" i="1" a="1"/>
  <c r="G1408" i="1"/>
  <c r="J1408" i="1"/>
  <c r="K1408" i="1"/>
  <c r="O1408" i="1"/>
  <c r="D1409" i="1" a="1"/>
  <c r="D1409" i="1" s="1"/>
  <c r="E1409" i="1" s="1"/>
  <c r="G1409" i="1" a="1"/>
  <c r="G1409" i="1" s="1"/>
  <c r="J1409" i="1"/>
  <c r="K1409" i="1"/>
  <c r="O1409" i="1"/>
  <c r="D1410" i="1" a="1"/>
  <c r="D1410" i="1" s="1"/>
  <c r="E1410" i="1" s="1"/>
  <c r="G1410" i="1" a="1"/>
  <c r="G1410" i="1" s="1"/>
  <c r="J1410" i="1"/>
  <c r="K1410" i="1" s="1"/>
  <c r="O1410" i="1"/>
  <c r="D1411" i="1" a="1"/>
  <c r="D1411" i="1" s="1"/>
  <c r="E1411" i="1" s="1"/>
  <c r="G1411" i="1" a="1"/>
  <c r="G1411" i="1" s="1"/>
  <c r="H1411" i="1"/>
  <c r="L1411" i="1" s="1"/>
  <c r="J1411" i="1"/>
  <c r="K1411" i="1" s="1"/>
  <c r="O1411" i="1"/>
  <c r="D1412" i="1" a="1"/>
  <c r="D1412" i="1" s="1"/>
  <c r="E1412" i="1" s="1"/>
  <c r="G1412" i="1" a="1"/>
  <c r="G1412" i="1" s="1"/>
  <c r="J1412" i="1"/>
  <c r="K1412" i="1"/>
  <c r="O1412" i="1"/>
  <c r="D1413" i="1" a="1"/>
  <c r="D1413" i="1" s="1"/>
  <c r="E1413" i="1" s="1"/>
  <c r="G1413" i="1" a="1"/>
  <c r="G1413" i="1"/>
  <c r="H1413" i="1" s="1"/>
  <c r="L1413" i="1" s="1"/>
  <c r="J1413" i="1"/>
  <c r="K1413" i="1" s="1"/>
  <c r="O1413" i="1"/>
  <c r="D1414" i="1" a="1"/>
  <c r="D1414" i="1" s="1"/>
  <c r="E1414" i="1" s="1"/>
  <c r="G1414" i="1" a="1"/>
  <c r="G1414" i="1" s="1"/>
  <c r="J1414" i="1"/>
  <c r="K1414" i="1" s="1"/>
  <c r="O1414" i="1"/>
  <c r="D1415" i="1" a="1"/>
  <c r="D1415" i="1" s="1"/>
  <c r="E1415" i="1" s="1"/>
  <c r="G1415" i="1" a="1"/>
  <c r="G1415" i="1" s="1"/>
  <c r="J1415" i="1"/>
  <c r="K1415" i="1" s="1"/>
  <c r="O1415" i="1"/>
  <c r="H1415" i="1" s="1"/>
  <c r="L1415" i="1" s="1"/>
  <c r="D1416" i="1" a="1"/>
  <c r="D1416" i="1" s="1"/>
  <c r="E1416" i="1" s="1"/>
  <c r="G1416" i="1" a="1"/>
  <c r="G1416" i="1" s="1"/>
  <c r="J1416" i="1"/>
  <c r="K1416" i="1" s="1"/>
  <c r="O1416" i="1"/>
  <c r="D1417" i="1" a="1"/>
  <c r="D1417" i="1" s="1"/>
  <c r="E1417" i="1" s="1"/>
  <c r="G1417" i="1" a="1"/>
  <c r="G1417" i="1" s="1"/>
  <c r="J1417" i="1"/>
  <c r="K1417" i="1" s="1"/>
  <c r="O1417" i="1"/>
  <c r="D1418" i="1" a="1"/>
  <c r="D1418" i="1" s="1"/>
  <c r="E1418" i="1" s="1"/>
  <c r="G1418" i="1" a="1"/>
  <c r="G1418" i="1"/>
  <c r="J1418" i="1"/>
  <c r="K1418" i="1" s="1"/>
  <c r="O1418" i="1"/>
  <c r="D1419" i="1" a="1"/>
  <c r="D1419" i="1" s="1"/>
  <c r="E1419" i="1" s="1"/>
  <c r="G1419" i="1" a="1"/>
  <c r="G1419" i="1"/>
  <c r="H1419" i="1"/>
  <c r="L1419" i="1" s="1"/>
  <c r="J1419" i="1"/>
  <c r="K1419" i="1"/>
  <c r="O1419" i="1"/>
  <c r="D1420" i="1" a="1"/>
  <c r="D1420" i="1" s="1"/>
  <c r="E1420" i="1" s="1"/>
  <c r="G1420" i="1" a="1"/>
  <c r="G1420" i="1"/>
  <c r="J1420" i="1"/>
  <c r="K1420" i="1" s="1"/>
  <c r="O1420" i="1"/>
  <c r="D1421" i="1" a="1"/>
  <c r="D1421" i="1" s="1"/>
  <c r="E1421" i="1" s="1"/>
  <c r="G1421" i="1" a="1"/>
  <c r="G1421" i="1" s="1"/>
  <c r="J1421" i="1"/>
  <c r="K1421" i="1" s="1"/>
  <c r="O1421" i="1"/>
  <c r="D1422" i="1" a="1"/>
  <c r="D1422" i="1" s="1"/>
  <c r="E1422" i="1"/>
  <c r="G1422" i="1" a="1"/>
  <c r="G1422" i="1" s="1"/>
  <c r="J1422" i="1"/>
  <c r="K1422" i="1" s="1"/>
  <c r="O1422" i="1"/>
  <c r="H1422" i="1" s="1"/>
  <c r="L1422" i="1" s="1"/>
  <c r="D1423" i="1" a="1"/>
  <c r="D1423" i="1" s="1"/>
  <c r="E1423" i="1" s="1"/>
  <c r="G1423" i="1" a="1"/>
  <c r="G1423" i="1" s="1"/>
  <c r="J1423" i="1"/>
  <c r="K1423" i="1" s="1"/>
  <c r="O1423" i="1"/>
  <c r="D1424" i="1" a="1"/>
  <c r="D1424" i="1"/>
  <c r="E1424" i="1" s="1"/>
  <c r="G1424" i="1" a="1"/>
  <c r="G1424" i="1"/>
  <c r="J1424" i="1"/>
  <c r="K1424" i="1"/>
  <c r="O1424" i="1"/>
  <c r="H1424" i="1" s="1"/>
  <c r="L1424" i="1" s="1"/>
  <c r="D1425" i="1" a="1"/>
  <c r="D1425" i="1" s="1"/>
  <c r="E1425" i="1" s="1"/>
  <c r="G1425" i="1" a="1"/>
  <c r="G1425" i="1"/>
  <c r="H1425" i="1" s="1"/>
  <c r="L1425" i="1" s="1"/>
  <c r="J1425" i="1"/>
  <c r="K1425" i="1"/>
  <c r="O1425" i="1"/>
  <c r="D1426" i="1" a="1"/>
  <c r="D1426" i="1" s="1"/>
  <c r="E1426" i="1" s="1"/>
  <c r="G1426" i="1" a="1"/>
  <c r="G1426" i="1"/>
  <c r="J1426" i="1"/>
  <c r="K1426" i="1" s="1"/>
  <c r="O1426" i="1"/>
  <c r="D1427" i="1" a="1"/>
  <c r="D1427" i="1" s="1"/>
  <c r="E1427" i="1"/>
  <c r="G1427" i="1" a="1"/>
  <c r="G1427" i="1" s="1"/>
  <c r="J1427" i="1"/>
  <c r="K1427" i="1" s="1"/>
  <c r="O1427" i="1"/>
  <c r="H1427" i="1" s="1"/>
  <c r="L1427" i="1" s="1"/>
  <c r="D1428" i="1" a="1"/>
  <c r="D1428" i="1" s="1"/>
  <c r="E1428" i="1" s="1"/>
  <c r="G1428" i="1" a="1"/>
  <c r="G1428" i="1"/>
  <c r="H1428" i="1"/>
  <c r="L1428" i="1" s="1"/>
  <c r="J1428" i="1"/>
  <c r="K1428" i="1" s="1"/>
  <c r="O1428" i="1"/>
  <c r="D1429" i="1" a="1"/>
  <c r="D1429" i="1" s="1"/>
  <c r="E1429" i="1" s="1"/>
  <c r="G1429" i="1" a="1"/>
  <c r="G1429" i="1" s="1"/>
  <c r="J1429" i="1"/>
  <c r="K1429" i="1" s="1"/>
  <c r="O1429" i="1"/>
  <c r="D1430" i="1" a="1"/>
  <c r="D1430" i="1" s="1"/>
  <c r="E1430" i="1" s="1"/>
  <c r="G1430" i="1" a="1"/>
  <c r="G1430" i="1" s="1"/>
  <c r="J1430" i="1"/>
  <c r="K1430" i="1" s="1"/>
  <c r="O1430" i="1"/>
  <c r="D1431" i="1" a="1"/>
  <c r="D1431" i="1" s="1"/>
  <c r="E1431" i="1" s="1"/>
  <c r="G1431" i="1" a="1"/>
  <c r="G1431" i="1"/>
  <c r="H1431" i="1" s="1"/>
  <c r="L1431" i="1" s="1"/>
  <c r="J1431" i="1"/>
  <c r="K1431" i="1" s="1"/>
  <c r="O1431" i="1"/>
  <c r="D1432" i="1" a="1"/>
  <c r="D1432" i="1" s="1"/>
  <c r="E1432" i="1" s="1"/>
  <c r="G1432" i="1" a="1"/>
  <c r="G1432" i="1" s="1"/>
  <c r="J1432" i="1"/>
  <c r="K1432" i="1" s="1"/>
  <c r="O1432" i="1"/>
  <c r="D1433" i="1" a="1"/>
  <c r="D1433" i="1" s="1"/>
  <c r="E1433" i="1" s="1"/>
  <c r="G1433" i="1" a="1"/>
  <c r="G1433" i="1" s="1"/>
  <c r="H1433" i="1" s="1"/>
  <c r="L1433" i="1" s="1"/>
  <c r="J1433" i="1"/>
  <c r="K1433" i="1" s="1"/>
  <c r="O1433" i="1"/>
  <c r="D1434" i="1" a="1"/>
  <c r="D1434" i="1"/>
  <c r="E1434" i="1" s="1"/>
  <c r="G1434" i="1" a="1"/>
  <c r="G1434" i="1"/>
  <c r="J1434" i="1"/>
  <c r="K1434" i="1"/>
  <c r="O1434" i="1"/>
  <c r="H1434" i="1" s="1"/>
  <c r="L1434" i="1" s="1"/>
  <c r="D1435" i="1" a="1"/>
  <c r="D1435" i="1" s="1"/>
  <c r="E1435" i="1" s="1"/>
  <c r="G1435" i="1" a="1"/>
  <c r="G1435" i="1" s="1"/>
  <c r="J1435" i="1"/>
  <c r="K1435" i="1" s="1"/>
  <c r="O1435" i="1"/>
  <c r="D1436" i="1" a="1"/>
  <c r="D1436" i="1" s="1"/>
  <c r="E1436" i="1" s="1"/>
  <c r="G1436" i="1" a="1"/>
  <c r="G1436" i="1" s="1"/>
  <c r="J1436" i="1"/>
  <c r="K1436" i="1" s="1"/>
  <c r="O1436" i="1"/>
  <c r="D1437" i="1" a="1"/>
  <c r="D1437" i="1" s="1"/>
  <c r="E1437" i="1" s="1"/>
  <c r="G1437" i="1" a="1"/>
  <c r="G1437" i="1"/>
  <c r="H1437" i="1" s="1"/>
  <c r="L1437" i="1" s="1"/>
  <c r="J1437" i="1"/>
  <c r="K1437" i="1" s="1"/>
  <c r="O1437" i="1"/>
  <c r="D1438" i="1" a="1"/>
  <c r="D1438" i="1" s="1"/>
  <c r="E1438" i="1" s="1"/>
  <c r="G1438" i="1" a="1"/>
  <c r="G1438" i="1"/>
  <c r="J1438" i="1"/>
  <c r="K1438" i="1"/>
  <c r="O1438" i="1"/>
  <c r="D1439" i="1" a="1"/>
  <c r="D1439" i="1" s="1"/>
  <c r="E1439" i="1" s="1"/>
  <c r="G1439" i="1" a="1"/>
  <c r="G1439" i="1"/>
  <c r="J1439" i="1"/>
  <c r="K1439" i="1" s="1"/>
  <c r="O1439" i="1"/>
  <c r="D1440" i="1" a="1"/>
  <c r="D1440" i="1"/>
  <c r="E1440" i="1" s="1"/>
  <c r="G1440" i="1" a="1"/>
  <c r="G1440" i="1"/>
  <c r="H1440" i="1" s="1"/>
  <c r="L1440" i="1" s="1"/>
  <c r="J1440" i="1"/>
  <c r="K1440" i="1"/>
  <c r="O1440" i="1"/>
  <c r="D1441" i="1" a="1"/>
  <c r="D1441" i="1"/>
  <c r="E1441" i="1" s="1"/>
  <c r="G1441" i="1" a="1"/>
  <c r="G1441" i="1" s="1"/>
  <c r="J1441" i="1"/>
  <c r="K1441" i="1" s="1"/>
  <c r="O1441" i="1"/>
  <c r="D1442" i="1" a="1"/>
  <c r="D1442" i="1" s="1"/>
  <c r="E1442" i="1" s="1"/>
  <c r="G1442" i="1" a="1"/>
  <c r="G1442" i="1" s="1"/>
  <c r="H1442" i="1" s="1"/>
  <c r="L1442" i="1" s="1"/>
  <c r="J1442" i="1"/>
  <c r="K1442" i="1" s="1"/>
  <c r="O1442" i="1"/>
  <c r="D1443" i="1" a="1"/>
  <c r="D1443" i="1" s="1"/>
  <c r="E1443" i="1" s="1"/>
  <c r="G1443" i="1" a="1"/>
  <c r="G1443" i="1"/>
  <c r="H1443" i="1" s="1"/>
  <c r="L1443" i="1" s="1"/>
  <c r="J1443" i="1"/>
  <c r="K1443" i="1" s="1"/>
  <c r="O1443" i="1"/>
  <c r="D1444" i="1" a="1"/>
  <c r="D1444" i="1" s="1"/>
  <c r="E1444" i="1" s="1"/>
  <c r="G1444" i="1" a="1"/>
  <c r="G1444" i="1" s="1"/>
  <c r="J1444" i="1"/>
  <c r="K1444" i="1" s="1"/>
  <c r="O1444" i="1"/>
  <c r="D1445" i="1" a="1"/>
  <c r="D1445" i="1" s="1"/>
  <c r="E1445" i="1" s="1"/>
  <c r="G1445" i="1" a="1"/>
  <c r="G1445" i="1" s="1"/>
  <c r="H1445" i="1" s="1"/>
  <c r="L1445" i="1" s="1"/>
  <c r="J1445" i="1"/>
  <c r="K1445" i="1" s="1"/>
  <c r="O1445" i="1"/>
  <c r="D1446" i="1" a="1"/>
  <c r="D1446" i="1" s="1"/>
  <c r="E1446" i="1" s="1"/>
  <c r="G1446" i="1" a="1"/>
  <c r="G1446" i="1"/>
  <c r="J1446" i="1"/>
  <c r="K1446" i="1" s="1"/>
  <c r="O1446" i="1"/>
  <c r="D1447" i="1" a="1"/>
  <c r="D1447" i="1" s="1"/>
  <c r="E1447" i="1" s="1"/>
  <c r="G1447" i="1" a="1"/>
  <c r="G1447" i="1" s="1"/>
  <c r="J1447" i="1"/>
  <c r="K1447" i="1" s="1"/>
  <c r="O1447" i="1"/>
  <c r="D1448" i="1" a="1"/>
  <c r="D1448" i="1" s="1"/>
  <c r="E1448" i="1" s="1"/>
  <c r="G1448" i="1" a="1"/>
  <c r="G1448" i="1" s="1"/>
  <c r="J1448" i="1"/>
  <c r="K1448" i="1" s="1"/>
  <c r="O1448" i="1"/>
  <c r="D1449" i="1" a="1"/>
  <c r="D1449" i="1" s="1"/>
  <c r="E1449" i="1" s="1"/>
  <c r="G1449" i="1" a="1"/>
  <c r="G1449" i="1"/>
  <c r="H1449" i="1" s="1"/>
  <c r="L1449" i="1" s="1"/>
  <c r="J1449" i="1"/>
  <c r="K1449" i="1"/>
  <c r="O1449" i="1"/>
  <c r="D1450" i="1" a="1"/>
  <c r="D1450" i="1" s="1"/>
  <c r="E1450" i="1" s="1"/>
  <c r="G1450" i="1" a="1"/>
  <c r="G1450" i="1" s="1"/>
  <c r="J1450" i="1"/>
  <c r="K1450" i="1" s="1"/>
  <c r="O1450" i="1"/>
  <c r="D1451" i="1" a="1"/>
  <c r="D1451" i="1" s="1"/>
  <c r="E1451" i="1" s="1"/>
  <c r="G1451" i="1" a="1"/>
  <c r="G1451" i="1" s="1"/>
  <c r="J1451" i="1"/>
  <c r="K1451" i="1" s="1"/>
  <c r="O1451" i="1"/>
  <c r="D1452" i="1" a="1"/>
  <c r="D1452" i="1" s="1"/>
  <c r="E1452" i="1" s="1"/>
  <c r="G1452" i="1" a="1"/>
  <c r="G1452" i="1"/>
  <c r="H1452" i="1" s="1"/>
  <c r="L1452" i="1" s="1"/>
  <c r="J1452" i="1"/>
  <c r="K1452" i="1" s="1"/>
  <c r="O1452" i="1"/>
  <c r="D1453" i="1" a="1"/>
  <c r="D1453" i="1" s="1"/>
  <c r="E1453" i="1" s="1"/>
  <c r="G1453" i="1" a="1"/>
  <c r="G1453" i="1" s="1"/>
  <c r="J1453" i="1"/>
  <c r="K1453" i="1"/>
  <c r="O1453" i="1"/>
  <c r="D1454" i="1" a="1"/>
  <c r="D1454" i="1" s="1"/>
  <c r="E1454" i="1" s="1"/>
  <c r="G1454" i="1" a="1"/>
  <c r="G1454" i="1" s="1"/>
  <c r="J1454" i="1"/>
  <c r="K1454" i="1" s="1"/>
  <c r="O1454" i="1"/>
  <c r="D1455" i="1" a="1"/>
  <c r="D1455" i="1" s="1"/>
  <c r="E1455" i="1" s="1"/>
  <c r="G1455" i="1" a="1"/>
  <c r="G1455" i="1"/>
  <c r="H1455" i="1" s="1"/>
  <c r="L1455" i="1" s="1"/>
  <c r="J1455" i="1"/>
  <c r="K1455" i="1" s="1"/>
  <c r="O1455" i="1"/>
  <c r="D1456" i="1" a="1"/>
  <c r="D1456" i="1" s="1"/>
  <c r="E1456" i="1" s="1"/>
  <c r="G1456" i="1" a="1"/>
  <c r="G1456" i="1" s="1"/>
  <c r="J1456" i="1"/>
  <c r="K1456" i="1" s="1"/>
  <c r="O1456" i="1"/>
  <c r="D1457" i="1" a="1"/>
  <c r="D1457" i="1" s="1"/>
  <c r="E1457" i="1" s="1"/>
  <c r="G1457" i="1" a="1"/>
  <c r="G1457" i="1" s="1"/>
  <c r="H1457" i="1" s="1"/>
  <c r="L1457" i="1" s="1"/>
  <c r="J1457" i="1"/>
  <c r="K1457" i="1" s="1"/>
  <c r="O1457" i="1"/>
  <c r="D1458" i="1" a="1"/>
  <c r="D1458" i="1" s="1"/>
  <c r="E1458" i="1" s="1"/>
  <c r="G1458" i="1" a="1"/>
  <c r="G1458" i="1" s="1"/>
  <c r="H1458" i="1" s="1"/>
  <c r="L1458" i="1" s="1"/>
  <c r="J1458" i="1"/>
  <c r="K1458" i="1" s="1"/>
  <c r="O1458" i="1"/>
  <c r="D1459" i="1" a="1"/>
  <c r="D1459" i="1" s="1"/>
  <c r="E1459" i="1" s="1"/>
  <c r="G1459" i="1" a="1"/>
  <c r="G1459" i="1" s="1"/>
  <c r="J1459" i="1"/>
  <c r="K1459" i="1" s="1"/>
  <c r="O1459" i="1"/>
  <c r="D1460" i="1" a="1"/>
  <c r="D1460" i="1" s="1"/>
  <c r="E1460" i="1" s="1"/>
  <c r="G1460" i="1" a="1"/>
  <c r="G1460" i="1"/>
  <c r="J1460" i="1"/>
  <c r="K1460" i="1" s="1"/>
  <c r="O1460" i="1"/>
  <c r="H1460" i="1" s="1"/>
  <c r="L1460" i="1" s="1"/>
  <c r="D1461" i="1" a="1"/>
  <c r="D1461" i="1" s="1"/>
  <c r="E1461" i="1" s="1"/>
  <c r="G1461" i="1" a="1"/>
  <c r="G1461" i="1"/>
  <c r="H1461" i="1" s="1"/>
  <c r="L1461" i="1" s="1"/>
  <c r="J1461" i="1"/>
  <c r="K1461" i="1" s="1"/>
  <c r="O1461" i="1"/>
  <c r="D1462" i="1" a="1"/>
  <c r="D1462" i="1" s="1"/>
  <c r="E1462" i="1" s="1"/>
  <c r="G1462" i="1" a="1"/>
  <c r="G1462" i="1" s="1"/>
  <c r="J1462" i="1"/>
  <c r="K1462" i="1"/>
  <c r="O1462" i="1"/>
  <c r="D1463" i="1" a="1"/>
  <c r="D1463" i="1" s="1"/>
  <c r="E1463" i="1" s="1"/>
  <c r="G1463" i="1" a="1"/>
  <c r="G1463" i="1"/>
  <c r="J1463" i="1"/>
  <c r="K1463" i="1" s="1"/>
  <c r="O1463" i="1"/>
  <c r="H1463" i="1" s="1"/>
  <c r="L1463" i="1" s="1"/>
  <c r="D1464" i="1" a="1"/>
  <c r="D1464" i="1" s="1"/>
  <c r="E1464" i="1" s="1"/>
  <c r="G1464" i="1" a="1"/>
  <c r="G1464" i="1"/>
  <c r="H1464" i="1" s="1"/>
  <c r="L1464" i="1" s="1"/>
  <c r="J1464" i="1"/>
  <c r="K1464" i="1"/>
  <c r="O1464" i="1"/>
  <c r="D1465" i="1" a="1"/>
  <c r="D1465" i="1" s="1"/>
  <c r="E1465" i="1" s="1"/>
  <c r="G1465" i="1" a="1"/>
  <c r="G1465" i="1" s="1"/>
  <c r="J1465" i="1"/>
  <c r="K1465" i="1" s="1"/>
  <c r="O1465" i="1"/>
  <c r="H1465" i="1" s="1"/>
  <c r="L1465" i="1" s="1"/>
  <c r="D1466" i="1" a="1"/>
  <c r="D1466" i="1" s="1"/>
  <c r="E1466" i="1" s="1"/>
  <c r="G1466" i="1" a="1"/>
  <c r="G1466" i="1" s="1"/>
  <c r="J1466" i="1"/>
  <c r="K1466" i="1" s="1"/>
  <c r="O1466" i="1"/>
  <c r="H1466" i="1" s="1"/>
  <c r="L1466" i="1" s="1"/>
  <c r="D1467" i="1" a="1"/>
  <c r="D1467" i="1"/>
  <c r="E1467" i="1" s="1"/>
  <c r="G1467" i="1" a="1"/>
  <c r="G1467" i="1" s="1"/>
  <c r="J1467" i="1"/>
  <c r="K1467" i="1" s="1"/>
  <c r="O1467" i="1"/>
  <c r="D1468" i="1" a="1"/>
  <c r="D1468" i="1" s="1"/>
  <c r="E1468" i="1" s="1"/>
  <c r="G1468" i="1" a="1"/>
  <c r="G1468" i="1"/>
  <c r="J1468" i="1"/>
  <c r="K1468" i="1"/>
  <c r="O1468" i="1"/>
  <c r="D1469" i="1" a="1"/>
  <c r="D1469" i="1" s="1"/>
  <c r="E1469" i="1" s="1"/>
  <c r="G1469" i="1" a="1"/>
  <c r="G1469" i="1"/>
  <c r="J1469" i="1"/>
  <c r="K1469" i="1" s="1"/>
  <c r="O1469" i="1"/>
  <c r="D1470" i="1" a="1"/>
  <c r="D1470" i="1" s="1"/>
  <c r="E1470" i="1" s="1"/>
  <c r="G1470" i="1" a="1"/>
  <c r="G1470" i="1" s="1"/>
  <c r="J1470" i="1"/>
  <c r="K1470" i="1" s="1"/>
  <c r="O1470" i="1"/>
  <c r="D1471" i="1" a="1"/>
  <c r="D1471" i="1"/>
  <c r="E1471" i="1" s="1"/>
  <c r="G1471" i="1" a="1"/>
  <c r="G1471" i="1" s="1"/>
  <c r="J1471" i="1"/>
  <c r="K1471" i="1"/>
  <c r="O1471" i="1"/>
  <c r="D1472" i="1" a="1"/>
  <c r="D1472" i="1"/>
  <c r="E1472" i="1" s="1"/>
  <c r="G1472" i="1" a="1"/>
  <c r="G1472" i="1" s="1"/>
  <c r="J1472" i="1"/>
  <c r="K1472" i="1"/>
  <c r="O1472" i="1"/>
  <c r="D1473" i="1" a="1"/>
  <c r="D1473" i="1" s="1"/>
  <c r="E1473" i="1" s="1"/>
  <c r="G1473" i="1" a="1"/>
  <c r="G1473" i="1" s="1"/>
  <c r="J1473" i="1"/>
  <c r="K1473" i="1" s="1"/>
  <c r="O1473" i="1"/>
  <c r="D1474" i="1" a="1"/>
  <c r="D1474" i="1" s="1"/>
  <c r="E1474" i="1" s="1"/>
  <c r="G1474" i="1" a="1"/>
  <c r="G1474" i="1"/>
  <c r="H1474" i="1" s="1"/>
  <c r="L1474" i="1" s="1"/>
  <c r="J1474" i="1"/>
  <c r="K1474" i="1"/>
  <c r="O1474" i="1"/>
  <c r="D1475" i="1" a="1"/>
  <c r="D1475" i="1"/>
  <c r="E1475" i="1" s="1"/>
  <c r="G1475" i="1" a="1"/>
  <c r="G1475" i="1" s="1"/>
  <c r="J1475" i="1"/>
  <c r="K1475" i="1"/>
  <c r="O1475" i="1"/>
  <c r="D1476" i="1" a="1"/>
  <c r="D1476" i="1" s="1"/>
  <c r="E1476" i="1" s="1"/>
  <c r="G1476" i="1" a="1"/>
  <c r="G1476" i="1" s="1"/>
  <c r="J1476" i="1"/>
  <c r="K1476" i="1" s="1"/>
  <c r="O1476" i="1"/>
  <c r="H1476" i="1" s="1"/>
  <c r="L1476" i="1" s="1"/>
  <c r="D1477" i="1" a="1"/>
  <c r="D1477" i="1" s="1"/>
  <c r="E1477" i="1" s="1"/>
  <c r="G1477" i="1" a="1"/>
  <c r="G1477" i="1" s="1"/>
  <c r="J1477" i="1"/>
  <c r="K1477" i="1"/>
  <c r="O1477" i="1"/>
  <c r="H1467" i="1" l="1"/>
  <c r="L1467" i="1" s="1"/>
  <c r="H1336" i="1"/>
  <c r="L1336" i="1" s="1"/>
  <c r="H1418" i="1"/>
  <c r="L1418" i="1" s="1"/>
  <c r="H1350" i="1"/>
  <c r="L1350" i="1" s="1"/>
  <c r="H1240" i="1"/>
  <c r="L1240" i="1" s="1"/>
  <c r="H1228" i="1"/>
  <c r="L1228" i="1" s="1"/>
  <c r="H974" i="1"/>
  <c r="L974" i="1" s="1"/>
  <c r="H938" i="1"/>
  <c r="L938" i="1" s="1"/>
  <c r="H863" i="1"/>
  <c r="L863" i="1" s="1"/>
  <c r="H1477" i="1"/>
  <c r="L1477" i="1" s="1"/>
  <c r="H1471" i="1"/>
  <c r="L1471" i="1" s="1"/>
  <c r="H1473" i="1"/>
  <c r="L1473" i="1" s="1"/>
  <c r="H1454" i="1"/>
  <c r="L1454" i="1" s="1"/>
  <c r="H1436" i="1"/>
  <c r="L1436" i="1" s="1"/>
  <c r="H1430" i="1"/>
  <c r="L1430" i="1" s="1"/>
  <c r="H1416" i="1"/>
  <c r="L1416" i="1" s="1"/>
  <c r="H1369" i="1"/>
  <c r="L1369" i="1" s="1"/>
  <c r="H1363" i="1"/>
  <c r="L1363" i="1" s="1"/>
  <c r="H1341" i="1"/>
  <c r="L1341" i="1" s="1"/>
  <c r="H1306" i="1"/>
  <c r="L1306" i="1" s="1"/>
  <c r="H1245" i="1"/>
  <c r="L1245" i="1" s="1"/>
  <c r="H1199" i="1"/>
  <c r="L1199" i="1" s="1"/>
  <c r="H1157" i="1"/>
  <c r="L1157" i="1" s="1"/>
  <c r="H1402" i="1"/>
  <c r="L1402" i="1" s="1"/>
  <c r="H1371" i="1"/>
  <c r="L1371" i="1" s="1"/>
  <c r="H1335" i="1"/>
  <c r="L1335" i="1" s="1"/>
  <c r="H1317" i="1"/>
  <c r="L1317" i="1" s="1"/>
  <c r="H1196" i="1"/>
  <c r="L1196" i="1" s="1"/>
  <c r="H1084" i="1"/>
  <c r="L1084" i="1" s="1"/>
  <c r="H1029" i="1"/>
  <c r="L1029" i="1" s="1"/>
  <c r="H968" i="1"/>
  <c r="L968" i="1" s="1"/>
  <c r="H1451" i="1"/>
  <c r="L1451" i="1" s="1"/>
  <c r="H1366" i="1"/>
  <c r="L1366" i="1" s="1"/>
  <c r="H1360" i="1"/>
  <c r="L1360" i="1" s="1"/>
  <c r="H1347" i="1"/>
  <c r="L1347" i="1" s="1"/>
  <c r="H1225" i="1"/>
  <c r="L1225" i="1" s="1"/>
  <c r="H1210" i="1"/>
  <c r="L1210" i="1" s="1"/>
  <c r="H1021" i="1"/>
  <c r="L1021" i="1" s="1"/>
  <c r="H973" i="1"/>
  <c r="L973" i="1" s="1"/>
  <c r="H952" i="1"/>
  <c r="L952" i="1" s="1"/>
  <c r="H1421" i="1"/>
  <c r="L1421" i="1" s="1"/>
  <c r="H1398" i="1"/>
  <c r="L1398" i="1" s="1"/>
  <c r="H1375" i="1"/>
  <c r="L1375" i="1" s="1"/>
  <c r="H1237" i="1"/>
  <c r="L1237" i="1" s="1"/>
  <c r="H1121" i="1"/>
  <c r="L1121" i="1" s="1"/>
  <c r="H962" i="1"/>
  <c r="L962" i="1" s="1"/>
  <c r="H1410" i="1"/>
  <c r="L1410" i="1" s="1"/>
  <c r="H1378" i="1"/>
  <c r="L1378" i="1" s="1"/>
  <c r="H1368" i="1"/>
  <c r="L1368" i="1" s="1"/>
  <c r="H1353" i="1"/>
  <c r="L1353" i="1" s="1"/>
  <c r="H1232" i="1"/>
  <c r="L1232" i="1" s="1"/>
  <c r="H1229" i="1"/>
  <c r="L1229" i="1" s="1"/>
  <c r="H1179" i="1"/>
  <c r="L1179" i="1" s="1"/>
  <c r="H1154" i="1"/>
  <c r="L1154" i="1" s="1"/>
  <c r="H1475" i="1"/>
  <c r="L1475" i="1" s="1"/>
  <c r="H1448" i="1"/>
  <c r="L1448" i="1" s="1"/>
  <c r="H1446" i="1"/>
  <c r="L1446" i="1" s="1"/>
  <c r="H1312" i="1"/>
  <c r="L1312" i="1" s="1"/>
  <c r="H1222" i="1"/>
  <c r="L1222" i="1" s="1"/>
  <c r="H1211" i="1"/>
  <c r="L1211" i="1" s="1"/>
  <c r="H1151" i="1"/>
  <c r="L1151" i="1" s="1"/>
  <c r="H1073" i="1"/>
  <c r="L1073" i="1" s="1"/>
  <c r="H967" i="1"/>
  <c r="L967" i="1" s="1"/>
  <c r="H1414" i="1"/>
  <c r="L1414" i="1" s="1"/>
  <c r="H1469" i="1"/>
  <c r="L1469" i="1" s="1"/>
  <c r="H1439" i="1"/>
  <c r="L1439" i="1" s="1"/>
  <c r="H1423" i="1"/>
  <c r="L1423" i="1" s="1"/>
  <c r="H1420" i="1"/>
  <c r="L1420" i="1" s="1"/>
  <c r="H1417" i="1"/>
  <c r="L1417" i="1" s="1"/>
  <c r="H1412" i="1"/>
  <c r="L1412" i="1" s="1"/>
  <c r="H1406" i="1"/>
  <c r="L1406" i="1" s="1"/>
  <c r="H1384" i="1"/>
  <c r="L1384" i="1" s="1"/>
  <c r="H1357" i="1"/>
  <c r="L1357" i="1" s="1"/>
  <c r="H1314" i="1"/>
  <c r="L1314" i="1" s="1"/>
  <c r="H1234" i="1"/>
  <c r="L1234" i="1" s="1"/>
  <c r="H1168" i="1"/>
  <c r="L1168" i="1" s="1"/>
  <c r="H1013" i="1"/>
  <c r="L1013" i="1" s="1"/>
  <c r="H1403" i="1"/>
  <c r="L1403" i="1" s="1"/>
  <c r="H1390" i="1"/>
  <c r="L1390" i="1" s="1"/>
  <c r="H1387" i="1"/>
  <c r="L1387" i="1" s="1"/>
  <c r="H1267" i="1"/>
  <c r="L1267" i="1" s="1"/>
  <c r="H1263" i="1"/>
  <c r="L1263" i="1" s="1"/>
  <c r="H1075" i="1"/>
  <c r="L1075" i="1" s="1"/>
  <c r="H979" i="1"/>
  <c r="L979" i="1" s="1"/>
  <c r="H984" i="1"/>
  <c r="L984" i="1" s="1"/>
  <c r="H928" i="1"/>
  <c r="L928" i="1" s="1"/>
  <c r="H1253" i="1"/>
  <c r="L1253" i="1" s="1"/>
  <c r="H1201" i="1"/>
  <c r="L1201" i="1" s="1"/>
  <c r="H1197" i="1"/>
  <c r="L1197" i="1" s="1"/>
  <c r="H1189" i="1"/>
  <c r="L1189" i="1" s="1"/>
  <c r="H1136" i="1"/>
  <c r="L1136" i="1" s="1"/>
  <c r="H1087" i="1"/>
  <c r="L1087" i="1" s="1"/>
  <c r="H1074" i="1"/>
  <c r="L1074" i="1" s="1"/>
  <c r="H926" i="1"/>
  <c r="L926" i="1" s="1"/>
  <c r="H893" i="1"/>
  <c r="L893" i="1" s="1"/>
  <c r="H836" i="1"/>
  <c r="L836" i="1" s="1"/>
  <c r="H1165" i="1"/>
  <c r="L1165" i="1" s="1"/>
  <c r="H1138" i="1"/>
  <c r="L1138" i="1" s="1"/>
  <c r="H1008" i="1"/>
  <c r="L1008" i="1" s="1"/>
  <c r="H972" i="1"/>
  <c r="L972" i="1" s="1"/>
  <c r="H919" i="1"/>
  <c r="L919" i="1" s="1"/>
  <c r="H609" i="1"/>
  <c r="L609" i="1" s="1"/>
  <c r="H597" i="1"/>
  <c r="L597" i="1" s="1"/>
  <c r="H594" i="1"/>
  <c r="L594" i="1" s="1"/>
  <c r="H1169" i="1"/>
  <c r="L1169" i="1" s="1"/>
  <c r="H1068" i="1"/>
  <c r="L1068" i="1" s="1"/>
  <c r="H1022" i="1"/>
  <c r="L1022" i="1" s="1"/>
  <c r="H1018" i="1"/>
  <c r="L1018" i="1" s="1"/>
  <c r="H1012" i="1"/>
  <c r="L1012" i="1" s="1"/>
  <c r="H995" i="1"/>
  <c r="L995" i="1" s="1"/>
  <c r="H970" i="1"/>
  <c r="L970" i="1" s="1"/>
  <c r="H945" i="1"/>
  <c r="L945" i="1" s="1"/>
  <c r="H895" i="1"/>
  <c r="L895" i="1" s="1"/>
  <c r="H812" i="1"/>
  <c r="L812" i="1" s="1"/>
  <c r="H776" i="1"/>
  <c r="L776" i="1" s="1"/>
  <c r="H695" i="1"/>
  <c r="L695" i="1" s="1"/>
  <c r="H586" i="1"/>
  <c r="L586" i="1" s="1"/>
  <c r="H1241" i="1"/>
  <c r="L1241" i="1" s="1"/>
  <c r="H1194" i="1"/>
  <c r="L1194" i="1" s="1"/>
  <c r="H1135" i="1"/>
  <c r="L1135" i="1" s="1"/>
  <c r="H1093" i="1"/>
  <c r="L1093" i="1" s="1"/>
  <c r="H1050" i="1"/>
  <c r="L1050" i="1" s="1"/>
  <c r="H1030" i="1"/>
  <c r="H1024" i="1"/>
  <c r="L1024" i="1" s="1"/>
  <c r="H918" i="1"/>
  <c r="L918" i="1" s="1"/>
  <c r="H806" i="1"/>
  <c r="L806" i="1" s="1"/>
  <c r="H692" i="1"/>
  <c r="L692" i="1" s="1"/>
  <c r="H949" i="1"/>
  <c r="L949" i="1" s="1"/>
  <c r="H942" i="1"/>
  <c r="L942" i="1" s="1"/>
  <c r="H894" i="1"/>
  <c r="L894" i="1" s="1"/>
  <c r="H797" i="1"/>
  <c r="L797" i="1" s="1"/>
  <c r="H731" i="1"/>
  <c r="L731" i="1" s="1"/>
  <c r="H710" i="1"/>
  <c r="L710" i="1" s="1"/>
  <c r="H552" i="1"/>
  <c r="L552" i="1" s="1"/>
  <c r="H542" i="1"/>
  <c r="L542" i="1" s="1"/>
  <c r="H526" i="1"/>
  <c r="L526" i="1" s="1"/>
  <c r="H1298" i="1"/>
  <c r="L1298" i="1" s="1"/>
  <c r="H1270" i="1"/>
  <c r="L1270" i="1" s="1"/>
  <c r="H1216" i="1"/>
  <c r="L1216" i="1" s="1"/>
  <c r="H1011" i="1"/>
  <c r="L1011" i="1" s="1"/>
  <c r="H994" i="1"/>
  <c r="L994" i="1" s="1"/>
  <c r="H955" i="1"/>
  <c r="L955" i="1" s="1"/>
  <c r="H858" i="1"/>
  <c r="L858" i="1" s="1"/>
  <c r="H842" i="1"/>
  <c r="L842" i="1" s="1"/>
  <c r="H686" i="1"/>
  <c r="L686" i="1" s="1"/>
  <c r="H518" i="1"/>
  <c r="L518" i="1" s="1"/>
  <c r="H510" i="1"/>
  <c r="L510" i="1" s="1"/>
  <c r="H1099" i="1"/>
  <c r="L1099" i="1" s="1"/>
  <c r="H1033" i="1"/>
  <c r="L1033" i="1" s="1"/>
  <c r="H1027" i="1"/>
  <c r="L1027" i="1" s="1"/>
  <c r="H1019" i="1"/>
  <c r="L1019" i="1" s="1"/>
  <c r="H1015" i="1"/>
  <c r="L1015" i="1" s="1"/>
  <c r="H986" i="1"/>
  <c r="L986" i="1" s="1"/>
  <c r="H1220" i="1"/>
  <c r="L1220" i="1" s="1"/>
  <c r="H1202" i="1"/>
  <c r="L1202" i="1" s="1"/>
  <c r="H1159" i="1"/>
  <c r="L1159" i="1" s="1"/>
  <c r="H1088" i="1"/>
  <c r="L1088" i="1" s="1"/>
  <c r="H1063" i="1"/>
  <c r="L1063" i="1" s="1"/>
  <c r="H1059" i="1"/>
  <c r="L1059" i="1" s="1"/>
  <c r="H1057" i="1"/>
  <c r="L1057" i="1" s="1"/>
  <c r="H1053" i="1"/>
  <c r="L1053" i="1" s="1"/>
  <c r="H1047" i="1"/>
  <c r="L1047" i="1" s="1"/>
  <c r="H1041" i="1"/>
  <c r="L1041" i="1" s="1"/>
  <c r="H1007" i="1"/>
  <c r="L1007" i="1" s="1"/>
  <c r="H1004" i="1"/>
  <c r="L1004" i="1" s="1"/>
  <c r="H1000" i="1"/>
  <c r="L1000" i="1" s="1"/>
  <c r="H883" i="1"/>
  <c r="L883" i="1" s="1"/>
  <c r="H877" i="1"/>
  <c r="L877" i="1" s="1"/>
  <c r="H598" i="1"/>
  <c r="L598" i="1" s="1"/>
  <c r="H1126" i="1"/>
  <c r="L1126" i="1" s="1"/>
  <c r="H1108" i="1"/>
  <c r="L1108" i="1" s="1"/>
  <c r="H1077" i="1"/>
  <c r="L1077" i="1" s="1"/>
  <c r="H1051" i="1"/>
  <c r="L1051" i="1" s="1"/>
  <c r="H1045" i="1"/>
  <c r="L1045" i="1" s="1"/>
  <c r="H1039" i="1"/>
  <c r="L1039" i="1" s="1"/>
  <c r="H1017" i="1"/>
  <c r="L1017" i="1" s="1"/>
  <c r="H988" i="1"/>
  <c r="L988" i="1" s="1"/>
  <c r="H980" i="1"/>
  <c r="L980" i="1" s="1"/>
  <c r="H936" i="1"/>
  <c r="L936" i="1" s="1"/>
  <c r="H870" i="1"/>
  <c r="L870" i="1" s="1"/>
  <c r="H851" i="1"/>
  <c r="L851" i="1" s="1"/>
  <c r="H832" i="1"/>
  <c r="L832" i="1" s="1"/>
  <c r="H821" i="1"/>
  <c r="L821" i="1" s="1"/>
  <c r="H796" i="1"/>
  <c r="L796" i="1" s="1"/>
  <c r="H782" i="1"/>
  <c r="L782" i="1" s="1"/>
  <c r="H656" i="1"/>
  <c r="L656" i="1" s="1"/>
  <c r="H573" i="1"/>
  <c r="L573" i="1" s="1"/>
  <c r="H549" i="1"/>
  <c r="L549" i="1" s="1"/>
  <c r="H1262" i="1"/>
  <c r="L1262" i="1" s="1"/>
  <c r="H1259" i="1"/>
  <c r="L1259" i="1" s="1"/>
  <c r="H1146" i="1"/>
  <c r="L1146" i="1" s="1"/>
  <c r="H1140" i="1"/>
  <c r="L1140" i="1" s="1"/>
  <c r="H1123" i="1"/>
  <c r="L1123" i="1" s="1"/>
  <c r="H1090" i="1"/>
  <c r="L1090" i="1" s="1"/>
  <c r="H1083" i="1"/>
  <c r="L1083" i="1" s="1"/>
  <c r="H1023" i="1"/>
  <c r="L1023" i="1" s="1"/>
  <c r="H1010" i="1"/>
  <c r="L1010" i="1" s="1"/>
  <c r="H882" i="1"/>
  <c r="L882" i="1" s="1"/>
  <c r="H538" i="1"/>
  <c r="L538" i="1" s="1"/>
  <c r="H522" i="1"/>
  <c r="L522" i="1" s="1"/>
  <c r="H514" i="1"/>
  <c r="L514" i="1" s="1"/>
  <c r="H588" i="1"/>
  <c r="L588" i="1" s="1"/>
  <c r="H512" i="1"/>
  <c r="L512" i="1" s="1"/>
  <c r="H450" i="1"/>
  <c r="L450" i="1" s="1"/>
  <c r="H774" i="1"/>
  <c r="L774" i="1" s="1"/>
  <c r="H691" i="1"/>
  <c r="L691" i="1" s="1"/>
  <c r="H678" i="1"/>
  <c r="L678" i="1" s="1"/>
  <c r="H650" i="1"/>
  <c r="L650" i="1" s="1"/>
  <c r="H647" i="1"/>
  <c r="L647" i="1" s="1"/>
  <c r="H596" i="1"/>
  <c r="L596" i="1" s="1"/>
  <c r="H582" i="1"/>
  <c r="L582" i="1" s="1"/>
  <c r="H572" i="1"/>
  <c r="L572" i="1" s="1"/>
  <c r="H488" i="1"/>
  <c r="L488" i="1" s="1"/>
  <c r="H369" i="1"/>
  <c r="L369" i="1" s="1"/>
  <c r="H367" i="1"/>
  <c r="L367" i="1" s="1"/>
  <c r="H365" i="1"/>
  <c r="L365" i="1" s="1"/>
  <c r="H281" i="1"/>
  <c r="L281" i="1" s="1"/>
  <c r="H795" i="1"/>
  <c r="L795" i="1" s="1"/>
  <c r="H729" i="1"/>
  <c r="L729" i="1" s="1"/>
  <c r="H727" i="1"/>
  <c r="L727" i="1" s="1"/>
  <c r="H672" i="1"/>
  <c r="L672" i="1" s="1"/>
  <c r="H645" i="1"/>
  <c r="L645" i="1" s="1"/>
  <c r="H639" i="1"/>
  <c r="L639" i="1" s="1"/>
  <c r="H584" i="1"/>
  <c r="L584" i="1" s="1"/>
  <c r="H544" i="1"/>
  <c r="L544" i="1" s="1"/>
  <c r="H540" i="1"/>
  <c r="L540" i="1" s="1"/>
  <c r="H520" i="1"/>
  <c r="L520" i="1" s="1"/>
  <c r="H492" i="1"/>
  <c r="L492" i="1" s="1"/>
  <c r="H462" i="1"/>
  <c r="L462" i="1" s="1"/>
  <c r="H394" i="1"/>
  <c r="L394" i="1" s="1"/>
  <c r="H387" i="1"/>
  <c r="L387" i="1" s="1"/>
  <c r="H379" i="1"/>
  <c r="L379" i="1" s="1"/>
  <c r="H374" i="1"/>
  <c r="L374" i="1" s="1"/>
  <c r="H333" i="1"/>
  <c r="L333" i="1" s="1"/>
  <c r="H657" i="1"/>
  <c r="L657" i="1" s="1"/>
  <c r="H643" i="1"/>
  <c r="L643" i="1" s="1"/>
  <c r="H422" i="1"/>
  <c r="L422" i="1" s="1"/>
  <c r="H761" i="1"/>
  <c r="L761" i="1" s="1"/>
  <c r="H749" i="1"/>
  <c r="L749" i="1" s="1"/>
  <c r="H735" i="1"/>
  <c r="L735" i="1" s="1"/>
  <c r="H667" i="1"/>
  <c r="L667" i="1" s="1"/>
  <c r="H642" i="1"/>
  <c r="L642" i="1" s="1"/>
  <c r="H636" i="1"/>
  <c r="L636" i="1" s="1"/>
  <c r="H531" i="1"/>
  <c r="L531" i="1" s="1"/>
  <c r="H862" i="1"/>
  <c r="L862" i="1" s="1"/>
  <c r="H856" i="1"/>
  <c r="L856" i="1" s="1"/>
  <c r="H801" i="1"/>
  <c r="L801" i="1" s="1"/>
  <c r="H737" i="1"/>
  <c r="L737" i="1" s="1"/>
  <c r="H620" i="1"/>
  <c r="L620" i="1" s="1"/>
  <c r="H612" i="1"/>
  <c r="L612" i="1" s="1"/>
  <c r="H610" i="1"/>
  <c r="L610" i="1" s="1"/>
  <c r="H567" i="1"/>
  <c r="L567" i="1" s="1"/>
  <c r="H498" i="1"/>
  <c r="L498" i="1" s="1"/>
  <c r="H681" i="1"/>
  <c r="L681" i="1" s="1"/>
  <c r="H627" i="1"/>
  <c r="L627" i="1" s="1"/>
  <c r="H624" i="1"/>
  <c r="L624" i="1" s="1"/>
  <c r="H616" i="1"/>
  <c r="L616" i="1" s="1"/>
  <c r="H608" i="1"/>
  <c r="L608" i="1" s="1"/>
  <c r="H579" i="1"/>
  <c r="L579" i="1" s="1"/>
  <c r="H561" i="1"/>
  <c r="L561" i="1" s="1"/>
  <c r="H555" i="1"/>
  <c r="L555" i="1" s="1"/>
  <c r="H528" i="1"/>
  <c r="L528" i="1" s="1"/>
  <c r="H507" i="1"/>
  <c r="L507" i="1" s="1"/>
  <c r="H414" i="1"/>
  <c r="L414" i="1" s="1"/>
  <c r="H409" i="1"/>
  <c r="L409" i="1" s="1"/>
  <c r="H393" i="1"/>
  <c r="L393" i="1" s="1"/>
  <c r="H351" i="1"/>
  <c r="L351" i="1" s="1"/>
  <c r="H633" i="1"/>
  <c r="L633" i="1" s="1"/>
  <c r="H532" i="1"/>
  <c r="L532" i="1" s="1"/>
  <c r="H483" i="1"/>
  <c r="L483" i="1" s="1"/>
  <c r="H309" i="1"/>
  <c r="L309" i="1" s="1"/>
  <c r="H214" i="1"/>
  <c r="L214" i="1" s="1"/>
  <c r="H810" i="1"/>
  <c r="L810" i="1" s="1"/>
  <c r="H765" i="1"/>
  <c r="L765" i="1" s="1"/>
  <c r="H756" i="1"/>
  <c r="L756" i="1" s="1"/>
  <c r="H753" i="1"/>
  <c r="L753" i="1" s="1"/>
  <c r="H741" i="1"/>
  <c r="L741" i="1" s="1"/>
  <c r="H652" i="1"/>
  <c r="L652" i="1" s="1"/>
  <c r="H631" i="1"/>
  <c r="L631" i="1" s="1"/>
  <c r="H623" i="1"/>
  <c r="L623" i="1" s="1"/>
  <c r="H564" i="1"/>
  <c r="L564" i="1" s="1"/>
  <c r="H554" i="1"/>
  <c r="L554" i="1" s="1"/>
  <c r="H530" i="1"/>
  <c r="L530" i="1" s="1"/>
  <c r="H504" i="1"/>
  <c r="L504" i="1" s="1"/>
  <c r="H456" i="1"/>
  <c r="L456" i="1" s="1"/>
  <c r="H380" i="1"/>
  <c r="L380" i="1" s="1"/>
  <c r="H350" i="1"/>
  <c r="L350" i="1" s="1"/>
  <c r="H676" i="1"/>
  <c r="L676" i="1" s="1"/>
  <c r="H570" i="1"/>
  <c r="L570" i="1" s="1"/>
  <c r="H508" i="1"/>
  <c r="L508" i="1" s="1"/>
  <c r="H480" i="1"/>
  <c r="L480" i="1" s="1"/>
  <c r="H390" i="1"/>
  <c r="L390" i="1" s="1"/>
  <c r="H468" i="1"/>
  <c r="L468" i="1" s="1"/>
  <c r="H466" i="1"/>
  <c r="L466" i="1" s="1"/>
  <c r="H448" i="1"/>
  <c r="L448" i="1" s="1"/>
  <c r="H388" i="1"/>
  <c r="L388" i="1" s="1"/>
  <c r="H357" i="1"/>
  <c r="L357" i="1" s="1"/>
  <c r="H354" i="1"/>
  <c r="L354" i="1" s="1"/>
  <c r="H128" i="1"/>
  <c r="L128" i="1" s="1"/>
  <c r="H91" i="1"/>
  <c r="L91" i="1" s="1"/>
  <c r="H48" i="1"/>
  <c r="L48" i="1" s="1"/>
  <c r="H34" i="1"/>
  <c r="L34" i="1" s="1"/>
  <c r="H25" i="1"/>
  <c r="L25" i="1" s="1"/>
  <c r="H347" i="1"/>
  <c r="L347" i="1" s="1"/>
  <c r="H323" i="1"/>
  <c r="L323" i="1" s="1"/>
  <c r="H225" i="1"/>
  <c r="L225" i="1" s="1"/>
  <c r="H141" i="1"/>
  <c r="L141" i="1" s="1"/>
  <c r="H136" i="1"/>
  <c r="L136" i="1" s="1"/>
  <c r="H126" i="1"/>
  <c r="L126" i="1" s="1"/>
  <c r="H120" i="1"/>
  <c r="L120" i="1" s="1"/>
  <c r="H70" i="1"/>
  <c r="L70" i="1" s="1"/>
  <c r="H41" i="1"/>
  <c r="L41" i="1" s="1"/>
  <c r="H18" i="1"/>
  <c r="L18" i="1" s="1"/>
  <c r="H474" i="1"/>
  <c r="L474" i="1" s="1"/>
  <c r="H403" i="1"/>
  <c r="L403" i="1" s="1"/>
  <c r="H360" i="1"/>
  <c r="L360" i="1" s="1"/>
  <c r="H325" i="1"/>
  <c r="L325" i="1" s="1"/>
  <c r="H303" i="1"/>
  <c r="L303" i="1" s="1"/>
  <c r="H269" i="1"/>
  <c r="L269" i="1" s="1"/>
  <c r="H173" i="1"/>
  <c r="L173" i="1" s="1"/>
  <c r="H103" i="1"/>
  <c r="L103" i="1" s="1"/>
  <c r="H59" i="1"/>
  <c r="L59" i="1" s="1"/>
  <c r="H36" i="1"/>
  <c r="L36" i="1" s="1"/>
  <c r="H29" i="1"/>
  <c r="L29" i="1" s="1"/>
  <c r="H349" i="1"/>
  <c r="L349" i="1" s="1"/>
  <c r="H213" i="1"/>
  <c r="L213" i="1" s="1"/>
  <c r="H195" i="1"/>
  <c r="L195" i="1" s="1"/>
  <c r="H61" i="1"/>
  <c r="L61" i="1" s="1"/>
  <c r="H54" i="1"/>
  <c r="L54" i="1" s="1"/>
  <c r="H43" i="1"/>
  <c r="L43" i="1" s="1"/>
  <c r="H31" i="1"/>
  <c r="L31" i="1" s="1"/>
  <c r="H22" i="1"/>
  <c r="L22" i="1" s="1"/>
  <c r="H381" i="1"/>
  <c r="L381" i="1" s="1"/>
  <c r="H115" i="1"/>
  <c r="L115" i="1" s="1"/>
  <c r="H82" i="1"/>
  <c r="L82" i="1" s="1"/>
  <c r="H76" i="1"/>
  <c r="L76" i="1" s="1"/>
  <c r="H78" i="1"/>
  <c r="L78" i="1" s="1"/>
  <c r="H65" i="1"/>
  <c r="L65" i="1" s="1"/>
  <c r="H24" i="1"/>
  <c r="L24" i="1" s="1"/>
  <c r="H40" i="1"/>
  <c r="L40" i="1" s="1"/>
  <c r="H10" i="1"/>
  <c r="L10" i="1" s="1"/>
  <c r="H406" i="1"/>
  <c r="L406" i="1" s="1"/>
  <c r="H336" i="1"/>
  <c r="L336" i="1" s="1"/>
  <c r="H320" i="1"/>
  <c r="L320" i="1" s="1"/>
  <c r="H201" i="1"/>
  <c r="L201" i="1" s="1"/>
  <c r="H183" i="1"/>
  <c r="L183" i="1" s="1"/>
  <c r="H166" i="1"/>
  <c r="L166" i="1" s="1"/>
  <c r="H96" i="1"/>
  <c r="L96" i="1" s="1"/>
  <c r="H56" i="1"/>
  <c r="L56" i="1" s="1"/>
  <c r="H33" i="1"/>
  <c r="L33" i="1" s="1"/>
  <c r="H330" i="1"/>
  <c r="L330" i="1" s="1"/>
  <c r="H324" i="1"/>
  <c r="L324" i="1" s="1"/>
  <c r="H282" i="1"/>
  <c r="L282" i="1" s="1"/>
  <c r="H219" i="1"/>
  <c r="L219" i="1" s="1"/>
  <c r="H176" i="1"/>
  <c r="L176" i="1" s="1"/>
  <c r="H137" i="1"/>
  <c r="L137" i="1" s="1"/>
  <c r="H106" i="1"/>
  <c r="L106" i="1" s="1"/>
  <c r="H102" i="1"/>
  <c r="L102" i="1" s="1"/>
  <c r="H100" i="1"/>
  <c r="L100" i="1" s="1"/>
  <c r="H84" i="1"/>
  <c r="L84" i="1" s="1"/>
  <c r="H60" i="1"/>
  <c r="L60" i="1" s="1"/>
  <c r="H42" i="1"/>
  <c r="L42" i="1" s="1"/>
  <c r="H30" i="1"/>
  <c r="L30" i="1" s="1"/>
  <c r="H19" i="1"/>
  <c r="L19" i="1" s="1"/>
  <c r="H2" i="1"/>
  <c r="L2" i="1" s="1"/>
  <c r="H424" i="1"/>
  <c r="L424" i="1" s="1"/>
  <c r="H404" i="1"/>
  <c r="L404" i="1" s="1"/>
  <c r="H348" i="1"/>
  <c r="L348" i="1" s="1"/>
  <c r="H335" i="1"/>
  <c r="L335" i="1" s="1"/>
  <c r="H315" i="1"/>
  <c r="L315" i="1" s="1"/>
  <c r="H298" i="1"/>
  <c r="L298" i="1" s="1"/>
  <c r="H143" i="1"/>
  <c r="L143" i="1" s="1"/>
  <c r="H135" i="1"/>
  <c r="L135" i="1" s="1"/>
  <c r="H92" i="1"/>
  <c r="L92" i="1" s="1"/>
  <c r="H86" i="1"/>
  <c r="L86" i="1" s="1"/>
  <c r="H53" i="1"/>
  <c r="L53" i="1" s="1"/>
  <c r="H37" i="1"/>
  <c r="L37" i="1" s="1"/>
  <c r="H26" i="1"/>
  <c r="L26" i="1" s="1"/>
  <c r="H371" i="1"/>
  <c r="L371" i="1" s="1"/>
  <c r="H289" i="1"/>
  <c r="L289" i="1" s="1"/>
  <c r="H272" i="1"/>
  <c r="L272" i="1" s="1"/>
  <c r="H118" i="1"/>
  <c r="L118" i="1" s="1"/>
  <c r="H112" i="1"/>
  <c r="L112" i="1" s="1"/>
  <c r="H79" i="1"/>
  <c r="L79" i="1" s="1"/>
  <c r="H55" i="1"/>
  <c r="L55" i="1" s="1"/>
  <c r="H151" i="1"/>
  <c r="L151" i="1" s="1"/>
  <c r="H149" i="1"/>
  <c r="L149" i="1" s="1"/>
  <c r="H46" i="1"/>
  <c r="L46" i="1" s="1"/>
  <c r="H1472" i="1"/>
  <c r="L1472" i="1" s="1"/>
  <c r="H1470" i="1"/>
  <c r="L1470" i="1" s="1"/>
  <c r="H1453" i="1"/>
  <c r="L1453" i="1" s="1"/>
  <c r="H1429" i="1"/>
  <c r="L1429" i="1" s="1"/>
  <c r="H1441" i="1"/>
  <c r="L1441" i="1" s="1"/>
  <c r="H1426" i="1"/>
  <c r="L1426" i="1" s="1"/>
  <c r="H1386" i="1"/>
  <c r="L1386" i="1" s="1"/>
  <c r="H1362" i="1"/>
  <c r="L1362" i="1" s="1"/>
  <c r="H1462" i="1"/>
  <c r="L1462" i="1" s="1"/>
  <c r="H1450" i="1"/>
  <c r="L1450" i="1" s="1"/>
  <c r="H1438" i="1"/>
  <c r="L1438" i="1" s="1"/>
  <c r="H1374" i="1"/>
  <c r="L1374" i="1" s="1"/>
  <c r="H1459" i="1"/>
  <c r="L1459" i="1" s="1"/>
  <c r="H1447" i="1"/>
  <c r="L1447" i="1" s="1"/>
  <c r="H1435" i="1"/>
  <c r="L1435" i="1" s="1"/>
  <c r="H1359" i="1"/>
  <c r="L1359" i="1" s="1"/>
  <c r="H1468" i="1"/>
  <c r="L1468" i="1" s="1"/>
  <c r="H1408" i="1"/>
  <c r="L1408" i="1" s="1"/>
  <c r="H1456" i="1"/>
  <c r="L1456" i="1" s="1"/>
  <c r="H1444" i="1"/>
  <c r="L1444" i="1" s="1"/>
  <c r="H1432" i="1"/>
  <c r="L1432" i="1" s="1"/>
  <c r="H1266" i="1"/>
  <c r="L1266" i="1" s="1"/>
  <c r="H1409" i="1"/>
  <c r="L1409" i="1" s="1"/>
  <c r="H1385" i="1"/>
  <c r="L1385" i="1" s="1"/>
  <c r="H1361" i="1"/>
  <c r="L1361" i="1" s="1"/>
  <c r="H1349" i="1"/>
  <c r="L1349" i="1" s="1"/>
  <c r="H1337" i="1"/>
  <c r="L1337" i="1" s="1"/>
  <c r="H1301" i="1"/>
  <c r="L1301" i="1" s="1"/>
  <c r="H1304" i="1"/>
  <c r="L1304" i="1" s="1"/>
  <c r="H1269" i="1"/>
  <c r="L1269" i="1" s="1"/>
  <c r="H1391" i="1"/>
  <c r="L1391" i="1" s="1"/>
  <c r="H1367" i="1"/>
  <c r="L1367" i="1" s="1"/>
  <c r="H1358" i="1"/>
  <c r="L1358" i="1" s="1"/>
  <c r="H1346" i="1"/>
  <c r="L1346" i="1" s="1"/>
  <c r="H1334" i="1"/>
  <c r="L1334" i="1" s="1"/>
  <c r="H1331" i="1"/>
  <c r="L1331" i="1" s="1"/>
  <c r="H1310" i="1"/>
  <c r="L1310" i="1" s="1"/>
  <c r="H1397" i="1"/>
  <c r="L1397" i="1" s="1"/>
  <c r="H1373" i="1"/>
  <c r="L1373" i="1" s="1"/>
  <c r="H1355" i="1"/>
  <c r="L1355" i="1" s="1"/>
  <c r="H1343" i="1"/>
  <c r="L1343" i="1" s="1"/>
  <c r="H1328" i="1"/>
  <c r="L1328" i="1" s="1"/>
  <c r="H1295" i="1"/>
  <c r="L1295" i="1" s="1"/>
  <c r="H1325" i="1"/>
  <c r="L1325" i="1" s="1"/>
  <c r="H1322" i="1"/>
  <c r="L1322" i="1" s="1"/>
  <c r="H1316" i="1"/>
  <c r="L1316" i="1" s="1"/>
  <c r="H1379" i="1"/>
  <c r="L1379" i="1" s="1"/>
  <c r="H1352" i="1"/>
  <c r="L1352" i="1" s="1"/>
  <c r="H1340" i="1"/>
  <c r="L1340" i="1" s="1"/>
  <c r="H1319" i="1"/>
  <c r="L1319" i="1" s="1"/>
  <c r="H1256" i="1"/>
  <c r="L1256" i="1" s="1"/>
  <c r="H1152" i="1"/>
  <c r="L1152" i="1" s="1"/>
  <c r="H1260" i="1"/>
  <c r="L1260" i="1" s="1"/>
  <c r="H1242" i="1"/>
  <c r="L1242" i="1" s="1"/>
  <c r="H1158" i="1"/>
  <c r="L1158" i="1" s="1"/>
  <c r="H1141" i="1"/>
  <c r="L1141" i="1" s="1"/>
  <c r="H1176" i="1"/>
  <c r="L1176" i="1" s="1"/>
  <c r="H1170" i="1"/>
  <c r="L1170" i="1" s="1"/>
  <c r="H1164" i="1"/>
  <c r="L1164" i="1" s="1"/>
  <c r="H1161" i="1"/>
  <c r="L1161" i="1" s="1"/>
  <c r="H1155" i="1"/>
  <c r="L1155" i="1" s="1"/>
  <c r="H1188" i="1"/>
  <c r="L1188" i="1" s="1"/>
  <c r="H1182" i="1"/>
  <c r="L1182" i="1" s="1"/>
  <c r="H1200" i="1"/>
  <c r="L1200" i="1" s="1"/>
  <c r="H1254" i="1"/>
  <c r="L1254" i="1" s="1"/>
  <c r="H1236" i="1"/>
  <c r="L1236" i="1" s="1"/>
  <c r="H1212" i="1"/>
  <c r="L1212" i="1" s="1"/>
  <c r="H1206" i="1"/>
  <c r="L1206" i="1" s="1"/>
  <c r="H1134" i="1"/>
  <c r="L1134" i="1" s="1"/>
  <c r="H1081" i="1"/>
  <c r="L1081" i="1" s="1"/>
  <c r="H1065" i="1"/>
  <c r="L1065" i="1" s="1"/>
  <c r="H1044" i="1"/>
  <c r="L1044" i="1" s="1"/>
  <c r="H1026" i="1"/>
  <c r="L1026" i="1" s="1"/>
  <c r="H966" i="1"/>
  <c r="L966" i="1" s="1"/>
  <c r="H1089" i="1"/>
  <c r="L1089" i="1" s="1"/>
  <c r="H1038" i="1"/>
  <c r="L1038" i="1" s="1"/>
  <c r="H1131" i="1"/>
  <c r="L1131" i="1" s="1"/>
  <c r="H1128" i="1"/>
  <c r="L1128" i="1" s="1"/>
  <c r="H1125" i="1"/>
  <c r="L1125" i="1" s="1"/>
  <c r="H1122" i="1"/>
  <c r="L1122" i="1" s="1"/>
  <c r="H1119" i="1"/>
  <c r="L1119" i="1" s="1"/>
  <c r="H1116" i="1"/>
  <c r="L1116" i="1" s="1"/>
  <c r="H1113" i="1"/>
  <c r="L1113" i="1" s="1"/>
  <c r="H1110" i="1"/>
  <c r="L1110" i="1" s="1"/>
  <c r="H1107" i="1"/>
  <c r="L1107" i="1" s="1"/>
  <c r="H1104" i="1"/>
  <c r="L1104" i="1" s="1"/>
  <c r="H1101" i="1"/>
  <c r="L1101" i="1" s="1"/>
  <c r="H1098" i="1"/>
  <c r="L1098" i="1" s="1"/>
  <c r="H1095" i="1"/>
  <c r="L1095" i="1" s="1"/>
  <c r="H1092" i="1"/>
  <c r="L1092" i="1" s="1"/>
  <c r="H1035" i="1"/>
  <c r="L1035" i="1" s="1"/>
  <c r="H990" i="1"/>
  <c r="L990" i="1" s="1"/>
  <c r="H1080" i="1"/>
  <c r="L1080" i="1" s="1"/>
  <c r="H1143" i="1"/>
  <c r="L1143" i="1" s="1"/>
  <c r="H1071" i="1"/>
  <c r="L1071" i="1" s="1"/>
  <c r="H1002" i="1"/>
  <c r="L1002" i="1" s="1"/>
  <c r="H1069" i="1"/>
  <c r="L1069" i="1" s="1"/>
  <c r="H1020" i="1"/>
  <c r="L1020" i="1" s="1"/>
  <c r="H1137" i="1"/>
  <c r="L1137" i="1" s="1"/>
  <c r="H1086" i="1"/>
  <c r="L1086" i="1" s="1"/>
  <c r="H1032" i="1"/>
  <c r="L1032" i="1" s="1"/>
  <c r="H978" i="1"/>
  <c r="L978" i="1" s="1"/>
  <c r="H897" i="1"/>
  <c r="L897" i="1" s="1"/>
  <c r="H885" i="1"/>
  <c r="L885" i="1" s="1"/>
  <c r="H1005" i="1"/>
  <c r="L1005" i="1" s="1"/>
  <c r="H934" i="1"/>
  <c r="L934" i="1" s="1"/>
  <c r="H873" i="1"/>
  <c r="L873" i="1" s="1"/>
  <c r="H981" i="1"/>
  <c r="L981" i="1" s="1"/>
  <c r="H930" i="1"/>
  <c r="L930" i="1" s="1"/>
  <c r="H909" i="1"/>
  <c r="L909" i="1" s="1"/>
  <c r="H861" i="1"/>
  <c r="L861" i="1" s="1"/>
  <c r="H1006" i="1"/>
  <c r="L1006" i="1" s="1"/>
  <c r="H963" i="1"/>
  <c r="L963" i="1" s="1"/>
  <c r="H922" i="1"/>
  <c r="L922" i="1" s="1"/>
  <c r="H892" i="1"/>
  <c r="L892" i="1" s="1"/>
  <c r="H982" i="1"/>
  <c r="L982" i="1" s="1"/>
  <c r="H916" i="1"/>
  <c r="L916" i="1" s="1"/>
  <c r="H888" i="1"/>
  <c r="L888" i="1" s="1"/>
  <c r="H886" i="1"/>
  <c r="L886" i="1" s="1"/>
  <c r="H880" i="1"/>
  <c r="L880" i="1" s="1"/>
  <c r="H987" i="1"/>
  <c r="L987" i="1" s="1"/>
  <c r="H975" i="1"/>
  <c r="L975" i="1" s="1"/>
  <c r="H933" i="1"/>
  <c r="L933" i="1" s="1"/>
  <c r="H912" i="1"/>
  <c r="L912" i="1" s="1"/>
  <c r="H906" i="1"/>
  <c r="L906" i="1" s="1"/>
  <c r="H904" i="1"/>
  <c r="L904" i="1" s="1"/>
  <c r="H900" i="1"/>
  <c r="L900" i="1" s="1"/>
  <c r="H898" i="1"/>
  <c r="L898" i="1" s="1"/>
  <c r="H868" i="1"/>
  <c r="L868" i="1" s="1"/>
  <c r="H910" i="1"/>
  <c r="L910" i="1" s="1"/>
  <c r="H946" i="1"/>
  <c r="L946" i="1" s="1"/>
  <c r="H940" i="1"/>
  <c r="L940" i="1" s="1"/>
  <c r="H951" i="1"/>
  <c r="L951" i="1" s="1"/>
  <c r="H813" i="1"/>
  <c r="L813" i="1" s="1"/>
  <c r="H792" i="1"/>
  <c r="L792" i="1" s="1"/>
  <c r="H927" i="1"/>
  <c r="L927" i="1" s="1"/>
  <c r="H915" i="1"/>
  <c r="L915" i="1" s="1"/>
  <c r="H903" i="1"/>
  <c r="L903" i="1" s="1"/>
  <c r="H891" i="1"/>
  <c r="L891" i="1" s="1"/>
  <c r="H879" i="1"/>
  <c r="L879" i="1" s="1"/>
  <c r="H867" i="1"/>
  <c r="L867" i="1" s="1"/>
  <c r="H855" i="1"/>
  <c r="L855" i="1" s="1"/>
  <c r="H852" i="1"/>
  <c r="L852" i="1" s="1"/>
  <c r="H849" i="1"/>
  <c r="L849" i="1" s="1"/>
  <c r="H846" i="1"/>
  <c r="L846" i="1" s="1"/>
  <c r="H843" i="1"/>
  <c r="L843" i="1" s="1"/>
  <c r="H840" i="1"/>
  <c r="L840" i="1" s="1"/>
  <c r="H837" i="1"/>
  <c r="L837" i="1" s="1"/>
  <c r="H834" i="1"/>
  <c r="L834" i="1" s="1"/>
  <c r="H831" i="1"/>
  <c r="L831" i="1" s="1"/>
  <c r="H828" i="1"/>
  <c r="L828" i="1" s="1"/>
  <c r="H825" i="1"/>
  <c r="L825" i="1" s="1"/>
  <c r="H822" i="1"/>
  <c r="L822" i="1" s="1"/>
  <c r="H819" i="1"/>
  <c r="L819" i="1" s="1"/>
  <c r="H816" i="1"/>
  <c r="L816" i="1" s="1"/>
  <c r="H957" i="1"/>
  <c r="L957" i="1" s="1"/>
  <c r="H757" i="1"/>
  <c r="L757" i="1" s="1"/>
  <c r="H745" i="1"/>
  <c r="L745" i="1" s="1"/>
  <c r="H804" i="1"/>
  <c r="L804" i="1" s="1"/>
  <c r="H733" i="1"/>
  <c r="L733" i="1" s="1"/>
  <c r="H709" i="1"/>
  <c r="L709" i="1" s="1"/>
  <c r="H993" i="1"/>
  <c r="L993" i="1" s="1"/>
  <c r="H969" i="1"/>
  <c r="L969" i="1" s="1"/>
  <c r="H807" i="1"/>
  <c r="L807" i="1" s="1"/>
  <c r="H789" i="1"/>
  <c r="L789" i="1" s="1"/>
  <c r="H783" i="1"/>
  <c r="L783" i="1" s="1"/>
  <c r="H777" i="1"/>
  <c r="L777" i="1" s="1"/>
  <c r="H798" i="1"/>
  <c r="L798" i="1" s="1"/>
  <c r="H763" i="1"/>
  <c r="L763" i="1" s="1"/>
  <c r="H751" i="1"/>
  <c r="L751" i="1" s="1"/>
  <c r="H739" i="1"/>
  <c r="L739" i="1" s="1"/>
  <c r="H712" i="1"/>
  <c r="L712" i="1" s="1"/>
  <c r="H662" i="1"/>
  <c r="L662" i="1" s="1"/>
  <c r="H626" i="1"/>
  <c r="L626" i="1" s="1"/>
  <c r="H621" i="1"/>
  <c r="L621" i="1" s="1"/>
  <c r="H720" i="1"/>
  <c r="L720" i="1" s="1"/>
  <c r="H706" i="1"/>
  <c r="L706" i="1" s="1"/>
  <c r="H700" i="1"/>
  <c r="L700" i="1" s="1"/>
  <c r="H694" i="1"/>
  <c r="L694" i="1" s="1"/>
  <c r="H688" i="1"/>
  <c r="L688" i="1" s="1"/>
  <c r="H772" i="1"/>
  <c r="L772" i="1" s="1"/>
  <c r="H760" i="1"/>
  <c r="L760" i="1" s="1"/>
  <c r="H748" i="1"/>
  <c r="L748" i="1" s="1"/>
  <c r="H744" i="1"/>
  <c r="L744" i="1" s="1"/>
  <c r="H736" i="1"/>
  <c r="L736" i="1" s="1"/>
  <c r="H732" i="1"/>
  <c r="L732" i="1" s="1"/>
  <c r="H724" i="1"/>
  <c r="L724" i="1" s="1"/>
  <c r="H717" i="1"/>
  <c r="L717" i="1" s="1"/>
  <c r="H714" i="1"/>
  <c r="L714" i="1" s="1"/>
  <c r="H718" i="1"/>
  <c r="L718" i="1" s="1"/>
  <c r="H708" i="1"/>
  <c r="L708" i="1" s="1"/>
  <c r="H666" i="1"/>
  <c r="L666" i="1" s="1"/>
  <c r="H664" i="1"/>
  <c r="L664" i="1" s="1"/>
  <c r="H766" i="1"/>
  <c r="L766" i="1" s="1"/>
  <c r="H754" i="1"/>
  <c r="L754" i="1" s="1"/>
  <c r="H750" i="1"/>
  <c r="L750" i="1" s="1"/>
  <c r="H742" i="1"/>
  <c r="L742" i="1" s="1"/>
  <c r="H738" i="1"/>
  <c r="L738" i="1" s="1"/>
  <c r="H730" i="1"/>
  <c r="L730" i="1" s="1"/>
  <c r="H726" i="1"/>
  <c r="L726" i="1" s="1"/>
  <c r="H705" i="1"/>
  <c r="L705" i="1" s="1"/>
  <c r="H699" i="1"/>
  <c r="L699" i="1" s="1"/>
  <c r="H693" i="1"/>
  <c r="L693" i="1" s="1"/>
  <c r="H687" i="1"/>
  <c r="L687" i="1" s="1"/>
  <c r="H684" i="1"/>
  <c r="L684" i="1" s="1"/>
  <c r="H654" i="1"/>
  <c r="L654" i="1" s="1"/>
  <c r="H702" i="1"/>
  <c r="L702" i="1" s="1"/>
  <c r="H696" i="1"/>
  <c r="L696" i="1" s="1"/>
  <c r="H690" i="1"/>
  <c r="L690" i="1" s="1"/>
  <c r="H682" i="1"/>
  <c r="L682" i="1" s="1"/>
  <c r="H671" i="1"/>
  <c r="L671" i="1" s="1"/>
  <c r="H677" i="1"/>
  <c r="L677" i="1" s="1"/>
  <c r="H653" i="1"/>
  <c r="L653" i="1" s="1"/>
  <c r="H629" i="1"/>
  <c r="L629" i="1" s="1"/>
  <c r="H602" i="1"/>
  <c r="L602" i="1" s="1"/>
  <c r="H593" i="1"/>
  <c r="L593" i="1" s="1"/>
  <c r="H635" i="1"/>
  <c r="L635" i="1" s="1"/>
  <c r="H665" i="1"/>
  <c r="L665" i="1" s="1"/>
  <c r="H641" i="1"/>
  <c r="L641" i="1" s="1"/>
  <c r="H617" i="1"/>
  <c r="L617" i="1" s="1"/>
  <c r="H536" i="1"/>
  <c r="L536" i="1" s="1"/>
  <c r="H569" i="1"/>
  <c r="L569" i="1" s="1"/>
  <c r="H553" i="1"/>
  <c r="L553" i="1" s="1"/>
  <c r="H547" i="1"/>
  <c r="L547" i="1" s="1"/>
  <c r="H539" i="1"/>
  <c r="L539" i="1" s="1"/>
  <c r="H523" i="1"/>
  <c r="L523" i="1" s="1"/>
  <c r="H515" i="1"/>
  <c r="L515" i="1" s="1"/>
  <c r="H499" i="1"/>
  <c r="L499" i="1" s="1"/>
  <c r="H491" i="1"/>
  <c r="L491" i="1" s="1"/>
  <c r="H475" i="1"/>
  <c r="L475" i="1" s="1"/>
  <c r="H614" i="1"/>
  <c r="L614" i="1" s="1"/>
  <c r="H595" i="1"/>
  <c r="L595" i="1" s="1"/>
  <c r="H563" i="1"/>
  <c r="L563" i="1" s="1"/>
  <c r="H421" i="1"/>
  <c r="L421" i="1" s="1"/>
  <c r="H619" i="1"/>
  <c r="L619" i="1" s="1"/>
  <c r="H607" i="1"/>
  <c r="L607" i="1" s="1"/>
  <c r="H589" i="1"/>
  <c r="L589" i="1" s="1"/>
  <c r="H557" i="1"/>
  <c r="L557" i="1" s="1"/>
  <c r="H458" i="1"/>
  <c r="L458" i="1" s="1"/>
  <c r="H446" i="1"/>
  <c r="L446" i="1" s="1"/>
  <c r="H413" i="1"/>
  <c r="L413" i="1" s="1"/>
  <c r="H524" i="1"/>
  <c r="L524" i="1" s="1"/>
  <c r="H516" i="1"/>
  <c r="L516" i="1" s="1"/>
  <c r="H500" i="1"/>
  <c r="L500" i="1" s="1"/>
  <c r="H476" i="1"/>
  <c r="L476" i="1" s="1"/>
  <c r="H444" i="1"/>
  <c r="L444" i="1" s="1"/>
  <c r="H577" i="1"/>
  <c r="L577" i="1" s="1"/>
  <c r="H535" i="1"/>
  <c r="L535" i="1" s="1"/>
  <c r="H527" i="1"/>
  <c r="L527" i="1" s="1"/>
  <c r="H511" i="1"/>
  <c r="L511" i="1" s="1"/>
  <c r="H503" i="1"/>
  <c r="L503" i="1" s="1"/>
  <c r="H487" i="1"/>
  <c r="L487" i="1" s="1"/>
  <c r="H479" i="1"/>
  <c r="L479" i="1" s="1"/>
  <c r="H454" i="1"/>
  <c r="L454" i="1" s="1"/>
  <c r="H442" i="1"/>
  <c r="L442" i="1" s="1"/>
  <c r="H437" i="1"/>
  <c r="L437" i="1" s="1"/>
  <c r="H587" i="1"/>
  <c r="L587" i="1" s="1"/>
  <c r="H571" i="1"/>
  <c r="L571" i="1" s="1"/>
  <c r="H581" i="1"/>
  <c r="L581" i="1" s="1"/>
  <c r="H565" i="1"/>
  <c r="L565" i="1" s="1"/>
  <c r="H472" i="1"/>
  <c r="L472" i="1" s="1"/>
  <c r="H452" i="1"/>
  <c r="L452" i="1" s="1"/>
  <c r="H545" i="1"/>
  <c r="L545" i="1" s="1"/>
  <c r="H541" i="1"/>
  <c r="L541" i="1" s="1"/>
  <c r="H533" i="1"/>
  <c r="L533" i="1" s="1"/>
  <c r="H529" i="1"/>
  <c r="L529" i="1" s="1"/>
  <c r="H521" i="1"/>
  <c r="L521" i="1" s="1"/>
  <c r="H517" i="1"/>
  <c r="L517" i="1" s="1"/>
  <c r="H509" i="1"/>
  <c r="L509" i="1" s="1"/>
  <c r="H505" i="1"/>
  <c r="L505" i="1" s="1"/>
  <c r="H497" i="1"/>
  <c r="L497" i="1" s="1"/>
  <c r="H493" i="1"/>
  <c r="L493" i="1" s="1"/>
  <c r="H485" i="1"/>
  <c r="L485" i="1" s="1"/>
  <c r="H481" i="1"/>
  <c r="L481" i="1" s="1"/>
  <c r="H473" i="1"/>
  <c r="L473" i="1" s="1"/>
  <c r="H469" i="1"/>
  <c r="L469" i="1" s="1"/>
  <c r="H461" i="1"/>
  <c r="L461" i="1" s="1"/>
  <c r="H457" i="1"/>
  <c r="L457" i="1" s="1"/>
  <c r="H449" i="1"/>
  <c r="L449" i="1" s="1"/>
  <c r="H445" i="1"/>
  <c r="L445" i="1" s="1"/>
  <c r="H400" i="1"/>
  <c r="L400" i="1" s="1"/>
  <c r="H419" i="1"/>
  <c r="L419" i="1" s="1"/>
  <c r="H385" i="1"/>
  <c r="L385" i="1" s="1"/>
  <c r="H359" i="1"/>
  <c r="L359" i="1" s="1"/>
  <c r="H431" i="1"/>
  <c r="L431" i="1" s="1"/>
  <c r="H425" i="1"/>
  <c r="L425" i="1" s="1"/>
  <c r="H392" i="1"/>
  <c r="L392" i="1" s="1"/>
  <c r="H395" i="1"/>
  <c r="L395" i="1" s="1"/>
  <c r="H439" i="1"/>
  <c r="L439" i="1" s="1"/>
  <c r="H412" i="1"/>
  <c r="L412" i="1" s="1"/>
  <c r="H398" i="1"/>
  <c r="L398" i="1" s="1"/>
  <c r="H383" i="1"/>
  <c r="L383" i="1" s="1"/>
  <c r="H467" i="1"/>
  <c r="L467" i="1" s="1"/>
  <c r="H463" i="1"/>
  <c r="L463" i="1" s="1"/>
  <c r="H455" i="1"/>
  <c r="L455" i="1" s="1"/>
  <c r="H451" i="1"/>
  <c r="L451" i="1" s="1"/>
  <c r="H443" i="1"/>
  <c r="L443" i="1" s="1"/>
  <c r="H415" i="1"/>
  <c r="L415" i="1" s="1"/>
  <c r="H401" i="1"/>
  <c r="L401" i="1" s="1"/>
  <c r="H375" i="1"/>
  <c r="L375" i="1" s="1"/>
  <c r="H427" i="1"/>
  <c r="L427" i="1" s="1"/>
  <c r="H407" i="1"/>
  <c r="L407" i="1" s="1"/>
  <c r="H601" i="1"/>
  <c r="L601" i="1" s="1"/>
  <c r="H397" i="1"/>
  <c r="L397" i="1" s="1"/>
  <c r="H382" i="1"/>
  <c r="L382" i="1" s="1"/>
  <c r="H358" i="1"/>
  <c r="L358" i="1" s="1"/>
  <c r="H334" i="1"/>
  <c r="L334" i="1" s="1"/>
  <c r="H292" i="1"/>
  <c r="L292" i="1" s="1"/>
  <c r="H286" i="1"/>
  <c r="L286" i="1" s="1"/>
  <c r="H274" i="1"/>
  <c r="L274" i="1" s="1"/>
  <c r="H364" i="1"/>
  <c r="L364" i="1" s="1"/>
  <c r="H340" i="1"/>
  <c r="L340" i="1" s="1"/>
  <c r="H316" i="1"/>
  <c r="L316" i="1" s="1"/>
  <c r="H304" i="1"/>
  <c r="L304" i="1" s="1"/>
  <c r="H370" i="1"/>
  <c r="L370" i="1" s="1"/>
  <c r="H346" i="1"/>
  <c r="L346" i="1" s="1"/>
  <c r="H322" i="1"/>
  <c r="L322" i="1" s="1"/>
  <c r="H376" i="1"/>
  <c r="L376" i="1" s="1"/>
  <c r="H352" i="1"/>
  <c r="L352" i="1" s="1"/>
  <c r="H328" i="1"/>
  <c r="L328" i="1" s="1"/>
  <c r="H310" i="1"/>
  <c r="L310" i="1" s="1"/>
  <c r="H275" i="1"/>
  <c r="L275" i="1" s="1"/>
  <c r="H280" i="1"/>
  <c r="L280" i="1" s="1"/>
  <c r="H241" i="1"/>
  <c r="L241" i="1" s="1"/>
  <c r="H235" i="1"/>
  <c r="L235" i="1" s="1"/>
  <c r="H229" i="1"/>
  <c r="L229" i="1" s="1"/>
  <c r="H223" i="1"/>
  <c r="L223" i="1" s="1"/>
  <c r="H217" i="1"/>
  <c r="L217" i="1" s="1"/>
  <c r="H211" i="1"/>
  <c r="L211" i="1" s="1"/>
  <c r="H205" i="1"/>
  <c r="L205" i="1" s="1"/>
  <c r="H199" i="1"/>
  <c r="L199" i="1" s="1"/>
  <c r="H193" i="1"/>
  <c r="L193" i="1" s="1"/>
  <c r="H187" i="1"/>
  <c r="L187" i="1" s="1"/>
  <c r="H181" i="1"/>
  <c r="L181" i="1" s="1"/>
  <c r="H271" i="1"/>
  <c r="L271" i="1" s="1"/>
  <c r="H245" i="1"/>
  <c r="L245" i="1" s="1"/>
  <c r="H172" i="1"/>
  <c r="L172" i="1" s="1"/>
  <c r="H179" i="1"/>
  <c r="L179" i="1" s="1"/>
  <c r="H170" i="1"/>
  <c r="L170" i="1" s="1"/>
  <c r="H242" i="1"/>
  <c r="L242" i="1" s="1"/>
  <c r="H239" i="1"/>
  <c r="L239" i="1" s="1"/>
  <c r="H236" i="1"/>
  <c r="L236" i="1" s="1"/>
  <c r="H233" i="1"/>
  <c r="L233" i="1" s="1"/>
  <c r="H230" i="1"/>
  <c r="L230" i="1" s="1"/>
  <c r="H227" i="1"/>
  <c r="L227" i="1" s="1"/>
  <c r="H224" i="1"/>
  <c r="L224" i="1" s="1"/>
  <c r="H221" i="1"/>
  <c r="L221" i="1" s="1"/>
  <c r="H218" i="1"/>
  <c r="L218" i="1" s="1"/>
  <c r="H215" i="1"/>
  <c r="L215" i="1" s="1"/>
  <c r="H212" i="1"/>
  <c r="L212" i="1" s="1"/>
  <c r="H209" i="1"/>
  <c r="L209" i="1" s="1"/>
  <c r="H206" i="1"/>
  <c r="L206" i="1" s="1"/>
  <c r="H203" i="1"/>
  <c r="L203" i="1" s="1"/>
  <c r="H200" i="1"/>
  <c r="L200" i="1" s="1"/>
  <c r="H197" i="1"/>
  <c r="L197" i="1" s="1"/>
  <c r="H194" i="1"/>
  <c r="L194" i="1" s="1"/>
  <c r="H191" i="1"/>
  <c r="L191" i="1" s="1"/>
  <c r="H188" i="1"/>
  <c r="L188" i="1" s="1"/>
  <c r="H185" i="1"/>
  <c r="L185" i="1" s="1"/>
  <c r="H182" i="1"/>
  <c r="L182" i="1" s="1"/>
  <c r="H268" i="1"/>
  <c r="L268" i="1" s="1"/>
  <c r="H164" i="1"/>
  <c r="L164" i="1" s="1"/>
  <c r="H140" i="1"/>
  <c r="L140" i="1" s="1"/>
  <c r="H58" i="1"/>
  <c r="L58" i="1" s="1"/>
  <c r="H52" i="1"/>
  <c r="L52" i="1" s="1"/>
  <c r="H163" i="1"/>
  <c r="L163" i="1" s="1"/>
  <c r="H160" i="1"/>
  <c r="L160" i="1" s="1"/>
  <c r="H157" i="1"/>
  <c r="L157" i="1" s="1"/>
  <c r="H154" i="1"/>
  <c r="L154" i="1" s="1"/>
  <c r="H130" i="1"/>
  <c r="L130" i="1" s="1"/>
  <c r="H72" i="1"/>
  <c r="L72" i="1" s="1"/>
  <c r="H146" i="1"/>
  <c r="L146" i="1" s="1"/>
  <c r="H125" i="1"/>
  <c r="L125" i="1" s="1"/>
  <c r="H113" i="1"/>
  <c r="L113" i="1" s="1"/>
  <c r="H101" i="1"/>
  <c r="L101" i="1" s="1"/>
  <c r="H89" i="1"/>
  <c r="L89" i="1" s="1"/>
  <c r="H77" i="1"/>
  <c r="L77" i="1" s="1"/>
  <c r="H133" i="1"/>
  <c r="L133" i="1" s="1"/>
  <c r="H152" i="1"/>
  <c r="L152" i="1" s="1"/>
  <c r="H161" i="1"/>
  <c r="L161" i="1" s="1"/>
  <c r="H158" i="1"/>
  <c r="L158" i="1" s="1"/>
  <c r="H155" i="1"/>
  <c r="L155" i="1" s="1"/>
  <c r="H139" i="1"/>
  <c r="L139" i="1" s="1"/>
  <c r="H131" i="1"/>
  <c r="L131" i="1" s="1"/>
  <c r="H121" i="1"/>
  <c r="L121" i="1" s="1"/>
  <c r="H109" i="1"/>
  <c r="L109" i="1" s="1"/>
  <c r="H97" i="1"/>
  <c r="L97" i="1" s="1"/>
  <c r="H85" i="1"/>
  <c r="L85" i="1" s="1"/>
  <c r="H73" i="1"/>
  <c r="L73" i="1" s="1"/>
  <c r="H66" i="1"/>
  <c r="L66" i="1" s="1"/>
  <c r="H12" i="1"/>
  <c r="L12" i="1" s="1"/>
  <c r="H142" i="1"/>
  <c r="L142" i="1" s="1"/>
  <c r="H169" i="1"/>
  <c r="L169" i="1" s="1"/>
  <c r="H134" i="1"/>
  <c r="L134" i="1" s="1"/>
  <c r="H119" i="1"/>
  <c r="L119" i="1" s="1"/>
  <c r="H107" i="1"/>
  <c r="L107" i="1" s="1"/>
  <c r="H95" i="1"/>
  <c r="L95" i="1" s="1"/>
  <c r="H83" i="1"/>
  <c r="L83" i="1" s="1"/>
  <c r="H71" i="1"/>
  <c r="L71" i="1" s="1"/>
  <c r="H64" i="1"/>
  <c r="L64" i="1" s="1"/>
  <c r="H7" i="1"/>
  <c r="L7" i="1" s="1"/>
  <c r="H23" i="1"/>
  <c r="L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<sst xmlns="http://schemas.openxmlformats.org/spreadsheetml/2006/main" count="5040" uniqueCount="3797">
  <si>
    <t>Light + Fit</t>
  </si>
  <si>
    <t>Oikos</t>
  </si>
  <si>
    <t>Rao's Homemade</t>
  </si>
  <si>
    <t>Annie's</t>
  </si>
  <si>
    <t>Lundberg</t>
  </si>
  <si>
    <t>Quaker</t>
  </si>
  <si>
    <t>Nature Valley</t>
  </si>
  <si>
    <t>Cheerios</t>
  </si>
  <si>
    <t>Goya</t>
  </si>
  <si>
    <t>Oreo</t>
  </si>
  <si>
    <t>Birds Eye</t>
  </si>
  <si>
    <t>Sparkling Ice</t>
  </si>
  <si>
    <t>Coca-Cola</t>
  </si>
  <si>
    <t>San Pellegrino</t>
  </si>
  <si>
    <t>Gatorade</t>
  </si>
  <si>
    <t>Arizona</t>
  </si>
  <si>
    <t>DiGiorno</t>
  </si>
  <si>
    <t>Totino's</t>
  </si>
  <si>
    <t>Lay's</t>
  </si>
  <si>
    <t>Eggo</t>
  </si>
  <si>
    <t>Starbucks</t>
  </si>
  <si>
    <t>Hershey's</t>
  </si>
  <si>
    <t>Oscar Mayer</t>
  </si>
  <si>
    <t>SPAM</t>
  </si>
  <si>
    <t>Hillshire Farm</t>
  </si>
  <si>
    <t>Ben &amp; Jerry's</t>
  </si>
  <si>
    <t>Philadelphia</t>
  </si>
  <si>
    <t>Skippy</t>
  </si>
  <si>
    <t>Sara Lee</t>
  </si>
  <si>
    <t>Nature's Own</t>
  </si>
  <si>
    <t>Mission</t>
  </si>
  <si>
    <t>Lactaid</t>
  </si>
  <si>
    <t>Kraft</t>
  </si>
  <si>
    <t>Jif</t>
  </si>
  <si>
    <t>Hunt's</t>
  </si>
  <si>
    <t>Horizon Organic</t>
  </si>
  <si>
    <t>Beverages</t>
  </si>
  <si>
    <t>Fairlife</t>
  </si>
  <si>
    <t xml:space="preserve">Bread </t>
  </si>
  <si>
    <t>Dole</t>
  </si>
  <si>
    <t>Prepared Food</t>
  </si>
  <si>
    <t>Del Monte</t>
  </si>
  <si>
    <t>Canned Fruit</t>
  </si>
  <si>
    <t>Mott's</t>
  </si>
  <si>
    <t>Canned Vegetables</t>
  </si>
  <si>
    <t>Chobani</t>
  </si>
  <si>
    <t>Rice</t>
  </si>
  <si>
    <t>Bush's</t>
  </si>
  <si>
    <t>Protein</t>
  </si>
  <si>
    <t>Ben's Original</t>
  </si>
  <si>
    <t>Dairy</t>
  </si>
  <si>
    <t>BelGioioso</t>
  </si>
  <si>
    <t>Pasta</t>
  </si>
  <si>
    <t>Barilla</t>
  </si>
  <si>
    <t>helper_2</t>
  </si>
  <si>
    <t>helper_1</t>
  </si>
  <si>
    <t>26.5 ¢/oz</t>
  </si>
  <si>
    <t>current price $4.93</t>
  </si>
  <si>
    <t>Very Berry Cheerios, Heart Healthy Gluten Free Breakfast Cereal, Family Size, 18.6 oz</t>
  </si>
  <si>
    <t>https://www.walmart.com/ip/Very-Berry-Cheerios-Heart-Healthy-Cereal-Happy-Heart-Shapes-Family-Size-18-6-oz/292472814?classType=VARIANT&amp;from=/search</t>
  </si>
  <si>
    <t>current price $4.14</t>
  </si>
  <si>
    <t>Ben's Original Enriched Parboiled Long Grain Rice, 2 lb</t>
  </si>
  <si>
    <t>https://www.walmart.com/ip/Uncle-Ben-s-Original-Enriched-Parboiled-Long-Grain-Rice-2-lb/10420779?filtersQueryString=%5B%7B%22intent%22%3A%22retailer%22%2C%22values%22%3A%5B%22Walmart%22%5D%7D%5D&amp;classType=VARIANT&amp;from=/search</t>
  </si>
  <si>
    <t>25.0 ¢/oz</t>
  </si>
  <si>
    <t>current price Now $4.87</t>
  </si>
  <si>
    <t>Totino's Sausage &amp; Cheese Scramble Breakfast Snack Bites 40 CT</t>
  </si>
  <si>
    <t>https://www.walmart.com/ip/Totino-s-Sausage-Cheese-Scramble-Breakfast-Snack-Bites-40-CT/5339639748?classType=REGULAR&amp;athbdg=L1300&amp;from=/search</t>
  </si>
  <si>
    <t>Totino's Pork Shoulder Bacon &amp; Cheese Scramble Breakfast Snack Bites 40 CT</t>
  </si>
  <si>
    <t>https://www.walmart.com/ip/Totino-s-Pork-Shoulder-Bacon-Cheese-Scramble-Breakfast-Snack-Bites-40-CT/5445756563?classType=REGULAR&amp;athbdg=L1300&amp;from=/search</t>
  </si>
  <si>
    <t>22.8 ¢/oz</t>
  </si>
  <si>
    <t>current price $5.66</t>
  </si>
  <si>
    <t>Totino's Pizza Rolls, Triple Meat Flavored, Frozen Snacks, 50 Rolls, 24.8 oz</t>
  </si>
  <si>
    <t>https://www.walmart.com/ip/Totino-s-Pizza-Rolls-Triple-Meat-Flavored-Frozen-Snacks-50-Rolls-24-8-oz/214624534?classType=REGULAR&amp;from=/search</t>
  </si>
  <si>
    <t>17.1 ¢/oz</t>
  </si>
  <si>
    <t>current price Now $10.87</t>
  </si>
  <si>
    <t>Totino's Pizza Rolls, Triple Meat Flavored, Frozen Snacks, 130 Rolls, 63.5 oz</t>
  </si>
  <si>
    <t>https://www.walmart.com/ip/Totino-s-Pizza-Rolls-Triple-Meat-Flavored-Frozen-Snacks-130-Rolls-63-5-oz/289977310?classType=REGULAR&amp;athbdg=L1300&amp;from=/search</t>
  </si>
  <si>
    <t>20.4 ¢/oz</t>
  </si>
  <si>
    <t>current price $9.97</t>
  </si>
  <si>
    <t>Totino's Pizza Rolls, Triple Meat Flavored, Frozen Snacks, 100 Rolls, 48.8 oz</t>
  </si>
  <si>
    <t>https://www.walmart.com/ip/Totino-s-Pizza-Rolls-Triple-Meat-Flavored-Frozen-Snacks-100-Rolls-48-8-oz/426069330?classType=REGULAR&amp;from=/search</t>
  </si>
  <si>
    <t>Totino's Pizza Rolls, Triple Cheese Flavored, Frozen Snacks, 50 Rolls, 24.8 oz</t>
  </si>
  <si>
    <t>https://www.walmart.com/ip/Totino-s-Pizza-Rolls-Triple-Cheese-Flavored-Frozen-Snacks-50-Rolls-24-8-oz/395758411?classType=REGULAR&amp;from=/search</t>
  </si>
  <si>
    <t>Totino's Pizza Rolls, Triple Cheese Flavored, Frozen Snacks, 130 ct</t>
  </si>
  <si>
    <t>https://www.walmart.com/ip/Totino-s-Pizza-Rolls-Triple-Cheese-Flavored-Frozen-Snacks-130-ct/167066442?classType=REGULAR&amp;athbdg=L1300&amp;from=/search</t>
  </si>
  <si>
    <t>Totino's Pizza Rolls, Triple Cheese Flavored, Frozen Snacks, 100 ct</t>
  </si>
  <si>
    <t>https://www.walmart.com/ip/Totino-s-Pizza-Rolls-Triple-Cheese-Flavored-Frozen-Snacks-100-ct/199021676?classType=REGULAR&amp;from=/search</t>
  </si>
  <si>
    <t>Totino's Pizza Rolls, Supreme Flavored, Frozen Snacks, 50 Rolls, 24.8 oz</t>
  </si>
  <si>
    <t>https://www.walmart.com/ip/Totino-s-Pizza-Rolls-Supreme-Flavored-Frozen-Snacks-50-Rolls-24-8-oz/677848113?classType=REGULAR&amp;from=/search</t>
  </si>
  <si>
    <t>18.3 ¢/oz</t>
  </si>
  <si>
    <t>Totino's Pizza Rolls, Pepperoni, 120 Rolls, 59.3 oz Bag</t>
  </si>
  <si>
    <t>https://www.walmart.com/ip/Totino-s-Pizza-Rolls-Pepperoni-120-Rolls-59-3-oz-Bag/21469767?classType=REGULAR&amp;athbdg=L1300&amp;from=/search</t>
  </si>
  <si>
    <t>Totino's Pizza Rolls, Pepperoni Flavored, Frozen Snacks, 50 Rolls, 24.8 oz</t>
  </si>
  <si>
    <t>https://www.walmart.com/ip/Totino-s-Pizza-Rolls-Pepperoni-Flavored-Frozen-Snacks-50-Rolls-24-8-oz/513053449?classType=REGULAR&amp;athbdg=L1600&amp;from=/search</t>
  </si>
  <si>
    <t>26.3 ¢/oz</t>
  </si>
  <si>
    <t>current price $1.97</t>
  </si>
  <si>
    <t>Totino's Pizza Rolls, Pepperoni Flavored, Frozen Snacks, 15 Rolls, 7.5 oz</t>
  </si>
  <si>
    <t>https://www.walmart.com/ip/Totino-s-Pizza-Rolls-Pepperoni-Flavored-Frozen-Snacks-15-Rolls-7-5-oz/10813467?classType=REGULAR&amp;from=/search</t>
  </si>
  <si>
    <t>Totino's Pizza Rolls, Pepperoni Flavored, Frozen Snacks, 130 Rolls, 63.5 oz</t>
  </si>
  <si>
    <t>https://www.walmart.com/ip/Totino-s-Pizza-Rolls-Pepperoni-Flavored-Frozen-Snacks-130-Rolls-63-5-oz/465060858?classType=REGULAR&amp;athbdg=L1300&amp;from=/search</t>
  </si>
  <si>
    <t>Totino's Pizza Rolls, Pepperoni Flavored, Frozen Snacks, 100 Rolls, 48.8 oz</t>
  </si>
  <si>
    <t>https://www.walmart.com/ip/Totino-s-Pizza-Rolls-Pepperoni-Flavored-Frozen-Snacks-100-Rolls-48-8-oz/580021400?classType=REGULAR&amp;from=/search</t>
  </si>
  <si>
    <t>23.1 ¢/oz</t>
  </si>
  <si>
    <t>Totino's Pizza Rolls, NXTLVL Buffalo Style Chicken Flavored, Frozen Snack, 50 Ct, 24.46 oz</t>
  </si>
  <si>
    <t>https://www.walmart.com/ip/Totino-s-Pizza-Rolls-NXTLVL-Buffalo-Style-Chicken-Flavored-Frozen-Snack-50-Ct-24-46-oz/247425581?classType=REGULAR&amp;from=/search</t>
  </si>
  <si>
    <t>Totino's Pizza Rolls, Hellfire Club Spicy Pepperoni, Stranger Things, 50 Rolls, 24.46 oz</t>
  </si>
  <si>
    <t>https://www.walmart.com/ip/Totino-s-Pizza-Rolls-Hellfire-Club-Spicy-Pepperoni-Stranger-Things-50-Rolls-24-46-oz/5717850030?classType=REGULAR&amp;from=/search</t>
  </si>
  <si>
    <t>Totino's Pizza Rolls, Hellfire Club Spicy Cheese, Stranger Things Edition, 50 Ct, 24.46 oz</t>
  </si>
  <si>
    <t>https://www.walmart.com/ip/Totino-s-Pizza-Rolls-Hellfire-Club-Spicy-Cheese-Stranger-Things-Edition-50-Ct-24-46-oz/5715260826?classType=REGULAR&amp;from=/search</t>
  </si>
  <si>
    <t>Totino's Pizza Rolls, Combination Flavored, Frozen Snacks, 50 Rolls, 24.8 oz</t>
  </si>
  <si>
    <t>https://www.walmart.com/ip/Totino-s-Pizza-Rolls-Combination-Flavored-Frozen-Snacks-50-Rolls-24-8-oz/520413154?classType=REGULAR&amp;athbdg=L1600&amp;from=/search</t>
  </si>
  <si>
    <t>Totino's Pizza Rolls, Combination Flavored, Frozen Snacks, 130 Rolls, 63.5 oz</t>
  </si>
  <si>
    <t>https://www.walmart.com/ip/Totino-s-Pizza-Rolls-Combination-Flavored-Frozen-Snacks-130-Rolls-63-5-oz/899222720?classType=REGULAR&amp;athbdg=L1300&amp;from=/search</t>
  </si>
  <si>
    <t>Totino's Pizza Rolls, Combination Flavored, Frozen Snacks, 100 Rolls, 48.8 oz</t>
  </si>
  <si>
    <t>https://www.walmart.com/ip/Totino-s-Pizza-Rolls-Combination-Flavored-Frozen-Snacks-100-Rolls-48-8-oz/934492849?classType=REGULAR&amp;from=/search</t>
  </si>
  <si>
    <t>Totino's Pizza Rolls, Cheese Flavored, Frozen Snacks, 15 Rolls, 7.5 oz</t>
  </si>
  <si>
    <t>https://www.walmart.com/ip/Totino-s-Pizza-Rolls-Cheese-Flavored-Frozen-Snacks-15-Rolls-7-5-oz/153056594?classType=REGULAR&amp;from=/search</t>
  </si>
  <si>
    <t>19.3 ¢/oz</t>
  </si>
  <si>
    <t>Totino's Party Pizza, Triple Pepperoni, Frozen Snacks, 1 Ct, 10.2 oz</t>
  </si>
  <si>
    <t>https://www.walmart.com/ip/Totino-s-Party-Pizza-Triple-Pepperoni-Frozen-Snacks-1-Ct-10-2-oz/32193690?classType=REGULAR&amp;from=/search</t>
  </si>
  <si>
    <t>19.5 ¢/oz</t>
  </si>
  <si>
    <t>current price $7.64</t>
  </si>
  <si>
    <t>Totino's Party Pizza, Triple Cheese, Frozen Snacks, 4 Ct, 39.2 oz</t>
  </si>
  <si>
    <t>https://www.walmart.com/ip/Totino-s-Party-Pizza-Triple-Cheese-Frozen-Snacks-4-Ct-39-2-oz/35043005?classType=REGULAR&amp;from=/search</t>
  </si>
  <si>
    <t>20.1 ¢/oz</t>
  </si>
  <si>
    <t>Totino's Party Pizza, Triple Cheese, Frozen Snacks, 1 Ct, 9.8 oz</t>
  </si>
  <si>
    <t>https://www.walmart.com/ip/Totino-s-Party-Pizza-Triple-Cheese-Frozen-Snacks-1-Ct-9-8-oz/10813481?classType=REGULAR&amp;from=/search</t>
  </si>
  <si>
    <t>18.1 ¢/oz</t>
  </si>
  <si>
    <t>Totino's Party Pizza, Supreme, Frozen Snacks, 1 Ct, 10.9 oz</t>
  </si>
  <si>
    <t>https://www.walmart.com/ip/Totino-s-Party-Pizza-Supreme-Frozen-Snacks-1-Ct-10-9-oz/10813473?classType=REGULAR&amp;from=/search</t>
  </si>
  <si>
    <t>18.2 ¢/oz</t>
  </si>
  <si>
    <t>Totino's Party Pizza, Sausage, Frozen Snacks, 2 Servings, 1 ct</t>
  </si>
  <si>
    <t>https://www.walmart.com/ip/Totino-s-Party-Pizza-Sausage-Frozen-Snacks-2-Servings-1-ct/10813475?classType=REGULAR&amp;from=/search</t>
  </si>
  <si>
    <t>18.7 ¢/oz</t>
  </si>
  <si>
    <t>Totino's Party Pizza, Pepperoni, Frozen Snacks, 4 Ct, 40.8 oz</t>
  </si>
  <si>
    <t>https://www.walmart.com/ip/Totino-s-Party-Pizza-Pepperoni-Frozen-Snacks-4-Ct-40-8-oz/24705191?classType=REGULAR&amp;athbdg=L1200&amp;from=/search</t>
  </si>
  <si>
    <t>Totino's Party Pizza, Pepperoni, Frozen Snacks, 1 Ct, 10.2 oz</t>
  </si>
  <si>
    <t>https://www.walmart.com/ip/Totino-s-Party-Pizza-Pepperoni-Frozen-Snacks-1-Ct-10-2-oz/10813478?classType=REGULAR&amp;from=/search</t>
  </si>
  <si>
    <t>17.9 ¢/oz</t>
  </si>
  <si>
    <t>Totino's Party Pizza, Combination, Frozen Snacks, 4 Ct, 42.8 oz</t>
  </si>
  <si>
    <t>https://www.walmart.com/ip/Totino-s-Party-Pizza-Combination-Frozen-Snacks-4-Ct-42-8-oz/35043006?classType=REGULAR&amp;from=/search</t>
  </si>
  <si>
    <t>Totino's Cheesy Chorizo Scramble Breakfast Snack Bites 40 CT</t>
  </si>
  <si>
    <t>https://www.walmart.com/ip/Totino-s-Cheesy-Chorizo-Scramble-Breakfast-Snack-Bites-40-CT/5447763668?classType=REGULAR&amp;athbdg=L1300&amp;from=/search</t>
  </si>
  <si>
    <t>25.9 ¢/oz</t>
  </si>
  <si>
    <t>Strawberry Banana Cheerios, Heart Healthy Gluten Free Breakfast Cereal, Family Size, 19 oz</t>
  </si>
  <si>
    <t>https://www.walmart.com/ip/Strawberry-Banana-Cheerios-Heart-Healthy-Cereal-Happy-Heart-Shapes-Family-Size-19-oz/749137832?classType=REGULAR&amp;from=/search</t>
  </si>
  <si>
    <t>current price $3.48</t>
  </si>
  <si>
    <t>Starbucks Vanilla Frappuccino Chilled Coffee Drink - 13.7 oz</t>
  </si>
  <si>
    <t>https://www.walmart.com/ip/Starbucks-Vanilla-Frappuccino-Chilled-Coffee-Drink-13-7-oz-Package-May-Vary/15969673357?classType=REGULAR&amp;from=/search</t>
  </si>
  <si>
    <t>current price $9.00</t>
  </si>
  <si>
    <t>Starbucks Nitro Cold Brew Black Unsweetened Premium Coffee Drink - 9.6 fl oz Bottle</t>
  </si>
  <si>
    <t>https://www.walmart.com/ip/Starbucks-Nitro-Cold-Brew-Black-Unsweetened-Premium-Coffee-Drink-9-6-fl-oz-Bottle/16236961102?classType=REGULAR&amp;from=/search</t>
  </si>
  <si>
    <t>current price $21.09</t>
  </si>
  <si>
    <t>Starbucks Frappuccino White Chocolate Mocha 13.7 oz &amp; Caramel Frappuccino Chilled Coffee Drink 13.7 oz</t>
  </si>
  <si>
    <t>https://www.walmart.com/ip/Starbucks-Frappuccino-White-Chocolate-Mocha-13-7-oz-Caramel-Frappuccino-Chilled-Coffee-Drink-13-7-oz/14807967218?classType=REGULAR&amp;from=/search</t>
  </si>
  <si>
    <t>current price $7.49</t>
  </si>
  <si>
    <t>Starbucks Frappuccino Vanilla Chilled Coffee Drink, 9.5 fl oz, 4 count</t>
  </si>
  <si>
    <t>https://www.walmart.com/ip/Starbucks-Frappuccino-Vanilla-Chilled-Coffee-Drink-9-5-fl-oz-4-count/9439311882?classType=REGULAR&amp;from=/search</t>
  </si>
  <si>
    <t>current price $12.73</t>
  </si>
  <si>
    <t>Starbucks Frappuccino Oat Milk Caramel Waffle Cookie Chilled Coffee Drink</t>
  </si>
  <si>
    <t>https://www.walmart.com/ip/Starbucks-Frappuccino-Oat-Milk-Caramel-Waffle-Cookie-Chilled-Coffee-Drink/12866114047?classType=REGULAR&amp;from=/search</t>
  </si>
  <si>
    <t>current price $9.99</t>
  </si>
  <si>
    <t>Starbucks Frappuccino Coffee Drink Chilled Vanilla 4 Count 38 oz</t>
  </si>
  <si>
    <t>https://www.walmart.com/ip/Starbucks-Frappuccino-Coffee-Drink-Chilled-Vanilla-4-Count-38-oz/8649273130?classType=REGULAR&amp;from=/search</t>
  </si>
  <si>
    <t>current price $15.01</t>
  </si>
  <si>
    <t>Starbucks Frappuccino Coffee Drink Chilled Caramel 4 Count 38 oz</t>
  </si>
  <si>
    <t>https://www.walmart.com/ip/Starbucks-Frappuccino-Coffee-Drink-Chilled-Caramel-4-Count-38-oz/16265314087?classType=REGULAR&amp;from=/search</t>
  </si>
  <si>
    <t>current price $4.78</t>
  </si>
  <si>
    <t>Starbucks Frappuccino Chilled Mocha Coffee Drink, 9.5 oz.</t>
  </si>
  <si>
    <t>https://www.walmart.com/ip/Starbucks-Frappuccino-Chilled-Mocha-Coffee-Drink-9-5-oz/16333600783?classType=REGULAR&amp;from=/search</t>
  </si>
  <si>
    <t>20.5 ¢/fl oz</t>
  </si>
  <si>
    <t>current price $7.78</t>
  </si>
  <si>
    <t>Starbucks Frappuccino Chilled Coffee Drink, Caramel, 4 Count, 9.5 fl oz Bottles</t>
  </si>
  <si>
    <t>https://www.walmart.com/ip/Starbucks-Frappuccino-Chilled-Coffee-Drink-Caramel-4-Count-9-5-fl-oz-Bottles/11961000?classType=VARIANT&amp;from=/search</t>
  </si>
  <si>
    <t>Starbucks Frappuccino Chilled Coffee Drink, 9.5 oz Bottles, 4 Count</t>
  </si>
  <si>
    <t>https://www.walmart.com/ip/Starbucks-Frappuccino-Chilled-Coffee-Drink-9-5-oz-Bottles-4-Count/11964580?classType=VARIANT&amp;from=/search</t>
  </si>
  <si>
    <t>current price $26.48</t>
  </si>
  <si>
    <t>Starbucks Espresso and Cream Light Drink 6.5 oz Cans 4 pk &amp; Frappuccino Chilled Coffee Drink 13.7 oz</t>
  </si>
  <si>
    <t>https://www.walmart.com/ip/Starbucks-Espresso-and-Cream-Light-Drink-6-5-oz-Cans-4-pk-Frappuccino-Chilled-Coffee-Drink-13-7-oz/14807967699?classType=REGULAR&amp;from=/search</t>
  </si>
  <si>
    <t>current price $38.98</t>
  </si>
  <si>
    <t>Starbucks Chilled Unsweetened Iced Coffee 48 fl oz &amp; Medium Roast Holiday Blend Ground Coffee 10 oz</t>
  </si>
  <si>
    <t>https://www.walmart.com/ip/Starbucks-Chilled-Unsweetened-Iced-Coffee-48-fl-oz-Medium-Roast-Holiday-Blend-Ground-Coffee-10-oz/14803556572?classType=REGULAR&amp;from=/search</t>
  </si>
  <si>
    <t>current price $13.07</t>
  </si>
  <si>
    <t>Sparkling Ice Naturally Flavored Sparkling Water, Strawberry Watermelon, 17 Fl Oz, 12 Count</t>
  </si>
  <si>
    <t>https://www.walmart.com/sp/track?bt=1&amp;eventST=click&amp;plmt=sp-search-middle~desktop~&amp;pos=3&amp;tax=976759_976782_1001659_1508098_7528276&amp;rdf=1&amp;rd=https%3A%2F%2Fwww.walmart.com%2Fip%2FSparkling-Ice-Naturally-Flavored-Sparkling-Water-Strawberry-Watermelon-17-Fl-Oz-12-Count%2F115657469%3FclassType%3DREGULAR%26adsRedirect%3Dtrue&amp;adUid=8ab5f7cd-d90c-445e-8eb6-bbcadfd876a6&amp;mloc=sp-search-middle&amp;pltfm=desktop&amp;pgId=sparkling%20ice&amp;pt=search&amp;spQs=QG-3jYTXNqm91apPYAUqytquFuN6zxGzrBt5rCzJfHbj_KBXuFdB-AlTEKnXJ_rdIhRO7dyKYHSunKp2JYoZVvfx2AyorcniR384PczaCTwaeEMdHbIp3atpujW7PlfbOaUbOqNe4tj7-pzvWbPbAdSQmrpEnCoHFvfihMai8_IIZk1VpgydUoWIue4ULeXqvoHKminGsGCie5m63G1Im_x-LaWePUKbZ7FvJbPnc9_KezQLKhEk-Qk109B43DKyN2UTE_gxBOGCrtwCz67v7du_EyYACHduL7UN7Wscj4A&amp;storeId=2574&amp;specificity=broad&amp;specificityScore=0.54858863&amp;couponState=na&amp;bkt=ace1_11578%7Cace2_default%7Cace3_default%7Ccoldstart_on%7Csearch_GLASS_SBE_L1_Ranker_Unification_rweb_w05&amp;classType=REGULAR</t>
  </si>
  <si>
    <t>current price Now $13.07</t>
  </si>
  <si>
    <t>Sparkling Ice Naturally Flavored Sparkling Water, Ice Black Cherry, 17 Fl Oz, 12 Count</t>
  </si>
  <si>
    <t>https://www.walmart.com/sp/track?bt=1&amp;eventST=click&amp;plmt=sp-search-middle~desktop~&amp;pos=4&amp;tax=976759_976782_1001659_1508098_7528276&amp;rdf=1&amp;rd=https%3A%2F%2Fwww.walmart.com%2Fip%2FSparkling-Ice-Naturally-Flavored-Sparkling-Water-Ice-Black-Cherry-17-Fl-Oz-12-Count%2F114379304%3FclassType%3DREGULAR%26adsRedirect%3Dtrue&amp;adUid=8ab5f7cd-d90c-445e-8eb6-bbcadfd876a6&amp;mloc=sp-search-middle&amp;pltfm=desktop&amp;pgId=sparkling%20ice&amp;pt=search&amp;spQs=fV_EU1EOT7hzUQbM1DrzsNquFuN6zxGzrBt5rCzJfHbj_KBXuFdB-AlTEKnXJ_rdIhRO7dyKYHSunKp2JYoZVvfx2AyorcniR384PczaCTwaeEMdHbIp3atpujW7PlfbOaUbOqNe4tj7-pzvWbPbAY6NJcdfzoS77_dTkkQwN7gbYdS6TMo5RHcVbgzZEFGBvoHKminGsGCie5m63G1Im_x-LaWePUKbZ7FvJbPnc9_KezQLKhEk-Qk109B43DKyN2UTE_gxBOGCrtwCz67v7du_EyYACHduL7UN7Wscj4A&amp;storeId=2574&amp;specificity=broad&amp;specificityScore=0.54858863&amp;couponState=na&amp;bkt=ace1_11578%7Cace2_default%7Cace3_default%7Ccoldstart_on%7Csearch_GLASS_SBE_L1_Ranker_Unification_rweb_w05&amp;classType=REGULAR</t>
  </si>
  <si>
    <t>current price $10.98</t>
  </si>
  <si>
    <t>Sparkling Ice Zero Sugar Flavored, Variety Pack, 17 fl oz, 12 Count (Black Cherry, Peach Nectarine, Coconut Pineapple, Fruit Punch) Allergens Not Contained</t>
  </si>
  <si>
    <t>https://www.walmart.com/ip/Sparkling-Ice-Zero-Sugar-Flavored-Variety-Pack-17-fl-oz-12-Count-Black-Cherry-Peach-Nectarine-Coconut-Pineapple-Fruit-Punch-Allergens-Contained/406258095?classType=VARIANT&amp;from=/search</t>
  </si>
  <si>
    <t>current price Now $0.97</t>
  </si>
  <si>
    <t>Sparkling Ice Zero Sugar Flavored Sparkling Water, Fruit Punch Sparkling Water, 17 fl oz Plastic Bottle, Allergens Not Contained</t>
  </si>
  <si>
    <t>https://www.walmart.com/ip/Sparkling-Ice-Zero-Sugar-Flavored-Sparkling-Water-Fruit-Punch-Sparkling-Water-17-fl-oz-Plastic-Bottle-Allergens-Not-Contained/776416334?classType=VARIANT&amp;athbdg=L1300&amp;from=/search</t>
  </si>
  <si>
    <t>Sparkling Ice Zero Sugar Flavored Sparkling Water, Berry Lemonade</t>
  </si>
  <si>
    <t>https://www.walmart.com/ip/Sparkling-Ice-Zero-Sugar-Flavored-Sparkling-Water-Berry-Lemonade/138245271?classType=VARIANT&amp;from=/search</t>
  </si>
  <si>
    <t>current price Now $12.96</t>
  </si>
  <si>
    <t>Sparkling Ice Strawberry Lemonade, 17 Fl Oz, 12 Count</t>
  </si>
  <si>
    <t>https://www.walmart.com/ip/Sparkling-Ice-Strawberry-Lemonade-17-Fl-Oz-12-Count/169536922?classType=VARIANT&amp;from=/search</t>
  </si>
  <si>
    <t>Sparkling Ice Starburst Strawberry Flavored Sparkling Water 17 fl oz Plastic Bottle</t>
  </si>
  <si>
    <t>https://www.walmart.com/ip/Sparkling-Ice-Starburst-Strawberry/5212541990?classType=VARIANT&amp;athbdg=L1300&amp;from=/search</t>
  </si>
  <si>
    <t>Sparkling Ice STARBURST Orange, Zero Sugar Flavored Sparkling Water, with Vitamins and Antioxidants, Low Calorie Beverage, 17 fl oz Plastic Bottle</t>
  </si>
  <si>
    <t>https://www.walmart.com/ip/Sparkling-Ice-Starburst-Orange/5212441984?classType=VARIANT&amp;athbdg=L1300&amp;from=/search</t>
  </si>
  <si>
    <t>Sparkling Ice STARBURST Cherry, Zero Sugar Flavored Sparkling Water, with Vitamins and Antioxidants, Low Calorie Beverage, 17 fl oz Plastic Bottle</t>
  </si>
  <si>
    <t>https://www.walmart.com/ip/Sparkling-Ice-Starburst-Cherry/5212441980?classType=VARIANT&amp;athbdg=L1300&amp;from=/search</t>
  </si>
  <si>
    <t>current price $1.10</t>
  </si>
  <si>
    <t>Sparkling Ice Peach Nectarine Sparkling Water, 17 Fl. Oz.</t>
  </si>
  <si>
    <t>https://www.walmart.com/ip/Sparkling-Ice-Peach-Nectarine-Sparkling-Water-17-Fl-Oz/24389332?classType=REGULAR&amp;from=/search</t>
  </si>
  <si>
    <t>Sparkling Ice Naturally Flavored Sparkling Water, Strawberry Watermelon 17 Fl Oz</t>
  </si>
  <si>
    <t>https://www.walmart.com/ip/Sparkling-Ice-Naturally-Flavored-Sparkling-Water-Strawberry-Watermelon-17-Fl-Oz/44391331?classType=REGULAR&amp;athbdg=L1300&amp;from=/search</t>
  </si>
  <si>
    <t>current price $0.99</t>
  </si>
  <si>
    <t>Sparkling Ice Naturally Flavored Sparkling Water, Strawberry Lemonade 17 Fl Oz</t>
  </si>
  <si>
    <t>https://www.walmart.com/ip/Sparkling-Ice-Naturally-Flavored-Sparkling-Water-Strawberry-Lemonade-17-Fl-Oz/24389337?classType=REGULAR&amp;from=/search</t>
  </si>
  <si>
    <t>Sparkling Ice Naturally Flavored Sparkling Water, Pink Grapefruit 17 fl oz Plastic Bottle</t>
  </si>
  <si>
    <t>https://www.walmart.com/ip/Sparkling-Ice-Naturally-Flavored-Sparkling-Water-Pink-Grapefruit-17-fl-oz-Plastic-Bottle/21268884?classType=VARIANT&amp;athbdg=L1300&amp;from=/search</t>
  </si>
  <si>
    <t>Sparkling Ice Naturally Flavored Sparkling Water, Orange Mango 17 fl oz Plastic Bottle</t>
  </si>
  <si>
    <t>https://www.walmart.com/ip/Sparkling-Ice-Naturally-Flavored-Sparkling-Water-Orange-Mango-17-fl-oz-Plastic-Bottle/21268882?classType=VARIANT&amp;athbdg=L1300&amp;from=/search</t>
  </si>
  <si>
    <t>current price $1.20</t>
  </si>
  <si>
    <t>Sparkling Ice Naturally Flavored Sparkling Water, Lemon Lime 17 fl oz Plastic Bottle, Allergens Not Contained</t>
  </si>
  <si>
    <t>https://www.walmart.com/ip/Sparkling-Ice-Naturally-Flavored-Sparkling-Water-Lemon-Lime-17-fl-oz-Plastic-Bottle-Allergens-Not-Contained/20469604?classType=REGULAR&amp;from=/search</t>
  </si>
  <si>
    <t>Sparkling Ice Naturally Flavored Sparkling Water, Kiwi Strawberry 17 Fl Oz</t>
  </si>
  <si>
    <t>https://www.walmart.com/ip/Sparkling-Ice-Naturally-Flavored-Sparkling-Water-Kiwi-Strawberry-17-Fl-Oz/21268883?classType=VARIANT&amp;athbdg=L1300&amp;from=/search</t>
  </si>
  <si>
    <t>current price $0.98</t>
  </si>
  <si>
    <t>Sparkling Ice Naturally Flavored Sparkling Water, Grape Raspberry 17 Fl Oz</t>
  </si>
  <si>
    <t>https://www.walmart.com/ip/Sparkling-Ice-Naturally-Flavored-Sparkling-Water-Grape-Raspberry-17-Fl-Oz/154869121?classType=REGULAR&amp;from=/search</t>
  </si>
  <si>
    <t>Sparkling Ice Naturally Flavored Sparkling Water, Classic Lemonade 17 Fl Oz</t>
  </si>
  <si>
    <t>https://www.walmart.com/ip/Sparkling-Ice-Naturally-Flavored-Sparkling-Water-Classic-Lemonade-17-Fl-Oz/20469607?classType=VARIANT&amp;athbdg=L1300&amp;from=/search</t>
  </si>
  <si>
    <t>Sparkling Ice Naturally Flavored Sparkling Water, Cherry Limeade 17 Fl Oz</t>
  </si>
  <si>
    <t>https://www.walmart.com/ip/Sparkling-Ice-Naturally-Flavored-Sparkling-Water-Cherry-Limeade-17-Fl-Oz/44391240?classType=VARIANT&amp;athbdg=L1300&amp;from=/search</t>
  </si>
  <si>
    <t>Sparkling Ice Naturally Flavored Sparkling Water, Black Raspberry 17 Fl Oz, (Pack of 12)</t>
  </si>
  <si>
    <t>https://www.walmart.com/ip/Sparkling-Ice-Naturally-Flavored-Sparkling-Water-Black-Raspberry-17-Fl-Oz-Pack-of-12/187465445?classType=VARIANT&amp;from=/search</t>
  </si>
  <si>
    <t>Sparkling Ice Naturally Flavored Sparkling Water, Black Raspberry 17 fl oz</t>
  </si>
  <si>
    <t>https://www.walmart.com/ip/Sparkling-Ice-Naturally-Flavored-Sparkling-Water-Black-Raspberry-17-fl-oz/21268881?classType=VARIANT&amp;athbdg=L1300&amp;from=/search</t>
  </si>
  <si>
    <t>Sparkling Ice Lemonade Variety Pack, 17 fl oz, 12 Pack Plastic Bottle (Classic Lemonade, Raspberry Lemonade, Strawberry Lemonade)</t>
  </si>
  <si>
    <t>https://www.walmart.com/ip/Sparkling-Ice-Lemonade-Variety-Pack-17-fl-oz-12-Pack-Plastic-Bottle-Classic-Lemonade-Raspberry-Lemonade-Strawberry-Lemonade/874274416?classType=VARIANT&amp;from=/search</t>
  </si>
  <si>
    <t>Sparkling Ice Coconut Pineapple Sparkling Water 17 fl oz Plastic Bottle, Allergens Not Contained</t>
  </si>
  <si>
    <t>https://www.walmart.com/ip/Sparkling-ICE-Coconut-Pineapple-Sparkling-Water-17-fl-oz-Plastic-Bottle-Allergens-Not-Contained/20469606?classType=VARIANT&amp;athbdg=L1300&amp;from=/search</t>
  </si>
  <si>
    <t>Sparkling Ice Blue Variety Pack, 12 Pack 17 fl oz Plastic Bottles (Grape Raspberry, Strawberry Watermelon, Classic Lemonade, Lemon Lime)</t>
  </si>
  <si>
    <t>https://www.walmart.com/ip/Sparkling-Ice-Blue-Variety-Pack-12-Pack-17-fl-oz-Plastic-Bottles-Grape-Raspberry-Strawberry-Watermelon-Classic-Lemonade-Lemon-Lime/618205718?classType=VARIANT&amp;from=/search</t>
  </si>
  <si>
    <t>Sparkling Ice Black Cherry Sparkling Water, 17 Fl. Oz.</t>
  </si>
  <si>
    <t>https://www.walmart.com/ip/Sparkling-ICE-Black-Cherry-Sparkling-Water-17-Fl-Oz/49223968?classType=REGULAR&amp;athbdg=L1300&amp;from=/search</t>
  </si>
  <si>
    <t>current price $1.25</t>
  </si>
  <si>
    <t>Sparkling Ice +Caffeine Zero Sugar Flavored Sparkling Water, Blue Raspberry 16 fl oz, Aluminum Can</t>
  </si>
  <si>
    <t>https://www.walmart.com/ip/Sparkling-Ice-Caffeine-Zero-Sugar-Flavored-Sparkling-Water-Blue-Raspberry-16-Fl-Oz/956786223?classType=VARIANT&amp;from=/search</t>
  </si>
  <si>
    <t>Sparkling Ice +Caffeine Tea Lemonade</t>
  </si>
  <si>
    <t>https://www.walmart.com/ip/Sparkling-Ice-Caffeine-Tea-Lemonade/5212441983?classType=VARIANT&amp;from=/search</t>
  </si>
  <si>
    <t>current price $1.43</t>
  </si>
  <si>
    <t>Sparkling Ice +Caffeine Naturally Flavored Sparkling Water, Citrus Twist 16 fl oz</t>
  </si>
  <si>
    <t>https://www.walmart.com/ip/Sparkling-Ice-Caffeine-Naturally-Flavored-Sparkling-Water-Citrus-Twist-16-Fl-Oz/272622986?classType=VARIANT&amp;from=/search</t>
  </si>
  <si>
    <t>current price Now $0.98</t>
  </si>
  <si>
    <t>Sparkling Ice +Caffeine Naturally Flavored Sparkling Water, Black Raspberry 16 Fl Oz</t>
  </si>
  <si>
    <t>https://www.walmart.com/ip/Sparkling-Ice-Caffeine-Naturally-Flavored-Sparkling-Water-Black-Raspberry-16-Fl-Oz/702886274?classType=VARIANT&amp;from=/search</t>
  </si>
  <si>
    <t>$5.25/lb</t>
  </si>
  <si>
    <t>current price $3.94</t>
  </si>
  <si>
    <t>SPAM, Hickory Smoke, 12 oz Can</t>
  </si>
  <si>
    <t>https://www.walmart.com/ip/SPAM-Hickory-Smoke-12-oz-Can/10290927?classType=REGULAR&amp;from=/search</t>
  </si>
  <si>
    <t>$5.17/lb</t>
  </si>
  <si>
    <t>current price $3.88</t>
  </si>
  <si>
    <t>SPAM With Real HORMEL Bacon, 7 G Protein per Serving, 12 oz Aluminum Can</t>
  </si>
  <si>
    <t>https://www.walmart.com/ip/SPAM-With-Real-HORMEL-Bacon-7-G-Protein-per-Serving-12-oz-Aluminum-Can/10311793?classType=VARIANT&amp;from=/search</t>
  </si>
  <si>
    <t>$4.13/lb</t>
  </si>
  <si>
    <t>current price Now $3.10</t>
  </si>
  <si>
    <t>SPAM Teriyaki, Shelf-Stable Meat, 12 oz Aluminum Can</t>
  </si>
  <si>
    <t>https://www.walmart.com/ip/SPAM-Teriyaki-Shelf-Stable-Meat-12-oz-Aluminum-Can/35326012?classType=REGULAR&amp;from=/search</t>
  </si>
  <si>
    <t>current price $1.78</t>
  </si>
  <si>
    <t>SPAM Single Classic, 2.5 Ounce Pouch</t>
  </si>
  <si>
    <t>https://www.walmart.com/ip/Spam-Single-Classic-2-5-Ounce-Pouch/14909701460?classType=REGULAR&amp;from=/search</t>
  </si>
  <si>
    <t>$11.13/lb</t>
  </si>
  <si>
    <t>SPAM Single Classic 12-2.5oz</t>
  </si>
  <si>
    <t>https://www.walmart.com/ip/SPAM-Single-Classic-12-2-5oz/10290944?classType=REGULAR&amp;from=/search</t>
  </si>
  <si>
    <t>SPAM Oven Roasted Turkey, 12 oz Can</t>
  </si>
  <si>
    <t>https://www.walmart.com/ip/SPAM-Oven-Roasted-Turkey-12-oz-Can/10290935?classType=VARIANT&amp;from=/search</t>
  </si>
  <si>
    <t>SPAM Maple Flavored, 12 oz Can</t>
  </si>
  <si>
    <t>https://www.walmart.com/ip/SPAM-Maple-Flavored-12-oz-Can/1345977239?classType=VARIANT&amp;from=/search</t>
  </si>
  <si>
    <t>$24.45/lb</t>
  </si>
  <si>
    <t>current price $18.34</t>
  </si>
  <si>
    <t>SPAM Maple Flavored Canned Ham, 12 oz Aluminum Can (4-Pack)</t>
  </si>
  <si>
    <t>https://www.walmart.com/ip/SPAM-Maple-Flavored-Canned-Ham-12-oz-Aluminum-Can-4-Pack/5056322431?classType=VARIANT&amp;from=/search</t>
  </si>
  <si>
    <t>SPAM Lite, 9 g of protein per serving, 12 oz Aluminum Can</t>
  </si>
  <si>
    <t>https://www.walmart.com/ip/SPAM-Lite-9-g-of-protein-per-serving-12-oz-Aluminum-Can/10290937?classType=VARIANT&amp;from=/search</t>
  </si>
  <si>
    <t>SPAM Korean BBQ Flavored, Shelf Stable, 12 oz Aluminum Can</t>
  </si>
  <si>
    <t>https://www.walmart.com/ip/SPAM-Korean-BBQ-Flavored-Shelf-Stable-12-oz-Aluminum-Can/5440650706?classType=VARIANT&amp;from=/search</t>
  </si>
  <si>
    <t>SPAM Jalapeno, Shelf-Stable Meat, 12 oz Aluminum Can</t>
  </si>
  <si>
    <t>https://www.walmart.com/ip/SPAM-Jalapeno-Shelf-Stable-Meat-12-oz-Aluminum-Can/20976623?classType=REGULAR&amp;from=/search</t>
  </si>
  <si>
    <t>SPAM Hot &amp; Spicy, Shelf-Stable, 12 oz Aluminum Can</t>
  </si>
  <si>
    <t>https://www.walmart.com/ip/SPAM-Hot-Spicy-Shelf-Stable-12-oz-Aluminum-Can/37532133?classType=VARIANT&amp;from=/search</t>
  </si>
  <si>
    <t>$25.97/lb</t>
  </si>
  <si>
    <t>current price Now $19.48</t>
  </si>
  <si>
    <t>SPAM Gochujang Flavored Canned Meat, 4 Pack, 12 oz</t>
  </si>
  <si>
    <t>https://www.walmart.com/ip/SPAM-Gochujang-12-oz-PACK-4/12263474935?classType=VARIANT&amp;from=/search</t>
  </si>
  <si>
    <t>$7.27/lb</t>
  </si>
  <si>
    <t>current price $3.20</t>
  </si>
  <si>
    <t>SPAM Classic, Shelf-Stable Meat, 7 oz Aluminum Can</t>
  </si>
  <si>
    <t>https://www.walmart.com/ip/SPAM-Classic-Shelf-Stable-Meat-7-oz-Aluminum-Can/10447851?classType=REGULAR&amp;from=/search</t>
  </si>
  <si>
    <t>$47.76/lb</t>
  </si>
  <si>
    <t>current price $35.82</t>
  </si>
  <si>
    <t>SPAM Classic, 7 g of protein, 12 oz Can (12-Pack)</t>
  </si>
  <si>
    <t>https://www.walmart.com/ip/SPAM-Classic-7-g-of-protein-12-oz-Can-12-Pack/5296781490?classType=VARIANT&amp;from=/search</t>
  </si>
  <si>
    <t>SPAM Classic, 7 G of Protein Per Serving, Shelf-Stable, 12 oz Aluminum Can</t>
  </si>
  <si>
    <t>https://www.walmart.com/ip/SPAM-Classic-12-oz-1-CT/10290926?classType=VARIANT&amp;athbdg=L1200&amp;from=/search</t>
  </si>
  <si>
    <t>$4.99/lb</t>
  </si>
  <si>
    <t>current price $7.48</t>
  </si>
  <si>
    <t>SPAM Classic, 12 oz Aluminum Can (2 Pack Canned)</t>
  </si>
  <si>
    <t>https://www.walmart.com/ip/SPAM-Classic-12-oz-Aluminum-Can-2-Pack-Canned/159980722?classType=VARIANT&amp;athbdg=L1600&amp;from=/search</t>
  </si>
  <si>
    <t>SPAM 25% Less Sodium, 7 g of protein, Shelf-Stable, 12 oz Aluminum Can</t>
  </si>
  <si>
    <t>https://www.walmart.com/ip/SPAM-25-Less-Sodium-7-g-of-protein-Shelf-Stable-12-oz-Aluminum-Can/10290922?classType=VARIANT&amp;athbdg=L1600&amp;from=/search</t>
  </si>
  <si>
    <t>current price $9.37</t>
  </si>
  <si>
    <t>Skippy SUPER CHUNK Peanut Butter, Shelf-Stable, 28 oz Large Plastic Jar</t>
  </si>
  <si>
    <t>https://www.walmart.com/ip/SKIPPY-SUPER-CHUNK-Peanut-Butter-Shelf-Stable-28-oz-Large-Plastic-Jar/37447680?filtersQueryString=%5B%7B%22intent%22%3A%22retailer%22%2C%22values%22%3A%5B%22Walmart%22%5D%7D%5D&amp;classType=REGULAR&amp;from=/search</t>
  </si>
  <si>
    <t>current price $2.98</t>
  </si>
  <si>
    <t>Skippy SUPER CHUNK Peanut Butter, 7 g Protein Per Serving, Shelf-Stable, 16.3 oz Plastic Jar</t>
  </si>
  <si>
    <t>https://www.walmart.com/ip/SKIPPY-SUPER-CHUNK-Peanut-Butter-7-G-Protein-per-Serving-Plastic-Jar-16-3-oz/37447686?filtersQueryString=%5B%7B%22intent%22%3A%22retailer%22%2C%22values%22%3A%5B%22Walmart%22%5D%7D%5D&amp;classType=VARIANT&amp;athbdg=L1600&amp;from=/search</t>
  </si>
  <si>
    <t>current price $2.47</t>
  </si>
  <si>
    <t>Skippy Squeeze Natural Creamy Peanut Butter, 6 oz</t>
  </si>
  <si>
    <t>https://www.walmart.com/ip/SKIPPY-Squeeze-Natural-Creamy-Peanut-Butter-6-oz/274239835?filtersQueryString=%5B%7B%22intent%22%3A%22retailer%22%2C%22values%22%3A%5B%22Walmart%22%5D%7D%5D&amp;classType=VARIANT&amp;from=/search</t>
  </si>
  <si>
    <t>Skippy Peanut Butter, Creamy, Plastic Jar 16.3 oz</t>
  </si>
  <si>
    <t>https://www.walmart.com/ip/SKIPPY-Peanut-Butter-Creamy-Plastic-Jar-16-3-oz/37447687?filtersQueryString=%5B%7B%22intent%22%3A%22retailer%22%2C%22values%22%3A%5B%22Walmart%22%5D%7D%5D&amp;classType=VARIANT&amp;athbdg=L1600&amp;from=/search</t>
  </si>
  <si>
    <t>current price $10.44</t>
  </si>
  <si>
    <t>Skippy Peanut Butter, Creamy, 7 G Protein per Serving, Shelf-Stable, 80 oz Plastic Jar</t>
  </si>
  <si>
    <t>https://www.walmart.com/ip/SKIPPY-Peanut-Butter-Creamy-7-G-Protein-per-Serving-Shelf-Stable-80-oz-Plastic-Jar/36988923?filtersQueryString=%5B%7B%22intent%22%3A%22retailer%22%2C%22values%22%3A%5B%22Walmart%22%5D%7D%5D&amp;classType=VARIANT&amp;from=/search</t>
  </si>
  <si>
    <t>current price $6.27</t>
  </si>
  <si>
    <t>Skippy Peanut Butter, Creamy, 7 g protein per serving, Shelf-Stable, 40 oz Plastic Jar</t>
  </si>
  <si>
    <t>https://www.walmart.com/ip/SKIPPY-Peanut-Butter-Creamy-7-G-Protein-per-Serving-40-oz-Plastic-Jar/37447682?filtersQueryString=%5B%7B%22intent%22%3A%22retailer%22%2C%22values%22%3A%5B%22Walmart%22%5D%7D%5D&amp;classType=VARIANT&amp;from=/search</t>
  </si>
  <si>
    <t>current price $10.28</t>
  </si>
  <si>
    <t>Skippy Peanut Butter, Creamy, 7 G Protein per Serving, 64 oz Plastic Jar</t>
  </si>
  <si>
    <t>https://www.walmart.com/ip/SKIPPY-Peanut-Butter-Creamy-7-G-Protein-per-Serving-64-oz-Plastic-Jar/37447685?filtersQueryString=%5B%7B%22intent%22%3A%22retailer%22%2C%22values%22%3A%5B%22Walmart%22%5D%7D%5D&amp;classType=REGULAR&amp;from=/search</t>
  </si>
  <si>
    <t>Skippy PEANUT BUTTER CHUNKY 28 oz</t>
  </si>
  <si>
    <t>https://www.walmart.com/ip/SKIPPY-PEANUT-BUTTER-CHUNKY-28-oz/37447681?filtersQueryString=%5B%7B%22intent%22%3A%22retailer%22%2C%22values%22%3A%5B%22Walmart%22%5D%7D%5D&amp;classType=VARIANT&amp;athbdg=L1600&amp;from=/search</t>
  </si>
  <si>
    <t>current price $3.74</t>
  </si>
  <si>
    <t>Skippy PB Bites Double Peanut Butter Snack, Shelf-Stable, 6 oz Resealable Plastic Pouch</t>
  </si>
  <si>
    <t>https://www.walmart.com/ip/SKIPPY-PB-Bites-Double-Peanut-Butter-Snack-6-oz-Resealable-Plastic-Pouch/1548403753?filtersQueryString=%5B%7B%22intent%22%3A%22retailer%22%2C%22values%22%3A%5B%22Walmart%22%5D%7D%5D&amp;classType=VARIANT&amp;from=/search</t>
  </si>
  <si>
    <t>Skippy No Sugar Added Creamy Peanut Butter, Shelf-Stable, 16 oz Plastic Jar</t>
  </si>
  <si>
    <t>https://www.walmart.com/ip/SKIPPY-No-Sugar-Added-Creamy-Peanut-Butter-16oz-Plastic-Jar/315176801?filtersQueryString=%5B%7B%22intent%22%3A%22retailer%22%2C%22values%22%3A%5B%22Walmart%22%5D%7D%5D&amp;classType=VARIANT&amp;from=/search</t>
  </si>
  <si>
    <t>current price $6.28</t>
  </si>
  <si>
    <t>Skippy No Sugar Added Creamy Peanut Butter, Large 40 oz Jar</t>
  </si>
  <si>
    <t>https://www.walmart.com/ip/Skippy-No-Sugar-Added-Creamy-Peanut-Butter-Large-40-oz-Jar/415906385?filtersQueryString=%5B%7B%22intent%22%3A%22retailer%22%2C%22values%22%3A%5B%22Walmart%22%5D%7D%5D&amp;classType=VARIANT&amp;athbdg=L1600&amp;from=/search</t>
  </si>
  <si>
    <t>Skippy Natural SUPER CHUNK Peanut Butter Spread, 7 G Protein Per Serving, 40 oz Plastic Jar</t>
  </si>
  <si>
    <t>https://www.walmart.com/ip/SKIPPY-Natural-SUPER-CHUNK-Peanut-Butter-Spread-7-G-Protein-Per-Serving-40-oz-Plastic-Jar/37447676?filtersQueryString=%5B%7B%22intent%22%3A%22retailer%22%2C%22values%22%3A%5B%22Walmart%22%5D%7D%5D&amp;classType=VARIANT&amp;from=/search</t>
  </si>
  <si>
    <t>Skippy Natural Peanut Butter Spread, Creamy, 7 G Protein per Serving, 15 oz Plastic Jar</t>
  </si>
  <si>
    <t>https://www.walmart.com/ip/SKIPPY-Natural-Peanut-Butter-Spread-Creamy-7-G-Protein-per-Serving-15-oz-Plastic-Jar/37447671?filtersQueryString=%5B%7B%22intent%22%3A%22retailer%22%2C%22values%22%3A%5B%22Walmart%22%5D%7D%5D&amp;classType=VARIANT&amp;athbdg=L1600&amp;from=/search</t>
  </si>
  <si>
    <t>Skippy Natural Creamy Peanut Butter Spread, 7 G Protein per Serving, Plastic Jar 40 oz</t>
  </si>
  <si>
    <t>https://www.walmart.com/ip/SKIPPY-Natural-Creamy-Peanut-Butter-Spread-7-G-Protein-per-Serving-Plastic-Jar-40-oz/37447683?filtersQueryString=%5B%7B%22intent%22%3A%22retailer%22%2C%22values%22%3A%5B%22Walmart%22%5D%7D%5D&amp;classType=REGULAR&amp;athbdg=L1600&amp;from=/search</t>
  </si>
  <si>
    <t>Skippy Natural Creamy Peanut Butter Spread with Honey, 6 g Protein Per Serving, Shelf-Stable, 15 oz Plastic Jar</t>
  </si>
  <si>
    <t>https://www.walmart.com/ip/Skippy-Natural-Creamy-Peanut-Butter-Spread-with-Honey-15-Ounce/37447672?filtersQueryString=%5B%7B%22intent%22%3A%22retailer%22%2C%22values%22%3A%5B%22Walmart%22%5D%7D%5D&amp;classType=VARIANT&amp;from=/search</t>
  </si>
  <si>
    <t>Skippy Natural Creamy Peanut Butter Spread with Honey, 6 G Protein Per Serving, 40 oz Plastic Jar</t>
  </si>
  <si>
    <t>https://www.walmart.com/ip/SKIPPY-Natural-Creamy-Peanut-Butter-Spread-with-Honey-6-G-Protein-Per-Serving-40-oz-Plastic-Jar/38360209?filtersQueryString=%5B%7B%22intent%22%3A%22retailer%22%2C%22values%22%3A%5B%22Walmart%22%5D%7D%5D&amp;classType=VARIANT&amp;athbdg=L1600&amp;from=/search</t>
  </si>
  <si>
    <t>current price $9.06</t>
  </si>
  <si>
    <t>Skippy Creamy Peanut Butter, 28 oz Plastic Jar</t>
  </si>
  <si>
    <t>https://www.walmart.com/ip/SKIPPY-Creamy-Peanut-Butter-28-oz-Plastic-Jar/38498811?filtersQueryString=%5B%7B%22intent%22%3A%22retailer%22%2C%22values%22%3A%5B%22Walmart%22%5D%7D%5D&amp;classType=REGULAR&amp;from=/search</t>
  </si>
  <si>
    <t>Skippy Creamy Peanut Butter Squeeze Pack, 7g Protein per Serving, Shelf-Stable, 6 oz Plastic Pouch</t>
  </si>
  <si>
    <t>https://www.walmart.com/ip/SKIPPY-Creamy-Peanut-Butter-Squeeze-Pack-7g-Protein-per-Serving-Shelf-Stable-6-oz-Plastic-Pouch/470447299?filtersQueryString=%5B%7B%22intent%22%3A%22retailer%22%2C%22values%22%3A%5B%22Walmart%22%5D%7D%5D&amp;classType=VARIANT&amp;from=/search</t>
  </si>
  <si>
    <t>Skippy Creamy Peanut Butter Spread, Plastic Jar 40 oz (2 Pack)</t>
  </si>
  <si>
    <t>https://www.walmart.com/ip/SKIPPY-Creamy-Peanut-Butter-Spread-Plastic-Jar-40-oz-2-Pack/39243945?filtersQueryString=%5B%7B%22intent%22%3A%22retailer%22%2C%22values%22%3A%5B%22Walmart%22%5D%7D%5D&amp;classType=VARIANT&amp;from=/search</t>
  </si>
  <si>
    <t>current price $3.78</t>
  </si>
  <si>
    <t>Skippy Creamy Peanut Butter Blended with Plant Protein, Shelf Stable, 16 oz Plastic Jar</t>
  </si>
  <si>
    <t>https://www.walmart.com/ip/SKIPPY-Creamy-Peanut-Butter-Blended-with-Plant-Protein-Shelf-Stable-16-oz-Plastic-Jar/6934707514?filtersQueryString=%5B%7B%22intent%22%3A%22retailer%22%2C%22values%22%3A%5B%22Walmart%22%5D%7D%5D&amp;classType=REGULAR&amp;from=/search</t>
  </si>
  <si>
    <t>Skippy Chunky Peanut Butter Blended with Plant Protein, Shelf Stable, 16 oz Plastic Jar</t>
  </si>
  <si>
    <t>https://www.walmart.com/ip/SKIPPY-Chunky-Peanut-Butter-Blended-with-Plant-Protein-Shelf-Stable-16-oz-Plastic-Jar/6928364177?filtersQueryString=%5B%7B%22intent%22%3A%22retailer%22%2C%22values%22%3A%5B%22Walmart%22%5D%7D%5D&amp;classType=REGULAR&amp;from=/search</t>
  </si>
  <si>
    <t>current price Now $2.80</t>
  </si>
  <si>
    <t>Simply Jif Creamy Peanut Butter, 15.5 Ounces</t>
  </si>
  <si>
    <t>https://www.walmart.com/ip/Simply-Jif-Creamy-Peanut-Butter-15-5-Ounces/25847550?filtersQueryString=%5B%7B%22intent%22%3A%22retailer%22%2C%22values%22%3A%5B%22Walmart%22%5D%7D%5D&amp;classType=VARIANT&amp;athbdg=L1300&amp;from=/search</t>
  </si>
  <si>
    <t>current price Now $2.86</t>
  </si>
  <si>
    <t>Sara Lee Whole Wheat Bread, 20 oz, Wheat Bread, Bag</t>
  </si>
  <si>
    <t>https://www.walmart.com/ip/Sara-Lee-Whole-Wheat-Bread-20-oz-Wheat-Bread-Bag/10533919?classType=REGULAR&amp;athbdg=L1300&amp;from=/search</t>
  </si>
  <si>
    <t>current price $3.68</t>
  </si>
  <si>
    <t>Sara Lee Whole Wheat Bread, 16 oz, Wheat Bread, Bag</t>
  </si>
  <si>
    <t>https://www.walmart.com/ip/Sara-Lee-Whole-Wheat-Bread-16-oz-Wheat-Bread-Bag/13281726?classType=REGULAR&amp;from=/search</t>
  </si>
  <si>
    <t>current price $25.88</t>
  </si>
  <si>
    <t>Sara Lee Whole Wheat Bread, 16 oz, Soft Wheat Bread, Bag -Pack Of 3</t>
  </si>
  <si>
    <t>https://www.walmart.com/ip/Sara-Lee-Whole-Wheat-Bread-16-oz-Soft-Wheat-Bread-Bag-Pack-Of-3/9426073099?classType=VARIANT&amp;from=/search</t>
  </si>
  <si>
    <t>current price $3.18</t>
  </si>
  <si>
    <t>Sara Lee White made with Whole Grain Bread, 20 oz, Plain Wheat Bread, Bag</t>
  </si>
  <si>
    <t>https://www.walmart.com/ip/Sara-Lee-White-made-with-Whole-Grain-Bread-20-oz-Plain-Wheat-Bread-Bag/10533917?classType=REGULAR&amp;athbdg=L1600&amp;from=/search</t>
  </si>
  <si>
    <t>current price $1.98</t>
  </si>
  <si>
    <t>Sara Lee White Half Loaf Bread, 12 oz, White Bread, Bag</t>
  </si>
  <si>
    <t>https://www.walmart.com/ip/Sara-Lee-White-Half-Loaf-Bread-12-oz-White-Bread-Bag/5612356116?classType=REGULAR&amp;from=/search</t>
  </si>
  <si>
    <t>current price Now $12.70</t>
  </si>
  <si>
    <t>Sara Lee Honey Wheat Bread, 20 oz, Soft Pre-sliced Wheat Bread, Bag (Pack of 2)</t>
  </si>
  <si>
    <t>https://www.walmart.com/ip/Sara-Lee-Honey-Wheat-Bread-20-oz-Soft-Pre-sliced-Wheat-Bread-Bag-Pack-of-2/7450410959?classType=VARIANT&amp;from=/search</t>
  </si>
  <si>
    <t>Sara Lee Honey Wheat Bread, 20 oz, Pre-sliced Wheat Bread, Bag</t>
  </si>
  <si>
    <t>https://www.walmart.com/ip/Sara-Lee-Honey-Wheat-Bread-20-oz-Pre-sliced-Wheat-Bread-Bag/10533916?classType=REGULAR&amp;athbdg=L1600&amp;from=/search</t>
  </si>
  <si>
    <t>current price Now $2.99</t>
  </si>
  <si>
    <t>Sara Lee Honey Wheat Bread 20 oz. Bag</t>
  </si>
  <si>
    <t>https://www.walmart.com/ip/Sara-Lee-Honey-Wheat-Bread-20-oz-Bag/44391262?classType=REGULAR&amp;from=/search</t>
  </si>
  <si>
    <t>Sara Lee Honey Butter Half Loaf Bread, 12 oz, White Bread, Bag</t>
  </si>
  <si>
    <t>https://www.walmart.com/ip/Sara-Lee-Honey-Butter-Half-Loaf-Bread-12-oz-White-Bread-Bag/5474737296?classType=REGULAR&amp;from=/search</t>
  </si>
  <si>
    <t>current price $3.44</t>
  </si>
  <si>
    <t>Sara Lee Delightful White Bread, 15 oz, White Bread, Bag</t>
  </si>
  <si>
    <t>https://www.walmart.com/ip/Sara-Lee-Delightful-White-Bread-15-oz-White-Bread-Bag/124499625?classType=REGULAR&amp;from=/search</t>
  </si>
  <si>
    <t>current price Now $9.95</t>
  </si>
  <si>
    <t>Sara Lee Delightful White Bread, 15 oz, Soft White Bread, Bag (Pack of 2)</t>
  </si>
  <si>
    <t>https://www.walmart.com/ip/Sara-Lee-Delightful-White-Bread-15-oz-Soft-White-Bread-Bag-Pack-of-2/8412752871?classType=VARIANT&amp;from=/search</t>
  </si>
  <si>
    <t>current price $3.54</t>
  </si>
  <si>
    <t>Sara Lee Delightful Soft &amp; Smooth Wheat Bread, 15 oz, Whole Wheat Bread Wheat Bread, Bag</t>
  </si>
  <si>
    <t>https://www.walmart.com/ip/Sara-Lee-Delightful-Soft-Smooth-Wheat-Bread-15-oz-Whole-Wheat-Bread-Wheat-Bread-Bag/854483456?classType=REGULAR&amp;from=/search</t>
  </si>
  <si>
    <t>current price $14.99</t>
  </si>
  <si>
    <t>Sara Lee Delightful Multi-Grain Bread, 20 oz, Soft Multigrain Bread, Bag (Pack of 2)</t>
  </si>
  <si>
    <t>https://www.walmart.com/ip/Sara-Lee-Delightful-Multi-Grain-Bread-20-oz-Soft-Multigrain-Bread-Bag-Pack-of-2/8394303073?classType=VARIANT&amp;from=/search</t>
  </si>
  <si>
    <t>current price $4.48</t>
  </si>
  <si>
    <t>Sara Lee Delightful Multi-Grain Bread, 20 oz, Multigrain Bread, Bag</t>
  </si>
  <si>
    <t>https://www.walmart.com/ip/Sara-Lee-Delightful-Multi-Grain-Bread-20-oz-Multigrain-Bread-Bag/10533914?classType=REGULAR&amp;athbdg=L1600&amp;from=/search</t>
  </si>
  <si>
    <t>current price Now $16.88</t>
  </si>
  <si>
    <t>Sara Lee Delightful Honey Whole Wheat Bread, 20 oz, Soft Honey Wheat Bread, Bag (Pack of 2)</t>
  </si>
  <si>
    <t>https://www.walmart.com/ip/Sara-Lee-Delightful-Honey-Whole-Wheat-Bread-20-oz-Soft-Honey-Wheat-Bread-Bag-Pack-of-2/8406560522?classType=VARIANT&amp;from=/search</t>
  </si>
  <si>
    <t>Sara Lee Delightful Honey Whole Wheat Bread, 20 oz, Honey Wheat Bread, Bag</t>
  </si>
  <si>
    <t>https://www.walmart.com/ip/Sara-Lee-Delightful-Honey-Whole-Wheat-Bread-20-oz-Honey-Wheat-Bread-Bag/10533920?classType=REGULAR&amp;from=/search</t>
  </si>
  <si>
    <t>current price Now $6.40</t>
  </si>
  <si>
    <t>Sara Lee Classic Bread, 20 oz, Soft Plain White Bread, (Pack of 2)</t>
  </si>
  <si>
    <t>https://www.walmart.com/ip/Sara-Lee-Classic-Bread-20-oz-Soft-Plain-White-Bread-Pack-of-2/7574205616?classType=VARIANT&amp;from=/search</t>
  </si>
  <si>
    <t>current price $2.50</t>
  </si>
  <si>
    <t>Sara Lee Classic Bread, 20 oz, Plain White Bread, Bag</t>
  </si>
  <si>
    <t>https://www.walmart.com/ip/Sara-Lee-Classic-Bread-20-oz-Plain-White-Bread-Bag/10533915?classType=REGULAR&amp;athbdg=L1600&amp;from=/search</t>
  </si>
  <si>
    <t>Sara Lee Butter Bread, 20 oz, White Bread, Bag</t>
  </si>
  <si>
    <t>https://www.walmart.com/ip/Sara-Lee-Butter-Bread-20-oz-White-Bread-Bag/36618465?classType=REGULAR&amp;athbdg=L1300&amp;from=/search</t>
  </si>
  <si>
    <t>current price Now $11.93</t>
  </si>
  <si>
    <t>Sara Lee Butter Bread, 20 oz, Soft White Bread, Bag (Pack of 2)</t>
  </si>
  <si>
    <t>https://www.walmart.com/ip/Sara-Lee-Butter-Bread-20-oz-Soft-White-Bread-Bag-Pack-of-2/8394303884?classType=VARIANT&amp;from=/search</t>
  </si>
  <si>
    <t>current price $38.11</t>
  </si>
  <si>
    <t>Sara Lee Artesano White Bakery Rolls, 12 count, Soft Sliced Bread Dinner Rolls, 18 oz Bag (Pack of 6)</t>
  </si>
  <si>
    <t>https://www.walmart.com/ip/Sara-Lee-Artesano-White-Bakery-Rolls-12-count-Soft-Sliced-Bread-Dinner-Rolls-18-oz-Bag-Pack-of-6/8394303888?classType=VARIANT&amp;from=/search</t>
  </si>
  <si>
    <t>current price $24.41</t>
  </si>
  <si>
    <t>Sara Lee Artesano White Bakery Rolls, 12 count, Soft Sliced Bread Dinner Rolls, 18 oz Bag (Pack of 4)</t>
  </si>
  <si>
    <t>https://www.walmart.com/ip/Sara-Lee-Artesano-White-Bakery-Rolls-12-count-Soft-Sliced-Bread-Dinner-Rolls-18-oz-Bag-Pack-of-4/8389917877?classType=VARIANT&amp;from=/search</t>
  </si>
  <si>
    <t>Sara Lee Artesano White Bakery Rolls, 12 count, Soft Sliced Bread Dinner Rolls, 18 oz Bag (Pack of 2)</t>
  </si>
  <si>
    <t>https://www.walmart.com/ip/Sara-Lee-Artesano-White-Bakery-Rolls-12-count-Soft-Sliced-Bread-Dinner-Rolls-18-oz-Bag-Pack-of-2/8382622299?classType=VARIANT&amp;from=/search</t>
  </si>
  <si>
    <t>current price $44.61</t>
  </si>
  <si>
    <t>Sara Lee Artesano White Bakery Buns, 8 count, Soft Hamburger Buns, 19 oz Bag (Pack of 6)</t>
  </si>
  <si>
    <t>https://www.walmart.com/ip/Sara-Lee-Artesano-White-Bakery-Buns-8-count-Soft-Hamburger-Buns-19-oz-Bag-Pack-of-6/8399505616?classType=VARIANT&amp;from=/search</t>
  </si>
  <si>
    <t>current price $28.00</t>
  </si>
  <si>
    <t>Sara Lee Artesano White Bakery Buns, 8 count, Soft Hamburger Buns, 19 oz Bag (Pack of 4)</t>
  </si>
  <si>
    <t>https://www.walmart.com/ip/Sara-Lee-Artesano-White-Bakery-Buns-8-count-Soft-Hamburger-Buns-19-oz-Bag-Pack-Of-4/9504521616?classType=VARIANT&amp;from=/search</t>
  </si>
  <si>
    <t>current price $14.00</t>
  </si>
  <si>
    <t>Sara Lee Artesano White Bakery Buns, 8 count, Soft Hamburger Buns, 19 oz Bag (Pack of 2)</t>
  </si>
  <si>
    <t>https://www.walmart.com/ip/Sara-Lee-Artesano-White-Bakery-Buns-8-count-Soft-Hamburger-Buns-19-oz-Bag-Pack-of-2/8406560524?classType=VARIANT&amp;from=/search</t>
  </si>
  <si>
    <t>current price $47.51</t>
  </si>
  <si>
    <t>Sara Lee Artesano White Bakery Buns, 8 count, Soft Hamburger Buns, 19 oz Bag -Pack Of 7</t>
  </si>
  <si>
    <t>https://www.walmart.com/ip/Sara-Lee-Artesano-White-Bakery-Buns-8-count-Soft-Hamburger-Buns-19-oz-Bag-Pack-Of-7/9429501411?classType=VARIANT&amp;from=/search</t>
  </si>
  <si>
    <t>current price $24.96</t>
  </si>
  <si>
    <t>Sara Lee Artesano White Bakery Buns, 8 count, Soft Hamburger Buns, 19 oz Bag -Pack Of 3</t>
  </si>
  <si>
    <t>https://www.walmart.com/ip/Sara-Lee-Artesano-White-Bakery-Buns-8-count-Soft-Hamburger-Buns-19-oz-Bag-Pack-Of-3/9418461039?classType=VARIANT&amp;from=/search</t>
  </si>
  <si>
    <t>current price $3.50</t>
  </si>
  <si>
    <t>Sara Lee Artesano White Bakery Buns, 8 count, Hamburger Buns, 19 oz Bag</t>
  </si>
  <si>
    <t>https://www.walmart.com/ip/Sara-Lee-Artesano-White-Bakery-Buns-8-count-Hamburger-Buns-19-oz-Bag/626916709?classType=REGULAR&amp;from=/search</t>
  </si>
  <si>
    <t>current price $5.01</t>
  </si>
  <si>
    <t>Sara Lee Artesano Smooth Multigrain Bread, 20 oz, Whole Wheat Pre-sliced Multigrain Bread, Bag</t>
  </si>
  <si>
    <t>https://www.walmart.com/ip/Sara-Lee-Artesano-Smooth-Multigrain-Bread-20-oz-Whole-Wheat-Pre-sliced-Multigrain-Bread-Bag/308419764?classType=REGULAR&amp;from=/search</t>
  </si>
  <si>
    <t>current price $16.41</t>
  </si>
  <si>
    <t>Sara Lee Artesano Smooth Multigrain Bread, 20 oz, Soft Whole Wheat Pre-sliced Multigrain Bread, Bag -Pack Of 2</t>
  </si>
  <si>
    <t>https://www.walmart.com/ip/Sara-Lee-Artesano-Smooth-Multigrain-Bread-20-oz-Soft-Whole-Wheat-Pre-sliced-Multigrain-Bread-Bag-Pack-Of-2/8394303886?classType=VARIANT&amp;from=/search</t>
  </si>
  <si>
    <t>Sara Lee Artesano Plain Sausage Rolls, 6 count, Hot Dog Buns, 15 oz Bag</t>
  </si>
  <si>
    <t>https://www.walmart.com/ip/Sara-Lee-Artesano-Plain-Sausage-Rolls-6-count-Hot-Dog-Buns-15-oz-Bag/450401618?classType=REGULAR&amp;from=/search</t>
  </si>
  <si>
    <t>Sara Lee Artesano Original Bread, 20 oz, White Pre-sliced White Bread, Bag</t>
  </si>
  <si>
    <t>https://www.walmart.com/ip/Sara-Lee-Artesano-Original-Bread-20-oz-White-Pre-sliced-White-Bread-Bag/46762679?classType=REGULAR&amp;athbdg=L1600&amp;from=/search</t>
  </si>
  <si>
    <t>current price Now $11.00</t>
  </si>
  <si>
    <t>Sara Lee Artesano Original Bread, 20 oz, Soft White Pre-sliced White Bread, Bag (Pack of 2)</t>
  </si>
  <si>
    <t>https://www.walmart.com/ip/Sara-Lee-Artesano-Original-Bread-20-oz-Soft-White-Pre-sliced-White-Bread-Bag-Pack-of-2/7439615811?classType=VARIANT&amp;from=/search</t>
  </si>
  <si>
    <t>current price Now $13.95</t>
  </si>
  <si>
    <t>Sara Lee Artesano Original Bread, 20 oz, Soft White Pre-sliced White Bread, Bag -Pack Of 2</t>
  </si>
  <si>
    <t>https://www.walmart.com/ip/Sara-Lee-Artesano-Original-Bread-20-oz-Soft-White-Pre-sliced-White-Bread-Bag-Pack-Of-2/9533152757?classType=VARIANT&amp;from=/search</t>
  </si>
  <si>
    <t>Sara Lee Artesano Hawaiian Bread, 20 oz, Sweet Pre-sliced Hawaiian Bread, Bag</t>
  </si>
  <si>
    <t>https://www.walmart.com/ip/Sara-Lee-Artesano-Hawaiian-Bread-20-oz-Sweet-Pre-sliced-Hawaiian-Bread-Bag/5331875530?classType=REGULAR&amp;from=/search</t>
  </si>
  <si>
    <t>Sara Lee Artesano Golden Wheat Bread, 20 oz, Whole Wheat Pre-sliced Wheat Bread, Bag</t>
  </si>
  <si>
    <t>https://www.walmart.com/ip/Sara-Lee-Artesano-Golden-Wheat-Bread-20-oz-Whole-Wheat-Pre-sliced-Wheat-Bread-Bag/625676840?classType=REGULAR&amp;from=/search</t>
  </si>
  <si>
    <t>current price $35.91</t>
  </si>
  <si>
    <t>Sara Lee Artesano Brioche Hot Dog Buns, 8 count, Soft Hot Dog Buns, 16 oz Bag (Pack of 6)</t>
  </si>
  <si>
    <t>https://www.walmart.com/ip/Sara-Lee-Artesano-Brioche-Hot-Dog-Buns-8-count-Soft-Hot-Dog-Buns-16-oz-Bag-Pack-of-6/8374958029?classType=VARIANT&amp;from=/search</t>
  </si>
  <si>
    <t>current price $24.00</t>
  </si>
  <si>
    <t>Sara Lee Artesano Brioche Hot Dog Buns, 8 count, Soft Hot Dog Buns, 16 oz Bag (Pack of 4)</t>
  </si>
  <si>
    <t>https://www.walmart.com/ip/Sara-Lee-Artesano-Brioche-Hot-Dog-Buns-8-count-Soft-Hot-Dog-Buns-16-oz-Bag-Pack-of-4/8388171393?classType=VARIANT&amp;from=/search</t>
  </si>
  <si>
    <t>current price $22.31</t>
  </si>
  <si>
    <t>Sara Lee Artesano Brioche Hot Dog Buns, 8 count, Soft Hot Dog Buns, 16 oz Bag -Pack Of 3</t>
  </si>
  <si>
    <t>https://www.walmart.com/ip/Sara-Lee-Artesano-Brioche-Hot-Dog-Buns-8-count-Soft-Hot-Dog-Buns-16-oz-Bag-Pack-Of-3/9418461791?classType=VARIANT&amp;from=/search</t>
  </si>
  <si>
    <t>current price $3.47</t>
  </si>
  <si>
    <t>Sara Lee Artesano Brioche Hot Dog Buns, 8 count, Hot Dog Buns, 16 oz Bag</t>
  </si>
  <si>
    <t>https://www.walmart.com/ip/Sara-Lee-Artesano-Brioche-Hot-Dog-Buns-8-count-Hot-Dog-Buns-16-oz-Bag/416428974?classType=REGULAR&amp;from=/search</t>
  </si>
  <si>
    <t>current price $31.99</t>
  </si>
  <si>
    <t>Sara Lee Artesano Brioche Buns, 8 count, Soft Hamburger Buns, 16 oz Bag (Pack of 4)</t>
  </si>
  <si>
    <t>https://www.walmart.com/ip/Sara-Lee-Artesano-Brioche-Buns-8-count-Soft-Hamburger-Buns-16-oz-Bag-Pack-of-4/8406610365?classType=VARIANT&amp;from=/search</t>
  </si>
  <si>
    <t>current price $15.64</t>
  </si>
  <si>
    <t>Sara Lee Artesano Brioche Buns, 8 count, Soft Hamburger Buns, 16 oz Bag (Pack of 2)</t>
  </si>
  <si>
    <t>https://www.walmart.com/ip/Sara-Lee-Artesano-Brioche-Buns-8-count-Soft-Hamburger-Buns-16-oz-Bag-Pack-of-2/8412802869?classType=VARIANT&amp;from=/search</t>
  </si>
  <si>
    <t>Sara Lee Artesano Brioche Buns, 8 count, Hamburger Buns, 16 oz Bag</t>
  </si>
  <si>
    <t>https://www.walmart.com/ip/Sara-Lee-Artesano-Brioche-Buns-8-count-Hamburger-Buns-16-oz-Bag/602085634?classType=REGULAR&amp;from=/search</t>
  </si>
  <si>
    <t>current price Now $9.99</t>
  </si>
  <si>
    <t>Sara Lee Artesano Brioche Bakery Bread, 20 oz, Soft Brioche Bread, Bag (Pack of 2)</t>
  </si>
  <si>
    <t>https://www.walmart.com/ip/Sara-Lee-Artesano-Brioche-Bakery-Bread-20-oz-Soft-Brioche-Bread-Bag-Pack-of-2/8412902256?classType=VARIANT&amp;from=/search</t>
  </si>
  <si>
    <t>Sara Lee Artesano Brioche Bakery Bread, 20 oz, Brioche Bread, Bag</t>
  </si>
  <si>
    <t>https://www.walmart.com/ip/Sara-Lee-Artesano-Brioche-Bakery-Bread-20-oz-Brioche-Bread-Bag/712766000?classType=REGULAR&amp;from=/search</t>
  </si>
  <si>
    <t>current price $14.41</t>
  </si>
  <si>
    <t>Sara Lee Artesano Bakery Bread Plain Sausage Rolls, 6 count, Soft Hot Dog Buns, 15 oz Bag (Pack of 2)</t>
  </si>
  <si>
    <t>https://www.walmart.com/ip/Sara-Lee-Artesano-Bakery-Bread-Plain-Sausage-Rolls-6-count-Soft-Hot-Dog-Buns-15-oz-Bag-Pack-of-2/8389911867?classType=VARIANT&amp;from=/search</t>
  </si>
  <si>
    <t>Sara Lee 9 Grain Half Loaf Bread, 12 oz, Multigrain Bread, Bag</t>
  </si>
  <si>
    <t>https://www.walmart.com/ip/Sara-Lee-9-Grain-Half-Loaf-Bread-12-oz-Multigrain-Bread-Bag/5611863206?classType=REGULAR&amp;from=/search</t>
  </si>
  <si>
    <t>current price $16.00</t>
  </si>
  <si>
    <t>Sara Lee 100% Whole Wheat Bread Loaf, 20 oz, 22 Count (Pack of 2)</t>
  </si>
  <si>
    <t>https://www.walmart.com/ip/Sara-Lee-100-Whole-Wheat-Bread-Loaf-20-oz-22-Count-Pack-of-2/7458357342?classType=VARIANT&amp;from=/search</t>
  </si>
  <si>
    <t>current price $29.98</t>
  </si>
  <si>
    <t>San Pellegrino Zero Grams Added Sugar Lemonade Italian Sparkling Drink, 11.15 fl oz Each, 24 Cans</t>
  </si>
  <si>
    <t>https://www.walmart.com/ip/Sanpellegrino-Zero-Grams-Added-Sugar-Lemonade-Italian-Sparkling-Drink-24-Pack-11-15-Fl-Oz-Cans-Sanpellegrino-Italian-Sparkling-Drinks-Low-Calorie-Spa/5301432150?classType=REGULAR&amp;from=/search</t>
  </si>
  <si>
    <t>current price $35.97</t>
  </si>
  <si>
    <t>San Pellegrino Italian Sparkling Drink Melograno and Arancia, Sparkling Orange and Pomegranate Beverage, 24 Pack of Cans 267.6 fl oz</t>
  </si>
  <si>
    <t>https://www.walmart.com/ip/Sanpellegrino-Italian-Sparkling-Drink-Melograno-and-Arancia-Sparkling-Orange-and-Pomegranate-Beverage-24-Pack-of-Cans-267-6-fl-oz/55469155?classType=REGULAR&amp;from=/search</t>
  </si>
  <si>
    <t>San Pellegrino Italian Sparkling Drink Blood Orange 330 ML</t>
  </si>
  <si>
    <t>https://www.walmart.com/ip/Sanpellegrino-Italian-Sparkling-Drink-Blood-Orange-330-ML/15740171908?classType=REGULAR&amp;from=/search</t>
  </si>
  <si>
    <t>current price Now $21.66</t>
  </si>
  <si>
    <t>San Pellegrino Italian Sparkling Drink Aranciata Rossa, Sparkling Orange and Blood Orange Beverage, 267.6 fl oz, 24 Pack Cans</t>
  </si>
  <si>
    <t>https://www.walmart.com/ip/Sanpellegrino-Italian-Sparkling-Drink-Aranciata-Rossa-Sparkling-Orange-and-Blood-Orange-Beverage-267-6-fl-oz-24-Pack-Cans/651483454?classType=REGULAR&amp;athbdg=L1600&amp;from=/search</t>
  </si>
  <si>
    <t>current price $30.89</t>
  </si>
  <si>
    <t>San Pellegrino Italian Sparkling Drink Aranciata Rossa, Sparkling Orange and Blood Orange Beverage, 24 Pack of Cans 267.6 fl oz</t>
  </si>
  <si>
    <t>https://www.walmart.com/ip/Sanpellegrino-Italian-Sparkling-Drink-Aranciata-Rossa-Sparkling-Orange-and-Blood-Orange-Beverage-24-Pack-of-Cans-267-6-fl-oz/49406549?classType=REGULAR&amp;from=/search</t>
  </si>
  <si>
    <t>current price $32.50</t>
  </si>
  <si>
    <t>San Pellegrino Sparkling Natural Mineral Water, 8.45oz Glass Bottle (Pack of 10)</t>
  </si>
  <si>
    <t>https://www.walmart.com/ip/San-Pellegrino-Sparkling-Natural-Mineral-Water-8-45oz-Glass-Bottle-Pack-of-10/308433568?classType=REGULAR&amp;from=/search</t>
  </si>
  <si>
    <t>current price $29.95</t>
  </si>
  <si>
    <t>San Pellegrino Sparkling Fruit Beverages Variety Sampler Pack - 11.15 Fl Oz Cans (12 Pack) - In Sanisco Box</t>
  </si>
  <si>
    <t>https://www.walmart.com/ip/San-Pellegrino-Sparkling-Fruit-Beverages-Variety-Sampler-Pack-11-15-Fl-Oz-Cans-12-Pack-In-Sanisco-Box-Packaing-may-nbsp-vary/2722413785?classType=REGULAR&amp;from=/search</t>
  </si>
  <si>
    <t>current price $36.75</t>
  </si>
  <si>
    <t>San Pellegrino Sparkling Fruit Beverages Variety Pack - 11.15 Fl Oz Cans - In Sanisco Box (24 Pack)</t>
  </si>
  <si>
    <t>https://www.walmart.com/ip/San-Pellegrino-Sparkling-Fruit-Beverages-Variety-Pack-11-15-Fl-Oz-Cans-In-Sanisco-Box-24-Pack/555041722?classType=REGULAR&amp;from=/search</t>
  </si>
  <si>
    <t>current price Now $19.99</t>
  </si>
  <si>
    <t>San Pellegrino Sparkling Beverage, Lemon, Blood Orange Variety, 11.15 Fl Oz., 12 Count</t>
  </si>
  <si>
    <t>https://www.walmart.com/ip/San-Pellegrino-Sparkling-Beverage-Lemon-Blood-Orange-Variety-11-15-Fl-Oz-12-Count/1811741873?classType=REGULAR&amp;from=/search</t>
  </si>
  <si>
    <t>current price $11.99</t>
  </si>
  <si>
    <t>San Pellegrino Pomegranate &amp; Orange 6 pack, 11.15 oz CANS</t>
  </si>
  <si>
    <t>https://www.walmart.com/ip/San-Pellegrino-Pomegranate-Orange-6-pack-11-15-oz-CANS/421213667?classType=REGULAR&amp;from=/search</t>
  </si>
  <si>
    <t>current price $52.00</t>
  </si>
  <si>
    <t>San Pellegrino Essenza Tangerine Strawberry Water 8 Pack 89.26 fl oz (Pack Of 3)</t>
  </si>
  <si>
    <t>https://www.walmart.com/ip/San-Pellegrino-Essenza-Tangerine-Strawberry-Water-8-Pack-89-26-fl-oz-Pack-Of-3/9762715059?classType=VARIANT&amp;from=/search</t>
  </si>
  <si>
    <t>current price $12.50</t>
  </si>
  <si>
    <t>San Pellegrino BLOOD ORANGE, 6 PACK, 11.15 oz CANS</t>
  </si>
  <si>
    <t>https://www.walmart.com/ip/San-Pellegrino-BLOOD-ORANGE-6-PACK-11-15-oz-CANS/133429442?classType=REGULAR&amp;from=/search</t>
  </si>
  <si>
    <t>current price $12.51</t>
  </si>
  <si>
    <t>San Pellegrino Aranciata 6 pack, 11.15 oz CANS</t>
  </si>
  <si>
    <t>https://www.walmart.com/ip/San-Pellegrino-Aranciata-6-pack-11-15-oz-CANS/162942650?classType=REGULAR&amp;from=/search</t>
  </si>
  <si>
    <t>current price $6.98</t>
  </si>
  <si>
    <t>San Pellegrino Sparkling Natural Unflavored Mineral Water, 89.2 fl oz, 8 Pack Cans</t>
  </si>
  <si>
    <t>https://www.walmart.com/ip/S-Pellegrino-Sparkling-Natural-Unflavored-Mineral-Water-89-2-fl-oz-8-Pack-Cans/861767583?classType=VARIANT&amp;from=/search</t>
  </si>
  <si>
    <t>current price $12.48</t>
  </si>
  <si>
    <t>San Pellegrino Sparkling Natural Unflavored Bottled Mineral Water, 16.9 fl oz Each, 12 Bottles</t>
  </si>
  <si>
    <t>https://www.walmart.com/ip/S-Pellegrino-Sparkling-Natural-Unflavored-Bottled-Drinks-Mineral-Water-for-Holiday-202-8-fl-oz-12-Pack-Plastic-Bottles/47370570?classType=REGULAR&amp;from=/search</t>
  </si>
  <si>
    <t>current price $6.42</t>
  </si>
  <si>
    <t>San Pellegrino Sparkling Natural Mineral Water, 750ml (25.3 fl oz) Glass Bottle</t>
  </si>
  <si>
    <t>https://www.walmart.com/ip/San-Pellegrino-Sparkling-Natural-Mineral-Water-25-3-fl-oz/15716581?classType=VARIANT&amp;from=/search</t>
  </si>
  <si>
    <t>current price $29.48</t>
  </si>
  <si>
    <t>San Pellegrino Sparkling Natural Mineral Water, 405.6 fl oz, 24 Pack</t>
  </si>
  <si>
    <t>https://www.walmart.com/ip/S-Pellegrino-Sparkling-Natural-Mineral-Water-405-6-fl-oz-24-Pack/50030083?classType=REGULAR&amp;from=/search</t>
  </si>
  <si>
    <t>current price Now $18.88</t>
  </si>
  <si>
    <t>San Pellegrino Sparkling Natural Mineral Water, 405.6 fl oz, 12 Pack Plastic Bottles</t>
  </si>
  <si>
    <t>https://www.walmart.com/ip/S-Pellegrino-Sparkling-Natural-Mineral-Water-405-6-fl-oz-12-Pack-Plastic-Bottles/55469157?classType=REGULAR&amp;athbdg=L1600&amp;from=/search</t>
  </si>
  <si>
    <t>San Pellegrino Sparkling Natural Mineral Water, 267.6 fl oz, 24 Cans</t>
  </si>
  <si>
    <t>https://www.walmart.com/ip/S-Pellegrino-Sparkling-Natural-Mineral-Water-267-6-fl-oz-24-Cans/340005113?classType=REGULAR&amp;from=/search</t>
  </si>
  <si>
    <t>current price $30.99</t>
  </si>
  <si>
    <t>San Pellegrino Essenza Flavored Mineral Water with Natural CO2 Added Variety Pack, 24 Pack of Cans 40.5 fl oz</t>
  </si>
  <si>
    <t>https://www.walmart.com/ip/S-Pellegrino-Essenza-Flavored-Mineral-Water-with-Natural-CO2-Added-Variety-Pack-24-Pack-of-Cans-40-5-fl-oz/208024505?classType=REGULAR&amp;from=/search</t>
  </si>
  <si>
    <t>current price $9.83</t>
  </si>
  <si>
    <t>Rao's Homemade Made for Home Uncured Pepperoni Frozen Pizza, Brick Oven Crust with Homemade Sauce</t>
  </si>
  <si>
    <t>https://www.walmart.com/ip/Rao-s-Made-for-Home-Uncured-Pepperoni-Frozen-Pizza-Brick-Oven-Crust-with-Homemade-Sauce/1374556898?classType=REGULAR&amp;from=/search</t>
  </si>
  <si>
    <t>current price $6.88</t>
  </si>
  <si>
    <t>Rao's Homemade Made for Home Four Cheese Pasta Bake, Family Size Frozen Dinner, 25 oz</t>
  </si>
  <si>
    <t>https://www.walmart.com/ip/Rao-s-Made-for-Home-Four-Cheese-Pasta-Bake-Family-Size-Frozen-Dinner-25-oz/34260894?classType=VARIANT&amp;athbdg=L1600&amp;from=/search</t>
  </si>
  <si>
    <t>current price $3.98</t>
  </si>
  <si>
    <t>Rao's Homemade Made for Home Chicken Gnocchi Soup, Ready to Eat Chicken Soup with Gnocchi, 16 Oz</t>
  </si>
  <si>
    <t>https://www.walmart.com/ip/Rao-s-Made-for-Home-Chicken-Gnocchi-Soup-Ready-to-Eat-Chicken-Soup-with-Gnocchi-16-Oz/443583878?classType=VARIANT&amp;from=/search</t>
  </si>
  <si>
    <t>Rao's Homemade Vodka Sauce | 24 oz | Creamy Tomato Sauce | Pasta Sauce | Carb Conscious, Keto Friendly | All Natural, Premium Quality | With Parmigiano Reggiano and Pecorino Romano Cheeses &amp; Vodka</t>
  </si>
  <si>
    <t>https://www.walmart.com/ip/Rao-s-Homemade-Vodka-Sauce-24-oz-Creamy-Tomato-Sauce-Pasta-Sauce-Carb-Conscious-Keto-Friendly-Natural-Premium-Quality-Parmigiano-Reggiano-Pecorino-Ro/30886144?classType=VARIANT&amp;from=/search</t>
  </si>
  <si>
    <t>Rao's Homemade Tomato Basil Spaghetti Sauce, Low Carb, Keto Friendly, 24 Oz</t>
  </si>
  <si>
    <t>https://www.walmart.com/ip/Rao-s-Homemade-Tomato-Basil-Spaghetti-Sauce-Low-Carb-Keto-Friendly-24-Oz/30113248?classType=VARIANT&amp;from=/search</t>
  </si>
  <si>
    <t>current price $2.86</t>
  </si>
  <si>
    <t>Rao's Homemade Spaghetti, Premium Italian Pasta Made from Durum Semolina Flour, 16 Oz</t>
  </si>
  <si>
    <t>https://www.walmart.com/ip/Rao-s-Homemade-Spaghetti-Premium-Italian-Pasta-Made-from-Durum-Semolina-Flour-16-Oz/460323294?classType=VARIANT&amp;from=/search</t>
  </si>
  <si>
    <t>Rao's Homemade Sensitive Marinara Pasta Sauce, Keto Friendly, Low Carb 24 oz</t>
  </si>
  <si>
    <t>https://www.walmart.com/ip/Rao-s-Homemade-Sensitive-Marinara-Pasta-Sauce-Keto-Friendly-Low-Carb-24-oz/29304851?classType=VARIANT&amp;from=/search</t>
  </si>
  <si>
    <t>current price $8.52</t>
  </si>
  <si>
    <t>Rao's Homemade Roasted Garlic Pasta Sauce, Keto Friendly, Low Carb 32 oz</t>
  </si>
  <si>
    <t>https://www.walmart.com/ip/Rao-s-Homemade-Roasted-Garlic-Pasta-Sauce-Keto-Friendly-Low-Carb-32-oz/736558428?classType=VARIANT&amp;from=/search</t>
  </si>
  <si>
    <t>Rao's Homemade Roasted Garlic Pasta Sauce 24oz</t>
  </si>
  <si>
    <t>https://www.walmart.com/ip/Rao-s-Homemade-Roasted-Garlic-Pasta-Sauce-24oz/34247548?classType=VARIANT&amp;athbdg=L1600&amp;from=/search</t>
  </si>
  <si>
    <t>Rao's Homemade Roasted Garlic Alfredo Sauce, Pasta Sauce with Parmesan and Romano Cheese, 15 Oz</t>
  </si>
  <si>
    <t>https://www.walmart.com/ip/Rao-s-Homemade-Roasted-Garlic-Alfredo-Sauce-Pasta-Sauce-with-Parmesan-and-Romano-Cheese-15-Oz/520380766?classType=VARIANT&amp;from=/search</t>
  </si>
  <si>
    <t>Rao's Homemade Pizza Sauce, 12.3oz - All Natural, Slow-Simmered</t>
  </si>
  <si>
    <t>https://www.walmart.com/ip/Rao-s-Homemade-Pizza-Sauce-12-3oz-All-Natural-Slow-Simmered/1581855152?classType=VARIANT&amp;athbdg=L1600&amp;from=/search</t>
  </si>
  <si>
    <t>Rao's Homemade Penne Rigate, Premium Italian Pasta Made from Durum Semolina Flour, 16 Oz</t>
  </si>
  <si>
    <t>https://www.walmart.com/ip/Rao-s-Homemade-Penne-Rigate-Premium-Italian-Pasta-Made-from-Durum-Semolina-Flour-16-Oz/889057874?classType=VARIANT&amp;from=/search</t>
  </si>
  <si>
    <t>Rao's Homemade Mushroom &amp; Bell Pepper Pasta Sauce, Keto Friendly, Low Carb 24 oz</t>
  </si>
  <si>
    <t>https://www.walmart.com/ip/Rao-s-Homemade-Mushroom-Bell-Pepper-Pasta-Sauce-Keto-Friendly-Low-Carb-24-oz/31040580?classType=REGULAR&amp;from=/search</t>
  </si>
  <si>
    <t>current price Now $8.52</t>
  </si>
  <si>
    <t>Rao's Homemade Marinara Sauce, Low Carb, All-Natural Spaghetti Sauce, 32 Oz</t>
  </si>
  <si>
    <t>https://www.walmart.com/ip/Rao-s-Homemade-Marinara-Sauce-Low-Carb-All-Natural-Spaghetti-Sauce-32-Oz/29895930?classType=VARIANT&amp;athbdg=L1600&amp;from=/search</t>
  </si>
  <si>
    <t>Rao's Homemade Marinara Sauce, Low Carb, All-Natural Spaghetti Sauce, 24 Oz</t>
  </si>
  <si>
    <t>https://www.walmart.com/ip/Rao-s-Homemade-Marinara-Sauce-Low-Carb-All-Natural-Spaghetti-Sauce-24-Oz/31008715?classType=VARIANT&amp;athbdg=L1200&amp;from=/search</t>
  </si>
  <si>
    <t>Rao's Homemade Linguine 16oz</t>
  </si>
  <si>
    <t>https://www.walmart.com/ip/Rao-s-Homemade-Linguine-16oz/422848103?classType=VARIANT&amp;from=/search</t>
  </si>
  <si>
    <t>Rao's Homemade Italian Sausage &amp; Mushroom Sauce, Keto Friendly, Low Carb 24 oz</t>
  </si>
  <si>
    <t>https://www.walmart.com/ip/Rao-s-Homemade-Italian-Sausage-Mushroom-Sauce-Keto-Friendly-Low-Carb-24-oz/29933992?classType=VARIANT&amp;from=/search</t>
  </si>
  <si>
    <t>Rao's Homemade Fusili, Premium Italian Pasta Made from Durum Semolina Flour, 16 Oz</t>
  </si>
  <si>
    <t>https://www.walmart.com/ip/Rao-s-Homemade-Fusili-Premium-Italian-Pasta-Made-from-Durum-Semolina-Flour-16-Oz/553207877?classType=VARIANT&amp;from=/search</t>
  </si>
  <si>
    <t>Rao's Homemade Caramelized Onion Pasta Sauce, Keto Friendly, Low Carb 24 oz</t>
  </si>
  <si>
    <t>https://www.walmart.com/ip/Rao-s-Homemade-Caramelized-Onion-Pasta-Sauce-Keto-Friendly-Low-Carb-24-oz/3118553243?classType=VARIANT&amp;from=/search</t>
  </si>
  <si>
    <t>Rao's Homemade Bolognese Pasta Sauce, Keto Friendly, Low Carb 24 oz</t>
  </si>
  <si>
    <t>https://www.walmart.com/ip/Rao-s-Homemade-Bolognese-Pasta-Sauce-Keto-Friendly-Low-Carb-24-oz/452395985?classType=VARIANT&amp;from=/search</t>
  </si>
  <si>
    <t>Rao's Homemade Basil Pesto, Traditional Italian Pesto Sauce for Pasta, Pizza and Lasagna, 6.7 Oz</t>
  </si>
  <si>
    <t>https://www.walmart.com/ip/Rao-s-Homemade-Basil-Pesto-Traditional-Italian-Pesto-Sauce-for-Pasta-Pizza-and-Lasagna-6-7-Oz/640792335?classType=VARIANT&amp;from=/search</t>
  </si>
  <si>
    <t>Rao's Homemade Arrabbiata Sauce | 24 oz | Spicy Tomato Sauce | Pasta Sauce | Carb Conscious, Keto Friendly | All Natural, Premium Quality | With Italian Tomatoes &amp; Crushed Red Pepper</t>
  </si>
  <si>
    <t>https://www.walmart.com/ip/Rao-s-Homemade-Arrabbiata-Sauce-24-oz-Spicy-Tomato-Sauce-Pasta-Sauce-Carb-Conscious-Keto-Friendly-Natural-Premium-Quality-Italian-Tomatoes-Crushed-Re/29771216?classType=VARIANT&amp;athbdg=L1600&amp;from=/search</t>
  </si>
  <si>
    <t>Rao's Homemade Alfredo Sauce 15 oz. Jar</t>
  </si>
  <si>
    <t>https://www.walmart.com/ip/Rao-s-Homemade-Alfredo-Sauce-15-oz-Jar/948224748?classType=VARIANT&amp;athbdg=L1600&amp;from=/search</t>
  </si>
  <si>
    <t>19.7 ¢/oz</t>
  </si>
  <si>
    <t>current price $4.92</t>
  </si>
  <si>
    <t>Quaker, Steel Cut Quick 3-Minute Oats, Microwave or Cook on Stovetop, Oatmeal, 25 oz Canister</t>
  </si>
  <si>
    <t>https://www.walmart.com/ip/Quaker-Steel-Cut-Quick-3-Minute-Oats-Microwave-or-Cook-on-Stovetop-Oatmeal-25-oz-Canister/37587217?classType=VARIANT&amp;from=/search</t>
  </si>
  <si>
    <t>12.2 ¢/oz</t>
  </si>
  <si>
    <t>current price $5.12</t>
  </si>
  <si>
    <t>Quaker, Quick 1 Minute Oats, Oatmeal, Quick Cook Oatmeal, 42 oz Canister</t>
  </si>
  <si>
    <t>https://www.walmart.com/ip/Quaker-Quick-1-Minute-Oats-Oatmeal-Quick-Cook-Oatmeal-42-oz-Canister/10312442?classType=VARIANT&amp;athbdg=L1200&amp;from=/search</t>
  </si>
  <si>
    <t>31.5 ¢/oz</t>
  </si>
  <si>
    <t>current price $3.97</t>
  </si>
  <si>
    <t>Quaker, Protein Instant Oatmeal, Maple &amp; Brown Sugar, 2.11 oz, 6 Packets</t>
  </si>
  <si>
    <t>https://www.walmart.com/ip/Quaker-Protein-Instant-Oatmeal-Maple-Brown-Sugar-2-11-oz-6-Packets/877087763?classType=VARIANT&amp;athbdg=L1600&amp;from=/search</t>
  </si>
  <si>
    <t>16.6 ¢/oz</t>
  </si>
  <si>
    <t>Quaker Whole Grain Oats Quick 1-Minute Instant Oats 18oz</t>
  </si>
  <si>
    <t>https://www.walmart.com/ip/Quaker-Whole-Grain-Oats-Quick-1-Minute-Instant-Oats-18oz/10312440?classType=VARIANT&amp;from=/search</t>
  </si>
  <si>
    <t>16.4 ¢/oz</t>
  </si>
  <si>
    <t>Quaker Steel CutHearty Traditional Oats 30 oz</t>
  </si>
  <si>
    <t>https://www.walmart.com/ip/Quaker-Steel-Cut-nbsp-Hearty-Traditional-Oats-30-oz/36741626?classType=VARIANT&amp;from=/search</t>
  </si>
  <si>
    <t>20.7 ¢/oz</t>
  </si>
  <si>
    <t>current price $4.98</t>
  </si>
  <si>
    <t>Quaker Simply Granola Breakfast Cereal, Oats Honey Raisins &amp; Almonds, 24.1 oz Box</t>
  </si>
  <si>
    <t>https://www.walmart.com/ip/Quaker-Simply-Granola-Breakfast-Cereal-Oats-Honey-Raisins-Almonds-24-1-oz-Box/824040924?classType=VARIANT&amp;athbdg=L1600&amp;from=/search</t>
  </si>
  <si>
    <t>30.8 ¢/oz</t>
  </si>
  <si>
    <t>Quaker Select Starts, Instant Oatmeal, Banana Nut, 6 Packets</t>
  </si>
  <si>
    <t>https://www.walmart.com/ip/Quaker-Select-Starts-Instant-Oatmeal-Banana-Nut-6-Packets/40926889?classType=VARIANT&amp;from=/search</t>
  </si>
  <si>
    <t>22.1 ¢/oz</t>
  </si>
  <si>
    <t>Quaker Quick 1-Minute Oats, Gluten Free, 18 oz Canister</t>
  </si>
  <si>
    <t>https://www.walmart.com/ip/Quaker-Quick-1-Minute-Oats-Gluten-Free-18-oz-Canister/46955230?classType=VARIANT&amp;from=/search</t>
  </si>
  <si>
    <t>47.6 ¢/oz</t>
  </si>
  <si>
    <t>current price $1.00</t>
  </si>
  <si>
    <t>Quaker Protein Maple &amp; Brown Sugar Flavored Protein Instant Oatmeal 2.11 oz Cup</t>
  </si>
  <si>
    <t>https://www.walmart.com/ip/Quaker-Protein-Maple-Brown-Sugar-Flavored-Protein-Instant-Oatmeal-2-11-oz-Cup/648544213?classType=REGULAR&amp;from=/search</t>
  </si>
  <si>
    <t>30.3 ¢/oz</t>
  </si>
  <si>
    <t>Quaker Protein Instant Oatmeal, Cranberry Almond Flavor, 2.18 oz Packets (6 Pack)</t>
  </si>
  <si>
    <t>https://www.walmart.com/ip/Quaker-Protein-Instant-Oatmeal-Cranberry-Almond-Flavor-2-18-oz-Packets-6-Pack/41726249?classType=VARIANT&amp;from=/search</t>
  </si>
  <si>
    <t>27.7 ¢/oz</t>
  </si>
  <si>
    <t>Quaker Protein Granola Oats Chocolate &amp; Almonds, 18 oz Single Pack</t>
  </si>
  <si>
    <t>https://www.walmart.com/ip/Quaker-Protein-Granola-Oats-Chocolate-Almonds-18-oz-Single-Pack/620794952?classType=VARIANT&amp;from=/search</t>
  </si>
  <si>
    <t>23.0 ¢/oz</t>
  </si>
  <si>
    <t>current price $5.44</t>
  </si>
  <si>
    <t>Quaker Original Instant Oatmeal, 24 Count, 0.98 oz Packets</t>
  </si>
  <si>
    <t>https://www.walmart.com/ip/Quaker-Original-Instant-Oatmeal-24-Count-0-98-oz-Packets/45612377?classType=REGULAR&amp;from=/search</t>
  </si>
  <si>
    <t>Quaker Old Fashioned Instant Whole Grain Oatmeal, 42 oz Canister</t>
  </si>
  <si>
    <t>https://www.walmart.com/ip/Quaker-Old-Fashioned-Instant-Whole-Grain-Oatmeal-42-oz-Canister/10312439?classType=VARIANT&amp;athbdg=L1600&amp;from=/search</t>
  </si>
  <si>
    <t>current price $4.96</t>
  </si>
  <si>
    <t>Quaker Oats, Old Fashioned Oats, 18 Oz</t>
  </si>
  <si>
    <t>https://www.walmart.com/ip/Quaker-Oats-Old-Fashioned-Oats-18-Oz/13992771670?classType=REGULAR&amp;from=/search</t>
  </si>
  <si>
    <t>current price Now $7.00</t>
  </si>
  <si>
    <t>Quaker Oats Old Fashioned Oats - 42oz</t>
  </si>
  <si>
    <t>https://www.walmart.com/ip/Quaker-Oats-Old-Fashioned-Oats-42oz/12672407922?classType=REGULAR&amp;from=/search</t>
  </si>
  <si>
    <t>23.3 ¢/oz</t>
  </si>
  <si>
    <t>current price $4.90</t>
  </si>
  <si>
    <t>Quaker Oatmeal Squares Crunchy Oat Cereal Brown Sugar, 21 oz Paperbox</t>
  </si>
  <si>
    <t>https://www.walmart.com/ip/Quaker-Oatmeal-Squares-Crunchy-Oat-Cereal-Brown-Sugar-21-oz-Paperbox/34536008?classType=VARIANT&amp;athbdg=L1600&amp;from=/search</t>
  </si>
  <si>
    <t>18.0 ¢/oz</t>
  </si>
  <si>
    <t>Quaker Maple &amp; Brown Sugar Flavor Instant Oatmeal, 1.51 oz 20 Packets</t>
  </si>
  <si>
    <t>https://www.walmart.com/ip/Quaker-Maple-Brown-Sugar-Flavor-Instant-Oatmeal-1-51-oz-20-Packets/45039255?classType=REGULAR&amp;from=/search</t>
  </si>
  <si>
    <t>current price $5.42</t>
  </si>
  <si>
    <t>Quaker Lower Sugar Instant Oatmeal, Maple Brown Sugar, 1.19oz Packets, 8 Count (Pack of 1)</t>
  </si>
  <si>
    <t>https://www.walmart.com/ip/Quaker-Lower-Sugar-Instant-Oatmeal-Maple-Brown-Sugar-1-19oz-Packets-8-Count-Pack-of-1/1269125500?classType=REGULAR&amp;from=/search</t>
  </si>
  <si>
    <t>23.7 ¢/oz</t>
  </si>
  <si>
    <t>current price $2.87</t>
  </si>
  <si>
    <t>Quaker Instant Oatmeal, Variety, 12.1 oz, 8 Count</t>
  </si>
  <si>
    <t>https://www.walmart.com/ip/Quaker-Instant-Oatmeal-Variety-12-1-oz-8-Count/982281207?classType=REGULAR&amp;from=/search</t>
  </si>
  <si>
    <t>66.7 ¢/oz</t>
  </si>
  <si>
    <t>Quaker Instant Oatmeal, Strawberries &amp; Cream, 1.51 oz Cup</t>
  </si>
  <si>
    <t>https://www.walmart.com/ip/Quaker-Instant-Oatmeal-Strawberries-Cream-1-51-oz-Cup/670985229?classType=VARIANT&amp;from=/search</t>
  </si>
  <si>
    <t>current price Now $2.87</t>
  </si>
  <si>
    <t>Quaker Instant Oatmeal, Maple Brown Sugar, 12.1 oz, 8 Packets</t>
  </si>
  <si>
    <t>https://www.walmart.com/ip/Quaker-Instant-Oatmeal-Maple-Brown-Sugar-12-1-oz-8-Packets/752425180?classType=REGULAR&amp;from=/search</t>
  </si>
  <si>
    <t>23.5 ¢/oz</t>
  </si>
  <si>
    <t>Quaker Instant Oatmeal, Lower Sugar Variety Pack, 1.16 oz, 20 Packets</t>
  </si>
  <si>
    <t>https://www.walmart.com/ip/Quaker-Instant-Oatmeal-Lower-Sugar-Variety-Pack-1-16-oz-20-Packets/346722755?classType=REGULAR&amp;from=/search</t>
  </si>
  <si>
    <t>32.8 ¢/oz</t>
  </si>
  <si>
    <t>Quaker Instant Oatmeal, Gluten Free, Maple Brown Sugar, 8 Packets</t>
  </si>
  <si>
    <t>https://www.walmart.com/ip/Quaker-Instant-Oatmeal-Gluten-Free-Maple-Brown-Sugar-8-Packets/47044506?classType=VARIANT&amp;from=/search</t>
  </si>
  <si>
    <t>47.3 ¢/oz</t>
  </si>
  <si>
    <t>Quaker Instant Oatmeal, Fruit Fusion Raspberry Strawberry, 8.4 oz, 6 Packets</t>
  </si>
  <si>
    <t>https://www.walmart.com/ip/Quaker-Instant-Oatmeal-Fruit-Fusion-Raspberry-Strawberry-8-4-oz-6-Packets/2922990158?classType=REGULAR&amp;from=/search</t>
  </si>
  <si>
    <t>34.2 ¢/oz</t>
  </si>
  <si>
    <t>Quaker Instant Oatmeal, Fruit &amp; Cream Variety, 8ct</t>
  </si>
  <si>
    <t>https://www.walmart.com/ip/Quaker-Qkr-Iqo-Fruit-And-Cream-Variety-8ct/890582324?classType=REGULAR&amp;from=/search</t>
  </si>
  <si>
    <t>25.8 ¢/oz</t>
  </si>
  <si>
    <t>Quaker Instant Oatmeal, Fruit &amp; Cream Variety Pack, 20 Packets</t>
  </si>
  <si>
    <t>https://www.walmart.com/ip/Quaker-Instant-Oatmeal-Fruit-Cream-Variety-Pack-20-Packets/904238215?classType=REGULAR&amp;from=/search</t>
  </si>
  <si>
    <t>6.0 ¢/oz</t>
  </si>
  <si>
    <t>Quaker Instant Oatmeal, Flavor Variety Value Pack, 20 Packets (8 Apples &amp; Cinnamon, 8 Maple &amp; Brown Sugar, 4 Cinnamon Spice)</t>
  </si>
  <si>
    <t>https://www.walmart.com/ip/Quaker-Instant-Oatmeal-Flavor-Variety-Value-Pack-20-Packets-8-Apples-Cinnamon-8-Maple-Brown-Sugar-4-Cinnamon-Spice/45612375?classType=REGULAR&amp;from=/search</t>
  </si>
  <si>
    <t>Quaker Instant Oatmeal, Dinosaur Eggs &amp; Brown Sugar, 1.76 oz, 8 Packets</t>
  </si>
  <si>
    <t>https://www.walmart.com/ip/Quaker-Instant-Oatmeal-Dinosaur-Eggs-Brown-Sugar-1-76-oz-8-Packets/23619862?classType=VARIANT&amp;from=/search</t>
  </si>
  <si>
    <t>Quaker Instant Oatmeal, Apple Cinnamon, Quick Cook Oatmeal, 1.5oz Cup</t>
  </si>
  <si>
    <t>https://www.walmart.com/ip/Quaker-Instant-Oatmeal-Apple-Cinnamon-Quick-Cook-Oatmeal-1-5oz-Cup/33056711?classType=VARIANT&amp;athbdg=L1600&amp;from=/search</t>
  </si>
  <si>
    <t>55.6 ¢/oz</t>
  </si>
  <si>
    <t>Quaker Honey &amp; Almond flavored Instant Oatmeal, 1.76 oz</t>
  </si>
  <si>
    <t>https://www.walmart.com/ip/Quaker-Honey-Almond-flavored-Instant-Oatmeal-1-76-oz/33141087?classType=REGULAR&amp;from=/search</t>
  </si>
  <si>
    <t>Quaker Fruit Fusion Blueberry Blackberry Instant Oatmeal,  1.41 oz  6 Packets</t>
  </si>
  <si>
    <t>https://www.walmart.com/ip/Quaker-Fruit-Fusion-Blueberry-Blackberry-Instant-Oatmeal-1-41-oz-6-Packets/1399797205?classType=REGULAR&amp;from=/search</t>
  </si>
  <si>
    <t>38.6 ¢/oz</t>
  </si>
  <si>
    <t>Quaker Essentials Instant Oatmeal, Variety Pack 10.28 oz, 6 Count</t>
  </si>
  <si>
    <t>https://www.walmart.com/ip/Quaker-Essentials-Instant-Oatmeal-Variety-Pack-10-28-oz-6-Count/5501648159?classType=VARIANT&amp;from=/search</t>
  </si>
  <si>
    <t>58.8 ¢/oz</t>
  </si>
  <si>
    <t>Quaker Blueberry &amp; Strawberry flavored Instant Oatmeal, Quick Cook Oatmeal, 1.69 oz Cup</t>
  </si>
  <si>
    <t>https://www.walmart.com/ip/Quaker-Blueberry-Strawberry-flavored-Instant-Oatmeal-Quick-Cook-Oatmeal-1-69-oz-Cup/685591693?classType=VARIANT&amp;athbdg=L1600&amp;from=/search</t>
  </si>
  <si>
    <t>Philadelphia Strawberry Cream Cheese Spread, 7.5 oz Tub</t>
  </si>
  <si>
    <t>https://www.walmart.com/ip/Philadelphia-Strawberry-Cream-Cheese-Spread-7-5-oz-Tub/35731565?filtersQueryString=%5B%7B%22intent%22%3A%22retailer%22%2C%22values%22%3A%5B%22Walmart%22%5D%7D%5D&amp;classType=REGULAR&amp;from=/search</t>
  </si>
  <si>
    <t>current price $6.97</t>
  </si>
  <si>
    <t>Philadelphia Strawberry Cream Cheese Spread, 15.5 oz Tub</t>
  </si>
  <si>
    <t>https://www.walmart.com/ip/Philadelphia-Strawberry-Cream-Cheese-Spread-15-5-oz-Tub/40711145?filtersQueryString=%5B%7B%22intent%22%3A%22retailer%22%2C%22values%22%3A%5B%22Walmart%22%5D%7D%5D&amp;classType=REGULAR&amp;from=/search</t>
  </si>
  <si>
    <t>Philadelphia Spicy Jalapeo Cream Cheese Spread, 7.5 oz Tub</t>
  </si>
  <si>
    <t>https://www.walmart.com/ip/Philadelphia-Spicy-Jalape-o-Cream-Cheese-Spread-7-5-oz-Tub/35656621?filtersQueryString=%5B%7B%22intent%22%3A%22retailer%22%2C%22values%22%3A%5B%22Walmart%22%5D%7D%5D&amp;classType=REGULAR&amp;from=/search</t>
  </si>
  <si>
    <t>Philadelphia Spicy Jalapeno Cream Cheese Spread, 8 oz</t>
  </si>
  <si>
    <t>https://www.walmart.com/ip/Kraft-Philadelphia-Spicy-Jalapeno-Cream-Cheese-Spread-8-oz/23816328?filters=%5B%7B%22intent%22%3A%22retailer%22%2C%22values%22%3A%5B%22Walmart%22%5D%7D%5D&amp;classType=REGULAR&amp;from=/search</t>
  </si>
  <si>
    <t>Philadelphia Smoked Salmon Cream Cheese Spread, 7.5 oz Tub</t>
  </si>
  <si>
    <t>https://www.walmart.com/ip/Philadelphia-Smoked-Salmon-Cream-Cheese-Spread-7-5-oz-Tub/35731566?filtersQueryString=%5B%7B%22intent%22%3A%22retailer%22%2C%22values%22%3A%5B%22Walmart%22%5D%7D%5D&amp;classType=REGULAR&amp;from=/search</t>
  </si>
  <si>
    <t>Philadelphia Regular Salmon Cream Cheese Spread, 8 Oz.</t>
  </si>
  <si>
    <t>https://www.walmart.com/ip/Kraft-Philadelphia-Regular-Salmon-Cream-Cheese-Spread-8-Oz/10295575?filtersQueryString=%5B%7B%22intent%22%3A%22retailer%22%2C%22values%22%3A%5B%22Walmart%22%5D%7D%5D&amp;classType=REGULAR&amp;from=/search</t>
  </si>
  <si>
    <t>Philadelphia Regular Chive &amp; Onion Cream Cheese Spread, 8 Oz.</t>
  </si>
  <si>
    <t>https://www.walmart.com/ip/Kraft-Philadelphia-Regular-Chive-Onion-Cream-Cheese-Spread-8-Oz/10295574?filtersQueryString=%5B%7B%22intent%22%3A%22retailer%22%2C%22values%22%3A%5B%22Walmart%22%5D%7D%5D&amp;classType=REGULAR&amp;from=/search</t>
  </si>
  <si>
    <t>Philadelphia Reduced Fat Garden Vegetable Cream Cheese Spread, 7.5 oz Tub</t>
  </si>
  <si>
    <t>https://www.walmart.com/ip/Philadelphia-Reduced-Fat-Garden-Vegetable-Cream-Cheese-Spread-7-5-oz-Tub/35643842?filtersQueryString=%5B%7B%22intent%22%3A%22retailer%22%2C%22values%22%3A%5B%22Walmart%22%5D%7D%5D&amp;classType=REGULAR&amp;from=/search</t>
  </si>
  <si>
    <t>Philadelphia Reduced Fat Cream Cheese, 8 oz Brick</t>
  </si>
  <si>
    <t>https://www.walmart.com/ip/Philadelphia-Reduced-Fat-Cream-Cheese-8-oz-Brick/10295547?filtersQueryString=%5B%7B%22intent%22%3A%22retailer%22%2C%22values%22%3A%5B%22Walmart%22%5D%7D%5D&amp;classType=REGULAR&amp;from=/search</t>
  </si>
  <si>
    <t>Philadelphia Reduced Fat Cream Cheese, 2 ct Pack, 8 oz Brick</t>
  </si>
  <si>
    <t>https://www.walmart.com/ip/Philadelphia-Reduced-Fat-Cream-Cheese-2-ct-Pack-8-oz-Brick/36647454?filtersQueryString=%5B%7B%22intent%22%3A%22retailer%22%2C%22values%22%3A%5B%22Walmart%22%5D%7D%5D&amp;classType=REGULAR&amp;from=/search</t>
  </si>
  <si>
    <t>Philadelphia Reduced Fat Cream Cheese Spread, 8 oz Tub</t>
  </si>
  <si>
    <t>https://www.walmart.com/ip/Philadelphia-Reduced-Fat-Cream-Cheese-Spread-8-oz-Tub/10295323?filtersQueryString=%5B%7B%22intent%22%3A%22retailer%22%2C%22values%22%3A%5B%22Walmart%22%5D%7D%5D&amp;classType=REGULAR&amp;from=/search</t>
  </si>
  <si>
    <t>Philadelphia Reduced Fat Cream Cheese Spread, 16 oz Tub</t>
  </si>
  <si>
    <t>https://www.walmart.com/ip/Philadelphia-Reduced-Fat-Cream-Cheese-Spread-16-oz-Tub/35731569?filtersQueryString=%5B%7B%22intent%22%3A%22retailer%22%2C%22values%22%3A%5B%22Walmart%22%5D%7D%5D&amp;classType=REGULAR&amp;from=/search</t>
  </si>
  <si>
    <t>current price $5.84</t>
  </si>
  <si>
    <t>Philadelphia Reduced Fat Cream Cheese Spread, 12 oz Tub</t>
  </si>
  <si>
    <t>https://www.walmart.com/ip/Philadelphia-Reduced-Fat-Cream-Cheese-Spread-12-oz-Tub/10295544?filtersQueryString=%5B%7B%22intent%22%3A%22retailer%22%2C%22values%22%3A%5B%22Walmart%22%5D%7D%5D&amp;classType=REGULAR&amp;from=/search</t>
  </si>
  <si>
    <t>Philadelphia Pineapple Cream Cheese Spread, 7.5 oz Tub</t>
  </si>
  <si>
    <t>https://www.walmart.com/ip/Philadelphia-Pineapple-Cream-Cheese-Spread-7-5-oz-Tub/35643841?filtersQueryString=%5B%7B%22intent%22%3A%22retailer%22%2C%22values%22%3A%5B%22Walmart%22%5D%7D%5D&amp;classType=REGULAR&amp;from=/search</t>
  </si>
  <si>
    <t>Philadelphia Original Whipped Cream Cheese Spread, 8 oz Tub</t>
  </si>
  <si>
    <t>https://www.walmart.com/ip/Philadelphia-Original-Whipped-Cream-Cheese-Spread-8-oz-Tub/10295591?filtersQueryString=%5B%7B%22intent%22%3A%22retailer%22%2C%22values%22%3A%5B%22Walmart%22%5D%7D%5D&amp;classType=REGULAR&amp;athbdg=L1600&amp;from=/search</t>
  </si>
  <si>
    <t>Philadelphia Original Whipped Cream Cheese Spread, 12 oz Tub</t>
  </si>
  <si>
    <t>https://www.walmart.com/ip/Philadelphia-Original-Whipped-Cream-Cheese-Spread-12-oz-Tub/10295486?filtersQueryString=%5B%7B%22intent%22%3A%22retailer%22%2C%22values%22%3A%5B%22Walmart%22%5D%7D%5D&amp;classType=REGULAR&amp;from=/search</t>
  </si>
  <si>
    <t>Philadelphia Original Cream Cheese, 8 oz Brick</t>
  </si>
  <si>
    <t>https://www.walmart.com/ip/Philadelphia-Original-Cream-Cheese-8-oz-Brick/10295545?filtersQueryString=%5B%7B%22intent%22%3A%22retailer%22%2C%22values%22%3A%5B%22Walmart%22%5D%7D%5D&amp;classType=REGULAR&amp;athbdg=L1600&amp;from=/search</t>
  </si>
  <si>
    <t>Philadelphia Original Cream Cheese, 2 ct Pack, 8 oz Brick</t>
  </si>
  <si>
    <t>https://www.walmart.com/ip/Philadelphia-Original-Cream-Cheese-2-ct-Pack-8-oz-Brick/22282136?filtersQueryString=%5B%7B%22intent%22%3A%22retailer%22%2C%22values%22%3A%5B%22Walmart%22%5D%7D%5D&amp;classType=REGULAR&amp;athbdg=L1200&amp;from=/search</t>
  </si>
  <si>
    <t>Philadelphia Original Cream Cheese Spread, 8 oz Tub</t>
  </si>
  <si>
    <t>https://www.walmart.com/ip/Philadelphia-Original-Cream-Cheese-Spread-8-oz-Tub/10295322?filtersQueryString=%5B%7B%22intent%22%3A%22retailer%22%2C%22values%22%3A%5B%22Walmart%22%5D%7D%5D&amp;classType=REGULAR&amp;athbdg=L1600&amp;from=/search</t>
  </si>
  <si>
    <t>Philadelphia Original Cream Cheese Spread, 16 oz Tub</t>
  </si>
  <si>
    <t>https://www.walmart.com/ip/Philadelphia-Original-Cream-Cheese-Spread-16-oz-Tub/10295542?filtersQueryString=%5B%7B%22intent%22%3A%22retailer%22%2C%22values%22%3A%5B%22Walmart%22%5D%7D%5D&amp;classType=REGULAR&amp;athbdg=L1600&amp;from=/search</t>
  </si>
  <si>
    <t>Philadelphia Original Cream Cheese Spread, 12 oz Tub</t>
  </si>
  <si>
    <t>https://www.walmart.com/ip/Philadelphia-Original-Cream-Cheese-Spread-12-oz-Tub/10295585?filtersQueryString=%5B%7B%22intent%22%3A%22retailer%22%2C%22values%22%3A%5B%22Walmart%22%5D%7D%5D&amp;classType=REGULAR&amp;from=/search</t>
  </si>
  <si>
    <t>Philadelphia Original Cream Cheese Spread, 10 oz</t>
  </si>
  <si>
    <t>https://www.walmart.com/ip/Kraft-Philadelphia-Original-Cream-Cheese-Spread-10-oz/46027353?filters=%5B%7B%22intent%22%3A%22retailer%22%2C%22values%22%3A%5B%22Walmart%22%5D%7D%5D&amp;classType=REGULAR&amp;from=/search</t>
  </si>
  <si>
    <t>Philadelphia Original Cream Cheese Frosting, 16 oz Tub, Refrigerated</t>
  </si>
  <si>
    <t>https://www.walmart.com/sp/track?bt=1&amp;eventST=click&amp;plmt=sp-search-middle~desktop~&amp;pos=1&amp;tax=976759_976794_1358283&amp;rdf=1&amp;rd=https%3A%2F%2Fwww.walmart.com%2Fip%2FPhiladelphia-Original-Cream-Cheese-Frosting-16-oz-Tub%2F7111102800%3Ffilters%3D%255B%257B%2522intent%2522%253A%2522retailer%2522%252C%2522values%2522%253A%255B%2522Walmart%2522%255D%257D%255D%26classType%3DREGULAR%26adsRedirect%3Dtrue&amp;adUid=0671bce0-1879-406a-b997-7e71a1046c06&amp;mloc=sp-search-middle&amp;pltfm=desktop&amp;pgId=philadelphia%20cream%20cheese&amp;pt=search&amp;spQs=eEOPSQpTdAk0zu_nOIBCPu9fLtFK__N9dLFjm4ftgJdkjtuNViTRx6WPoFmyw0Q-g6DLuYfSYSx2ytceDgL1kqkWPERJgKiS4c1hVeJSOpGaenx2tviK3WsbBofYeBhjtP-r8HaIBEgQuai-48rUbCCKZa5D9KaFjxmczyb87sgcTosdNjVTKjmPmUOnKZaLZwnKtgi23KnnYsfwtmBShm-nziNto-aUQZW3KKnjQ3j_QltLH1CWZ6gNJs04MXOC&amp;storeId=2574&amp;specificity=broad&amp;specificityScore=0.7899677&amp;couponState=na&amp;bkt=ace1_11510%7Cace2_11458%7Cace3_default%7Ccoldstart_on%7Csearch_default&amp;filters=%5B%7B%22intent%22%3A%22retailer%22%2C%22values%22%3A%5B%22Walmart%22%5D%7D%5D&amp;classType=REGULAR</t>
  </si>
  <si>
    <t>Philadelphia Multigrain Bagel Chips &amp; Garden Vegetable Cream Cheese Dip, 2.5 oz Tray</t>
  </si>
  <si>
    <t>https://www.walmart.com/ip/Philadelphia-Multigrain-Bagel-Chips-Garden-Vegetable-Cream-Cheese-Dip-2-5-oz-Tray/179316815?filtersQueryString=%5B%7B%22intent%22%3A%22retailer%22%2C%22values%22%3A%5B%22Walmart%22%5D%7D%5D&amp;classType=REGULAR&amp;from=/search</t>
  </si>
  <si>
    <t>Philadelphia Multigrain Bagel Chips &amp; Chive &amp; Onion Cream Cheese Dip, 2.5 oz Tray</t>
  </si>
  <si>
    <t>https://www.walmart.com/ip/Philadelphia-Multigrain-Bagel-Chips-Chive-Onion-Cream-Cheese-Dip-2-5-oz-Tray/117408870?filtersQueryString=%5B%7B%22intent%22%3A%22retailer%22%2C%22values%22%3A%5B%22Walmart%22%5D%7D%5D&amp;classType=REGULAR&amp;from=/search</t>
  </si>
  <si>
    <t>Philadelphia Mixed Berry Whipped Cream Cheese Spread, 7.5 oz Tub</t>
  </si>
  <si>
    <t>https://www.walmart.com/ip/Philadelphia-Mixed-Berry-Whipped-Cream-Cheese-Spread-7-5-oz-Tub/32172827?filtersQueryString=%5B%7B%22intent%22%3A%22retailer%22%2C%22values%22%3A%5B%22Walmart%22%5D%7D%5D&amp;classType=REGULAR&amp;from=/search</t>
  </si>
  <si>
    <t>Philadelphia Honey Pecan Cream Cheese Spread, 7.5 oz Tub</t>
  </si>
  <si>
    <t>https://www.walmart.com/ip/Philadelphia-Honey-Pecan-Cream-Cheese-Spread-7-5-oz-Tub/35643839?filtersQueryString=%5B%7B%22intent%22%3A%22retailer%22%2C%22values%22%3A%5B%22Walmart%22%5D%7D%5D&amp;classType=REGULAR&amp;athbdg=L1600&amp;from=/search</t>
  </si>
  <si>
    <t>Philadelphia Honey Butter Cream Cheese Spread, 7.5 oz Tub</t>
  </si>
  <si>
    <t>https://www.walmart.com/ip/Philadelphia-Honey-Butter-Cream-Cheese-Spread-7-5-oz-Tub/498082090?filtersQueryString=%5B%7B%22intent%22%3A%22retailer%22%2C%22values%22%3A%5B%22Walmart%22%5D%7D%5D&amp;classType=REGULAR&amp;from=/search</t>
  </si>
  <si>
    <t>Philadelphia Garlic &amp; Herb Whipped Cream Cheese Spread, 7.5 oz Tub</t>
  </si>
  <si>
    <t>https://www.walmart.com/ip/Philadelphia-Garlic-Herb-Whipped-Cream-Cheese-Spread-7-5-oz-Tub/873988077?filtersQueryString=%5B%7B%22intent%22%3A%22retailer%22%2C%22values%22%3A%5B%22Walmart%22%5D%7D%5D&amp;classType=REGULAR&amp;from=/search</t>
  </si>
  <si>
    <t>Philadelphia Garlic &amp; Herb Cream Cheese Spread, 7.5 oz Tub</t>
  </si>
  <si>
    <t>https://www.walmart.com/ip/Philadelphia-Garlic-Herb-Cream-Cheese-Spread-7-5-oz-Tub/123704690?filtersQueryString=%5B%7B%22intent%22%3A%22retailer%22%2C%22values%22%3A%5B%22Walmart%22%5D%7D%5D&amp;classType=REGULAR&amp;from=/search</t>
  </si>
  <si>
    <t>Philadelphia Garden Vegetable Cream Cheese Spread, 8 oz</t>
  </si>
  <si>
    <t>https://www.walmart.com/ip/Philadelphia-Garden-Vegetable-Cream-Cheese-Spread-8-oz/10295549?filtersQueryString=%5B%7B%22intent%22%3A%22retailer%22%2C%22values%22%3A%5B%22Walmart%22%5D%7D%5D&amp;classType=REGULAR&amp;from=/search</t>
  </si>
  <si>
    <t>Philadelphia Garden Vegetable Cream Cheese Spread, 7.5 oz Tub</t>
  </si>
  <si>
    <t>https://www.walmart.com/ip/Philadelphia-Garden-Vegetable-Cream-Cheese-Spread-7-5-oz-Tub/35643840?filtersQueryString=%5B%7B%22intent%22%3A%22retailer%22%2C%22values%22%3A%5B%22Walmart%22%5D%7D%5D&amp;classType=REGULAR&amp;from=/search</t>
  </si>
  <si>
    <t>Philadelphia French Onion Whipped Cream Cheese Spread, 7.5 oz Tub</t>
  </si>
  <si>
    <t>https://www.walmart.com/sp/track?bt=1&amp;eventST=click&amp;plmt=sp-search-middle~desktop~&amp;pos=2&amp;tax=976759_976794_1358283&amp;rdf=1&amp;rd=https%3A%2F%2Fwww.walmart.com%2Fip%2FPHILADELPHIA-WHIPPED-CREAM-CHEESE-French-Onion-Whipped%2F1953151554%3Ffilters%3D%255B%257B%2522intent%2522%253A%2522retailer%2522%252C%2522values%2522%253A%255B%2522Walmart%2522%255D%257D%255D%26classType%3DREGULAR%26adsRedirect%3Dtrue&amp;adUid=10281c0e-7f74-490e-96b8-6e33d945a2a1&amp;mloc=sp-search-middle&amp;pltfm=desktop&amp;pgId=philadelphia%20cream%20cheese&amp;pt=search&amp;spQs=9A9ge7HEytI08SJA_IGKaWYQkGFDPTdp8K2ATQZ9zzmmLrC7f4FYD0hEwzC03w9lMNc_VU7m_7wfHT6dBKjrMu9KEsc2Y4x4yHAnayZeheJkh3K-hBJXeuz8yZYfhtSrcU-fx7SEokCt7pdz3lfIWG1IuSPvwiWbxZUloIZ6b0qy8DlATMdWciZPm2Bze77qZwnKtgi23KnnYsfwtmBShm-nziNto-aUQZW3KKnjQ3j_QltLH1CWZ6gNJs04MXOC&amp;storeId=2574&amp;specificity=broad&amp;specificityScore=0.7899677&amp;couponState=na&amp;bkt=ace1_11510%7Cace2_11458%7Cace3_default%7Ccoldstart_on%7Csearch_default&amp;filters=%5B%7B%22intent%22%3A%22retailer%22%2C%22values%22%3A%5B%22Walmart%22%5D%7D%5D&amp;classType=REGULAR</t>
  </si>
  <si>
    <t>Philadelphia Chive Whipped Cream Cheese Spread, 7.5 oz Tub</t>
  </si>
  <si>
    <t>https://www.walmart.com/ip/Philadelphia-Chive-Whipped-Cream-Cheese-Spread-7-5-oz-Tub/10295592?filtersQueryString=%5B%7B%22intent%22%3A%22retailer%22%2C%22values%22%3A%5B%22Walmart%22%5D%7D%5D&amp;classType=REGULAR&amp;from=/search</t>
  </si>
  <si>
    <t>Philadelphia Chive &amp; Onion Cream Cheese Spread, 7.5 oz Tub</t>
  </si>
  <si>
    <t>https://www.walmart.com/ip/Philadelphia-Chive-Onion-Cream-Cheese-Spread-7-5-oz-Tub/35643838?filtersQueryString=%5B%7B%22intent%22%3A%22retailer%22%2C%22values%22%3A%5B%22Walmart%22%5D%7D%5D&amp;classType=REGULAR&amp;from=/search</t>
  </si>
  <si>
    <t>Philadelphia Chive &amp; Onion Cream Cheese Spread, 15.5 oz Tub</t>
  </si>
  <si>
    <t>https://www.walmart.com/ip/Philadelphia-Chive-Onion-Cream-Cheese-Spread-15-5-oz-Tub/40711144?filtersQueryString=%5B%7B%22intent%22%3A%22retailer%22%2C%22values%22%3A%5B%22Walmart%22%5D%7D%5D&amp;classType=REGULAR&amp;from=/search</t>
  </si>
  <si>
    <t>Philadelphia Chipotle Whipped Cream Cheese Spread, 7.5 oz Tub</t>
  </si>
  <si>
    <t>https://www.walmart.com/sp/track?bt=1&amp;eventST=click&amp;plmt=sp-search-middle~desktop~&amp;pos=3&amp;tax=976759_976794_1358283&amp;rdf=1&amp;rd=https%3A%2F%2Fwww.walmart.com%2Fip%2FPHILADELPHIA-WHIPPED-CREAM-CHEESE-Chipotle%2F5471066072%3Ffilters%3D%255B%257B%2522intent%2522%253A%2522retailer%2522%252C%2522values%2522%253A%255B%2522Walmart%2522%255D%257D%255D%26classType%3DREGULAR%26adsRedirect%3Dtrue&amp;adUid=10281c0e-7f74-490e-96b8-6e33d945a2a1&amp;mloc=sp-search-middle&amp;pltfm=desktop&amp;pgId=philadelphia%20cream%20cheese&amp;pt=search&amp;spQs=va4qDYwM778DJo19fsZ30jPbZ6ou9HRdHsuz_7NhhnimLrC7f4FYD0hEwzC03w9lLxk_Olqp_2GXQvaTUUpn-mC7NGOmhw-S3-eNjv5GJ9c4SLu16bophoIpRxQoOm98OViauMGYZkQ_EEJgwqi8xBEO2WOBTaOIPTXTCnM5dcbvhVL7A6kfsG5hI9gF6es5AalRPYDS-PHnuG7FWPVnmZFqf-qBavNj05T1Nq2pNehuz7Dbb20UOTH0NIaeZOxr&amp;storeId=2574&amp;specificity=broad&amp;specificityScore=0.7899677&amp;couponState=na&amp;bkt=ace1_11510%7Cace2_11458%7Cace3_default%7Ccoldstart_on%7Csearch_default&amp;filters=%5B%7B%22intent%22%3A%22retailer%22%2C%22values%22%3A%5B%22Walmart%22%5D%7D%5D&amp;classType=REGULAR</t>
  </si>
  <si>
    <t>Philadelphia Chipotle Cream Cheese Spread, 8 Oz.</t>
  </si>
  <si>
    <t>https://www.walmart.com/ip/Philadelphia-Chipotle-Cream-Cheese-Spread-8-Oz/10295543?filtersQueryString=%5B%7B%22intent%22%3A%22retailer%22%2C%22values%22%3A%5B%22Walmart%22%5D%7D%5D&amp;classType=REGULAR&amp;from=/search</t>
  </si>
  <si>
    <t>Philadelphia Brown Sugar &amp; Cinnamon Cream Cheese Spread, 7.5 oz Tub</t>
  </si>
  <si>
    <t>https://www.walmart.com/ip/Philadelphia-Brown-Sugar-Cinnamon-Cream-Cheese-Spread-7-5-oz-Tub/35756496?filtersQueryString=%5B%7B%22intent%22%3A%22retailer%22%2C%22values%22%3A%5B%22Walmart%22%5D%7D%5D&amp;classType=REGULAR&amp;from=/search</t>
  </si>
  <si>
    <t>Philadelphia Blueberry Cream Cheese Spread, 7.5 oz Tub</t>
  </si>
  <si>
    <t>https://www.walmart.com/ip/Philadelphia-Blueberry-Cream-Cheese-Spread-7-5-oz-Tub/35656622?filtersQueryString=%5B%7B%22intent%22%3A%22retailer%22%2C%22values%22%3A%5B%22Walmart%22%5D%7D%5D&amp;classType=REGULAR&amp;from=/search</t>
  </si>
  <si>
    <t>current price $18.92</t>
  </si>
  <si>
    <t xml:space="preserve">Pack of 2 - Starbucks Premium Unsweetened Black Nitro Cold Brew Iced Coffee Can 9.6 fl oz </t>
  </si>
  <si>
    <t>https://www.walmart.com/ip/Pack-of-2-Starbucks-Premium-Unsweetened-Black-Nitro-Cold-Brew-Iced-Coffee-Can-9-6-fl-oz-Packaging-May-Vary/15415409529?classType=REGULAR&amp;from=/search</t>
  </si>
  <si>
    <t>$2.47/lb</t>
  </si>
  <si>
    <t>current price $4.94</t>
  </si>
  <si>
    <t>Oscar Mayer Wieners Original Hot Dogs Mega Pack, 20 Ct Box</t>
  </si>
  <si>
    <t>https://www.walmart.com/ip/Oscar-Mayer-Wieners-Original-Hot-Dogs-Mega-Pack-20-Ct-Box/474806719?classType=REGULAR&amp;from=/search</t>
  </si>
  <si>
    <t>$4.24/lb</t>
  </si>
  <si>
    <t>current price $4.24</t>
  </si>
  <si>
    <t>Oscar Mayer Turkey Franks Hot Dogs, Refrigerated, 16 oz, 10 Count</t>
  </si>
  <si>
    <t>https://www.walmart.com/ip/Oscar-Mayer-Turkey-Franks-Hot-Dogs-Refrigerated-16-oz-10-Count/10849175?classType=REGULAR&amp;from=/search</t>
  </si>
  <si>
    <t>$2.86/lb</t>
  </si>
  <si>
    <t>Oscar Mayer Thick Cut Bologna Deli Lunch Meat, 16 oz Package</t>
  </si>
  <si>
    <t>https://www.walmart.com/ip/Oscar-Mayer-Thick-Cut-Bologna-Deli-Lunch-Meat-16-oz-Package/22210587?classType=REGULAR&amp;from=/search</t>
  </si>
  <si>
    <t>Oscar Mayer Super Thick Sliced Bologna Deli Lunch Meat, 16 Oz Package</t>
  </si>
  <si>
    <t>https://www.walmart.com/ip/Oscar-Mayer-Super-Thick-Sliced-Bologna-Deli-Lunch-Meat-16-Oz-Package/15556162?classType=REGULAR&amp;from=/search</t>
  </si>
  <si>
    <t>$5.65/lb</t>
  </si>
  <si>
    <t>current price $9.88</t>
  </si>
  <si>
    <t>Oscar Mayer Sub Kit with Smoked Ham and Water Product &amp; Cotto Salami Sliced Deli Lunch Meat, 28 Oz Pack</t>
  </si>
  <si>
    <t>https://www.walmart.com/ip/Oscar-Mayer-Sub-Kit-with-Smoked-Ham-and-Water-Product-Cotto-Salami-Sliced-Deli-Lunch-Meat-28-Oz-Pack/13908412?classType=REGULAR&amp;from=/search</t>
  </si>
  <si>
    <t>Oscar Mayer Sub Kit with Extra Lean Smoked Ham &amp; Extra Lean Smoked Turkey Breast Sliced Deli Lunch Meat, 28 Oz Package</t>
  </si>
  <si>
    <t>https://www.walmart.com/ip/Oscar-Mayer-Sub-Kit-with-Extra-Lean-Smoked-Ham-Extra-Lean-Smoked-Turkey-Breast-Sliced-Deli-Lunch-Meat-28-Oz-Package/14122468?classType=REGULAR&amp;from=/search</t>
  </si>
  <si>
    <t>$2.50/lb</t>
  </si>
  <si>
    <t>current price Now $2.50</t>
  </si>
  <si>
    <t>Oscar Mayer Stuffed Cheese Hot Dogs, Refrigerated, 10 Count</t>
  </si>
  <si>
    <t>https://www.walmart.com/ip/Oscar-Mayer-Stuffed-Cheese-Hot-Dogs-Refrigerated-10-Count/10292513?classType=REGULAR&amp;athbdg=L1300&amp;from=/search</t>
  </si>
  <si>
    <t>$3.23/lb</t>
  </si>
  <si>
    <t>current price $2.84</t>
  </si>
  <si>
    <t>Oscar Mayer Smokies Hardwood Smoked Sausage Hot Dogs, 8 Ct Pack</t>
  </si>
  <si>
    <t>https://www.walmart.com/ip/Oscar-Mayer-Smokies-Hardwood-Smoked-Sausage-Hot-Dogs-8-Ct-Pack/24269780?classType=REGULAR&amp;from=/search</t>
  </si>
  <si>
    <t>76.0 ¢/oz</t>
  </si>
  <si>
    <t>current price $2.28</t>
  </si>
  <si>
    <t>Oscar Mayer Scramblers Bacon &amp; Velveeta Cheese Sauce Scramble Kit, 3 oz Cup</t>
  </si>
  <si>
    <t>https://www.walmart.com/ip/Oscar-Mayer-Scramblers-Bacon-Velveeta-Cheese-Sauce-Scramble-Kit-3-oz-Cup/1885252270?classType=REGULAR&amp;from=/search</t>
  </si>
  <si>
    <t>$3.93/lb</t>
  </si>
  <si>
    <t>current price Now $3.93</t>
  </si>
  <si>
    <t>Oscar Mayer Oven Roasted White Sliced Turkey Deli Lunch Meat, 16 Oz Package</t>
  </si>
  <si>
    <t>https://www.walmart.com/ip/Oscar-Mayer-Oven-Roasted-White-Sliced-Turkey-Deli-Lunch-Meat-16-Oz-Package/10292027?classType=REGULAR&amp;athbdg=L1300&amp;from=/search</t>
  </si>
  <si>
    <t>$7.09/lb</t>
  </si>
  <si>
    <t>current price $9.78</t>
  </si>
  <si>
    <t>Oscar Mayer Original Bacon Natural Refrigerated Wood Smoked Mega Pack, 22 oz, 23-25 Slices Plastic Pack</t>
  </si>
  <si>
    <t>https://www.walmart.com/ip/Oscar-Mayer-Original-Bacon-Natural-Wood-Smoked-Mega-Pack-22-oz-23-25-Slices/43710697?classType=REGULAR&amp;from=/search</t>
  </si>
  <si>
    <t>$7.48/lb</t>
  </si>
  <si>
    <t>Oscar Mayer Original Bacon 12-Hour Natural Wood Smoked, Raw, 16 oz Refrigerated Plastic Vaccum Pack</t>
  </si>
  <si>
    <t>https://www.walmart.com/ip/Oscar-Mayer-Original-Bacon-12-Hour-Natural-Wood-Smoked-16-Oz-Pack/10292659?classType=REGULAR&amp;from=/search</t>
  </si>
  <si>
    <t>15.6 ¢/oz</t>
  </si>
  <si>
    <t>Oscar Mayer Jalapeo Cheddar Stuffed Dogs, 8 ct Pack</t>
  </si>
  <si>
    <t>https://www.walmart.com/ip/Oscar-Mayer-Jalape-o-Cheddar-Stuffed-Dogs-8-ct-Pack/5186567198?classType=REGULAR&amp;athbdg=L1300&amp;from=/search</t>
  </si>
  <si>
    <t>Oscar Mayer Honey Chopped Ham &amp; Water Product Deli Lunch Meat, 16 Oz Package</t>
  </si>
  <si>
    <t>https://www.walmart.com/ip/Oscar-Mayer-Honey-Chopped-Ham-Water-Product-Deli-Lunch-Meat-16-Oz-Package/10292643?classType=REGULAR&amp;athbdg=L1300&amp;from=/search</t>
  </si>
  <si>
    <t>Oscar Mayer Ham &amp; Cheese Meat Loaf Deli Lunch Meat with Real Kraft Cheese, 16 Oz Package</t>
  </si>
  <si>
    <t>https://www.walmart.com/ip/Oscar-Mayer-Ham-Cheese-Meat-Loaf-Deli-Lunch-Meat-with-Real-Kraft-Cheese-16-Oz-Package/10292645?classType=REGULAR&amp;athbdg=L1300&amp;from=/search</t>
  </si>
  <si>
    <t>$5.97/lb</t>
  </si>
  <si>
    <t>Oscar Mayer Gluten Free Turkey Bacon with 58% Less Fat &amp; 57% Less Sodium, 12 oz Pack, 21-23 slices</t>
  </si>
  <si>
    <t>https://www.walmart.com/ip/Oscar-Mayer-Gluten-Free-Turkey-Bacon-with-58-Less-Fat-57-Less-Sodium-12-oz-Pack-21-23-slices/10293339?classType=REGULAR&amp;athbdg=L1600&amp;from=/search</t>
  </si>
  <si>
    <t>$31.06/lb</t>
  </si>
  <si>
    <t>current price $4.97</t>
  </si>
  <si>
    <t>Oscar Mayer Fully Cooked Original Bacon, 2.52 oz, Refrigerated, Box</t>
  </si>
  <si>
    <t>https://www.walmart.com/ip/Oscar-Mayer-Fully-Cooked-Original-Bacon-2-52-oz-Refrigerated-Box/21268963?classType=VARIANT&amp;from=/search</t>
  </si>
  <si>
    <t>$8.00/lb</t>
  </si>
  <si>
    <t>Oscar Mayer Deli Fresh Smoked Sliced Turkey Breast Deli Lunch Meat, 9 oz Package</t>
  </si>
  <si>
    <t>https://www.walmart.com/ip/Oscar-Mayer-Deli-Fresh-Smoked-Sliced-Turkey-Breast-Deli-Lunch-Meat-9-oz-Package/10292750?classType=REGULAR&amp;from=/search</t>
  </si>
  <si>
    <t>$6.98/lb</t>
  </si>
  <si>
    <t>Oscar Mayer Deli Fresh Rotisserie Seasoned Sliced Chicken Breast Deli Lunch Meat, 16 Oz Package</t>
  </si>
  <si>
    <t>https://www.walmart.com/ip/Oscar-Mayer-Deli-Fresh-Rotisserie-Seasoned-Sliced-Chicken-Breast-Deli-Lunch-Meat-16-Oz-Package/15240745?classType=REGULAR&amp;from=/search</t>
  </si>
  <si>
    <t>Oscar Mayer Deli Fresh Oven Roasted Sliced Turkey Breast Deli Lunch Meat Family Size, 16 Oz Package</t>
  </si>
  <si>
    <t>https://www.walmart.com/ip/Oscar-Mayer-Deli-Fresh-Oven-Roasted-Sliced-Turkey-Breast-Deli-Lunch-Meat-Family-Size-16-Oz-Package/10804439?classType=REGULAR&amp;from=/search</t>
  </si>
  <si>
    <t>Oscar Mayer Deli Fresh Honey Uncured Sliced Ham Deli Lunch Meat, 9 Oz Package</t>
  </si>
  <si>
    <t>https://www.walmart.com/ip/Oscar-Mayer-Deli-Fresh-Honey-Uncured-Sliced-Ham-Deli-Lunch-Meat-9-Oz-Package/10292751?classType=REGULAR&amp;from=/search</t>
  </si>
  <si>
    <t>Oscar Mayer Deli Fresh Honey Smoked Sliced Turkey Breast Deli Lunch Meat, 9 oz Package</t>
  </si>
  <si>
    <t>https://www.walmart.com/ip/Oscar-Mayer-Deli-Fresh-Honey-Smoked-Sliced-Turkey-Breast-Deli-Lunch-Meat-9-oz-Package/10292755?classType=REGULAR&amp;from=/search</t>
  </si>
  <si>
    <t>Oscar Mayer Deli Fresh Honey Smoked Sliced Turkey Breast Deli Lunch Meat, 16 oz Package</t>
  </si>
  <si>
    <t>https://www.walmart.com/ip/Oscar-Mayer-Deli-Fresh-Honey-Smoked-Sliced-Turkey-Breast-Deli-Lunch-Meat-16-oz-Package/17018084?classType=REGULAR&amp;from=/search</t>
  </si>
  <si>
    <t>Oscar Mayer Deli Fresh Chipotle Seasoned Sliced Chicken Breast Deli Lunch Meat, 16 Oz Package</t>
  </si>
  <si>
    <t>https://www.walmart.com/ip/Oscar-Mayer-Deli-Fresh-Chipotle-Seasoned-Sliced-Chicken-Breast-Deli-Lunch-Meat-16-Oz-Package/507666294?classType=REGULAR&amp;from=/search</t>
  </si>
  <si>
    <t>Oscar Mayer Cotto Salami Refrigerated Deli Lunch Meat, 16 oz Plastic Pack</t>
  </si>
  <si>
    <t>https://www.walmart.com/ip/Oscar-Mayer-Cotto-Salami-Deli-Lunch-Meat-16-oz/10292598?classType=REGULAR&amp;athbdg=L1600&amp;from=/search</t>
  </si>
  <si>
    <t>$2.84/lb</t>
  </si>
  <si>
    <t>Oscar Mayer Classic Wieners Hot Dogs, 16 oz 10 Count Refrigerated Plastic Vacuum Pack</t>
  </si>
  <si>
    <t>https://www.walmart.com/ip/Oscar-Mayer-Classic-Wieners-Hot-Dogs-10-ct-Pack/10292514?classType=REGULAR&amp;athbdg=L1600&amp;from=/search</t>
  </si>
  <si>
    <t>$5.07/lb</t>
  </si>
  <si>
    <t>current price $4.77</t>
  </si>
  <si>
    <t>Oscar Mayer Classic Beef Franks Hot Dogs, 10 Count Pack</t>
  </si>
  <si>
    <t>https://www.walmart.com/ip/Oscar-Mayer-Classic-Beef-Franks-Hot-Dogs-10-Count-Refrigerated-Plastic-Vacuum-Pack/39976745?classType=REGULAR&amp;athbdg=L1600&amp;from=/search</t>
  </si>
  <si>
    <t>Oscar Mayer Chopped Ham &amp; Water Refrigerated Product Deli Lunch Meat, 16 oz Plastic Package</t>
  </si>
  <si>
    <t>https://www.walmart.com/ip/Oscar-Mayer-Chopped-Ham-Water-product-Deli-Lunch-Meat-16-Oz-Package/10292642?classType=REGULAR&amp;athbdg=L1300&amp;from=/search</t>
  </si>
  <si>
    <t>$9.97/lb</t>
  </si>
  <si>
    <t>Oscar Mayer Center Cut Original Bacon, 12 Oz Pack</t>
  </si>
  <si>
    <t>https://www.walmart.com/ip/Oscar-Mayer-Center-Cut-Original-Bacon-12-Oz-Pack/10292667?classType=REGULAR&amp;from=/search</t>
  </si>
  <si>
    <t>$9.23/lb</t>
  </si>
  <si>
    <t>Oscar Mayer Center Cut Original Bacon Mega Pack, 17 Oz Pack</t>
  </si>
  <si>
    <t>https://www.walmart.com/ip/Oscar-Mayer-Center-Cut-Original-Bacon-Mega-Pack-17-Oz-Pack/52633245?classType=REGULAR&amp;from=/search</t>
  </si>
  <si>
    <t>$9.02/lb</t>
  </si>
  <si>
    <t>Oscar Mayer Carving Board Slow Cooked Refrigerated Ham Sliced Lunch Meat, 7.5 oz Plastic Pack</t>
  </si>
  <si>
    <t>https://www.walmart.com/ip/Oscar-Mayer-Carving-Board-Slow-Cooked-Ham-Sliced-Lunch-Meat-7-5-oz/15754251?classType=REGULAR&amp;from=/search</t>
  </si>
  <si>
    <t>Oscar Mayer Carving Board Oven Roasted Sliced Turkey Breast Deli Lunch Meat, 7.5 oz Package</t>
  </si>
  <si>
    <t>https://www.walmart.com/ip/Oscar-Mayer-Carving-Board-Oven-Roasted-Sliced-Turkey-Breast-Deli-Lunch-Meat-7-5-Oz-Package/15754248?classType=REGULAR&amp;from=/search</t>
  </si>
  <si>
    <t>Oscar Mayer Bun-Length Wieners Hot Dogs, 8 ct Pack</t>
  </si>
  <si>
    <t>https://www.walmart.com/ip/Oscar-Mayer-Bun-Length-Wieners-Hot-Dogs-8-ct-Pack/10292512?classType=REGULAR&amp;from=/search</t>
  </si>
  <si>
    <t>Oscar Mayer Bun Length Franks Hot Dogs, 8 Ct Pack</t>
  </si>
  <si>
    <t>https://www.walmart.com/ip/Oscar-Mayer-Bun-Length-Franks-Hot-Dogs-8-Ct-Pack/40815609?classType=REGULAR&amp;from=/search</t>
  </si>
  <si>
    <t>Oscar Mayer Bologna Deli Lunch Meat, 16 Oz Package</t>
  </si>
  <si>
    <t>https://www.walmart.com/ip/Oscar-Mayer-Bologna-Deli-Lunch-Meat-16-Oz-Package/10292581?classType=REGULAR&amp;athbdg=L1600&amp;from=/search</t>
  </si>
  <si>
    <t>90.3 ¢/oz</t>
  </si>
  <si>
    <t>Oscar Mayer Bites Honey Smoked Turkey, Asiago Cheese &amp; Cracker Trio Meat &amp; Cheese Snack Plate, 3.3 oz Tray</t>
  </si>
  <si>
    <t>https://www.walmart.com/ip/Oscar-Mayer-Bites-Honey-Smoked-Turkey-Asiago-Cheese-Cracker-Trio-Meat-Cheese-Snack-Plate-3-3-oz-Tray/490896413?classType=REGULAR&amp;from=/search</t>
  </si>
  <si>
    <t>Oscar Mayer Bites Hickory Smoked Uncured Ham, Monterey Jack &amp; Cracker Trio Meat &amp; Cheese Snack Plate, 3.3 oz Tray</t>
  </si>
  <si>
    <t>https://www.walmart.com/ip/Oscar-Mayer-Bites-Hickory-Smoked-Uncured-Ham-Monterey-Jack-Cracker-Trio-Meat-Cheese-Snack-Plate-3-3-oz-Tray/231013978?classType=REGULAR&amp;from=/search</t>
  </si>
  <si>
    <t>$7.78/lb</t>
  </si>
  <si>
    <t>Oscar Mayer Beef Bologna Deli Lunch Meat, 16 oz Package</t>
  </si>
  <si>
    <t>https://www.walmart.com/ip/Oscar-Mayer-Beef-Bologna-Deli-Lunch-Meat-16-oz-Package/10292587?classType=REGULAR&amp;from=/search</t>
  </si>
  <si>
    <t>28.7 ¢/oz</t>
  </si>
  <si>
    <t>current price $4.88</t>
  </si>
  <si>
    <t>Oreo Toffee Crunch Creme with Sugar Crystals Chocolate Sandwich Cookies, Family Size, 17 oz</t>
  </si>
  <si>
    <t>https://www.walmart.com/ip/OREO-Toffee-Crunch-Creme-with-Sugar-Crystals-Chocolate-Sandwich-Cookies-Family-Size-17-oz/313366717?classType=VARIANT&amp;from=/search</t>
  </si>
  <si>
    <t>41.4 ¢/fl oz</t>
  </si>
  <si>
    <t>Oreo Thins Mint Creme Crunchy Chocolate Sandwich Cookies, Baked, 11.78 oz Shelf Stable Plastic Tray</t>
  </si>
  <si>
    <t>https://www.walmart.com/ip/OREO-Thins-Mint-Creme-Chocolate-Sandwich-Cookies-Family-Size-11-78-oz/5033343267?classType=VARIANT&amp;from=/search</t>
  </si>
  <si>
    <t>41.4 ¢/oz</t>
  </si>
  <si>
    <t>Oreo Thins Lemon Creme Sandwich Cookies, Family Size, 11.78 oz</t>
  </si>
  <si>
    <t>https://www.walmart.com/ip/OREO-Thins-Lemon-Creme-Sandwich-Cookies-Family-Size-11-78-oz/5034041629?classType=REGULAR&amp;from=/search</t>
  </si>
  <si>
    <t>Oreo Thins Golden Crunchy Sandwich Cookies, Baked, Family Size, 11.78 oz Shelf Stable Plastic Tray</t>
  </si>
  <si>
    <t>https://www.walmart.com/ip/OREO-Thins-Golden-Sandwich-Cookies-Family-Size-11-78-oz/5032284766?classType=REGULAR&amp;from=/search</t>
  </si>
  <si>
    <t>40.8 ¢/oz</t>
  </si>
  <si>
    <t>current price $3.76</t>
  </si>
  <si>
    <t>Oreo Thins Crunchy Chocolate Sandwich Cookies, Baked, 9.21 oz, Shelf Stable Plastic Tray</t>
  </si>
  <si>
    <t>https://www.walmart.com/ip/OREO-Thins-Chocolate-Sandwich-Cookies-9-21-oz/5035879684?classType=VARIANT&amp;from=/search</t>
  </si>
  <si>
    <t>Oreo Thins Chocolate Sandwich Cookies, Family Size, 11.78 oz</t>
  </si>
  <si>
    <t>https://www.walmart.com/ip/OREO-Thins-Chocolate-Sandwich-Cookies-Family-Size-11-78-oz/5032294026?classType=REGULAR&amp;from=/search</t>
  </si>
  <si>
    <t>45.7 ¢/oz</t>
  </si>
  <si>
    <t>Oreo S'mOreo Sandwich Cookies, Limited Edition, 10.68 oz</t>
  </si>
  <si>
    <t>https://www.walmart.com/ip/OREO-SMORE-COOKIES-10-68-OZ/15099160601?classType=REGULAR&amp;athbdg=L1600&amp;from=/search</t>
  </si>
  <si>
    <t>19.9 ¢/oz</t>
  </si>
  <si>
    <t>current price Now $4.97</t>
  </si>
  <si>
    <t>Oreo Mint Creme Chocolate Sandwich Cookies, Party Size, 24.95 oz</t>
  </si>
  <si>
    <t>https://www.walmart.com/ip/OREO-Mint-Creme-Chocolate-Sandwich-Cookies-Party-Size-24-95-oz/5032294039?classType=REGULAR&amp;athbdg=L1300&amp;from=/search</t>
  </si>
  <si>
    <t>37.3 ¢/oz</t>
  </si>
  <si>
    <t>Oreo Minis Chocolate Sandwich Cookies, 8 oz</t>
  </si>
  <si>
    <t>https://www.walmart.com/ip/OREO-Mini-Chocolate-Sandwich-Cookies-Baked-Snak-Saks-8-oz-Shelf-Stable-Plastic-Pouch/10291993?classType=VARIANT&amp;from=/search</t>
  </si>
  <si>
    <t>59.7 ¢/oz</t>
  </si>
  <si>
    <t>current price $5.97</t>
  </si>
  <si>
    <t>Oreo Mini Chocolate Sandwich Cookies, 10 Snack Packs</t>
  </si>
  <si>
    <t>https://www.walmart.com/ip/OREO-Mini-Chocolate-Sandwich-Cookies-10-Snack-Packs/9237909239?classType=REGULAR&amp;from=/search</t>
  </si>
  <si>
    <t>Oreo Mega Stuf Chocolate Sandwich Cookies, Family Size, 17.6 oz</t>
  </si>
  <si>
    <t>https://www.walmart.com/ip/OREO-Mega-Stuf-Chocolate-Sandwich-Cookies-Family-Size-17-6-oz/243943580?classType=VARIANT&amp;from=/search</t>
  </si>
  <si>
    <t>36.5 ¢/oz</t>
  </si>
  <si>
    <t>Oreo Loaded Chocolate Sandwich Cookies, 13.37 oz</t>
  </si>
  <si>
    <t>https://www.walmart.com/ip/OREO-Loaded-Chocolate-Sandwich-Cookies-13-37-oz/9106859652?classType=REGULAR&amp;from=/search</t>
  </si>
  <si>
    <t>Oreo Lemon Creme Sandwich Cookies, Party Size, 24.95 oz</t>
  </si>
  <si>
    <t>https://www.walmart.com/ip/OREO-Lemon-Creme-Sandwich-Cookies-Party-Size-24-95-oz/954277047?classType=REGULAR&amp;athbdg=L1300&amp;from=/search</t>
  </si>
  <si>
    <t>20.6 ¢/oz</t>
  </si>
  <si>
    <t>Oreo Golden Sandwich Cookies, Party Size, 24.16 oz</t>
  </si>
  <si>
    <t>https://www.walmart.com/ip/OREO-Golden-Sandwich-Cookies-Party-Size-24-16-oz/5032537551?classType=REGULAR&amp;athbdg=L1300&amp;from=/search</t>
  </si>
  <si>
    <t>28.3 ¢/oz</t>
  </si>
  <si>
    <t>Oreo Golden Crunchy Sandwich Cookies, Baked, 13.29 oz, Shelf Stable Plastic Tray</t>
  </si>
  <si>
    <t>https://www.walmart.com/ip/OREO-Golden-Sandwich-Cookies-13-29-oz/1751192626?classType=VARIANT&amp;from=/search</t>
  </si>
  <si>
    <t>Oreo Golden Birthday Cake Creme Sandwich Cookies, Limited Edition, 10.68 oz</t>
  </si>
  <si>
    <t>https://www.walmart.com/ip/OREO-GOLDEN-BIRTHDAY-CAKE-COOKIES-10-68-OZ/11227608190?classType=REGULAR&amp;from=/search</t>
  </si>
  <si>
    <t>35.7 ¢/oz</t>
  </si>
  <si>
    <t>Oreo Fresh Stacks Golden Sandwich Cookies, Travel Snacks, 8.05 oz (4 Multi Snack Packs)</t>
  </si>
  <si>
    <t>https://www.walmart.com/ip/OREO-Fresh-Stacks-Golden-Sandwich-Cookies-8-05-oz-4-Stacks/10426621300?classType=REGULAR&amp;from=/search</t>
  </si>
  <si>
    <t>Oreo Fresh Stacks Chocolate Sandwich Cookies, Travel Snacks, 8.05 oz (4 Multi Snack Packs)</t>
  </si>
  <si>
    <t>https://www.walmart.com/ip/OREO-Fresh-Stacks-Chocolate-Sandwich-Cookies-Travel-Snacks-8-05-oz-4-Multi-Snack-Packs/10420759883?classType=REGULAR&amp;athbdg=L1600&amp;from=/search</t>
  </si>
  <si>
    <t>19.9 ¢/fl oz</t>
  </si>
  <si>
    <t>Oreo Double Stuf Golden Sandwich Cookies, Party Size, 24.95 oz</t>
  </si>
  <si>
    <t>https://www.walmart.com/ip/OREO-Double-Stuf-Golden-Sandwich-Cookies-Party-Size-24-95-oz/5032294038?classType=REGULAR&amp;athbdg=L1300&amp;from=/search</t>
  </si>
  <si>
    <t>26.8 ¢/oz</t>
  </si>
  <si>
    <t>Oreo Double Stuf Golden Sandwich Cookies, 14.03 oz</t>
  </si>
  <si>
    <t>https://www.walmart.com/ip/OREO-Double-Stuf-Golden-Sandwich-Cookies-14-03-oz/1597893816?classType=VARIANT&amp;from=/search</t>
  </si>
  <si>
    <t>Oreo Double Stuf Chocolate Sandwich Cookies, Party Size, 24.95 oz</t>
  </si>
  <si>
    <t>https://www.walmart.com/ip/OREO-Double-Stuf-Chocolate-Sandwich-Cookies-Party-Size-24-95-oz/5032378697?classType=REGULAR&amp;athbdg=L1300&amp;from=/search</t>
  </si>
  <si>
    <t>26.1 ¢/oz</t>
  </si>
  <si>
    <t>Oreo Double Stuf Chocolate Sandwich Cookies, Family Size, 18.71 oz</t>
  </si>
  <si>
    <t>https://www.walmart.com/ip/OREO-Double-Stuf-Chocolate-Sandwich-Cookies-Family-Size-18-71-oz/1916994209?classType=VARIANT&amp;from=/search</t>
  </si>
  <si>
    <t>26.9 ¢/oz</t>
  </si>
  <si>
    <t>Oreo Double Stuf Chocolate Sandwich Cookies, 14.03 oz</t>
  </si>
  <si>
    <t>https://www.walmart.com/ip/OREO-Double-Stuf-Chocolate-Sandwich-Cookies-14-03-oz/1508067910?classType=REGULAR&amp;from=/search</t>
  </si>
  <si>
    <t>Oreo Dark Chocolate Creme Chocolate Sandwich Cookies, Family Size, 17 oz</t>
  </si>
  <si>
    <t>https://www.walmart.com/ip/OREO-Dark-Chocolate-Creme-Chocolate-Sandwich-Cookies-Family-Size-17-oz/782761266?classType=VARIANT&amp;from=/search</t>
  </si>
  <si>
    <t>20.5 ¢/oz</t>
  </si>
  <si>
    <t>Oreo Chocolate Sandwich Cookies, Party Size, 24.16 oz</t>
  </si>
  <si>
    <t>https://www.walmart.com/ip/OREO-Chocolate-Sandwich-Cookies-Party-Size-24-16-oz/5035879686?classType=REGULAR&amp;athbdg=L1300&amp;from=/search</t>
  </si>
  <si>
    <t>27.0 ¢/oz</t>
  </si>
  <si>
    <t>current price Now $4.88</t>
  </si>
  <si>
    <t>Oreo Chocolate Sandwich Cookies, Family Size, 18.12 oz</t>
  </si>
  <si>
    <t>https://www.walmart.com/ip/OREO-Chocolate-Sandwich-Cookies-Family-Size-18-12-oz/1830120353?classType=VARIANT&amp;from=/search</t>
  </si>
  <si>
    <t>25.5 ¢/oz</t>
  </si>
  <si>
    <t>current price Now $6.49</t>
  </si>
  <si>
    <t>Oreo Chocolate Sandwich Cookies, Easter Snacks, Party Size, 25.5 oz</t>
  </si>
  <si>
    <t>https://www.walmart.com/ip/OREO-Chocolate-Sandwich-Cookies-Easter-Snacks-Party-Size-25-5-oz/507129971?classType=VARIANT&amp;from=/search</t>
  </si>
  <si>
    <t>Oreo Chocolate Sandwich Cookies, 13.29 oz</t>
  </si>
  <si>
    <t>https://www.walmart.com/ip/OREO-Chocolate-Sandwich-Cookies-13-29-oz/1052966595?classType=VARIANT&amp;athbdg=L1200&amp;from=/search</t>
  </si>
  <si>
    <t>37.5 ¢/oz</t>
  </si>
  <si>
    <t>Oreo Chocolate Sandwich Cookies, 10 Snack Packs (4 Cookies Per Pack)</t>
  </si>
  <si>
    <t>https://www.walmart.com/ip/OREO-Chocolate-Sandwich-Cookies-10-Snack-Packs-4-Cookies-Per-Pack/9259762367?classType=REGULAR&amp;from=/search</t>
  </si>
  <si>
    <t>Oreo Birthday Cake Creme Chocolate Sandwich Cookies, Family Size, 17 oz</t>
  </si>
  <si>
    <t>https://www.walmart.com/ip/OREO-Birthday-Cake-Creme-Chocolate-Sandwich-Cookies-Family-Size-17-oz/874661348?classType=VARIANT&amp;from=/search</t>
  </si>
  <si>
    <t>current price $92.34</t>
  </si>
  <si>
    <t>Oikos Vanilla Nonfat Greek Yogurt, 32 Ounce -- 6 per case.</t>
  </si>
  <si>
    <t>https://www.walmart.com/ip/Oikos-Vanilla-Nonfat-Greek-Yogurt-32-Ounce-6-per-case/5372876723?classType=REGULAR&amp;from=/search</t>
  </si>
  <si>
    <t>18.4 ¢/oz</t>
  </si>
  <si>
    <t>Oikos Triple Zero Strawberry and Mixed Berry 0g Added Sugar Fat Free Greek Yogurt, 5.3 oz, 6 Count</t>
  </si>
  <si>
    <t>https://www.walmart.com/ip/Oikos-Triple-Zero-Strawberry-and-Mixed-Berry-0g-Added-Sugar-Fat-Free-Greek-Yogurt-5-3-oz-6-Count/49342252?classType=REGULAR&amp;from=/search</t>
  </si>
  <si>
    <t>current price $5.78</t>
  </si>
  <si>
    <t>Oikos Triple Zero 17g Protein, 0g Added Sugar, Fat Free Vanilla Greek Yogurt Tub, 32 oz</t>
  </si>
  <si>
    <t>https://www.walmart.com/ip/Oikos-Triple-Zero-17g-Protein-0g-Added-Sugar-Fat-Free-Vanilla-Greek-Yogurt-Tub-32-oz/45743173?classType=REGULAR&amp;athbdg=L1600&amp;from=/search</t>
  </si>
  <si>
    <t>current price $4.38</t>
  </si>
  <si>
    <t>Oikos Triple Zero 15g Protein, 0g Added Sugar, Fat Free Vanilla Greek Yogurt Cups, 5.3 oz, 4 Count</t>
  </si>
  <si>
    <t>https://www.walmart.com/ip/Oikos-Triple-Zero-15g-Protein-0g-Added-Sugar-Fat-Free-Vanilla-Greek-Yogurt-Cups-5-3-oz-4-Count/49028504?classType=REGULAR&amp;athbdg=L1200&amp;from=/search</t>
  </si>
  <si>
    <t>24.0 ¢/oz</t>
  </si>
  <si>
    <t>current price $1.27</t>
  </si>
  <si>
    <t>Oikos Triple Zero 15g Protein, 0g Added Sugar, Fat Free Vanilla Greek Yogurt Cup, 5.3 oz</t>
  </si>
  <si>
    <t>https://www.walmart.com/ip/Oikos-Triple-Zero-15g-Protein-0g-Added-Sugar-Fat-Free-Vanilla-Greek-Yogurt-Cup-5-3-oz/45595080?classType=REGULAR&amp;from=/search</t>
  </si>
  <si>
    <t>Oikos Triple Zero 15g Protein, 0g Added Sugar, Fat Free Strawberry Greek Yogurt Cup, 5.3 oz</t>
  </si>
  <si>
    <t>https://www.walmart.com/ip/Oikos-Triple-Zero-15g-Protein-0g-Added-Sugar-Fat-Free-Strawberry-Greek-Yogurt-Cup-5-3-oz/45595081?classType=REGULAR&amp;from=/search</t>
  </si>
  <si>
    <t>Oikos Triple Zero 15g Protein, 0g Added Sugar, Fat Free Salted Caramel Greek Yogurt Cup, 5.3 oz</t>
  </si>
  <si>
    <t>https://www.walmart.com/ip/Oikos-Triple-Zero-15g-Protein-0g-Added-Sugar-Fat-Free-Salted-Caramel-Greek-Yogurt-Cup-5-3-oz/49329676?classType=REGULAR&amp;from=/search</t>
  </si>
  <si>
    <t>Oikos Triple Zero 15g Protein, 0g Added Sugar, Fat Free Peach Greek Yogurt Cups, 5.3 oz, 4 Count</t>
  </si>
  <si>
    <t>https://www.walmart.com/ip/Oikos-Triple-Zero-15g-Protein-0g-Added-Sugar-Fat-Free-Peach-Greek-Yogurt-Cups-5-3-oz-4-Count/114925641?classType=REGULAR&amp;from=/search</t>
  </si>
  <si>
    <t>Oikos Triple Zero 15g Protein, 0g Added Sugar, Fat Free Peach Greek Yogurt Cup, 5.3 oz</t>
  </si>
  <si>
    <t>https://www.walmart.com/ip/Oikos-Triple-Zero-15g-Protein-0g-Added-Sugar-Fat-Free-Peach-Greek-Yogurt-Cup-5-3-oz/45595082?classType=REGULAR&amp;from=/search</t>
  </si>
  <si>
    <t>Oikos Triple Zero 15g Protein, 0g Added Sugar, Fat Free Mixed Berry Greek Yogurt Cups, 5.3 oz, 4 Count</t>
  </si>
  <si>
    <t>https://www.walmart.com/ip/Oikos-Triple-Zero-15g-Protein-0g-Added-Sugar-Fat-Free-Mixed-Berry-Greek-Yogurt-Cups-5-3-oz-4-Count/49329681?classType=REGULAR&amp;from=/search</t>
  </si>
  <si>
    <t>Oikos Triple Zero 15g Protein, 0g Added Sugar, Fat Free Mixed Berry Greek Yogurt Cup, 5.3 oz</t>
  </si>
  <si>
    <t>https://www.walmart.com/ip/Oikos-Triple-Zero-15g-Protein-0g-Added-Sugar-Fat-Free-Mixed-Berry-Greek-Yogurt-Cup-5-3-oz/49028503?classType=REGULAR&amp;from=/search</t>
  </si>
  <si>
    <t>Oikos Triple Zero 15g Protein, 0g Added Sugar, Fat Free Lemon Tart Greek Yogurt Cup, 5.3 oz</t>
  </si>
  <si>
    <t>https://www.walmart.com/ip/Oikos-Triple-Zero-15g-Protein-0g-Added-Sugar-Fat-Free-Lemon-Tart-Greek-Yogurt-Cup-5-3-oz/978783973?classType=REGULAR&amp;from=/search</t>
  </si>
  <si>
    <t>Oikos Triple Zero 15g Protein, 0g Added Sugar, Fat Free Cherry Greek Yogurt Cups, 5.3 oz, 4 Count</t>
  </si>
  <si>
    <t>https://www.walmart.com/ip/Oikos-Triple-Zero-15g-Protein-0g-Added-Sugar-Fat-Free-Cherry-Greek-Yogurt-Cups-5-3-oz-4-Count/217288617?classType=REGULAR&amp;from=/search</t>
  </si>
  <si>
    <t>Oikos Triple Zero 15g Protein, 0g Added Sugar, Fat Free Cherry Greek Yogurt Cup, 5.3 oz</t>
  </si>
  <si>
    <t>https://www.walmart.com/ip/Oikos-Triple-Zero-15g-Protein-0g-Added-Sugar-Fat-Free-Cherry-Greek-Yogurt-Cup-5-3-oz/168397383?classType=REGULAR&amp;from=/search</t>
  </si>
  <si>
    <t>Oikos Triple Zero 15g Protein, 0g Added Sugar, Fat Free Banana Creme Greek Yogurt Cup, 5.3 oz</t>
  </si>
  <si>
    <t>https://www.walmart.com/ip/Oikos-Triple-Zero-15g-Protein-0g-Added-Sugar-Fat-Free-Banana-Creme-Greek-Yogurt-Cup-5-3-oz/45595083?classType=REGULAR&amp;from=/search</t>
  </si>
  <si>
    <t>Oikos Triple Zero 15g Protein Fat Free Strawberry Greek Yogurt Cups, 5.3 oz, 4 Ct</t>
  </si>
  <si>
    <t>https://www.walmart.com/ip/Oikos-Triple-Zero-15g-Protein-Fat-Free-Strawberry-Greek-Yogurt-Cups-5-3-oz-4-Ct/51870740?classType=REGULAR&amp;from=/search</t>
  </si>
  <si>
    <t>29.8 ¢/oz</t>
  </si>
  <si>
    <t>current price $1.34</t>
  </si>
  <si>
    <t>Oikos REMIX Smores 11g Protein, Vanilla Fat Free Greek Yogurt Cup with Graham Cookies, Dark Chocolate and Toasted Marshmallow Bark Mix-Ins, 4.5 oz</t>
  </si>
  <si>
    <t>https://www.walmart.com/ip/Oikos-REMIX-S-mores-11g-Protein-Vanilla-Fat-Free-Greek-Yogurt-Cup-with-Graham-Cookies-Dark-Chocolate-and-Toasted-Marshmallow-Bark-Mix-Ins-4-5-oz/5312247327?classType=REGULAR&amp;from=/search</t>
  </si>
  <si>
    <t>Oikos REMIX Salted Caramel 11g Protein, Caramel Fat Free Greek Yogurt Cup with Sea Salt Praline Pretzels, Dark Chocolate and Butter Toffee Mix-Ins, 4.5 oz</t>
  </si>
  <si>
    <t>https://www.walmart.com/ip/Oikos-REMIX-Salted-Caramel-11g-Protein-Caramel-Fat-Free-Greek-Yogurt-Cup-Sea-Salt-Praline-Pretzels-Dark-Chocolate-Butter-Toffee-Mix-Ins-4-5-oz/5343755925?classType=REGULAR&amp;from=/search</t>
  </si>
  <si>
    <t>Oikos REMIX S’mores 11g Protein, Vanilla Fat Free Greek Yogurt Cup with Graham Cookies, Dark Chocolate and Toasted Marshmallow Bark Mix-Ins, 4.5 oz</t>
  </si>
  <si>
    <t>https://www.walmart.com/sp/track?bt=1&amp;eventST=click&amp;plmt=sp-search-middle~desktop~&amp;pos=3&amp;tax=976759_9176907_1001470_1458161&amp;rdf=1&amp;rd=https%3A%2F%2Fwww.walmart.com%2Fip%2FOikos-REMIX-S-mores-11g-Protein-Vanilla-Fat-Free-Greek-Yogurt-Cup-with-Graham-Cookies-Dark-Chocolate-and-Toasted-Marshmallow-Bark-Mix-Ins-4-5-oz%2F5312247327%3FclassType%3DREGULAR%26adsRedirect%3Dtrue&amp;adUid=22446cda-315b-4e7f-9e81-2fc2b67579e4&amp;mloc=sp-search-middle&amp;pltfm=desktop&amp;pgId=oiko&amp;pt=search&amp;spQs=sNzs4Rm21iU1uvakkYxywGQ4NVQhEqo_YpHc-I-hYnQX8BOe0aG648U853CsKhuu15rK8hmGZogjWw72-Il8XxUaq72stC6btrJ5l2ACZf8RAo6jsOo54D5GivgExy7vjt4EodcGkd-wcxCvE-8oK1WS-E0dNQXUeGIznHlCHbt9dAoYk0nUFaQ1sLGS_gOiAalRPYDS-PHnuG7FWPVnmZFqf-qBavNj05T1Nq2pNehuz7Dbb20UOTH0NIaeZOxr&amp;storeId=2574&amp;specificity=broad&amp;specificityScore=0.3275776&amp;couponState=na&amp;bkt=ace1_11578%7Cace2_default%7Cace3_default%7Ccoldstart_off%7Csearch_GLASS_SBE_L1_Ranker_Unification_rweb_w05&amp;classType=REGULAR</t>
  </si>
  <si>
    <t>Oikos REMIX Coco Almond Chocolate 11g Protein, Coconut Fat Free Greek Yogurt Cup with Honey Praline Almonds and Dark Chocolate Mix-Ins, 4.5 oz</t>
  </si>
  <si>
    <t>https://www.walmart.com/ip/Oikos-REMIX-Coco-Almond-Chocolate-11g-Protein-Coconut-Fat-Free-Greek-Yogurt-Cup-with-Honey-Praline-Almonds-and-Dark-Chocolate-Mix-Ins-4-5-oz/5341619995?classType=REGULAR&amp;from=/search</t>
  </si>
  <si>
    <t>24.9 ¢/fl oz</t>
  </si>
  <si>
    <t>current price $1.74</t>
  </si>
  <si>
    <t>Oikos Pro Strawberry Banana Cultured Dairy Drink, 23g Protein, 7 fl oz Bottle</t>
  </si>
  <si>
    <t>https://www.walmart.com/ip/Oikos-Pro-Strawberry-Banana-Cultured-Dairy-Drink-23g-Protein-7-fl-oz-Bottle/5384956708?classType=REGULAR&amp;athbdg=L1600&amp;from=/search</t>
  </si>
  <si>
    <t>24.6 ¢/fl oz</t>
  </si>
  <si>
    <t>current price $4.58</t>
  </si>
  <si>
    <t>Oikos Pro Shots 0g Added Sugar Strawberry Dairy Drink, 3.1 Fl oz, 6 Ct</t>
  </si>
  <si>
    <t>https://www.walmart.com/ip/Oikos-Pro-Shots-0g-Added-Sugar-Strawberry-Dairy-Drink-3-1-Fl-oz-6-Ct/2521909532?classType=VARIANT&amp;from=/search</t>
  </si>
  <si>
    <t>23.4 ¢/oz</t>
  </si>
  <si>
    <t>Oikos Pro Peach Yogurt-Cultured Ultra-Filtered Milk Product Cups, 5.3 OZ, 4 Count</t>
  </si>
  <si>
    <t>https://www.walmart.com/ip/Oikos-Pro-Peach-Yogurt-Cultured-Ultra-Filtered-Milk-Product-Cups-5-3-OZ-4-Count/5711377376?classType=REGULAR&amp;from=/search</t>
  </si>
  <si>
    <t>Oikos Pro Peach Cultured Dairy Drink, 23g Protein, 7 fl oz Bottle</t>
  </si>
  <si>
    <t>https://www.walmart.com/ip/Oikos-Pro-Peach-Cultured-Dairy-Drink-23g-Protein-7-fl-oz-Bottle/5384956710?classType=REGULAR&amp;athbdg=L1600&amp;from=/search</t>
  </si>
  <si>
    <t>3.1 ¢/fl oz</t>
  </si>
  <si>
    <t>Oikos Pro Mango Pineapple Cultured Dairy Drink, 23g Protein, 7 fl oz Bottle</t>
  </si>
  <si>
    <t>https://www.walmart.com/ip/Oikos-Pro-Mango-Pineapple-Cultured-Dairy-Drink-23g-Protein-7-fl-oz-Bottle/5369411476?classType=REGULAR&amp;athbdg=L1600&amp;from=/search</t>
  </si>
  <si>
    <t>Oikos Pro Mango Dairy Drink, 10g of Protein, 0g Added Sugar, Convenient High Protein Snack, 3.1 fl oz Bottle, 6 Count</t>
  </si>
  <si>
    <t>https://www.walmart.com/ip/Oikos-Pro-Mango-Dairy-Drink-10g-of-Protein-0g-Added-Sugar-Convenient-High-Protein-Snack-3-1-fl-oz-Bottle-6-Count/5369411475?classType=VARIANT&amp;from=/search</t>
  </si>
  <si>
    <t>27.9 ¢/oz</t>
  </si>
  <si>
    <t>current price $1.48</t>
  </si>
  <si>
    <t>Oikos Pro Key Lime Yogurt-Cultured Ultra-Filtered Milk Product Cup, 5.3 OZ</t>
  </si>
  <si>
    <t>https://www.walmart.com/ip/Oikos-Pro-Key-Lime-Yogurt-Cultured-Ultra-Filtered-Milk-Product-Cup-5-3-OZ/5916812817?classType=REGULAR&amp;from=/search</t>
  </si>
  <si>
    <t>current price $6.53</t>
  </si>
  <si>
    <t>Oikos Pro 25g Protein, Plain Yogurt-Cultured Dairy Product Tub, 32 oz</t>
  </si>
  <si>
    <t>https://www.walmart.com/ip/Oikos-Pro-25g-Protein-Plain-Yogurt-Cultured-Dairy-Product-Tub-32-oz/683579649?classType=REGULAR&amp;from=/search</t>
  </si>
  <si>
    <t>Oikos Pro 23g Protein, Vanilla Yogurt-Cultured Dairy Product Tub, 32 oz</t>
  </si>
  <si>
    <t>https://www.walmart.com/ip/Oikos-Pro-23g-Protein-Vanilla-Yogurt-Cultured-Dairy-Product-Tub-32-oz/150399393?classType=REGULAR&amp;athbdg=L1600&amp;from=/search</t>
  </si>
  <si>
    <t>Oikos Pro 20g Protein, Vanilla Yogurt-Cultured Dairy Product, 5.3 oz</t>
  </si>
  <si>
    <t>https://www.walmart.com/ip/Oikos-Pro-20g-Protein-Vanilla-Yogurt-Cultured-Dairy-Product-5-3-oz/395633091?classType=REGULAR&amp;athbdg=L1600&amp;from=/search</t>
  </si>
  <si>
    <t>Oikos Pro 20g Protein, Strawberry Yogurt-Cultured Dairy Product, 5.3 oz</t>
  </si>
  <si>
    <t>https://www.walmart.com/ip/Oikos-Pro-20g-Protein-Strawberry-Yogurt-Cultured-Dairy-Product-5-3-oz/516690066?classType=REGULAR&amp;from=/search</t>
  </si>
  <si>
    <t>Oikos Pro 20g Protein, Peach Yogurt-Cultured Dairy Product, 5.3 oz</t>
  </si>
  <si>
    <t>https://www.walmart.com/ip/Oikos-Pro-20g-Protein-Peach-Yogurt-Cultured-Dairy-Product-5-3-oz/436014966?classType=REGULAR&amp;from=/search</t>
  </si>
  <si>
    <t>Oikos Pro 20g Protein, Nonfat Vanilla Yogurt-Cultured Dairy Product, 5.3 oz, 4 Count</t>
  </si>
  <si>
    <t>https://www.walmart.com/ip/Oikos-Pro-20g-Protein-Nonfat-Vanilla-Yogurt-Cultured-Dairy-Product-5-3-oz-4-Count/1934194155?classType=REGULAR&amp;from=/search</t>
  </si>
  <si>
    <t>Oikos Pro 20g Protein, Mixed Berry Yogurt-Cultured Dairy Product, 5.3 oz</t>
  </si>
  <si>
    <t>https://www.walmart.com/ip/Oikos-Pro-20g-Protein-Mixed-Berry-Yogurt-Cultured-Dairy-Product-5-3-oz/356807399?classType=REGULAR&amp;from=/search</t>
  </si>
  <si>
    <t>Oikos Pro 20g Protein Strawberry Yogurt-Cultured Dairy Product, 5.3 oz, 4 Ct</t>
  </si>
  <si>
    <t>https://www.walmart.com/ip/Oikos-Pro-20g-Protein-Strawberry-Yogurt-Cultured-Dairy-Product-5-3-oz-4-Ct/1732932481?classType=REGULAR&amp;from=/search</t>
  </si>
  <si>
    <t>current price $5.79</t>
  </si>
  <si>
    <t>Nature's Own WhiteWheat Healthy White Bread, Sliced White Bread Loaf, 20 Oz, Shelf-Stable</t>
  </si>
  <si>
    <t>https://www.walmart.com/ip/Nature-s-Own-WhiteWheat-Healthy-White-Bread-Sliced-White-Bread-Loaf-20-Oz-Shelf-Stable/10449990?classType=REGULAR&amp;from=/search</t>
  </si>
  <si>
    <t>current price $12.14</t>
  </si>
  <si>
    <t>Nature's Own WhiteWheat Healthy White Bread, Sliced White Bread Loaf, 20 oz, (Pack of 2)</t>
  </si>
  <si>
    <t>https://www.walmart.com/ip/Nature-s-Own-WhiteWheat-Healthy-White-Bread-Sliced-White-Bread-Loaf-20-oz-Pack-of-2/7575853721?classType=VARIANT&amp;from=/search</t>
  </si>
  <si>
    <t>current price $3.62</t>
  </si>
  <si>
    <t>Nature's Own White Hamburger Butter Buns, 16 oz, 8 Ct, Shelf-Stable</t>
  </si>
  <si>
    <t>https://www.walmart.com/ip/Nature-s-Own-White-Hamburger-Butter-Buns-16-oz-8-Ct-Shelf-Stable/21094642?classType=VARIANT&amp;from=/search</t>
  </si>
  <si>
    <t>Nature's Own White Hamburger Butter Buns, 16 oz, (Pack of 2)</t>
  </si>
  <si>
    <t>https://www.walmart.com/ip/Nature-s-Own-White-Hamburger-Butter-Buns-16-oz-Pack-of-2/7576757772?classType=VARIANT&amp;from=/search</t>
  </si>
  <si>
    <t>current price $3.42</t>
  </si>
  <si>
    <t>Nature's Own Perfectly Crafted White Bread, Thick-Sliced Loaf, 22 oz., Shelf-Stable</t>
  </si>
  <si>
    <t>https://www.walmart.com/ip/Nature-s-Own-Perfectly-Crafted-White-Bread-Thick-Sliced-Loaf-22-oz-Shelf-Stable/117901527?classType=REGULAR&amp;from=/search</t>
  </si>
  <si>
    <t>current price $12.81</t>
  </si>
  <si>
    <t>Nature's Own Perfectly Crafted Multi Grain Bread Loaf, 22 oz, (Pack of 2)</t>
  </si>
  <si>
    <t>https://www.walmart.com/ip/Nature-s-Own-Perfectly-Crafted-Multi-Grain-Bread-Loaf-22-oz-Pack-of-2/7576757780?classType=VARIANT&amp;from=/search</t>
  </si>
  <si>
    <t>Nature's Own Perfectly Crafted Multi Grain Bread Loaf, 22 oz</t>
  </si>
  <si>
    <t>https://www.walmart.com/ip/Nature-s-Own-Perfectly-Crafted-Multi-Grain-Bread-Loaf-22-oz/916953541?classType=REGULAR&amp;athbdg=L1600&amp;from=/search</t>
  </si>
  <si>
    <t>current price $3.67</t>
  </si>
  <si>
    <t>Nature's Own Perfectly Crafted Brioche Style Hot Dog Buns, 16 Oz, 8 Ct, Shelf-Stable</t>
  </si>
  <si>
    <t>https://www.walmart.com/ip/Nature-s-Own-Perfectly-Crafted-Brioche-Style-Hot-Dog-Buns-16-Oz-8-Ct-Shelf-Stable/715470993?classType=REGULAR&amp;from=/search</t>
  </si>
  <si>
    <t>current price $30.47</t>
  </si>
  <si>
    <t>Nature's Own Perfectly Crafted Brioche Style Hot Dog Buns, 16 oz, (Pack of 4)</t>
  </si>
  <si>
    <t>https://www.walmart.com/ip/Nature-s-Own-Perfectly-Crafted-Brioche-Style-Hot-Dog-Buns-16-oz-Pack-of-4/7584670532?classType=VARIANT&amp;from=/search</t>
  </si>
  <si>
    <t>current price $24.23</t>
  </si>
  <si>
    <t>Nature's Own Perfectly Crafted Brioche Style Hot Dog Buns, 16 oz, (Pack of 3)</t>
  </si>
  <si>
    <t>https://www.walmart.com/ip/Nature-s-Own-Perfectly-Crafted-Brioche-Style-Hot-Dog-Buns-16-oz-Pack-of-3/7575410823?classType=VARIANT&amp;from=/search</t>
  </si>
  <si>
    <t>current price $8.26</t>
  </si>
  <si>
    <t>Nature's Own Perfectly Crafted Brioche Style Hot Dog Buns, 16 oz, (Pack of 2)</t>
  </si>
  <si>
    <t>https://www.walmart.com/ip/Nature-s-Own-Perfectly-Crafted-Brioche-Style-Hot-Dog-Buns-16-oz-Pack-of-2/7586202209?classType=VARIANT&amp;from=/search</t>
  </si>
  <si>
    <t>Nature's Own Perfectly Crafted Brioche Style Hamburger Buns, 8 Ct, Shelf-Stable</t>
  </si>
  <si>
    <t>https://www.walmart.com/ip/Nature-s-Own-Perfectly-Crafted-Brioche-Style-Hamburger-Buns-8-Ct-Shelf-Stable/811955503?classType=REGULAR&amp;from=/search</t>
  </si>
  <si>
    <t>Nature's Own Perfectly Crafted Brioche Style Hamburger Buns, 8 Count, 18 Ounce (Pack of 4)</t>
  </si>
  <si>
    <t>https://www.walmart.com/ip/Nature-s-Own-Perfectly-Crafted-Brioche-Style-Hamburger-Buns-8-Count-18-Ounce-Pack-of-4/7589018392?classType=VARIANT&amp;from=/search</t>
  </si>
  <si>
    <t>Nature's Own Perfectly Crafted Brioche Style Bread Loaf, 22 oz, Shelf-Stable</t>
  </si>
  <si>
    <t>https://www.walmart.com/ip/Nature-s-Own-Perfectly-Crafted-Brioche-Style-Bread-Loaf-22-oz-Shelf-Stable/858327584?classType=REGULAR&amp;athbdg=L1600&amp;from=/search</t>
  </si>
  <si>
    <t>current price $17.44</t>
  </si>
  <si>
    <t>Nature's Own Perfectly Crafted Brioche Style Bread Loaf, 22 oz, (Pack of 2)</t>
  </si>
  <si>
    <t>https://www.walmart.com/ip/Nature-s-Own-Perfectly-Crafted-Brioche-Style-Bread-Loaf-22-oz-Pack-of-2/7565009120?classType=VARIANT&amp;from=/search</t>
  </si>
  <si>
    <t>current price $39.58</t>
  </si>
  <si>
    <t>Nature's Own Perfectly Crafted Brioche Style Bread Loaf, 22 oz Loaf-Pack Of 5</t>
  </si>
  <si>
    <t>https://www.walmart.com/ip/Nature-s-Own-Perfectly-Crafted-Brioche-Style-Bread-Loaf-22-oz-Loaf-Pack-Of-5/9428514201?classType=VARIANT&amp;from=/search</t>
  </si>
  <si>
    <t>current price $4.43</t>
  </si>
  <si>
    <t>Nature's Own Life Sugar-Free 100% Whole Grain Bread Loaf, Sugar Free, Whole Grain Bread, 16 oz, 1 Count</t>
  </si>
  <si>
    <t>https://www.walmart.com/ip/Nature-s-Own-Life-Sugar-Free-100-Whole-Grain-Bread-Loaf-Sugar-Free-Whole-Grain-Bread-16-oz-1-Count/10449995?classType=REGULAR&amp;from=/search</t>
  </si>
  <si>
    <t>current price Now $11.50</t>
  </si>
  <si>
    <t>Nature's Own Life Sugar-Free 100% Whole Grain Bread Loaf, 16 oz, (Pack of 2)</t>
  </si>
  <si>
    <t>https://www.walmart.com/ip/Nature-s-Own-Life-Sugar-Free-100-Whole-Grain-Bread-Loaf-16-oz-Pack-of-2/7593974430?classType=VARIANT&amp;from=/search</t>
  </si>
  <si>
    <t>current price Now $26.99</t>
  </si>
  <si>
    <t>Nature's Own Life Keto Soft White Bread, Net 1 Carb Sliced White Keto Bread, 16 oz Loaf-Pack Of 3</t>
  </si>
  <si>
    <t>https://www.walmart.com/ip/Nature-s-Own-Life-Keto-Soft-White-Bread-Net-1-Carb-Sliced-White-Keto-Bread-16-oz-Loaf-Pack-Of-3/9424258235?classType=VARIANT&amp;from=/search</t>
  </si>
  <si>
    <t>current price $6.18</t>
  </si>
  <si>
    <t>Nature's Own Life Keto Soft White Bread, Net 1 Carb Sliced White Keto Bread, 16 oz</t>
  </si>
  <si>
    <t>https://www.walmart.com/ip/Nature-s-Own-Life-Keto-Soft-White-Bread-Net-1-Carb-Sliced-White-Keto-Bread-16-oz/2174176834?classType=REGULAR&amp;from=/search</t>
  </si>
  <si>
    <t>current price $5.96</t>
  </si>
  <si>
    <t>Nature's Own Life Honey Wheat, 40 Calories per Slice Keto Friendly Sandwich Loaf Bread, 16 Oz Loaf, Shelf-Stable</t>
  </si>
  <si>
    <t>https://www.walmart.com/ip/Nature-s-Own-Life-Honey-Wheat-40-Calories-per-Slice-Keto-Friendly-Sandwich-Loaf-Bread-16-Oz-Loaf-Shelf-Stable/10450004?classType=REGULAR&amp;from=/search</t>
  </si>
  <si>
    <t>Nature's Own Hot Dog Butter Buns, 15 oz, 8 Count, Shelf-Stable</t>
  </si>
  <si>
    <t>https://www.walmart.com/ip/Nature-s-Own-Hot-Dog-Butter-Buns-15-oz-8-Count-Shelf-Stable/21094641?classType=REGULAR&amp;from=/search</t>
  </si>
  <si>
    <t>current price $13.01</t>
  </si>
  <si>
    <t>Nature's Own Hot Dog Butter Buns, 15 oz, (Pack of 2)</t>
  </si>
  <si>
    <t>https://www.walmart.com/ip/Nature-s-Own-Hot-Dog-Butter-Buns-15-oz-Pack-of-2/7552458558?classType=VARIANT&amp;from=/search</t>
  </si>
  <si>
    <t>current price $3.64</t>
  </si>
  <si>
    <t>Nature's Own Honey Wheat Sandwich Bread Loaf, 20 oz, Shelf-Stable</t>
  </si>
  <si>
    <t>https://www.walmart.com/ip/Nature-s-Own-Honey-Wheat-Sandwich-Bread-Loaf-20-oz-Shelf-Stable/10450000?classType=REGULAR&amp;athbdg=L1600&amp;from=/search</t>
  </si>
  <si>
    <t>current price $38.05</t>
  </si>
  <si>
    <t>Nature's Own Honey Wheat Sandwich Bread Loaf, 20 oz-Pack Of 5</t>
  </si>
  <si>
    <t>https://www.walmart.com/ip/Nature-s-Own-Honey-Wheat-Sandwich-Bread-Loaf-20-oz-Pack-Of-5/9444013035?classType=VARIANT&amp;from=/search</t>
  </si>
  <si>
    <t>current price $17.99</t>
  </si>
  <si>
    <t>Nature's Own Honey Wheat Sandwich Bread Loaf, 20 oz-Pack Of 3</t>
  </si>
  <si>
    <t>https://www.walmart.com/ip/Nature-s-Own-Honey-Wheat-Sandwich-Bread-Loaf-20-oz-Pack-Of-3/9425217524?classType=VARIANT&amp;from=/search</t>
  </si>
  <si>
    <t>current price $3.58</t>
  </si>
  <si>
    <t>Nature's Own Hawaiian, Sliced Hawaiian Bread, 20 oz Loaf</t>
  </si>
  <si>
    <t>https://www.walmart.com/ip/Nature-s-Own-Hawaiian-Sliced-Hawaiian-Bread-20-oz-Loaf/2928464650?classType=REGULAR&amp;athbdg=L1600&amp;from=/search</t>
  </si>
  <si>
    <t>Nature's Own Butterbread Sliced White Bread Loaf, 20 oz, Shelf-Stable</t>
  </si>
  <si>
    <t>https://www.walmart.com/ip/Nature-s-Own-Butterbread-Sliced-White-Bread-Loaf-20-oz-Shelf-Stable/10450012?classType=REGULAR&amp;athbdg=L1600&amp;from=/search</t>
  </si>
  <si>
    <t>current price $11.44</t>
  </si>
  <si>
    <t>Nature's Own Butterbread Sliced White Bread Loaf, 20 oz (Pack of 2)</t>
  </si>
  <si>
    <t>https://www.walmart.com/ip/Nature-s-Own-Butterbread-Sliced-White-Bread-Loaf-20-oz-Pack-of-2/7572616270?classType=VARIANT&amp;from=/search</t>
  </si>
  <si>
    <t>Nature's Own Butter bread Sliced White Loaf, 20 Oz, Pack of 2</t>
  </si>
  <si>
    <t>https://www.walmart.com/ip/Nature-s-Own-Butter-bread-Sliced-White-Loaf-20-Oz-Pack-of-2/5491250356?classType=REGULAR&amp;from=/search</t>
  </si>
  <si>
    <t>Nature's Own 100% Whole Wheat, Whole Wheat Bread, 20 oz Loaf, Shelf-Stable</t>
  </si>
  <si>
    <t>https://www.walmart.com/ip/Nature-s-Own-100-Whole-Wheat-Whole-Wheat-Bread-20-oz-Loaf-Shelf-Stable/10450002?classType=REGULAR&amp;athbdg=L1600&amp;from=/search</t>
  </si>
  <si>
    <t>current price $3.56</t>
  </si>
  <si>
    <t>Nature's Own 100% Whole Wheat Hamburger Buns, 15 oz, 8 Count, Shelf-Stable</t>
  </si>
  <si>
    <t>https://www.walmart.com/ip/Nature-s-Own-100-Whole-Wheat-Hamburger-Buns-15-oz-8-Count-Shelf-Stable/20659493?classType=REGULAR&amp;from=/search</t>
  </si>
  <si>
    <t>current price $11.87</t>
  </si>
  <si>
    <t>Nature's Own 100% Whole Wheat Bread Loaf, 20 oz (Pack of 2)</t>
  </si>
  <si>
    <t>https://www.walmart.com/ip/Nature-s-Own-100-Whole-Wheat-Bread-Loaf-20-oz-Pack-of-2/7601556587?classType=VARIANT&amp;from=/search</t>
  </si>
  <si>
    <t>Nature's Own 100% Whole Grain Sliced Sandwich Bread, 20 oz Loaf, 1 Count, Shelf-Stable</t>
  </si>
  <si>
    <t>https://www.walmart.com/ip/Nature-s-Own-100-Whole-Grain-Sliced-Sandwich-Bread-20-oz-Loaf-1-Count-Shelf-Stable/20659508?classType=REGULAR&amp;athbdg=L1600&amp;from=/search</t>
  </si>
  <si>
    <t>current price Now $43.36</t>
  </si>
  <si>
    <t>Nature's Own 100% Whole Grain Sliced Sandwich Bread, 20 oz Loaf-Pack Of 7</t>
  </si>
  <si>
    <t>https://www.walmart.com/ip/Nature-s-Own-100-Whole-Grain-Sliced-Sandwich-Bread-20-oz-Loaf-Pack-Of-7/9425217527?classType=VARIANT&amp;from=/search</t>
  </si>
  <si>
    <t>current price $30.41</t>
  </si>
  <si>
    <t>Nature's Own 100% Whole Grain Sliced Sandwich Bread, 20 oz Loaf-Pack Of 5</t>
  </si>
  <si>
    <t>https://www.walmart.com/ip/Nature-s-Own-100-Whole-Grain-Sliced-Sandwich-Bread-20-oz-Loaf-Pack-Of-5/9426007391?classType=VARIANT&amp;from=/search</t>
  </si>
  <si>
    <t>current price Now $19.16</t>
  </si>
  <si>
    <t>Nature's Own 100% Whole Grain Sliced Sandwich Bread, 20 oz Loaf-Pack Of 3</t>
  </si>
  <si>
    <t>https://www.walmart.com/ip/Nature-s-Own-100-Whole-Grain-Sliced-Sandwich-Bread-20-oz-Loaf-Pack-Of-3/9425907100?classType=VARIANT&amp;from=/search</t>
  </si>
  <si>
    <t>32.3 ¢/oz</t>
  </si>
  <si>
    <t>current price $9.86</t>
  </si>
  <si>
    <t>Nature Valley Sweet and Salty Nut Granola Bars, 24 Bars, Bonus Breakfast Bar, 30.57 oz</t>
  </si>
  <si>
    <t>https://www.walmart.com/ip/Nature-Valley-Sweet-and-Salty-Nut-Granola-Bars-24-Bars-Bonus-Breakfast-Bar-30-57-oz/14308412380?classType=REGULAR&amp;from=/search</t>
  </si>
  <si>
    <t>41.3 ¢/oz</t>
  </si>
  <si>
    <t>current price $2.97</t>
  </si>
  <si>
    <t>Nature Valley Sweet and Salty Nut Bars, Dark Chocolate Peanut Almond, 6 Bars, 7.2 OZ</t>
  </si>
  <si>
    <t>https://www.walmart.com/ip/Nature-Valley-Sweet-and-Salty-Nut-Bars-Dark-Chocolate-Peanut-Almond-6-Bars-7-2-OZ/14651642?classType=VARIANT&amp;from=/search</t>
  </si>
  <si>
    <t>Nature Valley Soft Baked Breakfast Bars, Banana Chocolate Chip, Morning Snacks, 5 Count, 8.85 oz</t>
  </si>
  <si>
    <t>https://www.walmart.com/sp/track?bt=1&amp;eventST=click&amp;plmt=sp-search-middle~desktop~&amp;pos=11&amp;tax=976759_976783_8438428_2725989&amp;rdf=1&amp;rd=https%3A%2F%2Fwww.walmart.com%2Fip%2FNature-Valley-Soft-Baked-Breakfast-Bars-Banana-Chocolate-Chip-Morning-Snacks-5-Count-8-85-oz%2F5126097617%3FclassType%3DVARIANT%26adsRedirect%3Dtrue&amp;adUid=1b22ff0f-7096-4afd-b47a-64a594d2c5bf&amp;mloc=sp-search-middle&amp;pltfm=desktop&amp;pgId=nature%20valley%20granola%20bar&amp;pt=search&amp;spQs=gauSsz1fYTw1J_uB7RLYCWfovZMeIEAmWl0UvOy0jsOfav-0olVd2OyA4zw3PLEVfjsGv5A0uu2mzF45PKSYaOhD9zPqXnGFiIT23xYKOjDMCfwyJJp8bhLd8-XgvdkXqc7WZ6Z7Y9M-SRPuahNjsux_AVlxwuM9vCryoeSX-3HLttL1Zhujd0S3ejAfwx5Myns0CyoRJPkJNdPQeNwysjdlExP4MQThgq7cAs-u7-3bvxMmAAh3bi-1De1rHI-A&amp;storeId=2574&amp;specificity=broad&amp;specificityScore=0.8094655&amp;couponState=na&amp;bkt=ace1_11578%7Cace2_default%7Cace3_default%7Ccoldstart_off%7Csearch_GLASS_SBE_L1_Ranker_Unification_rweb_w05&amp;classType=VARIANT</t>
  </si>
  <si>
    <t>46.3 ¢/oz</t>
  </si>
  <si>
    <t>current price Now $9.86</t>
  </si>
  <si>
    <t>Nature Valley Protein Granola Bars, Snack Variety Pack, Chewy Bars, 15 Ct, 21.3 oz</t>
  </si>
  <si>
    <t>https://www.walmart.com/ip/Nature-Valley-Protein-Granola-Bars-Snack-Variety-Pack-Chewy-Bars-15-Ct-21-3-oz/274787674?classType=VARIANT&amp;athbdg=L1300&amp;from=/search</t>
  </si>
  <si>
    <t>55.9 ¢/oz</t>
  </si>
  <si>
    <t>Nature Valley Protein Granola Bars, Peanut Butter Dark Chocolate, 5 Bars, 7.1 OZ</t>
  </si>
  <si>
    <t>https://www.walmart.com/ip/Nature-Valley-Protein-Granola-Bars-Peanut-Butter-Dark-Chocolate-5-Bars-7-1-OZ/20470594?classType=VARIANT&amp;from=/search</t>
  </si>
  <si>
    <t>64.6 ¢/oz</t>
  </si>
  <si>
    <t>Nature Valley Lunch Box Chewy Granola Bars, S'mores, Peanut Free, 5 Bars, 4.6 oz</t>
  </si>
  <si>
    <t>https://www.walmart.com/ip/Nature-Valley-Lunch-Box-Chewy-Granola-Bars-S-mores-Peanut-Free-5-Bars-4-6-oz/5126097592?classType=VARIANT&amp;from=/search</t>
  </si>
  <si>
    <t>Nature Valley Lunch Box Chewy Granola Bars, Mixed Berry, Peanut Free, 5 Bars, 4.6 oz</t>
  </si>
  <si>
    <t>https://www.walmart.com/ip/Nature-Valley-Lunchbox-Mixed-Berry-Bars-5-Count/14761953970?classType=REGULAR&amp;from=/search</t>
  </si>
  <si>
    <t>Nature Valley Lunch Box Chewy Granola Bars, Double Chocolate, Peanut Free, 5 Bars, 4.6 oz</t>
  </si>
  <si>
    <t>https://www.walmart.com/ip/Nature-Valley-Lunch-Box-Chewy-Granola-Bars-Double-Chocolate-Peanut-Free-5-Bars-4-6-oz/5126097594?classType=VARIANT&amp;from=/search</t>
  </si>
  <si>
    <t>Nature Valley Granola Bars, Sweet and Salty Nut, Variety Pack, 24 Bars, 28.8 OZ</t>
  </si>
  <si>
    <t>https://www.walmart.com/ip/Nature-Valley-Granola-Bars-Sweet-and-Salty-Nut-Variety-Pack-24-Bars-28-8-OZ/682792775?classType=VARIANT&amp;athbdg=L1300&amp;from=/search</t>
  </si>
  <si>
    <t>Nature Valley Granola Bars, Sweet and Salty Nut, Turtle, Chewy, 6 Ct, 7.2 oz</t>
  </si>
  <si>
    <t>https://www.walmart.com/ip/Nature-Valley-Granola-Bars-Sweet-and-Salty-Nut-Turtle-6-Bars-7-2-OZ/10294501089?classType=REGULAR&amp;from=/search</t>
  </si>
  <si>
    <t>Nature Valley Granola Bars, Sweet and Salty Nut, Peanut, 6 Bars, 7.2 OZ</t>
  </si>
  <si>
    <t>https://www.walmart.com/ip/Nature-Valley-Granola-Bars-Sweet-and-Salty-Nut-Peanut-6-Bars-7-2-OZ/10311283?classType=VARIANT&amp;from=/search</t>
  </si>
  <si>
    <t>40.4 ¢/oz</t>
  </si>
  <si>
    <t>current price $7.27</t>
  </si>
  <si>
    <t>Nature Valley Granola Bars, Sweet and Salty Nut, Peanut, 15 Bars, 18 OZ</t>
  </si>
  <si>
    <t>https://www.walmart.com/ip/Nature-Valley-Granola-Bars-Sweet-and-Salty-Nut-Peanut-15-Bars-18-OZ/216139497?classType=VARIANT&amp;from=/search</t>
  </si>
  <si>
    <t>40.1 ¢/oz</t>
  </si>
  <si>
    <t>Nature Valley Granola Bars, Sweet and Salty Nut, Cashew, 6 Bars, 7.2 OZ</t>
  </si>
  <si>
    <t>https://www.walmart.com/ip/Nature-Valley-Granola-Bars-Sweet-and-Salty-Nut-Cashew-6-Bars-7-2-OZ/10311347?classType=VARIANT&amp;from=/search</t>
  </si>
  <si>
    <t>Nature Valley Granola Bars, Sweet and Salty Nut, Cashew, 15 Bars, 18 OZ</t>
  </si>
  <si>
    <t>https://www.walmart.com/ip/Nature-Valley-Granola-Bars-Sweet-and-Salty-Nut-Cashew-15-Bars-18-OZ/844381787?classType=VARIANT&amp;from=/search</t>
  </si>
  <si>
    <t>Nature Valley Granola Bars, Sweet and Salty Nut, Almond, 6 Bars, 7.2 OZ</t>
  </si>
  <si>
    <t>https://www.walmart.com/ip/Nature-Valley-Granola-Bars-Sweet-and-Salty-Nut-Almond-6-Bars-7-2-OZ/10311282?classType=VARIANT&amp;from=/search</t>
  </si>
  <si>
    <t>Nature Valley Granola Bars, Sweet and Salty Nut, Almond, 15 Bars, 18 OZ</t>
  </si>
  <si>
    <t>https://www.walmart.com/ip/Nature-Valley-Granola-Bars-Sweet-and-Salty-Nut-Almond-15-Bars-18-OZ/769279975?classType=VARIANT&amp;from=/search</t>
  </si>
  <si>
    <t>32.7 ¢/ea</t>
  </si>
  <si>
    <t>Nature Valley Crunchy Oats 'n Honey Granola Bars, 60 Bars, 44.7 OZ (30 Pouches)</t>
  </si>
  <si>
    <t>https://www.walmart.com/ip/Nature-Valley-Crunchy-Oats-n-Honey-Granola-Bars-60-Bars-44-7-OZ-30-Pouches/110021067?classType=REGULAR&amp;from=/search</t>
  </si>
  <si>
    <t>27.5 ¢/oz</t>
  </si>
  <si>
    <t>Nature Valley Crunchy Granola Bars, Variety Pack, 48 Bars, 35.76 OZ (24 Pouches)</t>
  </si>
  <si>
    <t>https://www.walmart.com/ip/Nature-Valley-Crunchy-Granola-Bars-Variety-Pack-48-Bars-35-76-OZ-24-Pouches/389007935?classType=VARIANT&amp;athbdg=L1300&amp;from=/search</t>
  </si>
  <si>
    <t>33.4 ¢/oz</t>
  </si>
  <si>
    <t>Nature Valley Crunchy Granola Bars, Variety Pack, 12 Bars, 8.94 OZ (6 Pouches)</t>
  </si>
  <si>
    <t>https://www.walmart.com/ip/Nature-Valley-Crunchy-Granola-Bars-Variety-Pack-12-Bars-8-94-OZ-6-Pouches/29176891?classType=VARIANT&amp;from=/search</t>
  </si>
  <si>
    <t>32.5 ¢/oz</t>
  </si>
  <si>
    <t>Nature Valley Crunchy Granola Bars, Peanut Butter, 30 Bars, 22.35 OZ (15 Pouches)</t>
  </si>
  <si>
    <t>https://www.walmart.com/ip/Nature-Valley-Crunchy-Granola-Bars-Peanut-Butter-30-Bars-22-35-OZ-15-Pouches/575769375?classType=VARIANT&amp;from=/search</t>
  </si>
  <si>
    <t>Nature Valley Crunchy Granola Bars, Peanut Butter, 12 Bars, 8.94 OZ (6 Pouches)</t>
  </si>
  <si>
    <t>https://www.walmart.com/ip/Nature-Valley-Crunchy-Granola-Bars-Peanut-Butter-12-Bars-8-94-OZ-6-Pouches/10311393?classType=VARIANT&amp;from=/search</t>
  </si>
  <si>
    <t>Nature Valley Crunchy Granola Bars, Oats 'n Honey, 48 Bars, 35.76 OZ (24 Pouches)</t>
  </si>
  <si>
    <t>https://www.walmart.com/ip/Nature-Valley-Crunchy-Granola-Bars-Oats-n-Honey-48-Bars-35-76-OZ-24-Pouches/788204005?classType=VARIANT&amp;athbdg=L1300&amp;from=/search</t>
  </si>
  <si>
    <t>Nature Valley Crunchy Granola Bars, Oats 'n Honey, 30 Bars, 22.35 OZ (15 Pouches)</t>
  </si>
  <si>
    <t>https://www.walmart.com/ip/Nature-Valley-Crunchy-Granola-Bars-Oats-n-Honey-30-Bars-22-35-OZ-15-Pouches/490619350?classType=REGULAR&amp;from=/search</t>
  </si>
  <si>
    <t>Nature Valley Crunchy Granola Bars, Oats 'n Honey, 12 Bars, 8.94 OZ (6 Pouches)</t>
  </si>
  <si>
    <t>https://www.walmart.com/ip/Nature-Valley-Crunchy-Granola-Bars-Oats-n-Honey-12-Bars-8-94-OZ-6-Pouches/10311392?classType=VARIANT&amp;from=/search</t>
  </si>
  <si>
    <t>Nature Valley Crunchy Granola Bars, Oats 'n Dark Chocolate, 12 Bars, 8.94 OZ (6 Pouches)</t>
  </si>
  <si>
    <t>https://www.walmart.com/ip/Nature-Valley-Crunchy-Granola-Bars-Oats-n-Dark-Chocolate-12-Bars-8-94-OZ-6-Pouches/20553395?classType=VARIANT&amp;from=/search</t>
  </si>
  <si>
    <t>Nature Valley Crunchy Granola Bars Variety Pack, 48 Bars, Bonus Breakfast Bar, 37.53 oz</t>
  </si>
  <si>
    <t>https://www.walmart.com/ip/Nature-Valley-Crunchy-Granola-Bars-Variety-Pack-48-Bars-Bonus-Breakfast-Bar-37-53-oz/14301102955?classType=REGULAR&amp;from=/search</t>
  </si>
  <si>
    <t>Nature Valley Crispy Creamy Wafer Bars, Honey Vanilla Flavored Snacks, 5 Bars, 6.5 OZ</t>
  </si>
  <si>
    <t>https://www.walmart.com/sp/track?bt=1&amp;eventST=click&amp;plmt=sp-search-middle~desktop~&amp;pos=4&amp;tax=976759_976783_8438428_2725989&amp;rdf=1&amp;rd=https%3A%2F%2Fwww.walmart.com%2Fip%2FNature-Valley-Crispy-Creamy-Wafer-Bars-Honey-Vanilla-Flavored-Snacks-5-Bars-6-5-OZ%2F5126097595%3FclassType%3DVARIANT%26adsRedirect%3Dtrue&amp;adUid=1b22ff0f-7096-4afd-b47a-64a594d2c5bf&amp;mloc=sp-search-middle&amp;pltfm=desktop&amp;pgId=nature%20valley%20granola%20bar&amp;pt=search&amp;spQs=zHbLuDV8nI7kwndaoYihdkGu14_VS-Rpsxnv7WkTHLufav-0olVd2OyA4zw3PLEVfjsGv5A0uu2mzF45PKSYaOhD9zPqXnGFiIT23xYKOjDMCfwyJJp8bhLd8-XgvdkXqc7WZ6Z7Y9M-SRPuahNjsiqweIse1uziHx0jwFBUppGExfVp16GtjYJMTodTdA44yns0CyoRJPkJNdPQeNwysjdlExP4MQThgq7cAs-u7-3bvxMmAAh3bi-1De1rHI-A&amp;storeId=2574&amp;specificity=broad&amp;specificityScore=0.8094655&amp;couponState=na&amp;bkt=ace1_11578%7Cace2_default%7Cace3_default%7Ccoldstart_off%7Csearch_GLASS_SBE_L1_Ranker_Unification_rweb_w05&amp;classType=VARIANT</t>
  </si>
  <si>
    <t/>
  </si>
  <si>
    <t>current price $9.98</t>
  </si>
  <si>
    <t>Nature Valley Cinnamon Biscuits with Almond Butter Filling 16 Count</t>
  </si>
  <si>
    <t>https://www.walmart.com/sp/track?bt=1&amp;eventST=click&amp;plmt=sp-search-middle~desktop~&amp;pos=3&amp;tax=976759_976783_8438428_2725989&amp;rdf=1&amp;rd=https%3A%2F%2Fwww.walmart.com%2Fip%2FNature-Valley-Cinnamon-Biscuits-with-Almond-Butter-Filling-16-Count%2F5126097596%3FclassType%3DVARIANT%26adsRedirect%3Dtrue&amp;adUid=1b22ff0f-7096-4afd-b47a-64a594d2c5bf&amp;mloc=sp-search-middle&amp;pltfm=desktop&amp;pgId=nature%20valley%20granola%20bar&amp;pt=search&amp;spQs=zHbLuDV8nI7kwndaoYihdm4fvnosVogGmbBqLPAljkafav-0olVd2OyA4zw3PLEVfjsGv5A0uu2mzF45PKSYaOhD9zPqXnGFiIT23xYKOjDMCfwyJJp8bhLd8-XgvdkXqc7WZ6Z7Y9M-SRPuahNjsg4FchuPSzNj0VJ9vbt_eiiNJUntv251PqwvRK-VUKEBejp8KmEq1UAmQRTfEO1yK1aLt_8NTu83DZGEf25Y5WOSd5iE4P8Yr6rCWHhabDSS&amp;storeId=2574&amp;specificity=broad&amp;specificityScore=0.8094655&amp;couponState=na&amp;bkt=ace1_11578%7Cace2_default%7Cace3_default%7Ccoldstart_off%7Csearch_GLASS_SBE_L1_Ranker_Unification_rweb_w05&amp;classType=VARIANT</t>
  </si>
  <si>
    <t>Nature Valley Chewy Granola Bars, Protein, Peanut Butter Dark Chocolate, 15 bars, 21.3 OZ</t>
  </si>
  <si>
    <t>https://www.walmart.com/ip/Nature-Valley-Chewy-Granola-Bars-Protein-Peanut-Butter-Dark-Chocolate-15-bars-21-3-OZ/626533898?classType=VARIANT&amp;athbdg=L1300&amp;from=/search</t>
  </si>
  <si>
    <t>Nature Valley Chewy Granola Bars, Dark Chocolate Peanut Almond, 24 Bars, 28.8 OZ</t>
  </si>
  <si>
    <t>https://www.walmart.com/ip/Nature-Valley-Chewy-Granola-Bars-Dark-Chocolate-Peanut-Almond-24-Bars-28-8-OZ/761310032?classType=VARIANT&amp;athbdg=L1300&amp;from=/search</t>
  </si>
  <si>
    <t>Nature Valley Chewy Fruit and Nut Granola Bars, Trail Mix, 6 Bars, 7.4 OZ</t>
  </si>
  <si>
    <t>https://www.walmart.com/ip/Nature-Valley-Chewy-Fruit-and-Nut-Granola-Bars-Trail-Mix-6-Bars-7-4-OZ/10311557?classType=VARIANT&amp;from=/search</t>
  </si>
  <si>
    <t>Nature Valley Chewy Fruit and Nut Granola Bars, Trail Mix, 15 Bars, 18 OZ</t>
  </si>
  <si>
    <t>https://www.walmart.com/ip/Nature-Valley-Chewy-Fruit-and-Nut-Granola-Bars-Trail-Mix-15-Bars-18-OZ/996576988?classType=VARIANT&amp;from=/search</t>
  </si>
  <si>
    <t>Nature Valley Berry Blend Protein Smoothie Chewy Bars, 5 Bars, 7.1oz, Shelf Stable, Cardboard Box</t>
  </si>
  <si>
    <t>https://www.walmart.com/sp/track?bt=1&amp;eventST=click&amp;plmt=sp-search-middle~desktop~&amp;pos=12&amp;tax=976759_976783_8438428_2725989&amp;rdf=1&amp;rd=https%3A%2F%2Fwww.walmart.com%2Fip%2FNature-Valley-Protein-Smoothie-Chewy-Snack-Bars-Berry-Blend-Protein-Bars-5-Bars-7-1-oz%2F5129928479%3FclassType%3DVARIANT%26adsRedirect%3Dtrue&amp;adUid=1b22ff0f-7096-4afd-b47a-64a594d2c5bf&amp;mloc=sp-search-middle&amp;pltfm=desktop&amp;pgId=nature%20valley%20granola%20bar&amp;pt=search&amp;spQs=uR-yIqSFo20VtH1VEdvLgjm4JJg8LbxeX4VI_7jqsfOfav-0olVd2OyA4zw3PLEVkrj2rYz0uUlaGhxq_1nOPuhD9zPqXnGFiIT23xYKOjDMCfwyJJp8bhLd8-XgvdkXb9sm8xxVOVDVJQXUUcfSDqcihuZskipHq_vcCaponDytItVJuKTMmXMPwIinp_scyns0CyoRJPkJNdPQeNwysjdlExP4MQThgq7cAs-u7-3bvxMmAAh3bi-1De1rHI-A&amp;storeId=2574&amp;specificity=broad&amp;specificityScore=0.8094655&amp;couponState=na&amp;bkt=ace1_11578%7Cace2_default%7Cace3_default%7Ccoldstart_off%7Csearch_GLASS_SBE_L1_Ranker_Unification_rweb_w05&amp;classType=VARIANT</t>
  </si>
  <si>
    <t>40.9 ¢/oz</t>
  </si>
  <si>
    <t>Multi Grain Cheerios, Heart Healthy Breakfast Cereal, Gluten Free, 9 oz</t>
  </si>
  <si>
    <t>https://www.walmart.com/ip/Multi-Grain-Cheerios-Heart-Healthy-Cereal-9-OZ-Cereal-Box/10813378?classType=REGULAR&amp;from=/search</t>
  </si>
  <si>
    <t>27.4 ¢/oz</t>
  </si>
  <si>
    <t>Multi Grain Cheerios, Heart Healthy Breakfast Cereal, Family Size, 18 oz</t>
  </si>
  <si>
    <t>https://www.walmart.com/ip/Multi-Grain-Cheerios-Heart-Healthy-Cereal-18-OZ-Family-Size-Cereal-Box/547876535?classType=VARIANT&amp;athbdg=L1600&amp;from=/search</t>
  </si>
  <si>
    <t>current price Now $2.47</t>
  </si>
  <si>
    <t>Mott's Strawberry Applesauce, 4 Ounce Cups, 6 Count</t>
  </si>
  <si>
    <t>https://www.walmart.com/ip/Mott-s-Strawberry-Applesauce-4-Ounce-Cups-6-Count/10535771?filtersQueryString=%5B%7B%22intent%22%3A%22retailer%22%2C%22values%22%3A%5B%22Walmart%22%5D%7D%5D&amp;classType=VARIANT&amp;athbdg=L1300&amp;from=/search</t>
  </si>
  <si>
    <t>Mott's Pear Applesauce, 4 Ounce Cups, 6 Count</t>
  </si>
  <si>
    <t>https://www.walmart.com/ip/Mott-s-Pear-Applesauce-4-Ounce-Cups-6-Count/10535770?filtersQueryString=%5B%7B%22intent%22%3A%22retailer%22%2C%22values%22%3A%5B%22Walmart%22%5D%7D%5D&amp;classType=VARIANT&amp;athbdg=L1300&amp;from=/search</t>
  </si>
  <si>
    <t>Mott's No Sugar Added Granny Smith Applesauce, 3.9 oz, 6 Count Cups</t>
  </si>
  <si>
    <t>https://www.walmart.com/ip/Mott-s-No-Sugar-Added-Granny-Smith-Applesauce-3-9-oz-6-Count-Cups/10535764?filtersQueryString=%5B%7B%22intent%22%3A%22retailer%22%2C%22values%22%3A%5B%22Walmart%22%5D%7D%5D&amp;classType=VARIANT&amp;athbdg=L1300&amp;from=/search</t>
  </si>
  <si>
    <t>current price $30.24</t>
  </si>
  <si>
    <t>Mott's No Sugar Added Cinnamon Applesauce, 3.9 oz, 72 Count Cups (12 Packs of 6)</t>
  </si>
  <si>
    <t>https://www.walmart.com/ip/Mott-s-No-Sugar-Added-Cinnamon-Applesauce-3-9-oz-72-Count-Cups-12-Packs-of-6/812373033?filtersQueryString=%5B%7B%22intent%22%3A%22retailer%22%2C%22values%22%3A%5B%22Walmart%22%5D%7D%5D&amp;classType=REGULAR&amp;from=/search</t>
  </si>
  <si>
    <t>Mott's No Sugar Added Cinnamon Applesauce, 3.9 oz, 6 Count Cups</t>
  </si>
  <si>
    <t>https://www.walmart.com/ip/Mott-s-No-Sugar-Added-Cinnamon-Applesauce-3-9-oz-6-Count-Cups/552314885?filtersQueryString=%5B%7B%22intent%22%3A%22retailer%22%2C%22values%22%3A%5B%22Walmart%22%5D%7D%5D&amp;classType=VARIANT&amp;athbdg=L1300&amp;from=/search</t>
  </si>
  <si>
    <t>current price $2.78</t>
  </si>
  <si>
    <t>Mott's No Sugar Added Cherry Applesauce, 3.9 oz, 6 Count Cups</t>
  </si>
  <si>
    <t>https://www.walmart.com/ip/Mott-s-No-Sugar-Added-Cherry-Applesauce-3-9-oz-6-Count-Cups/726344283?filtersQueryString=%5B%7B%22intent%22%3A%22retailer%22%2C%22values%22%3A%5B%22Walmart%22%5D%7D%5D&amp;classType=VARIANT&amp;from=/search</t>
  </si>
  <si>
    <t>current price $2.52</t>
  </si>
  <si>
    <t>Mott's No Sugar Added Blueberry Applesauce, 3.9 oz, 6 Count Cups</t>
  </si>
  <si>
    <t>https://www.walmart.com/ip/Mott-s-No-Sugar-Added-Blueberry-Applesauce-3-9-oz-6-Count-Cups/10535766?filtersQueryString=%5B%7B%22intent%22%3A%22retailer%22%2C%22values%22%3A%5B%22Walmart%22%5D%7D%5D&amp;classType=VARIANT&amp;from=/search</t>
  </si>
  <si>
    <t>Mott's No Sugar Added Applesauce, 3.9 Ounce Cups, 6 Count</t>
  </si>
  <si>
    <t>https://www.walmart.com/ip/Mott-s-No-Sugar-Added-Applesauce-3-9-Ounce-Cups-6-Count/10294754?filtersQueryString=%5B%7B%22intent%22%3A%22retailer%22%2C%22values%22%3A%5B%22Walmart%22%5D%7D%5D&amp;classType=VARIANT&amp;athbdg=L1300&amp;from=/search</t>
  </si>
  <si>
    <t>Mott's No Sugar Added Applesauce, 3.9 Ounce Cups, 18 Count</t>
  </si>
  <si>
    <t>https://www.walmart.com/ip/Mott-s-No-Sugar-Added-Applesauce-3-9-Ounce-Cups-18-Count/344273634?filtersQueryString=%5B%7B%22intent%22%3A%22retailer%22%2C%22values%22%3A%5B%22Walmart%22%5D%7D%5D&amp;classType=REGULAR&amp;from=/search</t>
  </si>
  <si>
    <t>current price $14.88</t>
  </si>
  <si>
    <t>Mott's No Sugar Added Applesauce, 3.2 oz, 24 Count Clear Pouches (6 Packs of 4)</t>
  </si>
  <si>
    <t>https://www.walmart.com/ip/Mott-s-No-Sugar-Added-Applesauce-3-2-oz-24-Count-Clear-Pouches-6-Packs-of-4/599063655?filtersQueryString=%5B%7B%22intent%22%3A%22retailer%22%2C%22values%22%3A%5B%22Walmart%22%5D%7D%5D&amp;classType=REGULAR&amp;from=/search</t>
  </si>
  <si>
    <t>Mott's Mighty Strawberry Peach Applesauce, 3.9 oz, 72 Count Cups (12 Packs of 6)</t>
  </si>
  <si>
    <t>https://www.walmart.com/ip/Mott-s-Mighty-Strawberry-Peach-Applesauce-3-9-oz-72-Count-Cups-12-Packs-of-6/511567297?filtersQueryString=%5B%7B%22intent%22%3A%22retailer%22%2C%22values%22%3A%5B%22Walmart%22%5D%7D%5D&amp;classType=REGULAR&amp;from=/search</t>
  </si>
  <si>
    <t>Mott's Mighty Pineapple Banana Applesauce, 3.9 oz, 72 Count Cups (12 Packs of 6)</t>
  </si>
  <si>
    <t>https://www.walmart.com/ip/Mott-s-Mighty-Pineapple-Banana-Applesauce-3-9-oz-72-Count-Cups-12-Packs-of-6/648425954?filtersQueryString=%5B%7B%22intent%22%3A%22retailer%22%2C%22values%22%3A%5B%22Walmart%22%5D%7D%5D&amp;classType=REGULAR&amp;from=/search</t>
  </si>
  <si>
    <t>Mott's Mighty No Sugar Added Strawberry Peach Applesauce, 3.9 oz, 6 Count Cups</t>
  </si>
  <si>
    <t>https://www.walmart.com/ip/Mott-s-Mighty-No-Sugar-Added-Strawberry-Peach-Applesauce-3-9-oz-6-Count-Cups/535098808?filtersQueryString=%5B%7B%22intent%22%3A%22retailer%22%2C%22values%22%3A%5B%22Walmart%22%5D%7D%5D&amp;classType=REGULAR&amp;athbdg=L1300&amp;from=/search</t>
  </si>
  <si>
    <t>Mott's Mighty No Sugar Added Pineapple Banana Applesauce, 3.9 oz, 6 Count Cups</t>
  </si>
  <si>
    <t>https://www.walmart.com/ip/Mott-s-Mighty-No-Sugar-Added-Pineapple-Banana-Applesauce-3-9-oz-6-Count-Cups/753694206?filtersQueryString=%5B%7B%22intent%22%3A%22retailer%22%2C%22values%22%3A%5B%22Walmart%22%5D%7D%5D&amp;classType=REGULAR&amp;athbdg=L1300&amp;from=/search</t>
  </si>
  <si>
    <t>Mott's Mighty No Sugar Added Honeycrisp Applesauce, 3.9 oz, 6 Count Cups</t>
  </si>
  <si>
    <t>https://www.walmart.com/ip/Mott-s-Mighty-No-Sugar-Added-Honeycrisp-Applesauce-3-9-oz-6-Count-Cups/803711655?filtersQueryString=%5B%7B%22intent%22%3A%22retailer%22%2C%22values%22%3A%5B%22Walmart%22%5D%7D%5D&amp;classType=VARIANT&amp;from=/search</t>
  </si>
  <si>
    <t>Mott's Mango Peach Applesauce, 4 Ounce Cup, 6 Count</t>
  </si>
  <si>
    <t>https://www.walmart.com/ip/Mott-s-Mango-Peach-Applesauce-4-Ounce-Cup-6-Count/10535769?filtersQueryString=%5B%7B%22intent%22%3A%22retailer%22%2C%22values%22%3A%5B%22Walmart%22%5D%7D%5D&amp;classType=VARIANT&amp;athbdg=L1300&amp;from=/search</t>
  </si>
  <si>
    <t>Mott's Cinnamon Applesauce, 4 Ounce Cups, 18 Count</t>
  </si>
  <si>
    <t>https://www.walmart.com/ip/Mott-s-Cinnamon-Applesauce-4-Ounce-Cups-18-Count/40711132?filtersQueryString=%5B%7B%22intent%22%3A%22retailer%22%2C%22values%22%3A%5B%22Walmart%22%5D%7D%5D&amp;classType=REGULAR&amp;from=/search</t>
  </si>
  <si>
    <t>Mott's Cinnamon Applesauce, 4 Ounce Cup, 6 Count</t>
  </si>
  <si>
    <t>https://www.walmart.com/ip/Mott-s-Cinnamon-Applesauce-4-Ounce-Cup-6-Count/10294756?filtersQueryString=%5B%7B%22intent%22%3A%22retailer%22%2C%22values%22%3A%5B%22Walmart%22%5D%7D%5D&amp;classType=VARIANT&amp;athbdg=L1300&amp;from=/search</t>
  </si>
  <si>
    <t>current price $29.88</t>
  </si>
  <si>
    <t>Mott's Cinnamon Applesauce, 3.2 oz, 48 Count Clear Pouches (4 Packs of 12)</t>
  </si>
  <si>
    <t>https://www.walmart.com/ip/Mott-s-Cinnamon-Applesauce-3-2-oz-48-Count-Clear-Pouches-4-Packs-of-12/589788099?filtersQueryString=%5B%7B%22intent%22%3A%22retailer%22%2C%22values%22%3A%5B%22Walmart%22%5D%7D%5D&amp;classType=REGULAR&amp;from=/search</t>
  </si>
  <si>
    <t>Mott's Applesauce, 4 Ounce Cups, 6 Count</t>
  </si>
  <si>
    <t>https://www.walmart.com/ip/Mott-s-Applesauce-4-Ounce-Cups-6-Count/10294755?filtersQueryString=%5B%7B%22intent%22%3A%22retailer%22%2C%22values%22%3A%5B%22Walmart%22%5D%7D%5D&amp;classType=VARIANT&amp;athbdg=L1300&amp;from=/search</t>
  </si>
  <si>
    <t>Mott's Applesauce, 4 Ounce Cups, 18 Count</t>
  </si>
  <si>
    <t>https://www.walmart.com/ip/Mott-s-Applesauce-4-Ounce-Cups-18-Count/40711131?filtersQueryString=%5B%7B%22intent%22%3A%22retailer%22%2C%22values%22%3A%5B%22Walmart%22%5D%7D%5D&amp;classType=VARIANT&amp;from=/search</t>
  </si>
  <si>
    <t>current price $5.34</t>
  </si>
  <si>
    <t>Mission Zero Net Flour Tortillas - 0g Net Carbs - Keto Certified - 8.0" Soft Taco - 8 Count, 11.29 oz.</t>
  </si>
  <si>
    <t>https://www.walmart.com/ip/Mission-Zero-Net-Flour-Tortillas-0g-Net-Carbs-Keto-Certified-8-0-Soft-Taco-8-Count-11-29-oz/8241501085?filtersQueryString=%5B%7B%22intent%22%3A%22retailer%22%2C%22values%22%3A%5B%22Walmart%22%5D%7D%5D&amp;classType=VARIANT&amp;from=/search</t>
  </si>
  <si>
    <t>current price $3.63</t>
  </si>
  <si>
    <t>Mission Zero Net Carbs Sundried Tomato Basil Flour Tortillas, Street Tacos Size, 14 Count</t>
  </si>
  <si>
    <t>https://www.walmart.com/ip/Mission-Zero-Net-Carbs-Sundried-Tomato-Basil-Flour-Tortillas-Street-Tacos-Size-14-Count/1255633807?filtersQueryString=%5B%7B%22intent%22%3A%22retailer%22%2C%22values%22%3A%5B%22Walmart%22%5D%7D%5D&amp;classType=REGULAR&amp;from=/search</t>
  </si>
  <si>
    <t>Mission Zero Net Carbs Original Flour Tortillas, Street Tacos Size, 14 Count</t>
  </si>
  <si>
    <t>https://www.walmart.com/ip/Mission-Zero-Net-Carbs-Original-Flour-Tortillas-Street-Tacos-Size-14-Count/1389109570?filtersQueryString=%5B%7B%22intent%22%3A%22retailer%22%2C%22values%22%3A%5B%22Walmart%22%5D%7D%5D&amp;classType=REGULAR&amp;from=/search</t>
  </si>
  <si>
    <t>Mission Wraps Sundried Tomato Basil Flour, 6 Count</t>
  </si>
  <si>
    <t>https://www.walmart.com/ip/Mission-Wraps-Sundried-Tomato-Basil-Flour-6-Count/10309349?filtersQueryString=%5B%7B%22intent%22%3A%22retailer%22%2C%22values%22%3A%5B%22Walmart%22%5D%7D%5D&amp;classType=REGULAR&amp;from=/search</t>
  </si>
  <si>
    <t>Mission Wraps Jalapeno Cheddar, 6 Count</t>
  </si>
  <si>
    <t>https://www.walmart.com/ip/Mission-Wraps-Jalapeno-Cheddar-6-Count/10309347?filtersQueryString=%5B%7B%22intent%22%3A%22retailer%22%2C%22values%22%3A%5B%22Walmart%22%5D%7D%5D&amp;classType=REGULAR&amp;from=/search</t>
  </si>
  <si>
    <t>Mission Wraps Garden Spinach, 6 Count</t>
  </si>
  <si>
    <t>https://www.walmart.com/ip/Mission-Wraps-Garden-Spinach-6-Count/10309350?filtersQueryString=%5B%7B%22intent%22%3A%22retailer%22%2C%22values%22%3A%5B%22Walmart%22%5D%7D%5D&amp;classType=REGULAR&amp;from=/search</t>
  </si>
  <si>
    <t>current price $2.48</t>
  </si>
  <si>
    <t>Mission White Corn Tortillas, Street Taco Size, 24 Count</t>
  </si>
  <si>
    <t>https://www.walmart.com/ip/Mission-White-Corn-Tortillas-Street-Taco-Size-24-Count/47585143?filtersQueryString=%5B%7B%22intent%22%3A%22retailer%22%2C%22values%22%3A%5B%22Walmart%22%5D%7D%5D&amp;classType=REGULAR&amp;from=/search</t>
  </si>
  <si>
    <t>current price $1.72</t>
  </si>
  <si>
    <t>Mission Super Soft Yellow Corn Tortillas, Super Size, 10 Count</t>
  </si>
  <si>
    <t>https://www.walmart.com/ip/Mission-Super-Soft-Yellow-Corn-Tortillas-Super-Size-10-Count/14140866?filtersQueryString=%5B%7B%22intent%22%3A%22retailer%22%2C%22values%22%3A%5B%22Walmart%22%5D%7D%5D&amp;classType=VARIANT&amp;from=/search</t>
  </si>
  <si>
    <t>Mission Super Soft Yellow Corn Tortillas, 80 Count</t>
  </si>
  <si>
    <t>https://www.walmart.com/ip/Mission-Super-Soft-Yellow-Corn-Tortillas-73-3-oz-80-Count/41172859?filtersQueryString=%5B%7B%22intent%22%3A%22retailer%22%2C%22values%22%3A%5B%22Walmart%22%5D%7D%5D&amp;classType=REGULAR&amp;from=/search</t>
  </si>
  <si>
    <t>Mission Super Soft Yellow Corn Tortillas, 30 Count</t>
  </si>
  <si>
    <t>https://www.walmart.com/ip/Mission-Super-Soft-Yellow-Corn-Tortillas-30-Count/14140865?filtersQueryString=%5B%7B%22intent%22%3A%22retailer%22%2C%22values%22%3A%5B%22Walmart%22%5D%7D%5D&amp;classType=REGULAR&amp;from=/search</t>
  </si>
  <si>
    <t>Mission Super Soft Whole Wheat Flour Tortillas, Soft Taco Size, 10 Count</t>
  </si>
  <si>
    <t>https://www.walmart.com/ip/Mission-Super-Soft-Whole-Wheat-Flour-Tortillas-Soft-Taco-Size-10-Count/15021157?filtersQueryString=%5B%7B%22intent%22%3A%22retailer%22%2C%22values%22%3A%5B%22Walmart%22%5D%7D%5D&amp;classType=VARIANT&amp;from=/search</t>
  </si>
  <si>
    <t>current price $4.69</t>
  </si>
  <si>
    <t>Mission Super Soft White Corn Tortillas, 80 Count</t>
  </si>
  <si>
    <t>https://www.walmart.com/ip/Mission-Super-Soft-White-Corn-Tortillas-80-Count/12166959?filtersQueryString=%5B%7B%22intent%22%3A%22retailer%22%2C%22values%22%3A%5B%22Walmart%22%5D%7D%5D&amp;classType=VARIANT&amp;from=/search</t>
  </si>
  <si>
    <t>Mission Super Soft White Corn Tortillas, 30 Count</t>
  </si>
  <si>
    <t>https://www.walmart.com/ip/Mission-Super-Soft-White-Corn-Tortillas-30-Count/15610880?filtersQueryString=%5B%7B%22intent%22%3A%22retailer%22%2C%22values%22%3A%5B%22Walmart%22%5D%7D%5D&amp;classType=REGULAR&amp;athbdg=L1600&amp;from=/search</t>
  </si>
  <si>
    <t>current price $2.44</t>
  </si>
  <si>
    <t>Mission Super Soft Flour Tortillas, Street Tacos Size, 12 Count</t>
  </si>
  <si>
    <t>https://www.walmart.com/ip/Mission-Super-Soft-Flour-Tortillas-Street-Tacos-Size-12-Count/54513679?filtersQueryString=%5B%7B%22intent%22%3A%22retailer%22%2C%22values%22%3A%5B%22Walmart%22%5D%7D%5D&amp;classType=VARIANT&amp;athbdg=L1600&amp;from=/search</t>
  </si>
  <si>
    <t>Mission Super Soft Flour Tortillas, Soft Taco Size, 20 Count</t>
  </si>
  <si>
    <t>https://www.walmart.com/ip/Mission-Super-Soft-Flour-Tortillas-Soft-Taco-Size-20-Count/49238673?filtersQueryString=%5B%7B%22intent%22%3A%22retailer%22%2C%22values%22%3A%5B%22Walmart%22%5D%7D%5D&amp;classType=REGULAR&amp;from=/search</t>
  </si>
  <si>
    <t>Mission Super Soft Flour Tortillas, Soft Taco Size, 10 Count</t>
  </si>
  <si>
    <t>https://www.walmart.com/ip/Mission-Super-Soft-Flour-Tortillas-Soft-Taco-Size-10-Count/10309357?filtersQueryString=%5B%7B%22intent%22%3A%22retailer%22%2C%22values%22%3A%5B%22Walmart%22%5D%7D%5D&amp;classType=REGULAR&amp;athbdg=L1300&amp;from=/search</t>
  </si>
  <si>
    <t>current price $8.28</t>
  </si>
  <si>
    <t>Mission Super Soft Flour Tortillas, Fajita Size, 40 Count</t>
  </si>
  <si>
    <t>https://www.walmart.com/ip/Mission-Super-Soft-Flour-Tortillas-Fajita-Size-40-Count/12166964?filtersQueryString=%5B%7B%22intent%22%3A%22retailer%22%2C%22values%22%3A%5B%22Walmart%22%5D%7D%5D&amp;classType=REGULAR&amp;from=/search</t>
  </si>
  <si>
    <t>Mission Super Soft Flour Tortillas, Fajita Size, 20 Count</t>
  </si>
  <si>
    <t>https://www.walmart.com/ip/Mission-Super-Soft-Flour-Tortillas-Fajita-Size-20-Count/14123550?filtersQueryString=%5B%7B%22intent%22%3A%22retailer%22%2C%22values%22%3A%5B%22Walmart%22%5D%7D%5D&amp;classType=REGULAR&amp;athbdg=L1600&amp;from=/search</t>
  </si>
  <si>
    <t>Mission Super Soft Flour Tortillas, Burrito Size, 8 Count</t>
  </si>
  <si>
    <t>https://www.walmart.com/ip/Mission-Super-Soft-Flour-Tortillas-Burrito-Size-8-Count/10309358?filtersQueryString=%5B%7B%22intent%22%3A%22retailer%22%2C%22values%22%3A%5B%22Walmart%22%5D%7D%5D&amp;classType=REGULAR&amp;athbdg=L1600&amp;from=/search</t>
  </si>
  <si>
    <t>current price $5.87</t>
  </si>
  <si>
    <t>Mission Super Soft Flour Tortillas, Burrito Size, 16 Count</t>
  </si>
  <si>
    <t>https://www.walmart.com/ip/Mission-Super-Soft-Flour-Tortillas-Burrito-Size-16-Count/15556308?filtersQueryString=%5B%7B%22intent%22%3A%22retailer%22%2C%22values%22%3A%5B%22Walmart%22%5D%7D%5D&amp;classType=REGULAR&amp;from=/search</t>
  </si>
  <si>
    <t>current price $2.62</t>
  </si>
  <si>
    <t>Mission Super Soft Extra Thin Yellow Corn Tortillas, 24 Count</t>
  </si>
  <si>
    <t>https://www.walmart.com/ip/Mission-Super-Soft-Extra-Thin-Yellow-Corn-Tortillas-24-Count/10309354?filtersQueryString=%5B%7B%22intent%22%3A%22retailer%22%2C%22values%22%3A%5B%22Walmart%22%5D%7D%5D&amp;classType=VARIANT&amp;from=/search</t>
  </si>
  <si>
    <t>current price $5.68</t>
  </si>
  <si>
    <t>Mission Protein Tortilla Wraps, 6 Count</t>
  </si>
  <si>
    <t>https://www.walmart.com/ip/Mission-Protein-Tortilla-Wraps-6-Count/207669047?filtersQueryString=%5B%7B%22intent%22%3A%22retailer%22%2C%22values%22%3A%5B%22Walmart%22%5D%7D%5D&amp;classType=VARIANT&amp;from=/search</t>
  </si>
  <si>
    <t>current price $5.58</t>
  </si>
  <si>
    <t>Mission Gluten Free Spinach &amp; Herb Tortilla Wraps, 6 Count</t>
  </si>
  <si>
    <t>https://www.walmart.com/ip/Mission-Gluten-Free-Spinach-Herb-Tortilla-Wraps-6-Count/824112153?filtersQueryString=%5B%7B%22intent%22%3A%22retailer%22%2C%22values%22%3A%5B%22Walmart%22%5D%7D%5D&amp;classType=VARIANT&amp;from=/search</t>
  </si>
  <si>
    <t>current price $5.74</t>
  </si>
  <si>
    <t>Mission Gluten Free Original Flour Tortillas, Soft Taco Size, 6 Count</t>
  </si>
  <si>
    <t>https://www.walmart.com/ip/Mission-Gluten-Free-Original-Flour-Tortillas-Soft-Taco-Size-6-Count/54781114?filtersQueryString=%5B%7B%22intent%22%3A%22retailer%22%2C%22values%22%3A%5B%22Walmart%22%5D%7D%5D&amp;classType=REGULAR&amp;from=/search</t>
  </si>
  <si>
    <t>Mission Carb Balance Whole Wheat Flour Tortillas, Soft Taco Size, 8 Count</t>
  </si>
  <si>
    <t>https://www.walmart.com/ip/Mission-Carb-Balance-Whole-Wheat-Flour-Tortillas-Soft-Taco-Size-8-Count/121609670?filtersQueryString=%5B%7B%22intent%22%3A%22retailer%22%2C%22values%22%3A%5B%22Walmart%22%5D%7D%5D&amp;classType=REGULAR&amp;from=/search</t>
  </si>
  <si>
    <t>current price $3.79</t>
  </si>
  <si>
    <t>Mission Carb Balance Whole Wheat Flour Tortillas, Fajita Size, 8 Count</t>
  </si>
  <si>
    <t>https://www.walmart.com/ip/Mission-Carb-Balance-Whole-Wheat-Flour-Tortillas-Fajita-Size-8-Count/19757983?filtersQueryString=%5B%7B%22intent%22%3A%22retailer%22%2C%22values%22%3A%5B%22Walmart%22%5D%7D%5D&amp;classType=REGULAR&amp;from=/search</t>
  </si>
  <si>
    <t>current price $4.47</t>
  </si>
  <si>
    <t>Mission Carb Balance Whole Wheat Flour Tortillas, Burrito Size, 6 Count</t>
  </si>
  <si>
    <t>https://www.walmart.com/ip/Mission-Carb-Balance-Whole-Wheat-Flour-Tortillas-Burrito-Size-6-Count/5418257002?filtersQueryString=%5B%7B%22intent%22%3A%22retailer%22%2C%22values%22%3A%5B%22Walmart%22%5D%7D%5D&amp;classType=REGULAR&amp;from=/search</t>
  </si>
  <si>
    <t>Mission Carb Balance Sundried Tomato Basil Tortilla Wraps, 8 Count</t>
  </si>
  <si>
    <t>https://www.walmart.com/ip/Mission-Carb-Balance-Sundried-Tomato-Basil-Tortilla-Wraps-8-Count/319867401?filtersQueryString=%5B%7B%22intent%22%3A%22retailer%22%2C%22values%22%3A%5B%22Walmart%22%5D%7D%5D&amp;classType=REGULAR&amp;from=/search</t>
  </si>
  <si>
    <t>Mission Carb Balance Flour Tortillas, Soft Taco Size, 8 Count</t>
  </si>
  <si>
    <t>https://www.walmart.com/ip/Mission-Carb-Balance-Flour-Tortillas-Soft-Taco-Size-8-Count/19757985?filtersQueryString=%5B%7B%22intent%22%3A%22retailer%22%2C%22values%22%3A%5B%22Walmart%22%5D%7D%5D&amp;classType=REGULAR&amp;athbdg=L1600&amp;from=/search</t>
  </si>
  <si>
    <t>Mission Carb Balance Flour Tortillas, Fajita Size, 8 Count</t>
  </si>
  <si>
    <t>https://www.walmart.com/ip/Mission-Carb-Balance-Flour-Tortillas-Fajita-Size-8-Count/19757982?filtersQueryString=%5B%7B%22intent%22%3A%22retailer%22%2C%22values%22%3A%5B%22Walmart%22%5D%7D%5D&amp;classType=REGULAR&amp;athbdg=L1600&amp;from=/search</t>
  </si>
  <si>
    <t>current price Now $28.60</t>
  </si>
  <si>
    <t>Lundberg, Organic Wild Rice, 8 oz Pack of 2</t>
  </si>
  <si>
    <t>https://www.walmart.com/ip/Lundberg-Organic-Wild-Rice-8-oz-Pack-of-2/303709181?classType=REGULAR&amp;from=/search</t>
  </si>
  <si>
    <t>current price $13.61</t>
  </si>
  <si>
    <t>Lundberg, Organic Wild Rice, 8 oz</t>
  </si>
  <si>
    <t>https://www.walmart.com/ip/Lundberg-Organic-Wild-Rice-8-oz/277716816?classType=REGULAR&amp;from=/search</t>
  </si>
  <si>
    <t>current price $34.90</t>
  </si>
  <si>
    <t>Lundberg, Organic Wild Gourmet Rice, 8 oz Pack of 2</t>
  </si>
  <si>
    <t>https://www.walmart.com/ip/Lundberg-Organic-Wild-Gourmet-Rice-8-oz-Pack-of-2/13183724883?classType=REGULAR&amp;from=/search</t>
  </si>
  <si>
    <t>current price $6.25</t>
  </si>
  <si>
    <t>Lundberg Wild Blend Rice  Long-Grain Brown, Sweet Brown, Red &amp; Black Rice, Certified Gluten-Free Whole Grains, 16 Oz</t>
  </si>
  <si>
    <t>https://www.walmart.com/ip/Lundberg-Wild-Blend-Rice-Long-Grain-Brown-Sweet-Brown-Red-Black-Rice-Certified-Gluten-Free-Whole-Grains-16-Oz/16316767954?classType=REGULAR&amp;from=/search</t>
  </si>
  <si>
    <t>33.0 ¢/oz</t>
  </si>
  <si>
    <t>current price $5.28</t>
  </si>
  <si>
    <t>Lundberg Sustainable Wild Blend Rice - Gluten Free, Vegan, 1lb Resealable Bag</t>
  </si>
  <si>
    <t>https://www.walmart.com/ip/Lundberg-Sustainable-Wild-Blend-Rice-Gluten-Free-Vegan-1lb-Resealable-Bag/10309437?classType=REGULAR&amp;from=/search</t>
  </si>
  <si>
    <t>current price $49.07</t>
  </si>
  <si>
    <t>Lundberg Rice, White Basmati, Organic, Gluten Free-5 lb</t>
  </si>
  <si>
    <t>https://www.walmart.com/ip/Lundberg-Rice-White-Basmati-Organic-Gluten-Free-5-lb/2780465326?classType=VARIANT&amp;from=/search</t>
  </si>
  <si>
    <t>current price $46.73</t>
  </si>
  <si>
    <t>Lundberg Rice, Basmati, Brown, Organic, Gluten Free-5 lb</t>
  </si>
  <si>
    <t>https://www.walmart.com/ip/Lundberg-Rice-Basmati-Brown-Organic-Gluten-Free-5-lb/2563150025?classType=VARIANT&amp;from=/search</t>
  </si>
  <si>
    <t>current price $3.23</t>
  </si>
  <si>
    <t>Lundberg Organic White Jasmine Rice - Microwave Ready in 90 Seconds, 8oz Pouch</t>
  </si>
  <si>
    <t>https://www.walmart.com/ip/Lundberg-Organic-White-Jasmine-Rice-Microwave-Ready-in-90-Seconds-8oz-Pouch/168266898?classType=VARIANT&amp;from=/search</t>
  </si>
  <si>
    <t>current price $86.99</t>
  </si>
  <si>
    <t>Lundberg Organic Short Grain Sushi Rice 32 oz (Pack Of 6)</t>
  </si>
  <si>
    <t>https://www.walmart.com/ip/Lundberg-Organic-Short-Grain-Sushi-Rice-32-oz-Pack-Of-6/12889564048?classType=VARIANT&amp;from=/search</t>
  </si>
  <si>
    <t>current price $58.99</t>
  </si>
  <si>
    <t>Lundberg Organic Short Grain Brown Rice Sprouted 16 oz (Pack Of 6)</t>
  </si>
  <si>
    <t>https://www.walmart.com/ip/Lundberg-Organic-Short-Grain-Brown-Rice-Sprouted-16-oz-Pack-Of-6/11677309702?classType=VARIANT&amp;from=/search</t>
  </si>
  <si>
    <t>current price Now $7.47</t>
  </si>
  <si>
    <t>Lundberg Organic Jasmine Rice - Regenerative Organic Certified, 2lb Resealable Bag</t>
  </si>
  <si>
    <t>https://www.walmart.com/ip/Lundberg-Organic-Jasmine-Rice-Regenerative-Organic-Certified-2lb-Resealable-Bag/31018403?classType=VARIANT&amp;athbdg=L1200&amp;from=/search</t>
  </si>
  <si>
    <t>56.4 ¢/oz</t>
  </si>
  <si>
    <t>current price $4.51</t>
  </si>
  <si>
    <t>Lundberg Organic Cilantro Lime Rice - Microwave Ready in 90 Seconds, 8oz Pouch</t>
  </si>
  <si>
    <t>https://www.walmart.com/ip/Lundberg-Organic-Cilantro-Lime-Rice-Microwave-Ready-in-90-Seconds-8oz-Pouch/5331825685?classType=VARIANT&amp;from=/search</t>
  </si>
  <si>
    <t>current price $7.47</t>
  </si>
  <si>
    <t>Lundberg Organic Basmati Rice - Regenerative Organic Certified, 2lb Resealable Bag</t>
  </si>
  <si>
    <t>https://www.walmart.com/ip/Lundberg-Organic-Basmati-Rice-Regenerative-Organic-Certified-2lb-Resealable-Bag/10309446?classType=REGULAR&amp;from=/search</t>
  </si>
  <si>
    <t>current price $30.94</t>
  </si>
  <si>
    <t>Lundberg Farms USDA ORGANIC Short Brown Rice Gluten Free 12 LB</t>
  </si>
  <si>
    <t>https://www.walmart.com/ip/Lundberg-Farms-USDA-ORGANIC-Short-Brown-Rice-Gluten-Free-12-LB/965850843?classType=REGULAR&amp;from=/search</t>
  </si>
  <si>
    <t>$1.67/oz</t>
  </si>
  <si>
    <t>current price $10.00</t>
  </si>
  <si>
    <t>Lundberg Family Farms Rice Ck Red Qna Th Stk, 6 Oz</t>
  </si>
  <si>
    <t>https://www.walmart.com/ip/Lundberg-Family-Farms-Rice-Ck-Red-Qna-Th-Stk-6-Oz/47752468?classType=REGULAR&amp;from=/search</t>
  </si>
  <si>
    <t>46.5 ¢/oz</t>
  </si>
  <si>
    <t>current price $14.89</t>
  </si>
  <si>
    <t>Lundberg Family Farms Organic Short Grain Brown Rice, Gluten-Free, Vegan, 32oz.</t>
  </si>
  <si>
    <t>https://www.walmart.com/ip/Lundberg-Family-Farms-Organic-Short-Grain-Brown-Rice-Gluten-Free-Vegan-32oz/10309441?classType=REGULAR&amp;from=/search</t>
  </si>
  <si>
    <t>current price Now $14.28</t>
  </si>
  <si>
    <t>Lundberg Family Farms Organic Gourmet Wild Rice 8 oz</t>
  </si>
  <si>
    <t>https://www.walmart.com/ip/Lundberg-Family-Farms-Organic-Wild-Rice-Vegan-Gluten-Free-8oz/22145448?classType=REGULAR&amp;from=/search</t>
  </si>
  <si>
    <t>4.03</t>
  </si>
  <si>
    <t>$4.03/oz</t>
  </si>
  <si>
    <t>current price $32.21</t>
  </si>
  <si>
    <t>Lundberg Family Farms Organic Brown Thai Jasmine 90-Second Rice - 6 ct</t>
  </si>
  <si>
    <t>https://www.walmart.com/ip/Lundberg-Family-Farms-Organic-Brown-Thai-Jasmine-90-Second-Rice-6-ct/936741885?classType=REGULAR&amp;from=/search</t>
  </si>
  <si>
    <t>62.0 ¢/oz</t>
  </si>
  <si>
    <t>current price Now $9.92</t>
  </si>
  <si>
    <t>Lundberg Family Farms Organic Black Pearl Rice, 1 Lb</t>
  </si>
  <si>
    <t>https://www.walmart.com/ip/Lundberg-Family-Farms-Organic-Black-Pearl-Rice-1-Lb/835485963?classType=REGULAR&amp;from=/search</t>
  </si>
  <si>
    <t>current price $32.85</t>
  </si>
  <si>
    <t>Lundberg Family Farms - Organic Sprouted Brown Basmati Rice, Germinated &amp; Aromatic, 30-Minute Cook Time, 100% Whole Grain, Non-GMO, Gluten-Free, USDA Certified Organic, Vegan, Kosher (16 oz, 6-Pack)</t>
  </si>
  <si>
    <t>https://www.walmart.com/ip/Lundberg-Family-Farms-Organic-Sprouted-Brown-Basmati-Rice-Germinated-Aromatic-30-Minute-Cook-Time-100-Whole-Grain-Non-GMO-Gluten-Free-USDA-Certified/3305435553?classType=REGULAR&amp;from=/search</t>
  </si>
  <si>
    <t>current price $9.50</t>
  </si>
  <si>
    <t>Lundberg Family Farms - Organic Brown Short Grain Rice, Subtle Nutty Aroma, Clings When Cooked, 100% Whole Grain, High Fiber, Pantry Staple, USDA Certified Organic, Gluten-Free, Vegan (32 oz, 1-Pack)</t>
  </si>
  <si>
    <t>https://www.walmart.com/ip/Lundberg-Family-Farms-Organic-Brown-Short-Grain-Rice-Subtle-Nutty-Aroma-Clings-Cooked-100-Whole-Grain-High-Fiber-Pantry-Staple-USDA-Certified-Organic/16288324829?classType=REGULAR&amp;from=/search</t>
  </si>
  <si>
    <t>current price $90.99</t>
  </si>
  <si>
    <t>Lundberg Brown Basmati Organic Rice 32 oz (Pack Of 6)</t>
  </si>
  <si>
    <t>https://www.walmart.com/ip/Lundberg-Brown-Basmati-Organic-Rice-32-oz-Pack-Of-6/12902506610?classType=VARIANT&amp;from=/search</t>
  </si>
  <si>
    <t>current price $6.19</t>
  </si>
  <si>
    <t>Lundberg Basmati Rice, Organic Sprouted Brown Long Grain Rice - Nutty &amp; Nutritious Brown Rice Grown in California, Ready to Eat in 30 Minutes, Pantry Staples, 16 Oz</t>
  </si>
  <si>
    <t>https://www.walmart.com/ip/Lundberg-Basmati-Rice-Organic-Sprouted-Brown-Long-Grain-Rice-Nutty-Nutritious-Brown-Rice-Grown-California-Ready-Eat-30-Minutes-Pantry-Staples-16-Oz/16283273333?classType=REGULAR&amp;from=/search</t>
  </si>
  <si>
    <t>Lay's SOUTHERN SWEET HEAT BBQ 7.75OZ</t>
  </si>
  <si>
    <t>https://www.walmart.com/ip/Lay-s-Potato-Chips-Sweet-Southern-Heat-Barbecue-Flavored-7-75-Ounce/33282314?classType=VARIANT&amp;athbdg=L1300&amp;from=/search</t>
  </si>
  <si>
    <t>Lay's LIGHTLY SALTED 7.75OZ</t>
  </si>
  <si>
    <t>https://www.walmart.com/ip/Lay-s-Lightly-Salted-Potato-Chips-7-75-oz-Bag/33282308?classType=REGULAR&amp;athbdg=L1300&amp;from=/search</t>
  </si>
  <si>
    <t>Lay's All Dressed Potato Chips 7.75 oz Bag</t>
  </si>
  <si>
    <t>https://www.walmart.com/ip/Lays-All-Dressed-7-75-Ounce/13256356799?classType=REGULAR&amp;athbdg=L1300&amp;from=/search</t>
  </si>
  <si>
    <t>Lay's Wavy Potato Chips, Original Flavor, 7.75 oz Bag</t>
  </si>
  <si>
    <t>https://www.walmart.com/ip/Lay-s-Wavy-Potato-Chips-Original-Flavor-7-75-oz-Bag/476979874?classType=REGULAR&amp;athbdg=L1300&amp;from=/search</t>
  </si>
  <si>
    <t>Lay's Wavy Hickory BBQ Flavored Potato Chips, 7.5 oz Bag</t>
  </si>
  <si>
    <t>https://www.walmart.com/ip/Lay-s-Wavy-Hickory-BBQ-Flavored-Potato-Chips-7-5-oz-Bag/419322916?classType=REGULAR&amp;athbdg=L1300&amp;from=/search</t>
  </si>
  <si>
    <t>Lay's Veggie Poppables Potato &amp; Veggie Snacks Sea Salt, 5 oz Bag</t>
  </si>
  <si>
    <t>https://www.walmart.com/ip/Lays-Veggie-Poppables-Sea-Salt-5-0oz/14609712178?classType=REGULAR&amp;athbdg=L1300&amp;from=/search</t>
  </si>
  <si>
    <t>Lay's Veggie Poppables Potato &amp; Veggie Snacks Ranch Flavored, 5 oz Bag</t>
  </si>
  <si>
    <t>https://www.walmart.com/ip/Lay-s-Veggie-Poppables-Potato-Veggie-Snacks-Ranch-Flavored-5-oz-Bag/14620457585?classType=REGULAR&amp;athbdg=L1300&amp;from=/search</t>
  </si>
  <si>
    <t>current price $2.00</t>
  </si>
  <si>
    <t>Lay's Stax Sour Cream &amp; Onion Flavored Potato Chips, 5.5 oz Canister</t>
  </si>
  <si>
    <t>https://www.walmart.com/ip/Lay-s-Stax-Sour-Cream-Onion-Flavored-Potato-Chips-5-5-oz-Canister/10900083?classType=VARIANT&amp;from=/search</t>
  </si>
  <si>
    <t>Lay's Stax Potato Crisps Cheddar Flavored, 5.5 oz. Canister</t>
  </si>
  <si>
    <t>https://www.walmart.com/ip/Lay-s-Stax-Potato-Crisps-Cheddar-Flavored-5-5-oz-Canister/10900082?classType=VARIANT&amp;from=/search</t>
  </si>
  <si>
    <t>Lay's Stax Original Potato Chips, 5.75 oz, Plastic Canister</t>
  </si>
  <si>
    <t>https://www.walmart.com/ip/Lay-s-Stax-Original-Potato-Chips-5-75-oz-Canister/10900080?classType=VARIANT&amp;from=/search</t>
  </si>
  <si>
    <t>Lay's Sour Cream &amp; Onion Flavored Potato Chips, Party Size, 12.5 oz Bag</t>
  </si>
  <si>
    <t>https://www.walmart.com/ip/Lay-s-Sour-Cream-Onion-Flavored-Potato-Chips-Party-Size-12-5-oz-Bag/664636414?classType=REGULAR&amp;from=/search</t>
  </si>
  <si>
    <t>Lay's Sour Cream &amp; Onion Flavor Potato Chips, 7.75 oz Bag</t>
  </si>
  <si>
    <t>https://www.walmart.com/ip/Lay-s-Sour-Cream-Onion-Flavor-Potato-Chips-7-75-oz-Bag/33282306?classType=REGULAR&amp;athbdg=L1300&amp;from=/search</t>
  </si>
  <si>
    <t>Lay's Potato Chips, Limon Flavor, 7.75 oz Bag</t>
  </si>
  <si>
    <t>https://www.walmart.com/ip/Lay-s-Potato-Chips-Limon-Flavor-7-75-oz-Bag/33282312?classType=REGULAR&amp;athbdg=L1300&amp;from=/search</t>
  </si>
  <si>
    <t>Lay's Potato Chips, Cheddar &amp; Sour Cream, 7.75 oz Bag</t>
  </si>
  <si>
    <t>https://www.walmart.com/ip/Lay-s-Potato-Chips-Cheddar-Sour-Cream-7-75-oz-Bag/33282307?classType=VARIANT&amp;athbdg=L1300&amp;from=/search</t>
  </si>
  <si>
    <t>Lay's Potato Chips Sweet and Spicy Honey 7.75 oz, Bag</t>
  </si>
  <si>
    <t>https://www.walmart.com/ip/Lay-s-Potato-Chips-Sweet-and-Spicy-Honey-7-75-oz-Bag/2313459206?classType=VARIANT&amp;athbdg=L1300&amp;from=/search</t>
  </si>
  <si>
    <t>Lay's Potato Chips Salt &amp; Vinegar Snack Chips, 7.75 Ounce Bag</t>
  </si>
  <si>
    <t>https://www.walmart.com/ip/Lay-s-Potato-Chips-Salt-Vinegar-Snack-Chips-7-75-Ounce-Bag/33282309?classType=REGULAR&amp;athbdg=L1300&amp;from=/search</t>
  </si>
  <si>
    <t>Lay's Potato Chips Lightly Salted Party Size 12.5 Ounce Bag</t>
  </si>
  <si>
    <t>https://www.walmart.com/ip/HI-Lay-s-Potato-Chips-Lightly-Salted-Party-Size-12-5-Ounce-Bag/772029598?classType=REGULAR&amp;from=/search</t>
  </si>
  <si>
    <t>Lay's Poppables White Cheddar Flavored Potato Snack Chips, 5 Oz Bag</t>
  </si>
  <si>
    <t>https://www.walmart.com/ip/Lay-s-Poppables-White-Cheddar-Flavored-Potato-Snack-Chips-5-Oz-Bag/109601316?classType=REGULAR&amp;athbdg=L1300&amp;from=/search</t>
  </si>
  <si>
    <t>Lay's Limon Flavored Potato Chips, Party Size, 12.5 Ounce Bag</t>
  </si>
  <si>
    <t>https://www.walmart.com/ip/Lay-s-Limon-Flavored-Potato-Chips-Party-Size-12-5-Ounce-Bag/830964111?classType=REGULAR&amp;from=/search</t>
  </si>
  <si>
    <t>Lay's Kettle Cooked Sea Salt &amp; Vinegar Flavored Potato Chips, 8 oz bag</t>
  </si>
  <si>
    <t>https://www.walmart.com/ip/Lay-s-Kettle-Cooked-Sea-Salt-Vinegar-Flavored-Potato-Chips-8-oz-bag/44185595?classType=REGULAR&amp;athbdg=L1300&amp;from=/search</t>
  </si>
  <si>
    <t>Lay's Kettle Cooked Original Flavored Potato Chips, 8 oz Bag</t>
  </si>
  <si>
    <t>https://www.walmart.com/ip/Lay-s-Kettle-Cooked-Original-Flavored-Potato-Chips-8-oz-Bag/44185596?classType=VARIANT&amp;athbdg=L1300&amp;from=/search</t>
  </si>
  <si>
    <t>Lay's Kettle Cooked Mesquite Barbecue Flavored Potato Chips, 8 oz Bag</t>
  </si>
  <si>
    <t>https://www.walmart.com/ip/Lay-s-Kettle-Cooked-Mesquite-Barbecue-Flavored-Potato-Chips-8-oz-Bag/44185594?classType=REGULAR&amp;athbdg=L1300&amp;from=/search</t>
  </si>
  <si>
    <t>Lay's Kettle Cooked Jalapeno Potato Snack Chips, 8 oz Bag</t>
  </si>
  <si>
    <t>https://www.walmart.com/ip/Lay-s-Kettle-Cooked-Jalapeno-Potato-Snack-Chips-8-oz-Bag/44185614?classType=REGULAR&amp;athbdg=L1300&amp;from=/search</t>
  </si>
  <si>
    <t>Lay's Kettle Cooked Cajun Spice Flavored Potato Chips, 8 oz Single Bag</t>
  </si>
  <si>
    <t>https://www.walmart.com/ip/Lay-s-Kettle-Cooked-Cajun-Spice-Flavored-Potato-Chips-8-oz-Single-Bag/8618463635?classType=VARIANT&amp;athbdg=L1300&amp;from=/search</t>
  </si>
  <si>
    <t>Lay's Honey BBQ Flavored Potato Chips, 7.5 oz Bag</t>
  </si>
  <si>
    <t>https://www.walmart.com/ip/Lay-s-Honey-BBQ-Flavored-Potato-Chips-7-5-oz-Bag/33469534?classType=REGULAR&amp;athbdg=L1300&amp;from=/search</t>
  </si>
  <si>
    <t>Lay's Dill Pickle Potato Snack Chips, 7.75 oz Bag</t>
  </si>
  <si>
    <t>https://www.walmart.com/ip/Lay-s-Dill-Pickle-Potato-Snack-Chips-7-75-oz-Bag/33571859?classType=VARIANT&amp;athbdg=L1300&amp;from=/search</t>
  </si>
  <si>
    <t>Lay's Crab Spice 7.75oz</t>
  </si>
  <si>
    <t>https://www.walmart.com/ip/Lay-s-Crab-Spice-7-75oz/221362474?classType=REGULAR&amp;athbdg=L1300&amp;from=/search</t>
  </si>
  <si>
    <t>current price Now $5.98</t>
  </si>
  <si>
    <t>Lay's Classic Potato Snack Chips, 1 oz Bags, 10 Count Multipack</t>
  </si>
  <si>
    <t>https://www.walmart.com/ip/Lay-s-Classic-Potato-Snack-Chips-1-oz-Bags-10-Count-Multipack/285394056?classType=REGULAR&amp;from=/search</t>
  </si>
  <si>
    <t>Lay's Classic Potato Chips, Party Size, 13 oz Bag</t>
  </si>
  <si>
    <t>https://www.walmart.com/ip/Lay-s-Classic-Potato-Chips-Party-Size-13-oz-Bag/677669806?classType=VARIANT&amp;athbdg=L1200&amp;from=/search</t>
  </si>
  <si>
    <t>Lay's Classic Potato Chips, 8 oz, Plastic Bag</t>
  </si>
  <si>
    <t>https://www.walmart.com/ip/Lay-s-Classic-Potato-Chips-8-oz-Bag/33282303?classType=REGULAR&amp;athbdg=L1300&amp;from=/search</t>
  </si>
  <si>
    <t>current price $0.48</t>
  </si>
  <si>
    <t>Lay's Classic Potato Chips Snack Chips, 1 Ounce Bag</t>
  </si>
  <si>
    <t>https://www.walmart.com/ip/Lay-s-Classic-Potato-Chips-Snack-Chips-1-Ounce-Bag/17177110?classType=VARIANT&amp;from=/search</t>
  </si>
  <si>
    <t>current price $2.38</t>
  </si>
  <si>
    <t>Lay's Classic Potato Chips 2.5 Ounce Bag</t>
  </si>
  <si>
    <t>https://www.walmart.com/ip/Lay-s-Classic-Potato-Chips-2-5-Ounce-Bag/14598419706?classType=REGULAR&amp;from=/search</t>
  </si>
  <si>
    <t>Lay's Chile Limn Flavored Potato Chips, 7.75 Oz.</t>
  </si>
  <si>
    <t>https://www.walmart.com/ip/Lay-s-Chile-Lim-n-Flavored-Potato-Chips-7-75-Oz/33282316?classType=REGULAR&amp;athbdg=L1300&amp;from=/search</t>
  </si>
  <si>
    <t>Lay's Barbecue Flavored Potato Chips 7.75 Ounce Bag</t>
  </si>
  <si>
    <t>https://www.walmart.com/ip/Lay-s-Barbecue-Flavored-Potato-Chips-7-75-Ounce-Bag/33282305?classType=REGULAR&amp;athbdg=L1300&amp;from=/search</t>
  </si>
  <si>
    <t>Lay's Baked Gluten-Free Original Potato Chips, 6.25 Oz.</t>
  </si>
  <si>
    <t>https://www.walmart.com/ip/Lay-s-Baked-Gluten-Free-Original-Potato-Chips-6-25-Oz/28403753?classType=VARIANT&amp;from=/search</t>
  </si>
  <si>
    <t>Lactaid Whole Milk, Calcium Enriched, 64 oz</t>
  </si>
  <si>
    <t>https://www.walmart.com/ip/Lactaid-Whole-Milk-Calcium-Enriched-64-oz/10801612?classType=REGULAR&amp;from=/search</t>
  </si>
  <si>
    <t>current price $6.38</t>
  </si>
  <si>
    <t>Lactaid Whole Milk, 96 oz</t>
  </si>
  <si>
    <t>https://www.walmart.com/ip/Lactaid-Whole-Milk-96-oz/23619910?classType=REGULAR&amp;from=/search</t>
  </si>
  <si>
    <t>Lactaid Whole Milk, 64 oz</t>
  </si>
  <si>
    <t>https://www.walmart.com/ip/Lactaid-Whole-Milk-64-oz/10801613?classType=REGULAR&amp;from=/search</t>
  </si>
  <si>
    <t>Lactaid Fat Free Milk, Calcium Enriched, 64 oz</t>
  </si>
  <si>
    <t>https://www.walmart.com/ip/Lactaid-Fat-Free-Milk-Calcium-Enriched-64-oz/10801610?classType=REGULAR&amp;from=/search</t>
  </si>
  <si>
    <t>Lactaid Fat Free Milk, 64 oz</t>
  </si>
  <si>
    <t>https://www.walmart.com/ip/Lactaid-Fat-Free-Milk-64-oz/10801614?classType=REGULAR&amp;from=/search</t>
  </si>
  <si>
    <t>Lactaid 2% Reduced Fat Milk, 96 oz</t>
  </si>
  <si>
    <t>https://www.walmart.com/ip/Lactaid-2-Reduced-Fat-Milk-96-oz/15610538?classType=REGULAR&amp;from=/search</t>
  </si>
  <si>
    <t>Lactaid 2% Reduced Fat Milk, 64 oz</t>
  </si>
  <si>
    <t>https://www.walmart.com/ip/Lactaid-2-Reduced-Fat-Milk-64-oz/10801608?classType=REGULAR&amp;from=/search</t>
  </si>
  <si>
    <t>Lactaid 1% Lowfat Milk, 96oz</t>
  </si>
  <si>
    <t>https://www.walmart.com/ip/Lactaid-1-Lowfat-Milk-96oz/564272599?classType=REGULAR&amp;from=/search</t>
  </si>
  <si>
    <t>Lactaid 1% Lowfat Milk, 64 oz</t>
  </si>
  <si>
    <t>https://www.walmart.com/ip/Lactaid-1-Lowfat-Milk-64-oz/10801611?classType=REGULAR&amp;from=/search</t>
  </si>
  <si>
    <t>current price $3.86</t>
  </si>
  <si>
    <t>Kraft Singles White Cheese American Slices, 16 Ct Pk</t>
  </si>
  <si>
    <t>https://www.walmart.com/ip/Kraft-Singles-White-Cheese-American-Slices-16-Ct-Pk/12018245?classType=REGULAR&amp;from=/search</t>
  </si>
  <si>
    <t>current price $4.86</t>
  </si>
  <si>
    <t>Kraft Singles White American Cheese Slices, 24 Ct Pk</t>
  </si>
  <si>
    <t>https://www.walmart.com/ip/Kraft-Singles-White-American-Cheese-Slices-24-Ct-Pk/12018246?classType=REGULAR&amp;from=/search</t>
  </si>
  <si>
    <t>Kraft Singles Sharp Cheddar Cheese Slices, 16 Ct Pk</t>
  </si>
  <si>
    <t>https://www.walmart.com/ip/Kraft-Singles-Sharp-Cheddar-Cheese-Slices-16-Ct-Pk/10295584?classType=REGULAR&amp;from=/search</t>
  </si>
  <si>
    <t>current price $12.86</t>
  </si>
  <si>
    <t>Kraft Singles American Cheese Slices, 72 Ct Box</t>
  </si>
  <si>
    <t>https://www.walmart.com/ip/Kraft-Singles-American-Cheese-Slices-72-Ct-Box/10452904?classType=REGULAR&amp;from=/search</t>
  </si>
  <si>
    <t>Kraft Singles American Cheese Slices, 24 Ct Pk</t>
  </si>
  <si>
    <t>https://www.walmart.com/ip/Kraft-Singles-American-Cheese-Slices-24-Ct-Pk/10452905?classType=REGULAR&amp;athbdg=L1600&amp;from=/search</t>
  </si>
  <si>
    <t>Kraft Singles American Cheese Slices, 16 Ct Pk</t>
  </si>
  <si>
    <t>https://www.walmart.com/ip/Kraft-Singles-American-Cheese-Slices-16-Ct-Pk/11964619?classType=REGULAR&amp;athbdg=L1600&amp;from=/search</t>
  </si>
  <si>
    <t>current price $6.77</t>
  </si>
  <si>
    <t>Kraft Singles American Cheese Slices Twin Pk, 32 Ct Pk</t>
  </si>
  <si>
    <t>https://www.walmart.com/ip/Kraft-Singles-American-Cheese-Slices-Twin-Pk-32-Ct-Pk/10452903?classType=REGULAR&amp;athbdg=L1600&amp;from=/search</t>
  </si>
  <si>
    <t>Kraft Signature Thick Shreds Mozzarella Blend Cheese 8 oz</t>
  </si>
  <si>
    <t>https://www.walmart.com/ip/Kraft-Signature-Thick-Shreds-Mozzarella-Blend-Cheese-8-oz/3029399071?classType=REGULAR&amp;from=/search</t>
  </si>
  <si>
    <t>Kraft Sharp Cheddar Shredded Cheese, 8 oz Bag</t>
  </si>
  <si>
    <t>https://www.walmart.com/ip/Kraft-Sharp-Cheddar-Shredded-Cheese-8-oz-Bag/46921294?classType=REGULAR&amp;from=/search</t>
  </si>
  <si>
    <t>current price $5.64</t>
  </si>
  <si>
    <t>Kraft Sharp Cheddar Shredded Cheese, 16 Oz.</t>
  </si>
  <si>
    <t>https://www.walmart.com/ip/Kraft-Sharp-Cheddar-Shredded-Cheese-16-Oz/10448988?classType=REGULAR&amp;from=/search</t>
  </si>
  <si>
    <t>Kraft Sharp Cheddar Shredded Cheese, 16 oz Bag</t>
  </si>
  <si>
    <t>https://www.walmart.com/ip/Kraft-Sharp-Cheddar-Shredded-Cheese-16-oz-Bag/43981979?classType=REGULAR&amp;from=/search</t>
  </si>
  <si>
    <t>Kraft Sharp Cheddar Finely Shredded Cheese, 8 oz Bag</t>
  </si>
  <si>
    <t>https://www.walmart.com/ip/Kraft-Sharp-Cheddar-Finely-Shredded-Cheese-8-oz-Bag/47088919?classType=REGULAR&amp;from=/search</t>
  </si>
  <si>
    <t>Kraft Sharp Cheddar Finely Shredded Cheese, 16 oz Bag</t>
  </si>
  <si>
    <t>https://www.walmart.com/ip/Kraft-Sharp-Cheddar-Finely-Shredded-Cheese-16-oz-Bag/43981982?classType=REGULAR&amp;from=/search</t>
  </si>
  <si>
    <t>current price Now $154.99</t>
  </si>
  <si>
    <t>Kraft PROCESSED CHEESE AMERICAN PULLMAN LOAF</t>
  </si>
  <si>
    <t>https://www.walmart.com/ip/KRAFT-PROCESSED-CHEESE-AMERICAN-PULLMAN-LOAF/1883353580?classType=REGULAR&amp;from=/search</t>
  </si>
  <si>
    <t>Kraft Natural Shredded Mild Cheddar Cheese, 16 oz</t>
  </si>
  <si>
    <t>https://www.walmart.com/ip/Kraft-Natural-Shredded-Mild-Cheddar-Cheese-16-oz/10448987?classType=REGULAR&amp;from=/search</t>
  </si>
  <si>
    <t>Kraft Natural Cheese Mozzarella Low-Moisture Shredded Shredded Cheese, 8 Oz</t>
  </si>
  <si>
    <t>https://www.walmart.com/ip/Kraft-Natural-Cheese-Mozzarella-Low-Moisture-Shredded-Shredded-Cheese-8-Oz/10295655?classType=REGULAR&amp;from=/search</t>
  </si>
  <si>
    <t>Kraft Natural Cheese Mozzarella Low-Moisture Shredded Cheese, 16 oz</t>
  </si>
  <si>
    <t>https://www.walmart.com/ip/Kraft-Natural-Cheese-Mozzarella-Low-Moisture-Shredded-Cheese-16-oz/10295652?classType=REGULAR&amp;from=/search</t>
  </si>
  <si>
    <t>Kraft Natural Cheese Made With 2% Milk Shredded Reduced Fat Mozzarella Cheese, 14 oz</t>
  </si>
  <si>
    <t>https://www.walmart.com/ip/Kraft-Natural-Cheese-Made-With-2-Milk-Shredded-Reduced-Fat-Mozzarella-Cheese-14-oz/12166250?classType=REGULAR&amp;from=/search</t>
  </si>
  <si>
    <t>Kraft Natural Cheese Cheddar Fat Free Shredded Cheese, 7 Oz.</t>
  </si>
  <si>
    <t>https://www.walmart.com/ip/Kraft-Natural-Cheese-Cheddar-Fat-Free-Shredded-Cheese-7-Oz/15249528?classType=REGULAR&amp;from=/search</t>
  </si>
  <si>
    <t>Kraft Mozzarella Shredded Cheese, 8 oz Bag</t>
  </si>
  <si>
    <t>https://www.walmart.com/ip/Kraft-Mozzarella-Shredded-Cheese-8-oz-Bag/47041166?classType=REGULAR&amp;from=/search</t>
  </si>
  <si>
    <t>Kraft Mozzarella Shredded Cheese, 16 oz Bag</t>
  </si>
  <si>
    <t>https://www.walmart.com/ip/Kraft-Mozzarella-Shredded-Cheese-16-oz-Bag/43981976?classType=REGULAR&amp;from=/search</t>
  </si>
  <si>
    <t>Kraft Mozzarella Shredded Cheese with a Touch of Cream Cheese for a Creamy Melt, 16 oz Bag</t>
  </si>
  <si>
    <t>https://www.walmart.com/ip/Kraft-Mozzarella-Shredded-Cheese-with-a-Touch-of-Cream-Cheese-for-a-Creamy-Melt-16-oz-Bag/43981984?classType=REGULAR&amp;from=/search</t>
  </si>
  <si>
    <t>Kraft Mozzarella Shredded Cheese with 2% Milk, 14 oz Bag</t>
  </si>
  <si>
    <t>https://www.walmart.com/ip/Kraft-Mozzarella-Shredded-Cheese-with-2-Milk-14-oz-Bag/43981987?classType=REGULAR&amp;from=/search</t>
  </si>
  <si>
    <t>Kraft Mozzarella Finely Shredded Cheese, 8 oz Bag</t>
  </si>
  <si>
    <t>https://www.walmart.com/ip/Kraft-Mozzarella-Finely-Shredded-Cheese-8-oz-Bag/46829581?classType=REGULAR&amp;from=/search</t>
  </si>
  <si>
    <t>Kraft Mild Cheddar Shredded Cheese, 16 oz Bag</t>
  </si>
  <si>
    <t>https://www.walmart.com/ip/Kraft-Mild-Cheddar-Shredded-Cheese-16-oz-Bag/43981978?classType=REGULAR&amp;from=/search</t>
  </si>
  <si>
    <t>Kraft Mild Cheddar Finely Shredded Cheese, 8 oz Bag</t>
  </si>
  <si>
    <t>https://www.walmart.com/ip/Kraft-Mild-Cheddar-Finely-Shredded-Cheese-8-oz-Bag/47088920?classType=REGULAR&amp;from=/search</t>
  </si>
  <si>
    <t>Kraft Mild Cheddar Finely Shredded Cheese, 16 oz Bag</t>
  </si>
  <si>
    <t>https://www.walmart.com/ip/Kraft-Mild-Cheddar-Finely-Shredded-Cheese-16-oz-Bag/43981981?classType=REGULAR&amp;from=/search</t>
  </si>
  <si>
    <t>current price $107.17</t>
  </si>
  <si>
    <t>Kraft Individually Wrapped American Cheese Singles, 12 Ounce -- 12 per case</t>
  </si>
  <si>
    <t>https://www.walmart.com/ip/Kraft-Individually-Wrapped-American-Cheese-Singles-12-Ounce-12-per-case/5420772421?classType=REGULAR&amp;from=/search</t>
  </si>
  <si>
    <t>Kraft Finely Shredded Triple Cheddar Shredded Cheese, 8 oz Bag</t>
  </si>
  <si>
    <t>https://www.walmart.com/ip/Kraft-Triple-Cheddar-Finely-Shredded-Cheese-8-oz-Bag/46829582?classType=REGULAR&amp;from=/search</t>
  </si>
  <si>
    <t>Kraft Fat Free Natural Cheddar Cheese 7 oz Pouch</t>
  </si>
  <si>
    <t>https://www.walmart.com/ip/Kraft-Fat-Free-Natural-Cheddar-Cheese-7-oz-Pouch/47088915?classType=REGULAR&amp;from=/search</t>
  </si>
  <si>
    <t>Kraft Fat Free Mozzarella Shredded Natural Cheese 7oz Bag</t>
  </si>
  <si>
    <t>https://www.walmart.com/ip/Kraft-Fat-Free-Mozzarella-Shredded-Natural-Cheese-7oz-Bag/46791733?classType=REGULAR&amp;from=/search</t>
  </si>
  <si>
    <t>current price $7.28</t>
  </si>
  <si>
    <t>Kraft Deli Deluxe White American Cheese Slices, 24 Ct Bag</t>
  </si>
  <si>
    <t>https://www.walmart.com/ip/Kraft-Deli-Deluxe-White-American-Cheese-Slices-24-Ct-Bag/10295523?classType=REGULAR&amp;from=/search</t>
  </si>
  <si>
    <t>current price $5.98</t>
  </si>
  <si>
    <t>Kraft Deli Deluxe White American Cheese Slices, 16 Ct Pk</t>
  </si>
  <si>
    <t>https://www.walmart.com/ip/Kraft-Deli-Deluxe-White-American-Cheese-Slices-16-Ct-Pk/10295520?classType=REGULAR&amp;from=/search</t>
  </si>
  <si>
    <t>current price $153.39</t>
  </si>
  <si>
    <t>Kraft Deli Deluxe American Sliced Cheese, 16 Ounce -- 12 per case.</t>
  </si>
  <si>
    <t>https://www.walmart.com/ip/Kraft-Deli-Deluxe-American-Sliced-Cheese-16-Ounce-12-per-case/5519114335?classType=REGULAR&amp;from=/search</t>
  </si>
  <si>
    <t>Kraft Deli Deluxe American Cheese Wrapped Slices, 24 Ct Pk</t>
  </si>
  <si>
    <t>https://www.walmart.com/ip/Kraft-Deli-Deluxe-American-Cheese-Wrapped-Slices-24-Ct-Pk/10452907?classType=REGULAR&amp;from=/search</t>
  </si>
  <si>
    <t>Kraft Deli Deluxe American Cheese Slices, 24 Ct Bag</t>
  </si>
  <si>
    <t>https://www.walmart.com/ip/Kraft-Deli-Deluxe-American-Cheese-Slices-24-Ct-Bag/10295522?classType=REGULAR&amp;athbdg=L1600&amp;from=/search</t>
  </si>
  <si>
    <t>Kraft Deli Deluxe American Cheese Slices, 16 Ct Pk</t>
  </si>
  <si>
    <t>https://www.walmart.com/ip/Kraft-Deli-Deluxe-American-Cheese-Slices-16-Ct-Pk/10295521?classType=REGULAR&amp;from=/search</t>
  </si>
  <si>
    <t>Kraft Colby Jack Finely Shredded Cheese, 8 oz Bag</t>
  </si>
  <si>
    <t>https://www.walmart.com/ip/Kraft-Colby-Jack-Finely-Shredded-Cheese-8-oz-Bag/47041171?classType=REGULAR&amp;from=/search</t>
  </si>
  <si>
    <t>Kraft Colby Jack Finely Shredded Cheese, 16 oz Bag</t>
  </si>
  <si>
    <t>https://www.walmart.com/ip/Kraft-Colby-Jack-Finely-Shredded-Cheese-16-oz-Bag/43981980?classType=REGULAR&amp;from=/search</t>
  </si>
  <si>
    <t>current price Now $196.71</t>
  </si>
  <si>
    <t>Kraft American White Cheese Loaf, 80 Ounce - 6 per case.</t>
  </si>
  <si>
    <t>https://www.walmart.com/ip/Kraft-American-White-Cheese-Loaf-80-Ounce-6-per-case/5324881703?classType=REGULAR&amp;from=/search</t>
  </si>
  <si>
    <t>Kraft 2% Singles, 16 Oz., 24 Count</t>
  </si>
  <si>
    <t>https://www.walmart.com/ip/Kraft-2-Singles-16-Oz-24-Count/10295642?classType=REGULAR&amp;from=/search</t>
  </si>
  <si>
    <t>Kraft 2% Milk Shredded Mozzarella Cheese, 16 oz</t>
  </si>
  <si>
    <t>https://www.walmart.com/ip/Kraft-2-Milk-Shredded-Mozzarella-Cheese-16-oz/10448958?classType=REGULAR&amp;from=/search</t>
  </si>
  <si>
    <t>current price $74.23</t>
  </si>
  <si>
    <t>Kelloggs Eggo Blueberry Waffle, 12.3 Ounce - 8 per case.</t>
  </si>
  <si>
    <t>https://www.walmart.com/ip/Kelloggs-Eggo-Blueberry-Waffle-12-3-Ounce-8-per-case/396450360?classType=VARIANT&amp;from=/search</t>
  </si>
  <si>
    <t>current price $2.80</t>
  </si>
  <si>
    <t>JM Smucker Jif Peanut Butter Spread, 18 oz</t>
  </si>
  <si>
    <t>https://www.walmart.com/ip/JM-Smucker-Jif-Peanut-Butter-Spread-18-oz/10308193?filtersQueryString=%5B%7B%22intent%22%3A%22retailer%22%2C%22values%22%3A%5B%22Walmart%22%5D%7D%5D&amp;classType=REGULAR&amp;athbdg=L1300&amp;from=/search</t>
  </si>
  <si>
    <t>Jif To Go Peanut Butter &amp; Chocolate Flavored Spread, 8 Single-Serve Cups, 1.1 Oz. Each</t>
  </si>
  <si>
    <t>https://www.walmart.com/sp/track?bt=1&amp;eventST=click&amp;plmt=sp-search-middle~desktop~&amp;pos=2&amp;tax=976759_976794_3642122_6347787_6749456&amp;rdf=1&amp;rd=https%3A%2F%2Fwww.walmart.com%2Fip%2FJif-To-Go-Peanut-Butter-Chocolate-Flavored-Spread-8-Cups-1-1-Oz-Each%2F5325950808%3Ffilters%3D%255B%257B%2522intent%2522%253A%2522retailer%2522%252C%2522values%2522%253A%255B%2522Walmart%2522%255D%257D%255D%26classType%3DVARIANT%26adsRedirect%3Dtrue&amp;adUid=3808070a-3f77-4a20-adaf-5fda52a5cedd&amp;mloc=sp-search-middle&amp;pltfm=desktop&amp;pgId=peanut%20butter&amp;pt=search&amp;spQs=tdYMkiiVcUXQR-Ijlpwjx4DdCE-ioC09DUsWtxexl7Lq9qpdmLjL0A6u2hnp8OyG30suG6m-POSsK9Xni0HOu3c9P2Ed2Axbl6Ab3TOknLAqn8PgrcTZiwJ4VbDnXBD-BxLT5i5lIPYB2dDQRlkZQoijVSz-RCha0AprKAx0J_5oD2wg6mmaJRWKSNTYWX6UZyL8OrnAwluFergnzT9DbF2GAozOuesv4pwNowaLjAo6WFgrtzu8BetnB1Zl_c6L&amp;storeId=2574&amp;specificity=broad&amp;specificityScore=0.42523903&amp;couponState=na&amp;bkt=ace1_11510%7Cace2_11458%7Cace3_default%7Ccoldstart_off%7Csearch_default&amp;filters=%5B%7B%22intent%22%3A%22retailer%22%2C%22values%22%3A%5B%22Walmart%22%5D%7D%5D&amp;classType=VARIANT</t>
  </si>
  <si>
    <t>current price $3.14</t>
  </si>
  <si>
    <t>Jif To Go Natural Creamy Peanut Butter Spread, 8- 1.5 Ounce Cups, Smooth and Creamy Texture, Snack Size Packs</t>
  </si>
  <si>
    <t>https://www.walmart.com/ip/Jif-To-Go-Natural-Creamy-Peanut-Butter-Spread-8-1-5-Ounce-Cups-Smooth-and-Creamy-Texture-Snack-Size-Packs/20551153?filtersQueryString=%5B%7B%22intent%22%3A%22retailer%22%2C%22values%22%3A%5B%22Walmart%22%5D%7D%5D&amp;classType=VARIANT&amp;from=/search</t>
  </si>
  <si>
    <t>Jif To Go Creamy Peanut Butter, 8- 1.5 Ounce Cups, Smooth and Creamy Texture, Snack Size Packs</t>
  </si>
  <si>
    <t>https://www.walmart.com/ip/Jif-To-Go-Creamy-Peanut-Butter-8-1-5-Ounce-Cups-Smooth-and-Creamy-Texture-Snack-Size-Packs/15556216?filtersQueryString=%5B%7B%22intent%22%3A%22retailer%22%2C%22values%22%3A%5B%22Walmart%22%5D%7D%5D&amp;classType=VARIANT&amp;athbdg=L1600&amp;from=/search</t>
  </si>
  <si>
    <t>Jif Squeeze Creamy Peanut Butter, 13 oz. - Smooth, Creamy Texture, Portable Peanut Butter Pouch</t>
  </si>
  <si>
    <t>https://www.walmart.com/ip/Jif-Squeeze-Creamy-Peanut-Butter-13-oz-Smooth-Creamy-Texture-Portable-Peanut-Butter-Pouch/470656539?filtersQueryString=%5B%7B%22intent%22%3A%22retailer%22%2C%22values%22%3A%5B%22Walmart%22%5D%7D%5D&amp;classType=VARIANT&amp;from=/search</t>
  </si>
  <si>
    <t>Jif Reduced Fat Creamy Peanut Butter, 40 oz</t>
  </si>
  <si>
    <t>https://www.walmart.com/ip/Jif-Reduced-Fat-Creamy-Peanut-Butter-40-oz/10453062?filtersQueryString=%5B%7B%22intent%22%3A%22retailer%22%2C%22values%22%3A%5B%22Walmart%22%5D%7D%5D&amp;classType=VARIANT&amp;from=/search</t>
  </si>
  <si>
    <t>Jif Reduced Fat Creamy Peanut Butter Spread - 60% Peanuts, 16 ozs</t>
  </si>
  <si>
    <t>https://www.walmart.com/ip/Jif-Reduced-Fat-Creamy-Peanut-Butter-Spread-60-Peanuts-16-ozs/25847556?filtersQueryString=%5B%7B%22intent%22%3A%22retailer%22%2C%22values%22%3A%5B%22Walmart%22%5D%7D%5D&amp;classType=VARIANT&amp;athbdg=L1300&amp;from=/search</t>
  </si>
  <si>
    <t>Jif Peanut Butter Safe-Can</t>
  </si>
  <si>
    <t>https://www.walmart.com/ip/Jif-Peanut-Butter-Safe-Can/10308177?filtersQueryString=%5B%7B%22intent%22%3A%22retailer%22%2C%22values%22%3A%5B%22Walmart%22%5D%7D%5D&amp;classType=REGULAR&amp;athbdg=L1300&amp;from=/search</t>
  </si>
  <si>
    <t>Jif Peanut Butter &amp; Chocolate Flavored Spread, 15 Oz. Jar</t>
  </si>
  <si>
    <t>https://www.walmart.com/sp/track?bt=1&amp;eventST=click&amp;plmt=sp-search-middle~desktop~&amp;pos=1&amp;tax=976759_976794_3642122_6347787_6749456&amp;rdf=1&amp;rd=https%3A%2F%2Fwww.walmart.com%2Fip%2FJif-Peanut-Butter-Chocolate-Flavored-Spread-15-Oz-Jar%2F5329013965%3Ffilters%3D%255B%257B%2522intent%2522%253A%2522retailer%2522%252C%2522values%2522%253A%255B%2522Walmart%2522%255D%257D%255D%26classType%3DVARIANT%26adsRedirect%3Dtrue&amp;adUid=3808070a-3f77-4a20-adaf-5fda52a5cedd&amp;mloc=sp-search-middle&amp;pltfm=desktop&amp;pgId=peanut%20butter&amp;pt=search&amp;spQs=4nyKleBFfkCUBdRkRsG6ZbBq5HKq1WO2MqQHrKak4H7q9qpdmLjL0A6u2hnp8OyG30suG6m-POSsK9Xni0HOu3c9P2Ed2Axbl6Ab3TOknLAqn8PgrcTZiwJ4VbDnXBD-BxLT5i5lIPYB2dDQRlkZQiizQ6aoMicmi_FAN7f5uiUM72MBGu7yK1qyBUYX-k8LZyL8OrnAwluFergnzT9DbF2GAozOuesv4pwNowaLjAo6WFgrtzu8BetnB1Zl_c6L&amp;storeId=2574&amp;specificity=broad&amp;specificityScore=0.42523903&amp;couponState=na&amp;bkt=ace1_11510%7Cace2_11458%7Cace3_default%7Ccoldstart_off%7Csearch_default&amp;filters=%5B%7B%22intent%22%3A%22retailer%22%2C%22values%22%3A%5B%22Walmart%22%5D%7D%5D&amp;classType=VARIANT</t>
  </si>
  <si>
    <t>current price $6.58</t>
  </si>
  <si>
    <t>Jif No Added Sugar Creamy Peanut Butter Spread, 33.5 oz. - Smooth, Creamy Texture, No Stir Peanut Butter Spread</t>
  </si>
  <si>
    <t>https://www.walmart.com/ip/Jif-No-Added-Sugar-Creamy-Peanut-Butter-Spread-33-5-oz-Smooth-Creamy-Texture-No-Stir-Peanut-Butter-Spread/431887046?filtersQueryString=%5B%7B%22intent%22%3A%22retailer%22%2C%22values%22%3A%5B%22Walmart%22%5D%7D%5D&amp;classType=VARIANT&amp;from=/search</t>
  </si>
  <si>
    <t>Jif No Added Sugar Creamy Peanut Butter Spread, 15.5 oz</t>
  </si>
  <si>
    <t>https://www.walmart.com/ip/Jif-No-Added-Sugar-Creamy-Peanut-Butter-Spread-15-5-oz/193962860?filtersQueryString=%5B%7B%22intent%22%3A%22retailer%22%2C%22values%22%3A%5B%22Walmart%22%5D%7D%5D&amp;classType=VARIANT&amp;athbdg=L1300&amp;from=/search</t>
  </si>
  <si>
    <t>Jif Natural Crunchy Peanut Butter Spread  Contains 90% Peanuts, 40 Ounces</t>
  </si>
  <si>
    <t>https://www.walmart.com/ip/Jif-Natural-Crunchy-Peanut-Butter-Spread-Contains-90-Peanuts-40-Ounces/45754344?filtersQueryString=%5B%7B%22intent%22%3A%22retailer%22%2C%22values%22%3A%5B%22Walmart%22%5D%7D%5D&amp;classType=VARIANT&amp;from=/search</t>
  </si>
  <si>
    <t>Jif Natural Creamy Peanut Butter Spread, 16-Ounce Jar</t>
  </si>
  <si>
    <t>https://www.walmart.com/ip/Jif-Natural-Creamy-Peanut-Butter-Spread-16-Ounce-Jar/25847552?filtersQueryString=%5B%7B%22intent%22%3A%22retailer%22%2C%22values%22%3A%5B%22Walmart%22%5D%7D%5D&amp;classType=VARIANT&amp;athbdg=L1300&amp;from=/search</t>
  </si>
  <si>
    <t>current price $13.44</t>
  </si>
  <si>
    <t>Jif Natural Creamy Peanut Butter Spread Twin Pack, 80-Ounce</t>
  </si>
  <si>
    <t>https://www.walmart.com/ip/Jif-Natural-Creamy-Peanut-Butter-Spread-Twin-Pack-80-Ounce/664729635?filtersQueryString=%5B%7B%22intent%22%3A%22retailer%22%2C%22values%22%3A%5B%22Walmart%22%5D%7D%5D&amp;classType=VARIANT&amp;from=/search</t>
  </si>
  <si>
    <t>Jif Natural Creamy Peanut Butter Spread  Contains 90% Peanuts, 40 Ounces</t>
  </si>
  <si>
    <t>https://www.walmart.com/ip/Jif-Natural-Creamy-Peanut-Butter-Spread-Contains-90-Peanuts-40-Ounces/21096191?filtersQueryString=%5B%7B%22intent%22%3A%22retailer%22%2C%22values%22%3A%5B%22Walmart%22%5D%7D%5D&amp;classType=VARIANT&amp;from=/search</t>
  </si>
  <si>
    <t>Jif Extra Crunchy Peanut Butter, 40 oz</t>
  </si>
  <si>
    <t>https://www.walmart.com/ip/Jif-Extra-Crunchy-Peanut-Butter-40-oz/10308251?filtersQueryString=%5B%7B%22intent%22%3A%22retailer%22%2C%22values%22%3A%5B%22Walmart%22%5D%7D%5D&amp;classType=VARIANT&amp;from=/search</t>
  </si>
  <si>
    <t>Jif Extra Crunchy Peanut Butter, 16-Ounce Jar</t>
  </si>
  <si>
    <t>https://www.walmart.com/ip/Jif-Extra-Crunchy-Peanut-Butter-16-Ounce-Jar/25847557?filtersQueryString=%5B%7B%22intent%22%3A%22retailer%22%2C%22values%22%3A%5B%22Walmart%22%5D%7D%5D&amp;classType=VARIANT&amp;athbdg=L1300&amp;from=/search</t>
  </si>
  <si>
    <t>current price Now $10.75</t>
  </si>
  <si>
    <t>Jif Extra Crunchy Peanut Butter Twin Pack, 80-Ounce</t>
  </si>
  <si>
    <t>https://www.walmart.com/ip/Jif-Extra-Crunchy-Peanut-Butter-Twin-Pack-80-Ounce/195740788?filtersQueryString=%5B%7B%22intent%22%3A%22retailer%22%2C%22values%22%3A%5B%22Walmart%22%5D%7D%5D&amp;classType=REGULAR&amp;from=/search</t>
  </si>
  <si>
    <t>Jif Creamy Peanut Butter, 40-Ounce Jar</t>
  </si>
  <si>
    <t>https://www.walmart.com/ip/Jif-Creamy-Peanut-Butter-40-Ounce-Jar/10308250?filtersQueryString=%5B%7B%22intent%22%3A%22retailer%22%2C%22values%22%3A%5B%22Walmart%22%5D%7D%5D&amp;classType=VARIANT&amp;athbdg=L1600&amp;from=/search</t>
  </si>
  <si>
    <t>current price $11.28</t>
  </si>
  <si>
    <t>Jif Creamy Peanut Butter, 4-Pound Can</t>
  </si>
  <si>
    <t>https://www.walmart.com/ip/Jif-Creamy-Peanut-Butter-4-Pound-Can/10308184?filtersQueryString=%5B%7B%22intent%22%3A%22retailer%22%2C%22values%22%3A%5B%22Walmart%22%5D%7D%5D&amp;classType=VARIANT&amp;from=/search</t>
  </si>
  <si>
    <t>current price $6.81</t>
  </si>
  <si>
    <t>Jif Creamy Peanut Butter, 28-Ounce Jar</t>
  </si>
  <si>
    <t>https://www.walmart.com/ip/Jif-Creamy-Peanut-Butter-28-Ounce-Jar/10308180?filtersQueryString=%5B%7B%22intent%22%3A%22retailer%22%2C%22values%22%3A%5B%22Walmart%22%5D%7D%5D&amp;classType=VARIANT&amp;from=/search</t>
  </si>
  <si>
    <t>Jif Creamy Peanut Butter, 16-Ounce Jar</t>
  </si>
  <si>
    <t>https://www.walmart.com/ip/Jif-Creamy-Peanut-Butter-16-Ounce-Jar/777839120?filtersQueryString=%5B%7B%22intent%22%3A%22retailer%22%2C%22values%22%3A%5B%22Walmart%22%5D%7D%5D&amp;classType=VARIANT&amp;athbdg=L1300&amp;from=/search</t>
  </si>
  <si>
    <t>Jif Creamy Peanut Butter Twin-Pack, 80-Ounce</t>
  </si>
  <si>
    <t>https://www.walmart.com/ip/Jif-Creamy-Peanut-Butter-Twin-Pack-80-Ounce/10308187?filtersQueryString=%5B%7B%22intent%22%3A%22retailer%22%2C%22values%22%3A%5B%22Walmart%22%5D%7D%5D&amp;classType=VARIANT&amp;from=/search</t>
  </si>
  <si>
    <t>Jif Creamy Natural Peanut Butter with Honey, 16 oz</t>
  </si>
  <si>
    <t>https://www.walmart.com/ip/Jif-Creamy-Natural-Peanut-Butter-with-Honey-16-oz/25847549?filtersQueryString=%5B%7B%22intent%22%3A%22retailer%22%2C%22values%22%3A%5B%22Walmart%22%5D%7D%5D&amp;classType=VARIANT&amp;athbdg=L1300&amp;from=/search</t>
  </si>
  <si>
    <t>current price $1.96</t>
  </si>
  <si>
    <t>Hunt's Tomato Sauce, 29 oz Can</t>
  </si>
  <si>
    <t>https://www.walmart.com/ip/Hunt-s-Tomato-Sauce-29-oz-Can/10295087?filtersQueryString=%5B%7B%22intent%22%3A%22retailer%22%2C%22values%22%3A%5B%22Walmart%22%5D%7D%5D&amp;classType=VARIANT&amp;from=/search</t>
  </si>
  <si>
    <t>Hunt's Tomato Sauce, 105 oz</t>
  </si>
  <si>
    <t>https://www.walmart.com/ip/Hunt-s-Tomato-Sauce-105-oz/26832098?filtersQueryString=%5B%7B%22intent%22%3A%22retailer%22%2C%22values%22%3A%5B%22Walmart%22%5D%7D%5D&amp;classType=VARIANT&amp;from=/search</t>
  </si>
  <si>
    <t>Hunt's Tomato Puree, 29 oz Can</t>
  </si>
  <si>
    <t>https://www.walmart.com/ip/Hunt-s-Tomato-Puree-29-oz-Can/16777570?filtersQueryString=%5B%7B%22intent%22%3A%22retailer%22%2C%22values%22%3A%5B%22Walmart%22%5D%7D%5D&amp;classType=VARIANT&amp;from=/search</t>
  </si>
  <si>
    <t>current price $0.97</t>
  </si>
  <si>
    <t>Hunt's Tomato Paste, 6 oz Can</t>
  </si>
  <si>
    <t>https://www.walmart.com/ip/Hunt-s-Tomato-Paste-6-oz-Can/10295082?filtersQueryString=%5B%7B%22intent%22%3A%22retailer%22%2C%22values%22%3A%5B%22Walmart%22%5D%7D%5D&amp;classType=VARIANT&amp;athbdg=L1600&amp;from=/search</t>
  </si>
  <si>
    <t>current price $1.50</t>
  </si>
  <si>
    <t>Hunt's Tomato Paste, 12 oz Can</t>
  </si>
  <si>
    <t>https://www.walmart.com/ip/Hunt-s-Tomato-Paste-12-oz-Can/10295081?filtersQueryString=%5B%7B%22intent%22%3A%22retailer%22%2C%22values%22%3A%5B%22Walmart%22%5D%7D%5D&amp;classType=VARIANT&amp;from=/search</t>
  </si>
  <si>
    <t>current price $1.23</t>
  </si>
  <si>
    <t>Hunt's Stewed Tomatoes, 14.5 oz. Can</t>
  </si>
  <si>
    <t>https://www.walmart.com/ip/Hunt-s-Stewed-Tomatoes-14-5-oz-Can/10295070?filtersQueryString=%5B%7B%22intent%22%3A%22retailer%22%2C%22values%22%3A%5B%22Walmart%22%5D%7D%5D&amp;classType=REGULAR&amp;from=/search</t>
  </si>
  <si>
    <t>Hunt's Seasoned Diced Tomatoes in Sauce for Mild Chili, 15 oz Can</t>
  </si>
  <si>
    <t>https://www.walmart.com/ip/Hunt-s-Seasoned-Diced-Tomatoes-in-Sauce-for-Mild-Chili-15-oz-Can/10291411?filtersQueryString=%5B%7B%22intent%22%3A%22retailer%22%2C%22values%22%3A%5B%22Walmart%22%5D%7D%5D&amp;classType=VARIANT&amp;from=/search</t>
  </si>
  <si>
    <t>Hunt's San Marzano Style Whole Peeled Tomatoes, 28 oz Can</t>
  </si>
  <si>
    <t>https://www.walmart.com/ip/Hunt-s-San-Marzano-Style-Whole-Peeled-Tomatoes-28-oz-Can/634959104?filtersQueryString=%5B%7B%22intent%22%3A%22retailer%22%2C%22values%22%3A%5B%22Walmart%22%5D%7D%5D&amp;classType=VARIANT&amp;from=/search</t>
  </si>
  <si>
    <t>Hunt's Petite Diced Tomatoes, 28 oz Can</t>
  </si>
  <si>
    <t>https://www.walmart.com/ip/Hunt-s-Petite-Diced-Tomatoes-28-oz-Can/10295066?filtersQueryString=%5B%7B%22intent%22%3A%22retailer%22%2C%22values%22%3A%5B%22Walmart%22%5D%7D%5D&amp;classType=VARIANT&amp;from=/search</t>
  </si>
  <si>
    <t>Hunt's Petite Diced Tomatoes, 14.5 oz Can</t>
  </si>
  <si>
    <t>https://www.walmart.com/ip/Hunt-s-Petite-Diced-Tomatoes-14-5-oz-Can/10295065?filtersQueryString=%5B%7B%22intent%22%3A%22retailer%22%2C%22values%22%3A%5B%22Walmart%22%5D%7D%5D&amp;classType=VARIANT&amp;athbdg=L1600&amp;from=/search</t>
  </si>
  <si>
    <t>Hunt's Peeled Whole Tomatoes, 28 oz Can</t>
  </si>
  <si>
    <t>https://www.walmart.com/ip/Hunt-s-Peeled-Whole-Tomatoes-28-oz-Can/10295072?filtersQueryString=%5B%7B%22intent%22%3A%22retailer%22%2C%22values%22%3A%5B%22Walmart%22%5D%7D%5D&amp;classType=REGULAR&amp;from=/search</t>
  </si>
  <si>
    <t>Hunt's No Salt Added Tomato Sauce, 29 oz Can</t>
  </si>
  <si>
    <t>https://www.walmart.com/ip/Hunt-s-No-Salt-Added-Tomato-Sauce-29-oz-Can/40265449?filtersQueryString=%5B%7B%22intent%22%3A%22retailer%22%2C%22values%22%3A%5B%22Walmart%22%5D%7D%5D&amp;classType=VARIANT&amp;from=/search</t>
  </si>
  <si>
    <t>Hunt's No Salt Added Tomato Sauce, 15 oz Can</t>
  </si>
  <si>
    <t>https://www.walmart.com/ip/Hunt-s-No-Salt-Added-Tomato-Sauce-15-oz-Can/33484320?filtersQueryString=%5B%7B%22intent%22%3A%22retailer%22%2C%22values%22%3A%5B%22Walmart%22%5D%7D%5D&amp;classType=VARIANT&amp;from=/search</t>
  </si>
  <si>
    <t>Hunt's No Salt Added Tomato Paste, 6 oz Can</t>
  </si>
  <si>
    <t>https://www.walmart.com/ip/Hunt-s-No-Salt-Added-Tomato-Paste-6-oz-Can/19476943?filtersQueryString=%5B%7B%22intent%22%3A%22retailer%22%2C%22values%22%3A%5B%22Walmart%22%5D%7D%5D&amp;classType=VARIANT&amp;from=/search</t>
  </si>
  <si>
    <t>Hunt's No Salt Added Petite Diced Tomatoes, 14.5 oz Can</t>
  </si>
  <si>
    <t>https://www.walmart.com/ip/Hunt-s-No-Salt-Added-Petite-Diced-Tomatoes-14-5-oz-Can/40265445?filtersQueryString=%5B%7B%22intent%22%3A%22retailer%22%2C%22values%22%3A%5B%22Walmart%22%5D%7D%5D&amp;classType=REGULAR&amp;from=/search</t>
  </si>
  <si>
    <t>Hunt's No Salt Added Peeled Whole Tomatoes, 28 oz Can</t>
  </si>
  <si>
    <t>https://www.walmart.com/ip/Hunt-s-No-Salt-Added-Peeled-Whole-Tomatoes-28-oz-Can/16777568?filtersQueryString=%5B%7B%22intent%22%3A%22retailer%22%2C%22values%22%3A%5B%22Walmart%22%5D%7D%5D&amp;classType=VARIANT&amp;from=/search</t>
  </si>
  <si>
    <t>Hunt's No Salt Added Diced Tomatoes, 14.5 oz Can</t>
  </si>
  <si>
    <t>https://www.walmart.com/ip/Hunt-s-No-Salt-Added-Diced-Tomatoes-14-5-oz-Can/16777249?filtersQueryString=%5B%7B%22intent%22%3A%22retailer%22%2C%22values%22%3A%5B%22Walmart%22%5D%7D%5D&amp;classType=VARIANT&amp;from=/search</t>
  </si>
  <si>
    <t>Hunt's No Salt Added Crushed Tomatoes, 28 oz Can</t>
  </si>
  <si>
    <t>https://www.walmart.com/ip/Hunt-s-No-Salt-Added-Crushed-Tomatoes-28-oz-Can/40265446?filtersQueryString=%5B%7B%22intent%22%3A%22retailer%22%2C%22values%22%3A%5B%22Walmart%22%5D%7D%5D&amp;classType=REGULAR&amp;from=/search</t>
  </si>
  <si>
    <t>Hunt's Fire Roasted Diced Tomatoes, Natural Canned Tomatoes Made without Artificial Preservatives or Ingredients, 14.5 oz Can</t>
  </si>
  <si>
    <t>https://www.walmart.com/ip/Hunt-s-Fire-Roasted-Diced-Tomatoes-Natural-Canned-Tomatoes-Made-without-Artificial-Preservatives-or-Ingredients-14-5-oz-Can/10794762?filtersQueryString=%5B%7B%22intent%22%3A%22retailer%22%2C%22values%22%3A%5B%22Walmart%22%5D%7D%5D&amp;classType=VARIANT&amp;athbdg=L1600&amp;from=/search</t>
  </si>
  <si>
    <t>Hunt's Fire Roasted Diced Tomatoes with Garlic, Natural Canned Tomatoes Made without Artificial Preservatives or Ingredients, 14.5 oz Can</t>
  </si>
  <si>
    <t>https://www.walmart.com/ip/Hunt-s-Fire-Roasted-Diced-Tomatoes-with-Garlic-Natural-Canned-Tomatoes-Made-without-Artificial-Preservatives-or-Ingredients-14-5-oz-Can/10794763?filtersQueryString=%5B%7B%22intent%22%3A%22retailer%22%2C%22values%22%3A%5B%22Walmart%22%5D%7D%5D&amp;classType=VARIANT&amp;from=/search</t>
  </si>
  <si>
    <t>Hunt's Diced Tomatoes, 28 oz Can</t>
  </si>
  <si>
    <t>https://www.walmart.com/ip/Hunt-s-Diced-Tomatoes-28-oz-Can/10295067?filtersQueryString=%5B%7B%22intent%22%3A%22retailer%22%2C%22values%22%3A%5B%22Walmart%22%5D%7D%5D&amp;classType=VARIANT&amp;from=/search</t>
  </si>
  <si>
    <t>Hunt's Diced Tomatoes, 14.5 oz Can</t>
  </si>
  <si>
    <t>https://www.walmart.com/ip/Hunt-s-Diced-Tomatoes-14-5-oz-Can/10295073?filtersQueryString=%5B%7B%22intent%22%3A%22retailer%22%2C%22values%22%3A%5B%22Walmart%22%5D%7D%5D&amp;classType=VARIANT&amp;from=/search</t>
  </si>
  <si>
    <t>Hunt's Diced Tomatoes with Roasted Garlic, 14.5 oz Can</t>
  </si>
  <si>
    <t>https://www.walmart.com/ip/Hunt-s-Diced-Tomatoes-with-Roasted-Garlic-14-5-oz-Can/10535848?filtersQueryString=%5B%7B%22intent%22%3A%22retailer%22%2C%22values%22%3A%5B%22Walmart%22%5D%7D%5D&amp;classType=VARIANT&amp;from=/search</t>
  </si>
  <si>
    <t>Hunt's Diced Tomatoes with Basil, Garlic and Oregano, 14.5 oz Can</t>
  </si>
  <si>
    <t>https://www.walmart.com/ip/Hunt-s-Diced-Tomatoes-with-Basil-Garlic-and-Oregano-14-5-oz-Can/10295068?filtersQueryString=%5B%7B%22intent%22%3A%22retailer%22%2C%22values%22%3A%5B%22Walmart%22%5D%7D%5D&amp;classType=VARIANT&amp;from=/search</t>
  </si>
  <si>
    <t>Hunt's Diced Tomatoes with Basil, Garlic and Oregano No Salt Added, 14.5 oz Can</t>
  </si>
  <si>
    <t>https://www.walmart.com/ip/Hunt-s-Diced-Tomatoes-with-Basil-Garlic-and-Oregano-No-Salt-Added-14-5-oz-Can/16777248?filtersQueryString=%5B%7B%22intent%22%3A%22retailer%22%2C%22values%22%3A%5B%22Walmart%22%5D%7D%5D&amp;classType=VARIANT&amp;from=/search</t>
  </si>
  <si>
    <t>Hunt's Crushed Tomatoes, 28 oz Can</t>
  </si>
  <si>
    <t>https://www.walmart.com/ip/Hunt-s-Crushed-Tomatoes-28-oz-Can/10295069?filtersQueryString=%5B%7B%22intent%22%3A%22retailer%22%2C%22values%22%3A%5B%22Walmart%22%5D%7D%5D&amp;classType=VARIANT&amp;from=/search</t>
  </si>
  <si>
    <t>Hunt's Crushed Tomatoes with Basil, 28 oz Can</t>
  </si>
  <si>
    <t>https://www.walmart.com/ip/Hunt-s-Crushed-Tomatoes-with-Basil-28-oz-Can/13908207?filtersQueryString=%5B%7B%22intent%22%3A%22retailer%22%2C%22values%22%3A%5B%22Walmart%22%5D%7D%5D&amp;classType=VARIANT&amp;from=/search</t>
  </si>
  <si>
    <t>current price $4.67</t>
  </si>
  <si>
    <t>Hunt's 100% Natural Diced Tomatoes, 14.5 oz Can, 4 Count</t>
  </si>
  <si>
    <t>https://www.walmart.com/ip/Hunt-s-100-Natural-Diced-Tomatoes-14-5-oz-Can-4-Count/1592942412?filtersQueryString=%5B%7B%22intent%22%3A%22retailer%22%2C%22values%22%3A%5B%22Walmart%22%5D%7D%5D&amp;classType=VARIANT&amp;from=/search</t>
  </si>
  <si>
    <t>current price $7.88</t>
  </si>
  <si>
    <t>Horizon Organic Shelf-Stable Whole Milk Boxes, 8 fl oz, 6 Pack</t>
  </si>
  <si>
    <t>https://www.walmart.com/ip/Horizon-Organic-Shelf-Stable-Whole-Milk-Boxes-8-fl-oz-6-Pack/333783352?classType=VARIANT&amp;from=/search</t>
  </si>
  <si>
    <t>current price $13.98</t>
  </si>
  <si>
    <t>Horizon Organic Shelf-Stable Whole Milk Boxes, 8 fl oz, 12 Pack</t>
  </si>
  <si>
    <t>https://www.walmart.com/ip/Horizon-Organic-Shelf-Stable-Whole-Milk-Boxes-8-fl-oz-12-Pack/819219798?classType=VARIANT&amp;from=/search</t>
  </si>
  <si>
    <t>current price $12.53</t>
  </si>
  <si>
    <t>Horizon Organic Shelf-Stable 1% Low Fat Milk Boxes, Vanilla, 8 fl oz, 12 Pack</t>
  </si>
  <si>
    <t>https://www.walmart.com/ip/Horizon-Organic-Shelf-Stable-1-Low-Fat-Milk-Boxes-Vanilla-8-fl-oz-12-Pack/35904022?classType=VARIANT&amp;from=/search</t>
  </si>
  <si>
    <t>current price $7.13</t>
  </si>
  <si>
    <t>Horizon Organic Shelf-Stable 1% Low Fat Milk Boxes, Strawberry, 8 fl oz, 6 Pack</t>
  </si>
  <si>
    <t>https://www.walmart.com/ip/Horizon-Organic-Shelf-Stable-1-Low-Fat-Milk-Boxes-Strawberry-8-fl-oz-6-Pack/35506195?classType=VARIANT&amp;from=/search</t>
  </si>
  <si>
    <t>Horizon Organic Shelf-Stable 1% Low Fat Milk Boxes, Chocolate, 8 fl oz, 12 Pack</t>
  </si>
  <si>
    <t>https://www.walmart.com/ip/Horizon-Organic-Shelf-Stable-1-Low-Fat-Milk-Boxes-Chocolate-8-fl-oz-12-Pack/35506192?classType=VARIANT&amp;from=/search</t>
  </si>
  <si>
    <t>Horizon Organic Shelf-Stable 1% Low Fat Milk Boxes, 8 fl oz, 12 Pack</t>
  </si>
  <si>
    <t>https://www.walmart.com/ip/Horizon-Organic-Shelf-Stable-1-Low-Fat-Milk-Boxes-8-fl-oz-12-Pack/47094270?classType=VARIANT&amp;from=/search</t>
  </si>
  <si>
    <t>current price $7.16</t>
  </si>
  <si>
    <t>Horizon Organic Shelf-Stable 1% Low Fat Milk Boxes with DHA Omega-3, Vanilla, 8 fl oz, 6 Pack</t>
  </si>
  <si>
    <t>https://www.walmart.com/ip/Horizon-Organic-Shelf-Stable-1-Low-Fat-Milk-Boxes-with-DHA-Omega-3-Vanilla-8-fl-oz-6-Pack/50530919?classType=VARIANT&amp;from=/search</t>
  </si>
  <si>
    <t>Horizon Organic Shelf-Stable 1% Low Fat Milk Boxes with DHA Omega-3, Chocolate, 8 fl oz, 6 Pack</t>
  </si>
  <si>
    <t>https://www.walmart.com/ip/Horizon-Organic-Shelf-Stable-1-Low-Fat-Milk-Boxes-with-DHA-Omega-3-Chocolate-8-fl-oz-6-Pack/37859776?classType=VARIANT&amp;from=/search</t>
  </si>
  <si>
    <t>current price $46.25</t>
  </si>
  <si>
    <t>Horizon Organic Low-Fat Milk, 8 fl oz</t>
  </si>
  <si>
    <t>https://www.walmart.com/ip/Horizon-Organic-Low-Fat-Milk-8-Fl-Oz/184779732?classType=REGULAR&amp;from=/search</t>
  </si>
  <si>
    <t>current price $37.99</t>
  </si>
  <si>
    <t>Horizon Organic Instant Dry Whole Milk, 960 Grams</t>
  </si>
  <si>
    <t>https://www.walmart.com/ip/Horizon-Organic-Instant-Dry-Whole-Milk-960-Grams/868345343?classType=REGULAR&amp;from=/search</t>
  </si>
  <si>
    <t>current price $26.94</t>
  </si>
  <si>
    <t>Horizon Organic Instant Dry Whole Milk, 30.6 oz. Canister</t>
  </si>
  <si>
    <t>https://www.walmart.com/ip/Horizon-Organic-Instant-Dry-Whole-Milk-30-6-oz-Canister/15059706445?classType=REGULAR&amp;from=/search</t>
  </si>
  <si>
    <t>current price $34.99</t>
  </si>
  <si>
    <t>Horizon Organic Instant Dry Whole Milk, 30.6 Oz</t>
  </si>
  <si>
    <t>https://www.walmart.com/ip/Horizon-Organic-Instant-Dry-Whole-Milk-30-6-Oz/323379322?classType=REGULAR&amp;from=/search</t>
  </si>
  <si>
    <t>Horizon Organic Growing Years Whole Milk with DHA Omega-3, 59 fl oz Carton</t>
  </si>
  <si>
    <t>https://www.walmart.com/ip/Horizon-Organic-Growing-Years-Whole-Milk-with-DHA-Omega-3-59-fl-oz-Carton/988095019?classType=REGULAR&amp;from=/search</t>
  </si>
  <si>
    <t>Horizon Organic Growing Years 2% Milk with DHA Omega-3, 59 fl oz Carton</t>
  </si>
  <si>
    <t>https://www.walmart.com/ip/Horizon-Organic-Growing-Years-2-Milk-with-DHA-Omega-3-59-fl-oz-Carton/781137090?classType=REGULAR&amp;from=/search</t>
  </si>
  <si>
    <t>current price $5.67</t>
  </si>
  <si>
    <t>Horizon Organic DHA Omega-3 Whole Milk, DHA Whole, 64 fl oz Carton</t>
  </si>
  <si>
    <t>https://www.walmart.com/ip/Horizon-Organic-DHA-Omega-3-Whole-Milk-DHA-Whole-64-fl-oz-Carton/14244869?classType=REGULAR&amp;from=/search</t>
  </si>
  <si>
    <t>Horizon Organic DHA Omega-3 2 Percent Milk, DHA Reduced Fat Milk, 64 fl oz Carton</t>
  </si>
  <si>
    <t>https://www.walmart.com/ip/Horizon-Organic-DHA-Omega-3-2-Percent-Milk-DHA-Reduced-Fat-Milk-64-fl-oz-Carton/44390989?classType=REGULAR&amp;from=/search</t>
  </si>
  <si>
    <t>current price $39.99</t>
  </si>
  <si>
    <t>Horizon Organic Chocolate Low-Fat Milk Boxes, 8 fl oz, 18 Count</t>
  </si>
  <si>
    <t>https://www.walmart.com/ip/Horizon-Organic-Chocolate-Low-Fat-Milk-Boxes-8-fl-oz-18-Count/167163865?classType=REGULAR&amp;from=/search</t>
  </si>
  <si>
    <t>22.0 ¢/oz</t>
  </si>
  <si>
    <t>Honey Nut Cheerios, Heart Healthy Gluten Free Breakfast Cereal, Mega Size, 27.2 oz</t>
  </si>
  <si>
    <t>https://www.walmart.com/ip/Honey-Nut-Cheerios-Heart-Healthy-Cereal-Happy-Heart-Shapes-Mega-Size-27-2-oz/5346489522?classType=VARIANT&amp;from=/search</t>
  </si>
  <si>
    <t>26.2 ¢/oz</t>
  </si>
  <si>
    <t>Honey Nut Cheerios, Heart Healthy Gluten Free Breakfast Cereal, Family Size, 18.8 oz</t>
  </si>
  <si>
    <t>https://www.walmart.com/ip/Honey-Nut-Cheerios-Heart-Healthy-Cereal-Happy-Heart-Shapes-Family-Size-18-8-oz/138561797?classType=VARIANT&amp;athbdg=L1600&amp;from=/search</t>
  </si>
  <si>
    <t>34.1 ¢/oz</t>
  </si>
  <si>
    <t>Honey Nut Cheerios, Heart Healthy Gluten Free Breakfast Cereal, 10.8 oz</t>
  </si>
  <si>
    <t>https://www.walmart.com/ip/Honey-Nut-Cheerios-Heart-Healthy-Cereal-Limited-Edition-Happy-Heart-Shapes-10-8-oz/944068996?classType=REGULAR&amp;athbdg=L1600&amp;from=/search</t>
  </si>
  <si>
    <t>33.9 ¢/oz</t>
  </si>
  <si>
    <t>current price Now $9.98</t>
  </si>
  <si>
    <t>Honey Nut Cheerios Heart Healthy Gluten Free Breakfast Cereal, Giant Size, 29.4 oz</t>
  </si>
  <si>
    <t>https://www.walmart.com/ip/Honey-Nut-Cheerios-Heart-Healthy-Gluten-Free-Breakfast-Cereal-Giant-Size-29-4-oz/280074138?classType=VARIANT&amp;from=/search</t>
  </si>
  <si>
    <t>Honey Nut Cheerios Breakfast Cereal Cup, Gluten Free, Single Serve Cereal, 1.8 oz</t>
  </si>
  <si>
    <t>https://www.walmart.com/ip/Honey-Nut-Cheerios-Heart-Healthy-Cereal-Cup-1-8-OZ-Single-Serve-Cereal-Cup/39368861?classType=VARIANT&amp;from=/search</t>
  </si>
  <si>
    <t>$1.06/oz</t>
  </si>
  <si>
    <t>Hillshire Farm Snacking, Hot Calabrese Salame Small Plates, Sliced, Refrigerated 2.76 oz Plastic Tray</t>
  </si>
  <si>
    <t>https://www.walmart.com/ip/Hillshire-Snacking-Hot-Calabrese-Salami-Gouda-Cheese-Toasted-Rounds-Snack-Kit-2-76-oz/47446797?classType=REGULAR&amp;from=/search</t>
  </si>
  <si>
    <t>Hillshire Farm Snacking Protein Bistro Bites, Genoa Salami, Gouda Cheese &amp; Salted Almonds Snack Pack, 2.8 oz</t>
  </si>
  <si>
    <t>https://www.walmart.com/ip/Hillshire-Snacking-Bistro-Bites-Genoa-Salami-Gouda-Cheese-and-Salted-Almonds-2-8-oz/994288947?classType=VARIANT&amp;from=/search</t>
  </si>
  <si>
    <t>Hillshire Farm Snacking Italian Dry Salami and Gouda Cheese Snack Kit, 2.8 oz</t>
  </si>
  <si>
    <t>https://www.walmart.com/ip/Hillshire-Snacking-Small-Plates-Italian-Dry-Salami-and-Gouda-Cheese-2-8-oz/47446799?classType=REGULAR&amp;athbdg=L1600&amp;from=/search</t>
  </si>
  <si>
    <t>Hillshire Farm Snacking Genoa Salami, White Cheddar Cheese, Toasted Rounds Meat Snack Kit, 2.76 oz</t>
  </si>
  <si>
    <t>https://www.walmart.com/ip/Hillshire-Snacking-Genoa-Salami-White-Cheddar-Cheese-Toasted-Rounds-Meat-Snack-Kit-2-76-oz/47446798?classType=REGULAR&amp;athbdg=L1200&amp;from=/search</t>
  </si>
  <si>
    <t>$4.40/lb</t>
  </si>
  <si>
    <t>current price Now $3.56</t>
  </si>
  <si>
    <t>Hillshire Farm, Turkey Polska Kielbasa Smoked Sausage, Refrigerated 13 oz Plastic Wrapper</t>
  </si>
  <si>
    <t>https://www.walmart.com/ip/Hillshire-Farm-Turkey-Polska-Kielbasa-Smoked-Sausage-13-oz/49906142?classType=REGULAR&amp;athbdg=L1300&amp;from=/search</t>
  </si>
  <si>
    <t>Hillshire Farm, Small Plates, All Natural Uncured Pepperoni, Refrigerated 2.76 oz Plastic Tray</t>
  </si>
  <si>
    <t>https://www.walmart.com/ip/Hillshire-Snacking-Small-Plates-Uncured-Pepperoni-with-White-Cheddar-Cheese-Toasted-Rounds-2-76-oz/526564300?classType=REGULAR&amp;from=/search</t>
  </si>
  <si>
    <t>$4.78/lb</t>
  </si>
  <si>
    <t>current price $3.87</t>
  </si>
  <si>
    <t>Hillshire Farm, Cheddar Lit'l Smokies, Smoked Sausage Links, Refrigerated 13 oz Plastic Wrapper</t>
  </si>
  <si>
    <t>https://www.walmart.com/ip/Hillshire-Farm-Cheddar-Lit-l-Smokies-Smoked-Sausage-13-oz/51258928?classType=REGULAR&amp;from=/search</t>
  </si>
  <si>
    <t>$6.97/lb</t>
  </si>
  <si>
    <t>Hillshire Farm Ultra-Thin Sliced Oven Roasted Turkey Breast Deli Lunch Meat, 16 oz Plastic Tub</t>
  </si>
  <si>
    <t>https://www.walmart.com/ip/Hillshire-Farm-Ultra-Thin-Oven-Roasted-Turkey-Breast-Sliced-Refrigerated-16-oz-Plastic-Bag/12443809?classType=REGULAR&amp;from=/search</t>
  </si>
  <si>
    <t>Hillshire Farm Ultra Thin Sliced Smoked Ham Deli Lunch Meat, 16 oz Family Size Plastic Tub</t>
  </si>
  <si>
    <t>https://www.walmart.com/ip/Hillshire-Farm-Ultra-Thin-Sliced-Smoked-Ham-Deli-Lunch-Meat-16-oz/12443811?classType=REGULAR&amp;from=/search</t>
  </si>
  <si>
    <t>$10.32/lb</t>
  </si>
  <si>
    <t>current price $4.54</t>
  </si>
  <si>
    <t>Hillshire Farm Ultra Thin Sliced Roast Beef Deli Lunch Meat, 7 oz Plastic Tub</t>
  </si>
  <si>
    <t>https://www.walmart.com/ip/Hillshire-Farm-Ultra-Thin-Sliced-Roast-Beef-Deli-Lunch-Meat-7-oz/34379636?classType=REGULAR&amp;from=/search</t>
  </si>
  <si>
    <t>Hillshire Farm Ultra Thin Sliced Pastrami Deli Lunch Meat, 7 oz Plastic Tub</t>
  </si>
  <si>
    <t>https://www.walmart.com/ip/Hillshire-Farm-Ultra-Thin-Sliced-Pastrami-Deli-Lunch-Meat-7-oz/34379637?classType=REGULAR&amp;from=/search</t>
  </si>
  <si>
    <t>$6.19/lb</t>
  </si>
  <si>
    <t>current price $8.54</t>
  </si>
  <si>
    <t>Hillshire Farm Ultra Thin Sliced Oven Roasted Turkey Breast Deli Lunch Meat, 22 oz Mega Pack Plastic Tub</t>
  </si>
  <si>
    <t>https://www.walmart.com/ip/Hillshire-Farm-Ultra-Thin-Sliced-Oven-Roasted-Turkey-Breast-Deli-Lunch-Meat-22-oz/759403681?classType=REGULAR&amp;from=/search</t>
  </si>
  <si>
    <t>Hillshire Farm Ultra Thin Sliced Honey Roasted Turkey Breast Deli Lunch Meat, 9 oz Plastic Tub</t>
  </si>
  <si>
    <t>https://www.walmart.com/ip/Hillshire-Farm-Ultra-Thin-Sliced-Honey-Roasted-Turkey-Breast-Deli-Lunch-Meat-9-oz/10534588?classType=REGULAR&amp;from=/search</t>
  </si>
  <si>
    <t>Hillshire Farm Ultra Thin Sliced Honey Roasted Turkey Breast Deli Lunch Meat, 16 oz Plastic Tub</t>
  </si>
  <si>
    <t>https://www.walmart.com/ip/Hillshire-Farm-Ultra-Thin-Sliced-Honey-Roasted-Turkey-Breast-Deli-Lunch-Meat-16-oz/22153315?classType=REGULAR&amp;from=/search</t>
  </si>
  <si>
    <t>Hillshire Farm Ultra Thin Sliced Honey Ham Deli Lunch Meat, 9 oz Plastic Tub</t>
  </si>
  <si>
    <t>https://www.walmart.com/ip/Hillshire-Farm-Ultra-Thin-Honey-Ham-Sliced-Refrigerated-9-oz-Plastic-Tub/10402752?classType=REGULAR&amp;from=/search</t>
  </si>
  <si>
    <t>Hillshire Farm Ultra Thin Sliced Honey Ham Deli Lunch Meat, 22 oz Mega Pack Plastic Tub</t>
  </si>
  <si>
    <t>https://www.walmart.com/ip/Hillshire-Farm-Ultra-Thin-Sliced-Honey-Ham-Deli-Lunch-Meat-22-oz/775351378?classType=REGULAR&amp;from=/search</t>
  </si>
  <si>
    <t>Hillshire Farm Ultra Thin Sliced Hard Salami Deli Lunch Meat, 7 oz Plastic Tub</t>
  </si>
  <si>
    <t>https://www.walmart.com/ip/Hillshire-Farm-Ultra-Thin-Hard-Salami-Deli-Lunch-Meat-7-oz/47088938?classType=REGULAR&amp;athbdg=L1600&amp;from=/search</t>
  </si>
  <si>
    <t>Hillshire Farm Ultra Thin Sliced Black Forest Ham Deli Lunch Meat, 9 oz Plastic Tub</t>
  </si>
  <si>
    <t>https://www.walmart.com/ip/Hillshire-Farm-Ultra-Thin-Black-Forest-Ham-Refrigerated-9-oz-Plastic-Bag/26832120?classType=REGULAR&amp;from=/search</t>
  </si>
  <si>
    <t>Hillshire Farm Ultra Thin Sliced Black Forest Ham Deli Lunch Meat, 22 oz Plastic Tub</t>
  </si>
  <si>
    <t>https://www.walmart.com/ip/Hillshire-Farm-Ultra-Thin-Sliced-Black-Forest-Ham-Sandwich-Meat-22-oz-Plastic-Tub/879860617?classType=REGULAR&amp;from=/search</t>
  </si>
  <si>
    <t>Hillshire Farm Ultra Thin Sliced Black Forest Ham Deli Lunch Meat, 16 oz Plastic Tub</t>
  </si>
  <si>
    <t>https://www.walmart.com/ip/Hillshire-Farm-Ultra-Thin-Black-Forest-Ham-16-oz/47088937?classType=REGULAR&amp;from=/search</t>
  </si>
  <si>
    <t>Hillshire Farm Ultra Thin Rotisserie Seasoned Chicken Breast, Deli Lunch Meat, 9 oz Plastic Tub</t>
  </si>
  <si>
    <t>https://www.walmart.com/ip/Hillshire-Farm-Ultra-Thin-Rotisserie-Seasoned-Chicken-Breast-Sliced-Refrigerated-9-oz-Plastic-Tray/10534545?classType=REGULAR&amp;from=/search</t>
  </si>
  <si>
    <t>$9.31/lb</t>
  </si>
  <si>
    <t>current price $7.54</t>
  </si>
  <si>
    <t>Hillshire Farm Ultra Thin Roast Beef Deli Lunch Meat, 13 oz Family Size Plastic Tub</t>
  </si>
  <si>
    <t>https://www.walmart.com/ip/Hillshire-Farm-Ultra-Thin-Roast-Beef-Deli-Lunch-Meat-13-oz/36874344?classType=REGULAR&amp;from=/search</t>
  </si>
  <si>
    <t>Hillshire Farm Ultra Thin Oven Roasted Turkey Breast Deli Lunch Meat, 9 oz Plastic Tub</t>
  </si>
  <si>
    <t>https://www.walmart.com/ip/Hillshire-Farm-Ultra-Thin-Oven-Roasted-Turkey-Breast-Refrigerated-9-oz-Plastic-Bag/10402754?classType=REGULAR&amp;from=/search</t>
  </si>
  <si>
    <t>Hillshire Farm Ultra Thin Honey Ham Deli Lunch Meat, Sliced, 16 oz Family Size Plastic Tub</t>
  </si>
  <si>
    <t>https://www.walmart.com/ip/Hillshire-Farm-Ultra-Thin-Honey-Ham-16-oz/12443812?classType=REGULAR&amp;athbdg=L1600&amp;from=/search</t>
  </si>
  <si>
    <t>$4.91/lb</t>
  </si>
  <si>
    <t>Hillshire Farm Turkey Smoked Sausage Rope, 13 oz</t>
  </si>
  <si>
    <t>https://www.walmart.com/ip/Hillshire-Farm-Turkey-Smoked-Sausage-13-oz/24217249?classType=REGULAR&amp;from=/search</t>
  </si>
  <si>
    <t>$4.05/lb</t>
  </si>
  <si>
    <t>Hillshire Farm Smoked Sausage, 14 oz</t>
  </si>
  <si>
    <t>https://www.walmart.com/ip/Hillshire-Farm-Smoked-Sausage-14-oz/44391058?classType=REGULAR&amp;athbdg=L1300&amp;from=/search</t>
  </si>
  <si>
    <t>$11.22/lb</t>
  </si>
  <si>
    <t>current price $7.74</t>
  </si>
  <si>
    <t>Hillshire Farm Premium Carved Oven Roasted Turkey Breast Deli Lunch Meat, 11 oz Plastic Tub</t>
  </si>
  <si>
    <t>https://www.walmart.com/ip/Hillshire-Farm-Premium-Carved-Oven-Roasted-Turkey-Breast-Deli-Lunch-Meat-11-oz/391718978?classType=REGULAR&amp;from=/search</t>
  </si>
  <si>
    <t>$4.18/lb</t>
  </si>
  <si>
    <t>Hillshire Farm Polska Kielbasa Smoked Sausage, 42 oz</t>
  </si>
  <si>
    <t>https://www.walmart.com/ip/Hillshire-Farm-Polska-Kielbasa-Smoked-Sausage-42-oz/44391052?classType=REGULAR&amp;from=/search</t>
  </si>
  <si>
    <t>Hillshire Farm Polska Kielbasa Smoked Sausage, 14 oz</t>
  </si>
  <si>
    <t>https://www.walmart.com/ip/Hillshire-Farm-Polska-Kielbasa-Smoked-Sausage-14-oz/44391031?classType=REGULAR&amp;athbdg=L1300&amp;from=/search</t>
  </si>
  <si>
    <t>Hillshire Farm Lit'l Smokies Smoked Sausage Links, Refrigerated 14 oz Plastic Wrapper</t>
  </si>
  <si>
    <t>https://www.walmart.com/ip/Hillshire-Farm-Lit-l-Smokies-Smoked-Sausage-14-oz/15935188?classType=REGULAR&amp;from=/search</t>
  </si>
  <si>
    <t>Hillshire Farm Hot Smoked Sausage Rope, 14 oz</t>
  </si>
  <si>
    <t>https://www.walmart.com/ip/Hillshire-Farm-Hot-Smoked-Sausage-14-oz/44391284?classType=REGULAR&amp;athbdg=L1300&amp;from=/search</t>
  </si>
  <si>
    <t>$5.58/lb</t>
  </si>
  <si>
    <t>Hillshire Farm Hardwood Smoked Summer Sausage, 20 oz</t>
  </si>
  <si>
    <t>https://www.walmart.com/ip/Hillshire-Farm-Hardwood-Smoked-Summer-Sausage-20-oz/49409657?classType=REGULAR&amp;from=/search</t>
  </si>
  <si>
    <t>$7.33/lb</t>
  </si>
  <si>
    <t>current price $8.72</t>
  </si>
  <si>
    <t>Hillshire Farm Hardwood Smoked Beef Summer Sausage, 19 oz</t>
  </si>
  <si>
    <t>https://www.walmart.com/ip/Hillshire-Farm-Hardwood-Smoked-Beef-Summer-Sausage-19-oz/139089255?classType=REGULAR&amp;from=/search</t>
  </si>
  <si>
    <t>Hillshire Farm Cajun Style Andouille Smoked Sausage, 13 oz</t>
  </si>
  <si>
    <t>https://www.walmart.com/ip/Hillshire-Farm-Cajun-Style-Andouille-Smoked-Sausage-13-oz/51316698?classType=REGULAR&amp;athbdg=L1300&amp;from=/search</t>
  </si>
  <si>
    <t>$6.63/lb</t>
  </si>
  <si>
    <t>Hillshire Farm Beef Smoked Sausage, 12 oz</t>
  </si>
  <si>
    <t>https://www.walmart.com/ip/Hillshire-Farm-Beef-Smoked-Sausage-12-oz/42678688?classType=REGULAR&amp;from=/search</t>
  </si>
  <si>
    <t>$5.10/lb</t>
  </si>
  <si>
    <t>current price $11.48</t>
  </si>
  <si>
    <t>Hillshire Farm Beef Smoked Sausage Rope, 36 oz</t>
  </si>
  <si>
    <t>https://www.walmart.com/ip/Hillshire-Farm-Beef-Smoked-Sausage-36-oz/42678689?classType=REGULAR&amp;from=/search</t>
  </si>
  <si>
    <t>Hillshire Farm Beef Polska Kielbasa Smoked Sausage, 12 oz</t>
  </si>
  <si>
    <t>https://www.walmart.com/ip/Hillshire-Farm-Beef-Polska-Kielbasa-Smoked-Sausage-12-oz/42678687?classType=REGULAR&amp;from=/search</t>
  </si>
  <si>
    <t>$5.24/lb</t>
  </si>
  <si>
    <t>current price $7.86</t>
  </si>
  <si>
    <t>Hillshire Farm Beef Lit'l Smokies Smoked Sausage Links, 24 oz</t>
  </si>
  <si>
    <t>https://www.walmart.com/ip/Hillshire-Farm-Beef-Lit-l-Smokies-Smoked-Sausage-24-oz/49409658?classType=REGULAR&amp;from=/search</t>
  </si>
  <si>
    <t>$5.29/lb</t>
  </si>
  <si>
    <t>Hillshire Farm Beef Lit'l Smokies Smoked Sausage Links, 12 oz</t>
  </si>
  <si>
    <t>https://www.walmart.com/ip/Hillshire-Farm-Beef-Lit-l-Smokies-Smoked-Sausage-12-oz/49463774?classType=REGULAR&amp;from=/search</t>
  </si>
  <si>
    <t>55.1 ¢/oz</t>
  </si>
  <si>
    <t>current price $2.34</t>
  </si>
  <si>
    <t>Hershey's Symphony Milk Chocolate, Almonds and Toffee XL Candy, Bar 4.25 oz, 16 Pieces</t>
  </si>
  <si>
    <t>https://www.walmart.com/ip/Hershey-s-Symphony-Milk-Chocolate-Almonds-and-Toffee-XL-Candy-Bar-4-25-oz-16-Pieces/38323292?classType=REGULAR&amp;from=/search</t>
  </si>
  <si>
    <t>47.2 ¢/oz</t>
  </si>
  <si>
    <t>Hershey's Symphony Milk Chocolate Giant Candy, Bar 7.37 oz, 25 Pieces</t>
  </si>
  <si>
    <t>https://www.walmart.com/ip/Hershey-s-Symphony-Milk-Chocolate-Giant-Candy-Bar-7-37-oz-25-Pieces/557153705?classType=VARIANT&amp;from=/search</t>
  </si>
  <si>
    <t>96.9 ¢/oz</t>
  </si>
  <si>
    <t>Hershey's Special Dark Zero Sugar Chocolate Candy, Bag 5.1 oz</t>
  </si>
  <si>
    <t>https://www.walmart.com/ip/Hershey-s-Special-Dark-Zero-Sugar-Chocolate-Candy-Bag-5-1-oz/479355285?classType=REGULAR&amp;from=/search</t>
  </si>
  <si>
    <t>54.3 ¢/oz</t>
  </si>
  <si>
    <t>current price $5.48</t>
  </si>
  <si>
    <t>Hershey's Special Dark Miniatures Assorted Dark Chocolate Candy, Share Pack 10.1 oz</t>
  </si>
  <si>
    <t>https://www.walmart.com/ip/Hershey-s-Special-Dark-Miniatures-Assorted-Dark-Chocolate-Candy-Share-Pack-10-1-oz/291599320?classType=REGULAR&amp;from=/search</t>
  </si>
  <si>
    <t>46.0 ¢/oz</t>
  </si>
  <si>
    <t>Hershey's Special Dark Mildly Sweet Chocolate Giant Candy, Bar 7.56 oz, 25 Pieces</t>
  </si>
  <si>
    <t>https://www.walmart.com/ip/Hershey-s-Special-Dark-Mildly-Sweet-Chocolate-Giant-Candy-Bar-7-56-oz-25-Pieces/555582083?classType=REGULAR&amp;from=/search</t>
  </si>
  <si>
    <t>53.7 ¢/oz</t>
  </si>
  <si>
    <t>Hershey's Nuggets SPECIAL DARK Mildly Sweet Chocolate Candy, Share Pack 10.2 oz</t>
  </si>
  <si>
    <t>https://www.walmart.com/ip/Hershey-s-Nuggets-SPECIAL-DARK-Mildly-Sweet-Chocolate-Candy-Share-Pack-10-2-oz/680165839?classType=REGULAR&amp;from=/search</t>
  </si>
  <si>
    <t>Hershey's Nuggets SPECIAL DARK Chocolate with Almonds Candy, Share Pack 10.1 oz</t>
  </si>
  <si>
    <t>https://www.walmart.com/ip/Hershey-s-Nuggets-SPECIAL-DARK-Chocolate-with-Almonds-Candy-Share-Pack-10-1-oz/392335642?classType=REGULAR&amp;from=/search</t>
  </si>
  <si>
    <t>Hershey's Nuggets Milk Chocolate, Toffee and Almonds Candy, Share Pack 10.2 oz</t>
  </si>
  <si>
    <t>https://www.walmart.com/ip/Hershey-s-Nuggets-Milk-Chocolate-Toffee-and-Almonds-Candy-Share-Pack-10-2-oz/310344225?classType=VARIANT&amp;from=/search</t>
  </si>
  <si>
    <t>Hershey's Nuggets Milk Chocolate, Toffee and Almonds Candy, Family Pack 15.5 oz</t>
  </si>
  <si>
    <t>https://www.walmart.com/ip/Hershey-s-Nuggets-Milk-Chocolate-Toffee-and-Almonds-Candy-Family-Pack-15-5-oz/962322709?classType=REGULAR&amp;from=/search</t>
  </si>
  <si>
    <t>Hershey's Nuggets Milk Chocolate with Almonds Candy, Share Pack 10.1 oz</t>
  </si>
  <si>
    <t>https://www.walmart.com/ip/Hershey-s-Nuggets-Milk-Chocolate-with-Almonds-Candy-Share-Pack-10-1-oz/582799844?classType=REGULAR&amp;from=/search</t>
  </si>
  <si>
    <t>Hershey's Nuggets Milk Chocolate Candy, Share Pack 10.2 oz</t>
  </si>
  <si>
    <t>https://www.walmart.com/ip/Hershey-s-Nuggets-Milk-Chocolate-Candy-Share-Pack-10-2-oz/436208048?classType=REGULAR&amp;from=/search</t>
  </si>
  <si>
    <t>54.1 ¢/oz</t>
  </si>
  <si>
    <t>Hershey's Nuggets Milk Chocolate Candy, Family Pack 15.8 oz</t>
  </si>
  <si>
    <t>https://www.walmart.com/ip/Hershey-s-Nuggets-Milk-Chocolate-Candy-Family-Pack-15-8-oz/558000080?classType=REGULAR&amp;from=/search</t>
  </si>
  <si>
    <t>47.1 ¢/oz</t>
  </si>
  <si>
    <t>current price $14.84</t>
  </si>
  <si>
    <t>Hershey's Nuggets Assorted Chocolate Candy, Party Pack 31.5 oz</t>
  </si>
  <si>
    <t>https://www.walmart.com/ip/Hershey-s-Nuggets-Assorted-Chocolate-Candy-Party-Pack-31-5-oz/484343801?classType=REGULAR&amp;from=/search</t>
  </si>
  <si>
    <t>52.7 ¢/oz</t>
  </si>
  <si>
    <t>Hershey's Miniatures Assorted Chocolate Candy, Share Pack 10.4 oz</t>
  </si>
  <si>
    <t>https://www.walmart.com/ip/Hershey-s-Miniatures-Assorted-Chocolate-Candy-Share-Pack-10-4-oz/594537786?classType=REGULAR&amp;from=/search</t>
  </si>
  <si>
    <t>48.5 ¢/oz</t>
  </si>
  <si>
    <t>Hershey's Miniatures Assorted Chocolate Candy, Family Pack 17.6 oz</t>
  </si>
  <si>
    <t>https://www.walmart.com/ip/Hershey-s-Miniatures-Assorted-Chocolate-Candy-Family-Pack-17-6-oz/581573011?classType=REGULAR&amp;from=/search</t>
  </si>
  <si>
    <t>53.2 ¢/oz</t>
  </si>
  <si>
    <t>Hershey's Milk Chocolate XL Candy, Bar 4.4 oz, 16 Pieces</t>
  </si>
  <si>
    <t>https://www.walmart.com/ip/Hershey-s-Milk-Chocolate-XL-Candy-Bar-4-4-oz-16-Pieces/17056797?classType=REGULAR&amp;athbdg=L1600&amp;from=/search</t>
  </si>
  <si>
    <t>74.5 ¢/oz</t>
  </si>
  <si>
    <t>current price $6.48</t>
  </si>
  <si>
    <t>Hershey's Milk Chocolate with Whole Almonds Candy, Bars 1.45 oz, 6 Count</t>
  </si>
  <si>
    <t>https://www.walmart.com/ip/Hershey-s-Milk-Chocolate-with-Whole-Almonds-Candy-Bars-1-45-oz-6-Count/10452240?classType=VARIANT&amp;from=/search</t>
  </si>
  <si>
    <t>88.0 ¢/oz</t>
  </si>
  <si>
    <t>current price $1.32</t>
  </si>
  <si>
    <t>Hershey's Milk Chocolate with Whole Almonds Candy Bar, 1.45 oz</t>
  </si>
  <si>
    <t>https://www.walmart.com/ip/Hershey-s-Milk-Chocolate-with-Whole-Almonds-Candy-Bar-1-45-oz/38253396?classType=REGULAR&amp;from=/search</t>
  </si>
  <si>
    <t>59.2 ¢/oz</t>
  </si>
  <si>
    <t>Hershey's Milk Chocolate with Caramel Candy Bars, 1.4 oz (6 Count)</t>
  </si>
  <si>
    <t>https://www.walmart.com/sp/track?bt=1&amp;eventST=click&amp;plmt=sp-search-middle~desktop~&amp;pos=1&amp;tax=976759_1096070_1224976_3761246&amp;rdf=1&amp;rd=https%3A%2F%2Fwww.walmart.com%2Fip%2FHershey-s-Milk-Chocolate-with-Caramel-Candy-Bars-1-4-oz-6-Count%2F9829920069%3FclassType%3DREGULAR%26athbdg%3DL1300%26adsRedirect%3Dtrue&amp;adUid=57a6b773-3258-442c-a3cb-08d2ecffe1aa&amp;mloc=sp-search-middle&amp;pltfm=desktop&amp;pgId=hershey%20chocolate&amp;pt=search&amp;spQs=5vgv0syUS_FkebXE0aBkaciwG5x6fj9XRMtFp62MECcx_CpCE-U27Qi-IldTl4cuG5WgYVqNyePqd7WUHswD4RdFjeM51zlmuXIuhY1ecyoRAo6jsOo54D5GivgExy7vjt4EodcGkd-wcxCvE-8oK_JielIEnzbluQPvie3pu3f4_GKJlmpKMwHrWHLuescYZwnKtgi23KnnYsfwtmBShm-nziNto-aUQZW3KKnjQ3j_QltLH1CWZ6gNJs04MXOC&amp;storeId=2574&amp;specificity=broad&amp;specificityScore=0.39027065&amp;couponState=na&amp;bkt=ace1_11578%7Cace2_default%7Cace3_default%7Ccoldstart_off%7Csearch_GLASS_SBE_L1_Ranker_Unification_rweb_w05&amp;classType=REGULAR&amp;athbdg=L1300</t>
  </si>
  <si>
    <t>Hershey's Milk Chocolate with Almonds XL Candy, Bar 4.25 oz, 16 Pieces</t>
  </si>
  <si>
    <t>https://www.walmart.com/ip/Hershey-s-Milk-Chocolate-with-Almonds-XL-Candy-Bar-4-25-oz-16-Pieces/16935611?classType=REGULAR&amp;from=/search</t>
  </si>
  <si>
    <t>53.3 ¢/oz</t>
  </si>
  <si>
    <t>current price $2.88</t>
  </si>
  <si>
    <t>Hershey's Milk Chocolate with Almonds Snack Size Candy, Bars 0.45 oz, 12 Count</t>
  </si>
  <si>
    <t>https://www.walmart.com/ip/Hershey-s-Milk-Chocolate-with-Almonds-Snack-Size-Candy-Bars-0-45-oz-12-Count/890644523?classType=REGULAR&amp;from=/search</t>
  </si>
  <si>
    <t>47.9 ¢/oz</t>
  </si>
  <si>
    <t>Hershey's Milk Chocolate with Almonds Snack Size Candy, Bag 10.35 oz</t>
  </si>
  <si>
    <t>https://www.walmart.com/ip/Hershey-s-Milk-Chocolate-with-Almonds-Snack-Size-Candy-Bag-10-35-oz/21554155?classType=REGULAR&amp;from=/search</t>
  </si>
  <si>
    <t>Hershey's Milk Chocolate with Almonds Giant Candy, Bar 7.37 oz, 25 Pieces</t>
  </si>
  <si>
    <t>https://www.walmart.com/ip/Hershey-s-Milk-Chocolate-with-Almonds-Giant-Candy-Bar-7-37-oz-25-Pieces/798476024?classType=REGULAR&amp;from=/search</t>
  </si>
  <si>
    <t>65.6 ¢/oz</t>
  </si>
  <si>
    <t>current price $1.18</t>
  </si>
  <si>
    <t>Hershey's Milk Chocolate Snack Size, Candy Bars, 0.45 oz (4 Count)</t>
  </si>
  <si>
    <t>https://www.walmart.com/ip/MC-SNK-SZ-BAR/14165052473?classType=REGULAR&amp;from=/search</t>
  </si>
  <si>
    <t>40.3 ¢/oz</t>
  </si>
  <si>
    <t>current price $7.98</t>
  </si>
  <si>
    <t>Hershey's Milk Chocolate Snack Size Candy, Jumbo Bag 19.8 oz</t>
  </si>
  <si>
    <t>https://www.walmart.com/ip/Hershey-s-Milk-Chocolate-Snack-Size-Candy-Jumbo-Bag-19-8-oz/21288337?classType=REGULAR&amp;from=/search</t>
  </si>
  <si>
    <t>Hershey's Milk Chocolate Snack Size Candy, Bars .45 oz, 12 Count</t>
  </si>
  <si>
    <t>https://www.walmart.com/ip/Hershey-s-Milk-Chocolate-Snack-Size-Candy-Bars-0-45-oz-12-Count/22176427?classType=REGULAR&amp;athbdg=L1200&amp;from=/search</t>
  </si>
  <si>
    <t>47.7 ¢/oz</t>
  </si>
  <si>
    <t>Hershey's Milk Chocolate Snack Size Candy, Bag 10.35 oz</t>
  </si>
  <si>
    <t>https://www.walmart.com/ip/Hershey-s-Milk-Chocolate-Snack-Size-Candy-Bag-10-35-oz/22309179?classType=VARIANT&amp;athbdg=L1600&amp;from=/search</t>
  </si>
  <si>
    <t>75.8 ¢/oz</t>
  </si>
  <si>
    <t>Hershey's Milk Chocolate King Size Candy, Bar 2.6 oz</t>
  </si>
  <si>
    <t>https://www.walmart.com/ip/Hershey-s-Milk-Chocolate-King-Size-Candy-Bar-2-6-oz/38253395?classType=REGULAR&amp;from=/search</t>
  </si>
  <si>
    <t>current price Now $3.48</t>
  </si>
  <si>
    <t>Hershey's Milk Chocolate Giant Candy, Bar 7.56 oz, 25 Pieces</t>
  </si>
  <si>
    <t>https://www.walmart.com/ip/Hershey-s-Milk-Chocolate-Giant-Candy-Bar-7-56-oz-25-Pieces/655577788?classType=VARIANT&amp;from=/search</t>
  </si>
  <si>
    <t>82.5 ¢/oz</t>
  </si>
  <si>
    <t>Hershey's Milk Chocolate Candy, Bar 1.55 oz</t>
  </si>
  <si>
    <t>https://www.walmart.com/ip/Hershey-s-Milk-Chocolate-Candy-Bar-1-55-oz/38253413?classType=REGULAR&amp;athbdg=L1600&amp;from=/search</t>
  </si>
  <si>
    <t>53.4 ¢/oz</t>
  </si>
  <si>
    <t>Hershey's Milk Chocolate Candy Bars, 1.55 oz (6 Count)</t>
  </si>
  <si>
    <t>https://www.walmart.com/ip/Hershey-s-Milk-Chocolate-Candy-Bars-1-55-oz-6-Count/10452239?classType=VARIANT&amp;athbdg=L1300&amp;from=/search</t>
  </si>
  <si>
    <t>61.3 ¢/oz</t>
  </si>
  <si>
    <t>current price $2.94</t>
  </si>
  <si>
    <t>Hershey's Kisses Milk Chocolate Candy, Bag 4.84 oz</t>
  </si>
  <si>
    <t>https://www.walmart.com/ip/Hershey-s-Kisses-Milk-Chocolate-Candy-Bag-4-84-oz/1437618098?classType=REGULAR&amp;from=/search</t>
  </si>
  <si>
    <t>51.7 ¢/oz</t>
  </si>
  <si>
    <t>Hershey's Hugs Milk Chocolate and White Creme Candy, Share Pack 10.6 oz</t>
  </si>
  <si>
    <t>https://www.walmart.com/ip/Hershey-s-Hugs-Milk-Chocolate-and-White-Creme-Candy-Share-Pack-10-6-oz/424606755?classType=REGULAR&amp;from=/search</t>
  </si>
  <si>
    <t>61.0 ¢/oz</t>
  </si>
  <si>
    <t>Hershey's Drops Milk Chocolate Candy, Family Pack 14 oz</t>
  </si>
  <si>
    <t>https://www.walmart.com/ip/Hershey-s-Drops-Milk-Chocolate-Candy-Family-Pack-14-oz/993348413?classType=REGULAR&amp;from=/search</t>
  </si>
  <si>
    <t>Hershey's Cookies 'n' Creme Snack Size Candy, Bars 0.45 oz, 12 Count</t>
  </si>
  <si>
    <t>https://www.walmart.com/ip/Hershey-s-Cookies-n-Creme-Snack-Size-Candy-Bars-0-45-oz-12-Count/24704990?classType=REGULAR&amp;from=/search</t>
  </si>
  <si>
    <t>Hershey's Cookies 'n' Creme Giant Candy, Bars 7.37 oz, 25 Pieces</t>
  </si>
  <si>
    <t>https://www.walmart.com/ip/Hershey-s-Cookies-n-Creme-Giant-Candy-Bars-7-37-oz-25-Pieces/903415671?classType=REGULAR&amp;from=/search</t>
  </si>
  <si>
    <t>Hershey's Cookies 'n' Creme Candy, Bars 1.55 oz, 6 Count</t>
  </si>
  <si>
    <t>https://www.walmart.com/ip/Hershey-s-Cookies-n-Creme-Candy-Bars-1-55-oz-6-Count/10452237?classType=REGULAR&amp;athbdg=L1300&amp;from=/search</t>
  </si>
  <si>
    <t>15.1 ¢/oz</t>
  </si>
  <si>
    <t>Hershey's Chocolate Syrup, Bottle 24 oz</t>
  </si>
  <si>
    <t>https://www.walmart.com/ip/Hershey-s-Chocolate-Syrup-Bottle-24-oz/21081233?classType=VARIANT&amp;athbdg=L1600&amp;from=/search</t>
  </si>
  <si>
    <t>8.3 ¢/oz</t>
  </si>
  <si>
    <t>current price $1.28</t>
  </si>
  <si>
    <t>Goya White Beans, 15.5 Oz</t>
  </si>
  <si>
    <t>https://www.walmart.com/ip/Goya-White-Beans-15-5-Oz/30870426?classType=REGULAR&amp;from=/search</t>
  </si>
  <si>
    <t>12.6 ¢/oz</t>
  </si>
  <si>
    <t>current price $2.01</t>
  </si>
  <si>
    <t>Goya Small Red Beans, 16 oz</t>
  </si>
  <si>
    <t>https://www.walmart.com/ip/Goya-Small-Red-Beans-16-oz/30869397?classType=REGULAR&amp;from=/search</t>
  </si>
  <si>
    <t>15.8 ¢/oz</t>
  </si>
  <si>
    <t>current price $2.37</t>
  </si>
  <si>
    <t>Goya Small Red Beans In Sauce Olive Oil Tomato &amp; Garlic 15 Oz</t>
  </si>
  <si>
    <t>https://www.walmart.com/ip/GOYA-Small-Red-Beans-In-Sauce-Olive-Oil-Tomato-Garlic-15-Oz/171442921?classType=VARIANT&amp;from=/search</t>
  </si>
  <si>
    <t>9.2 ¢/oz</t>
  </si>
  <si>
    <t>current price $1.42</t>
  </si>
  <si>
    <t>Goya Small Canned Beans, Red, 15.5 oz</t>
  </si>
  <si>
    <t>https://www.walmart.com/ip/Goya-Small-Canned-Beans-Red-15-5-oz/29875564?classType=VARIANT&amp;from=/search</t>
  </si>
  <si>
    <t>13.1 ¢/oz</t>
  </si>
  <si>
    <t>current price $2.10</t>
  </si>
  <si>
    <t>Goya Refried Pinto Beans Traditional, 16 Oz</t>
  </si>
  <si>
    <t>https://www.walmart.com/ip/Goya-Refried-Pinto-Beans-Traditional-16-Oz/36319397?classType=VARIANT&amp;from=/search</t>
  </si>
  <si>
    <t>Goya Red Kidney Beans, 15.5 oz</t>
  </si>
  <si>
    <t>https://www.walmart.com/ip/Goya-Red-Kidney-Beans-15-5-oz/29909146?classType=VARIANT&amp;from=/search</t>
  </si>
  <si>
    <t>Goya Red Kidney Beans in Sauce</t>
  </si>
  <si>
    <t>https://www.walmart.com/ip/Goya-Red-Kidney-Beans-in-Sauce/194412321?classType=REGULAR&amp;from=/search</t>
  </si>
  <si>
    <t>Goya Premium Chick Peas, 15.5 oz</t>
  </si>
  <si>
    <t>https://www.walmart.com/ip/GOYA-Premium-Chick-Peas-15-5-oz/36333611?classType=VARIANT&amp;from=/search</t>
  </si>
  <si>
    <t>12.7 ¢/oz</t>
  </si>
  <si>
    <t>current price $5.95</t>
  </si>
  <si>
    <t>Goya Pinto Beans, Canned Beans, 47 oz</t>
  </si>
  <si>
    <t>https://www.walmart.com/ip/Goya-Pinto-Beans-Canned-Beans-47-oz/37622164?classType=VARIANT&amp;from=/search</t>
  </si>
  <si>
    <t>11.1 ¢/oz</t>
  </si>
  <si>
    <t>current price $3.22</t>
  </si>
  <si>
    <t>Goya Pinto Beans, 29 Oz</t>
  </si>
  <si>
    <t>https://www.walmart.com/ip/Goya-Pinto-Beans-29-Oz/29926993?classType=REGULAR&amp;from=/search</t>
  </si>
  <si>
    <t>12.4 ¢/oz</t>
  </si>
  <si>
    <t>Goya Pinto Beans, 16 Oz</t>
  </si>
  <si>
    <t>https://www.walmart.com/ip/Goya-Pinto-Beans-16-Oz/31012289?classType=REGULAR&amp;from=/search</t>
  </si>
  <si>
    <t>16.7 ¢/oz</t>
  </si>
  <si>
    <t>current price $2.51</t>
  </si>
  <si>
    <t>Goya Pinto Beans In Sauce Olive Oil, Culantro, &amp; Tomato 15 Oz</t>
  </si>
  <si>
    <t>https://www.walmart.com/ip/GOYA-Pinto-Beans-In-Sauce-Olive-Oil-Culantro-Tomato-15-Oz/155371362?classType=REGULAR&amp;from=/search</t>
  </si>
  <si>
    <t>14.7 ¢/oz</t>
  </si>
  <si>
    <t>Goya Pinto Beans 15.5 Oz</t>
  </si>
  <si>
    <t>https://www.walmart.com/ip/GOYA-Pinto-Beans-15-5-Oz/30856904?classType=VARIANT&amp;from=/search</t>
  </si>
  <si>
    <t>9.3 ¢/oz</t>
  </si>
  <si>
    <t>current price $1.40</t>
  </si>
  <si>
    <t>Goya Pink Beans, 15.0 OZ</t>
  </si>
  <si>
    <t>https://www.walmart.com/ip/Goya-Pink-Beans-15-0-OZ/34856154?classType=REGULAR&amp;from=/search</t>
  </si>
  <si>
    <t>Goya Pink Beans 15.5 Oz</t>
  </si>
  <si>
    <t>https://www.walmart.com/ip/Goya-Pink-Beans-15-5-Oz/29950172?classType=VARIANT&amp;athbdg=L1200&amp;from=/search</t>
  </si>
  <si>
    <t>11.8 ¢/oz</t>
  </si>
  <si>
    <t>current price $1.88</t>
  </si>
  <si>
    <t>Goya No. 1 Grade Black Beans, 16 oz Bag</t>
  </si>
  <si>
    <t>https://www.walmart.com/ip/Goya-No-1-Grade-Black-Beans-16-oz-Bag/36360105?classType=REGULAR&amp;from=/search</t>
  </si>
  <si>
    <t>current price $2.72</t>
  </si>
  <si>
    <t>Goya Mexican Style Cowboy Beans Chorizo Jalapeno Cilantro 15 Oz</t>
  </si>
  <si>
    <t>https://www.walmart.com/ip/GOYA-Mexican-Style-Cowboy-Beans-Chorizo-Jalapeno-Cilantro-15-Oz/105978408?classType=VARIANT&amp;from=/search</t>
  </si>
  <si>
    <t>Goya Low Sodium Red Kidney Beans, 15.5 oz</t>
  </si>
  <si>
    <t>https://www.walmart.com/ip/Goya-Low-Sodium-Red-Kidney-Beans-15-5-oz/36356934?classType=VARIANT&amp;from=/search</t>
  </si>
  <si>
    <t>8.9 ¢/oz</t>
  </si>
  <si>
    <t>current price $1.38</t>
  </si>
  <si>
    <t>Goya Goya Kidney Beans, 15.5 oz</t>
  </si>
  <si>
    <t>https://www.walmart.com/ip/Goya-Goya-Kidney-Beans-15-5-oz/30876143?classType=REGULAR&amp;from=/search</t>
  </si>
  <si>
    <t>13.9 ¢/oz</t>
  </si>
  <si>
    <t>current price $2.08</t>
  </si>
  <si>
    <t>Goya Foods Green Pigeon Peas, 15 oz</t>
  </si>
  <si>
    <t>https://www.walmart.com/ip/Goya-Foods-Green-Pigeon-Peas-15-oz/34108331?classType=VARIANT&amp;athbdg=L1600&amp;from=/search</t>
  </si>
  <si>
    <t>7.9 ¢/oz</t>
  </si>
  <si>
    <t>current price $1.22</t>
  </si>
  <si>
    <t>Goya Dark Red Kidney Low Sodium 15.5 oz</t>
  </si>
  <si>
    <t>https://www.walmart.com/ip/GOYA-Dark-Red-Kidney-Low-Sodium-15-5-oz/699003934?classType=VARIANT&amp;from=/search</t>
  </si>
  <si>
    <t>78.5 ¢/oz</t>
  </si>
  <si>
    <t>current price $10.99</t>
  </si>
  <si>
    <t>Goya Central American Red Beans, 14 oz</t>
  </si>
  <si>
    <t>https://www.walmart.com/ip/Goya-Central-American-Red-Beans-14-oz/49342257?classType=REGULAR&amp;from=/search</t>
  </si>
  <si>
    <t>26.4 ¢/oz</t>
  </si>
  <si>
    <t>current price $6.33</t>
  </si>
  <si>
    <t>Goya Central American Red Beans 24 Oz</t>
  </si>
  <si>
    <t>https://www.walmart.com/ip/GOYA-Central-American-Red-Beans-24-Oz/36309289?classType=REGULAR&amp;from=/search</t>
  </si>
  <si>
    <t>current price Now $1.22</t>
  </si>
  <si>
    <t>Goya Butter Beans, 15.5 Oz</t>
  </si>
  <si>
    <t>https://www.walmart.com/ip/Goya-Butter-Beans-15-5-Oz/30908165?classType=REGULAR&amp;from=/search</t>
  </si>
  <si>
    <t>7.1 ¢/oz</t>
  </si>
  <si>
    <t>current price Now $1.10</t>
  </si>
  <si>
    <t>Goya Black Beans, Low Sodium, 15.5 Oz</t>
  </si>
  <si>
    <t>https://www.walmart.com/ip/Goya-Black-Beans-Low-Sodium-15-5-Oz/30859337?classType=VARIANT&amp;from=/search</t>
  </si>
  <si>
    <t>Goya Black Beans, 15.5 Oz</t>
  </si>
  <si>
    <t>https://www.walmart.com/ip/Goya-Black-Beans-15-5-Oz/31091075?classType=VARIANT&amp;from=/search</t>
  </si>
  <si>
    <t>11.9 ¢/oz</t>
  </si>
  <si>
    <t>Goya Black Bean Soup, 15 oz</t>
  </si>
  <si>
    <t>https://www.walmart.com/ip/Goya-Black-Bean-Soup-15-oz/29840550?classType=VARIANT&amp;athbdg=L1600&amp;from=/search</t>
  </si>
  <si>
    <t>6.1 ¢/fl oz</t>
  </si>
  <si>
    <t>Gatorade Zero Sugar Thirst Quencher, Glacier Freeze Sports Drinks, 28 fl oz Bottle</t>
  </si>
  <si>
    <t>https://www.walmart.com/ip/Gatorade-Zero-Sugar-Thirst-Quencher-Glacier-Freeze-Sports-Drinks-28-fl-oz-Bottle/349036784?classType=VARIANT&amp;from=/search</t>
  </si>
  <si>
    <t>4.4 ¢/fl oz</t>
  </si>
  <si>
    <t>Gatorade Zero Sugar Thirst Quencher Orange, 20 fl oz Bottles, 8 Count Bottles</t>
  </si>
  <si>
    <t>https://www.walmart.com/ip/GatoradeG-Zero-Thirst-Quencher-Orange-20-oz-Bottles-8-Count/986284237?classType=VARIANT&amp;from=/search</t>
  </si>
  <si>
    <t>current price Now $6.98</t>
  </si>
  <si>
    <t>Gatorade Zero Sugar Thirst Quencher Lemon Lime Sports Drinks, 20 fl oz, 8 Count Bottles</t>
  </si>
  <si>
    <t>https://www.walmart.com/ip/Gatorade-Zero-Sugar-Thirst-Quencher-Lemon-Lime-Sports-Drinks-20-fl-oz-8-Count-Bottles/897857930?classType=VARIANT&amp;athbdg=L1300&amp;from=/search</t>
  </si>
  <si>
    <t>5.5 ¢/fl oz</t>
  </si>
  <si>
    <t>Gatorade Zero Sugar Thirst Quencher Grape Sports Drink, 12 fl oz, 12 Count Bottles</t>
  </si>
  <si>
    <t>https://www.walmart.com/ip/Gatorade-Zero-Sugar-Thirst-Quencher-Grape-Sports-Drink-12-oz-12-Pack-Bottles/363400713?classType=VARIANT&amp;from=/search</t>
  </si>
  <si>
    <t>6.2 ¢/fl oz</t>
  </si>
  <si>
    <t>Gatorade Zero Sugar Thirst Quencher Glacier Freeze Sports Drink, 12 fl oz, 6 Count</t>
  </si>
  <si>
    <t>https://www.walmart.com/ip/Gatorade-Zero-Sugar-Thirst-Quencher-Glacier-Freeze-Sports-Drink-12-fl-oz-6-Count/2051769113?classType=VARIANT&amp;from=/search</t>
  </si>
  <si>
    <t>Gatorade Zero Sugar Thirst Quencher Glacier Cherry Sports Drinks, 20 fl oz, 8 Count Bottles</t>
  </si>
  <si>
    <t>https://www.walmart.com/ip/Gatorade-Zero-Sugar-Thirst-Quencher-Glacier-Cherry-Sports-Drinks-20-fl-oz-8-Count-Bottles/221158920?classType=VARIANT&amp;athbdg=L1300&amp;from=/search</t>
  </si>
  <si>
    <t>Gatorade Zero Sugar Thirst Quencher Fruit Punch Sports Drinks 12 fl oz, 12 Count Bottles</t>
  </si>
  <si>
    <t>https://www.walmart.com/ip/Gatorade-Zero-Sugar-Thirst-Quencher-Fruit-Punch-Sports-Drink-12-oz-12-Count-Bottles/896692509?classType=VARIANT&amp;from=/search</t>
  </si>
  <si>
    <t>Gatorade Zero Sugar Thirst Quencher Berry Sports Drink, 28 fl oz, 1 Count Bottle</t>
  </si>
  <si>
    <t>https://www.walmart.com/ip/Gatorade-Zero-Sugar-Thirst-Quencher-Berry-Sports-Drink-28-fl-oz-1-Count-Bottle/855255185?classType=VARIANT&amp;from=/search</t>
  </si>
  <si>
    <t>Gatorade Zero Sugar Thirst Quencher Berry Sports Drink, 12 fl oz, 6 Count</t>
  </si>
  <si>
    <t>https://www.walmart.com/ip/Gatorade-Zero-Sugar-Thirst-Quencher-Berry-Sports-Drink-12-fl-oz-6-Count/2099493482?classType=VARIANT&amp;from=/search</t>
  </si>
  <si>
    <t>current price $11.98</t>
  </si>
  <si>
    <t>Gatorade Zero Sports Drinks, Berry/Glacier Cherry/Glacier Freeze Variety Pack, 12 fl oz, 18 Count</t>
  </si>
  <si>
    <t>https://www.walmart.com/ip/Gatorade-Zero-Sugar-Thirst-Quencher-Variety-Pack-Berry-Glacier-Cherry-Glacier-Freeze-Sports-Drinks-12-fl-oz-18-Count-Bottles/133178677?classType=VARIANT&amp;from=/search</t>
  </si>
  <si>
    <t>current price $13.24</t>
  </si>
  <si>
    <t>Gatorade Yellow Lemon Lime Sports Drink Mini Multipack Bottles 12 bottles / 12 fl oz.</t>
  </si>
  <si>
    <t>https://www.walmart.com/ip/Gatorade-Yellow-Lemon-Lime-Sports-Drink-Mini-Multipack-Bottles-12-bottles-12-fl-oz/15087911934?classType=REGULAR&amp;from=/search</t>
  </si>
  <si>
    <t>Gatorade Thirst Quencher, Orange Sports Drinks, 28 fl oz Bottle</t>
  </si>
  <si>
    <t>https://www.walmart.com/ip/Gatorade-Thirst-Quencher-Orange-Sports-Drinks-28-fl-oz-Bottle/45081812?classType=VARIANT&amp;from=/search</t>
  </si>
  <si>
    <t>Gatorade Thirst Quencher, Lemon Lime Sports Drinks, 28 fl oz Bottle</t>
  </si>
  <si>
    <t>https://www.walmart.com/ip/Gatorade-Thirst-Quencher-Lemon-Lime-Sports-Drinks-28-fl-oz-Bottle/45081813?classType=VARIANT&amp;from=/search</t>
  </si>
  <si>
    <t>Gatorade Thirst Quencher, Fruit Punch Sports Drinks, 28 fl oz Bottle</t>
  </si>
  <si>
    <t>https://www.walmart.com/ip/Gatorade-Thirst-Quencher-Fruit-Punch-Sports-Drinks-28-fl-oz-Bottle/42391388?classType=VARIANT&amp;from=/search</t>
  </si>
  <si>
    <t>4.6 ¢/fl oz</t>
  </si>
  <si>
    <t>Gatorade Thirst Quencher Variety 20 fl oz, 12 Count</t>
  </si>
  <si>
    <t>https://www.walmart.com/ip/Gatorade-Thirst-Quencher-Variety-20-fl-oz-12-Count/188925917?classType=REGULAR&amp;from=/search</t>
  </si>
  <si>
    <t>Gatorade Thirst Quencher Sports Drink Cool Blue 28 fl. oz. Bottle</t>
  </si>
  <si>
    <t>https://www.walmart.com/ip/Gatorade-Thirst-Quencher-Sports-Drink-Cool-Blue-28-fl-oz-Bottle/42391390?classType=VARIANT&amp;athbdg=L1600&amp;from=/search</t>
  </si>
  <si>
    <t>Gatorade Thirst Quencher Orange Sports Drinks, 20 fl oz, 8 Count Bottles</t>
  </si>
  <si>
    <t>https://www.walmart.com/ip/Gatorade-Thirst-Quencher-Orange-Sports-Drinks-20-fl-oz-8-Count-Bottles/15754271?classType=VARIANT&amp;athbdg=L1600&amp;from=/search</t>
  </si>
  <si>
    <t>Gatorade Thirst Quencher Orange Sports Drink, 12 fl oz, 6 Count</t>
  </si>
  <si>
    <t>https://www.walmart.com/ip/Gatorade-Thirst-Quencher-Orange-Sports-Drink-12-fl-oz-6-Count/159538006?classType=VARIANT&amp;from=/search</t>
  </si>
  <si>
    <t>Gatorade Thirst Quencher Midnight Ice Sports Drink, 28 fl oz</t>
  </si>
  <si>
    <t>https://www.walmart.com/ip/Gatorade-Thirst-Quencher-Midnight-Ice-Sports-Drink-28-fl-oz/5350181162?classType=VARIANT&amp;from=/search</t>
  </si>
  <si>
    <t>Gatorade Thirst Quencher Mashup Cool Blue Fruit Punch, 28 fl oz, 1 Count</t>
  </si>
  <si>
    <t>https://www.walmart.com/ip/Gatorade-Thirst-Quencher-Mashup-Cool-Blue-Fruit-Punch-28-fl-oz-1-Count/13147406133?classType=VARIANT&amp;from=/search</t>
  </si>
  <si>
    <t>10.3 ¢/fl oz</t>
  </si>
  <si>
    <t>current price $16.50</t>
  </si>
  <si>
    <t>Gatorade Thirst Quencher Lime Cucumber Sports Drinks, 20 fl oz, 8 Count Bottles</t>
  </si>
  <si>
    <t>https://www.walmart.com/ip/Gatorade-Lime-Cucumber-Thirst-Quencher-Sports-Drink-20-oz-8-Pack-Bottles/891833535?classType=VARIANT&amp;from=/search</t>
  </si>
  <si>
    <t>Gatorade Thirst Quencher Lightening Blast Sports Drink, 28 fl oz</t>
  </si>
  <si>
    <t>https://www.walmart.com/ip/Gatorade-Thirst-Quencher-Lightening-Blast-Sports-Drink-28-fl-oz/5573179296?classType=VARIANT&amp;from=/search</t>
  </si>
  <si>
    <t>Gatorade Thirst Quencher Lemon Lime Sports Drinks, 20 fl oz, 8 Count Bottles</t>
  </si>
  <si>
    <t>https://www.walmart.com/ip/Gatorade-Thirst-Quencher-Lemon-Lime-Sports-Drinks-20-fl-oz-8-Count-Bottles/10450649?classType=VARIANT&amp;from=/search</t>
  </si>
  <si>
    <t>Gatorade Thirst Quencher Lemon Lime Sports Drink, 12 fl oz, 6 Count</t>
  </si>
  <si>
    <t>https://www.walmart.com/ip/Gatorade-Thirst-Quencher-Lemon-Lime-Sports-Drink-12-fl-oz-6-Count/49866281?classType=VARIANT&amp;from=/search</t>
  </si>
  <si>
    <t>Gatorade Thirst Quencher Fruit Punch Sports Drinks, 20 fl oz, 8 Count Bottles</t>
  </si>
  <si>
    <t>https://www.walmart.com/ip/Gatorade-Thirst-Quencher-Fruit-Punch-Sports-Drinks-20-fl-oz-8-Count-Bottles/10450650?classType=VARIANT&amp;athbdg=L1300&amp;from=/search</t>
  </si>
  <si>
    <t>current price Now $7.98</t>
  </si>
  <si>
    <t>Gatorade Thirst Quencher Fruit Punch Sports Drinks, 12 fl oz, 12 Count Bottles</t>
  </si>
  <si>
    <t>https://www.walmart.com/ip/Gatorade-Thirst-Quencher-Fruit-Punch-Sports-Drinks-12-fl-oz-12-Count-Bottles/10449240?classType=VARIANT&amp;athbdg=L1600&amp;from=/search</t>
  </si>
  <si>
    <t>Gatorade Thirst Quencher Fruit Punch Sports Drink, 12 fl oz, 6 Count</t>
  </si>
  <si>
    <t>https://www.walmart.com/ip/Gatorade-Thirst-Quencher-Fruit-Punch-Sports-Drink-12-fl-oz-6-Count/50912706?classType=VARIANT&amp;from=/search</t>
  </si>
  <si>
    <t>Gatorade Thirst Quencher Fruit Punch Sports Drink Mix Powder, 51 oz Canister</t>
  </si>
  <si>
    <t>https://www.walmart.com/ip/Gatorade-Thirst-Quencher-Fruit-Punch-Powder-51-Oz/10450689?classType=VARIANT&amp;athbdg=L1600&amp;from=/search</t>
  </si>
  <si>
    <t>Gatorade Thirst Quencher Cool Blue Sports Drinks, 12 fl oz, 12 Count Bottles</t>
  </si>
  <si>
    <t>https://www.walmart.com/ip/Gatorade-Thirst-Quencher-Cool-Blue-12-pack-12-fl-oz/12443945?classType=VARIANT&amp;athbdg=L1200&amp;from=/search</t>
  </si>
  <si>
    <t>Gatorade Thirst Quencher Berry Sports Drink, 12 fl oz, 6 Count</t>
  </si>
  <si>
    <t>https://www.walmart.com/ip/Gatorade-Thirst-Quencher-Berry-Sports-Drink-12-fl-oz-6-Count/107316478?classType=VARIANT&amp;from=/search</t>
  </si>
  <si>
    <t>10.6 ¢/fl oz</t>
  </si>
  <si>
    <t>current price Now $2.98</t>
  </si>
  <si>
    <t>Gatorade Thirst Quencher Aqua Blast Sports Drink, 28 fl oz</t>
  </si>
  <si>
    <t>https://www.walmart.com/ip/Gatorade-Thirst-Quencher-Aqua-Blast-Sports-Drink-28-fl-oz/13348062976?classType=VARIANT&amp;from=/search</t>
  </si>
  <si>
    <t>current price Now $11.98</t>
  </si>
  <si>
    <t>Gatorade Sports Drinks, Lemon Lime/Orange/Fruit Punch Variety Pack, 12 fl oz, 18Count Bottles</t>
  </si>
  <si>
    <t>https://www.walmart.com/ip/Gatorade-Thirst-Quencher-Sports-Drink-Variety-Pack-12-fl-oz-18-Bottles/16224470?classType=VARIANT&amp;from=/search</t>
  </si>
  <si>
    <t>Gatorade Sports Drinks, Grape/Strawberry/Berry Variety Pack, 12 fl oz, 18 Count Bottles</t>
  </si>
  <si>
    <t>https://www.walmart.com/ip/Gatorade-Thirst-Quencher-Variety-Pack-Grape-Strawberry-Berry-Sports-Drinks-12-fl-oz-18-Ct-Bottles/16224471?classType=VARIANT&amp;athbdg=L1600&amp;from=/search</t>
  </si>
  <si>
    <t>Gatorade Sports Drink, Fruit Punch/Glacier Cherry/Cool Blue Variety Pack, 12 fl oz, 18 Count Bottles</t>
  </si>
  <si>
    <t>https://www.walmart.com/ip/Gatorade-Thirst-Quencher-Sports-Drink-Champions-Edition-12-fl-oz-18-Count-Bottles/489832534?classType=VARIANT&amp;from=/search</t>
  </si>
  <si>
    <t>current price $23.96</t>
  </si>
  <si>
    <t>Gatorade Purple Red Blue Sports Drink Mini Variety Pack Bottles</t>
  </si>
  <si>
    <t>https://www.walmart.com/ip/Gatorade-Purple-Red-Blue-Sports-Drink-Mini-Variety-Pack-Bottles/12845001509?classType=REGULAR&amp;from=/search</t>
  </si>
  <si>
    <t>$3.32/oz</t>
  </si>
  <si>
    <t>current price Now $6.97</t>
  </si>
  <si>
    <t>Gatorade Hydration Booster Electrolyte Drink Mix Powder, Tropical Mango, 2.1 oz, 6 Pack</t>
  </si>
  <si>
    <t>https://www.walmart.com/ip/Gatorade-Hydration-Booster-Electrolyte-Drink-Mix-Tropical-Mango-2-1-oz-6-Count/6508315609?classType=VARIANT&amp;athbdg=L1300&amp;from=/search</t>
  </si>
  <si>
    <t>Gatorade Hydration Booster Electrolyte Drink Mix Powder, Strawberry Watermelon, 2.1 oz, 6 Pack</t>
  </si>
  <si>
    <t>https://www.walmart.com/ip/Gatorade-Hydration-Booster-Electrolyte-Drink-Mix-Strawberry-Watermelon-2-1-oz-6-Count/6518309944?classType=VARIANT&amp;athbdg=L1300&amp;from=/search</t>
  </si>
  <si>
    <t>Gatorade Hydration Booster Electrolyte Drink Mix Powder, Citrus Berry, 2.1 oz, 6 Pack</t>
  </si>
  <si>
    <t>https://www.walmart.com/ip/Gatorade-Hydration-Booster-Electrolyte-Drink-Mix-Citrus-Berry-2-1-oz-6-Count/6522573662?classType=VARIANT&amp;athbdg=L1300&amp;from=/search</t>
  </si>
  <si>
    <t>current price $7.99</t>
  </si>
  <si>
    <t>Gatorade GX Pods Thirst Quencher Concentrate Fruit Punch 3.25 oz, 4 Count</t>
  </si>
  <si>
    <t>https://www.walmart.com/ip/Gatorade-Gx-Sports-Drink-Mix-Concentrate-Pods-Fruit-Punch-4-Count-Pods/519177162?classType=REGULAR&amp;from=/search</t>
  </si>
  <si>
    <t>Gatorade GX Glacier Freeze Flavor Pod, 3.25 fl oz, 4 Count</t>
  </si>
  <si>
    <t>https://www.walmart.com/ip/Gatorade-GX-Glacier-Freeze-Flavor-Pod-3-25-fl-oz-4-Count/377873036?classType=REGULAR&amp;from=/search</t>
  </si>
  <si>
    <t>11.4 ¢/fl oz</t>
  </si>
  <si>
    <t>Gatorade Glacier Freeze Thirst Quencher Sports Drink, 20 oz Bottle</t>
  </si>
  <si>
    <t>https://www.walmart.com/ip/Gatorade-Glacier-Freeze-Thirst-Quencher-Sports-Drink-20-oz-Bottle/14532565?classType=VARIANT&amp;from=/search</t>
  </si>
  <si>
    <t>20.1 ¢/fl oz</t>
  </si>
  <si>
    <t>current price $4.01</t>
  </si>
  <si>
    <t>Gatorade Gatorlyte, Watermelon Sports Drinks, 20 fl oz Bottle Rapid Rehydration Electrolyte Drink</t>
  </si>
  <si>
    <t>https://www.walmart.com/ip/Gatorade-Gatorlyte-Watermelon-Sports-Drinks-20-fl-oz-Bottle-Rapid-Rehydration-Electrolyte-Drink/158075806?classType=VARIANT&amp;from=/search</t>
  </si>
  <si>
    <t>14.4 ¢/fl oz</t>
  </si>
  <si>
    <t>Gatorade Gatorlyte, Strawberry Kiwi Sports Drinks, 20 fl oz Bottle Rapid Rehydration Electrolyte Drink</t>
  </si>
  <si>
    <t>https://www.walmart.com/ip/Gatorade-Gatorlyte-Strawberry-Kiwi-Sports-Drinks-20-fl-oz-Bottle-Rapid-Rehydration-Electrolyte-Drink/956362400?classType=VARIANT&amp;from=/search</t>
  </si>
  <si>
    <t>Gatorade Gatorlyte Zero Sugar, Lemon Lime Electrolyte Sports Drink, 20 fl oz Bottle</t>
  </si>
  <si>
    <t>https://www.walmart.com/ip/Gatorade-Gatorlyte-Zero-Sugar-Lemon-Lime-Sports-Drinks-20-fl-oz-Bottle-Rapid-Rehydration-Electrolyte-Drink/1819571178?classType=VARIANT&amp;from=/search</t>
  </si>
  <si>
    <t>19.5 ¢/fl oz</t>
  </si>
  <si>
    <t>current price $3.90</t>
  </si>
  <si>
    <t>Gatorade Gatorlyte Rapid Rehydration Electrolyte Beverage, Cherry Lime, 20 fl oz, 1 Count Bottle</t>
  </si>
  <si>
    <t>https://www.walmart.com/ip/Gatorade-Gatorlyte-Rapid-Rehydration-Electrolyte-Beverage-Cherry-Lime-20-fl-oz-1-Count-Bottle/136158251?classType=VARIANT&amp;from=/search</t>
  </si>
  <si>
    <t>Gatorade Gatorlyte Rapid Rehydration Electrolyte Beverage Orange, 20 fl oz Bottle</t>
  </si>
  <si>
    <t>https://www.walmart.com/ip/Gatorade-Gatorlyte-Orange-Sports-Drinks-20-fl-oz-Bottle/266020502?classType=VARIANT&amp;athbdg=L1102&amp;from=/search</t>
  </si>
  <si>
    <t>Gatorade Gatorlyte Mixed Berry Electrolyte Sports Drink, 20 fl oz, 1 Count Bottle</t>
  </si>
  <si>
    <t>https://www.walmart.com/ip/Gatorade-Gatorlyte-Mixed-Berry-Electrolyte-Sports-Drink-20-fl-oz-1-Count-Bottle/795698430?classType=VARIANT&amp;from=/search</t>
  </si>
  <si>
    <t>Gatorade Gatorlyte Fruit Punch Electrolyte Sports Drink, 20 fl oz Bottle</t>
  </si>
  <si>
    <t>https://www.walmart.com/ip/Gatorade-Gatorlyte-Rapid-Rehydration-Fruit-Punch-Sports-Drink-with-Electrolytes-Beverage-20-fl-oz-4-Count-Bottles/5063329806?classType=VARIANT&amp;from=/search</t>
  </si>
  <si>
    <t>Gatorade G Zero Sugar Thirst Quencher, Glacier Cherry, 28 oz Bottle</t>
  </si>
  <si>
    <t>https://www.walmart.com/ip/Gatorade-G-Zero-Sugar-Thirst-Quencher-Glacier-Cherry-28-oz-Bottle/390752653?classType=VARIANT&amp;from=/search</t>
  </si>
  <si>
    <t>$4.37/oz</t>
  </si>
  <si>
    <t>current price $4.37</t>
  </si>
  <si>
    <t>Gatorade G Zero Sugar Orange Sports Drink Mix Powder, 10 Count Packets</t>
  </si>
  <si>
    <t>https://www.walmart.com/ip/Gatorade-Zero-Sugar-Powder-Thirst-Quencher-Sports-Drink-Orange-Flavor-10-Packets/930504530?classType=VARIANT&amp;from=/search</t>
  </si>
  <si>
    <t>Gatorade G Zero Sugar Lemon Lime Sports Drink Mix Powder, 10 Count Packets</t>
  </si>
  <si>
    <t>https://www.walmart.com/ip/Gatorade-Zero-Zero-Sugar-Thirst-Quencher-Powder-Lemon-Lime-0-10-Oz-10-Count/952428414?classType=VARIANT&amp;from=/search</t>
  </si>
  <si>
    <t>Gatorade G Zero Sugar Glacier Freeze Sports Drink Mix Powder, 10 Count Packets</t>
  </si>
  <si>
    <t>https://www.walmart.com/ip/Gatorade-G-Zero-Sugar-Glacier-Freeze-Thirst-Quencher-Drink-Mix-Powder-10-Packets/556942040?classType=VARIANT&amp;athbdg=L1600&amp;from=/search</t>
  </si>
  <si>
    <t>Gatorade G Zero Sugar Glacier Cherry Sports Drink Mix Powder, 10 Count Packets</t>
  </si>
  <si>
    <t>https://www.walmart.com/ip/Gatorade-Zero-Sugar-Thirst-Quencher-Sports-Drink-Powder-Glacier-Cherry-Flavor-10-Packets/478307635?classType=VARIANT&amp;from=/search</t>
  </si>
  <si>
    <t>Gatorade Frost Thirst Quencher, Glacier Freeze Sports Drinks, 28 fl oz Bottle</t>
  </si>
  <si>
    <t>https://www.walmart.com/ip/Gatorade-Frost-Thirst-Quencher-Glacier-Freeze-Sports-Drinks-28-fl-oz-Bottle/42391392?classType=VARIANT&amp;from=/search</t>
  </si>
  <si>
    <t>13.4 ¢/fl oz</t>
  </si>
  <si>
    <t>current price $28.90</t>
  </si>
  <si>
    <t>Gatorade Frost Thirst Quencher Variety Pack, Glacier Freeze/Cherry/Arctic Blitz Sports Drinks, 12 fl oz, 18 Ct Bottles</t>
  </si>
  <si>
    <t>https://www.walmart.com/ip/Gatorade-Frost-Thirst-Quencher-Variety-Pack-Glacier-Freeze-Cherry-Arctic-Blitz-Sports-Drinks-12-fl-oz-18-Ct-Bottles/111610839?classType=VARIANT&amp;from=/search</t>
  </si>
  <si>
    <t>Gatorade Frost Thirst Quencher Glacier Freeze Sports Drinks, 20 fl oz, 8 Count Bottles</t>
  </si>
  <si>
    <t>https://www.walmart.com/ip/Gatorade-Frost-Thirst-Quencher-Glacier-Freeze-Sports-Drinks-20-fl-oz-8-Count-Bottles/10450651?classType=VARIANT&amp;from=/search</t>
  </si>
  <si>
    <t>Gatorade Frost Thirst Quencher Glacier Freeze Sports Drinks, 12 fl oz, 12 Count Bottles</t>
  </si>
  <si>
    <t>https://www.walmart.com/ip/Gatorade-Frost-Thirst-Quencher-Glacier-Freeze-Sports-Drinks-12-fl-oz-12-Count-Bottles/208916710?classType=VARIANT&amp;from=/search</t>
  </si>
  <si>
    <t>Gatorade Frost Thirst Quencher Glacier Cherry Sports Drinks, 20 fl oz, 8 Count Bottles</t>
  </si>
  <si>
    <t>https://www.walmart.com/ip/Gatorade-Frost-Thirst-Quencher-Glacier-Cherry-Sports-Drinks-20-fl-oz-8-Count-Bottles/23636894?classType=VARIANT&amp;from=/search</t>
  </si>
  <si>
    <t>Gatorade Frost Thirst Quencher Glacier Cherry Sports Drinks, 12 fl oz, 12 Count Bottles</t>
  </si>
  <si>
    <t>https://www.walmart.com/ip/Gatorade-Frost-Thirst-Quencher-Glacier-Cherry-Bottled-Sports-Drink-12-fl-oz-12-Count-Bottles/23752091?classType=VARIANT&amp;from=/search</t>
  </si>
  <si>
    <t>10.7 ¢/fl oz</t>
  </si>
  <si>
    <t>Gatorade Frost Thirst Quencher Glacier Cherry Sports Drink, 28 fl oz, 1 Count Bottle</t>
  </si>
  <si>
    <t>https://www.walmart.com/ip/Gatorade-Frost-Thirst-Quencher-Glacier-Cherry-Sports-Drink-28-fl-oz-1-Count-Bottle/42391381?classType=REGULAR&amp;from=/search</t>
  </si>
  <si>
    <t>5.9 ¢/fl oz</t>
  </si>
  <si>
    <t>current price Now $1.00</t>
  </si>
  <si>
    <t>Gatorade Fit Electrolyte Beverage, Blackberry Raspberry, 16.9 oz Bottle</t>
  </si>
  <si>
    <t>https://www.walmart.com/ip/Gatorade-Fit-Electrolyte-Beverage-Healthy-Real-Hydration-Blackberry-Raspberry-16-9-oz-Bottle/1844269016?classType=VARIANT&amp;from=/search</t>
  </si>
  <si>
    <t>Gatorade Fierce Thirst Quencher Orange Sports Drinks, 12 fl oz Bottles, 12 Count Bottles</t>
  </si>
  <si>
    <t>https://www.walmart.com/ip/Gatorade-Fierce-Thirst-Quencher-Sports-Drink-Orange-12-oz-Bottles-12-Count/10450644?classType=VARIANT&amp;from=/search</t>
  </si>
  <si>
    <t>Gatorade Fierce Thirst Quencher Grape Sports Drinks, 20 fl oz, 8 Count Bottles</t>
  </si>
  <si>
    <t>https://www.walmart.com/ip/Gatorade-Fierce-Thirst-Quencher-Grape-Sports-Drinks-20-fl-oz-8-Count-Bottles/10450654?classType=VARIANT&amp;from=/search</t>
  </si>
  <si>
    <t>7.4 ¢/fl oz</t>
  </si>
  <si>
    <t>current price $10.71</t>
  </si>
  <si>
    <t>Gatorade Fierce Thirst Quencher Grape Sports Drink, 12 fl oz, 12 Count Bottles</t>
  </si>
  <si>
    <t>https://www.walmart.com/ip/Gatorade-Fierce-Thirst-Quencher-Grape-Sports-Drink-12-fl-oz-12-Count-Bottles/37827736?classType=REGULAR&amp;from=/search</t>
  </si>
  <si>
    <t>Fruity Cheerios, Heart Healthy Gluten Free Breakfast Cereal, Family Size, 18.4 oz</t>
  </si>
  <si>
    <t>https://www.walmart.com/ip/Fruity-Cheerios-Heart-Healthy-Cereal-Happy-Heart-Shapes-Family-Size-18-4-oz/5287277669?classType=VARIANT&amp;from=/search</t>
  </si>
  <si>
    <t>Frosted Cheerios, Heart Healthy Cereal, Family Size, 18.4 oz</t>
  </si>
  <si>
    <t>https://www.walmart.com/ip/Frosted-Cheerios-Heart-Healthy-Cereal-Happy-Heart-Shapes-Family-Size-18-4-oz/252845302?classType=VARIANT&amp;from=/search</t>
  </si>
  <si>
    <t>current price $36.76</t>
  </si>
  <si>
    <t>Fairlife YUP! 2% Reduced Fat Ultra-Filtered Milk 14 fl oz (Very Strawberry, Pack of 12)</t>
  </si>
  <si>
    <t>https://www.walmart.com/ip/fairlife-YUP-2-Reduced-Fat-Ultra-Filtered-Milk-14-fl-oz-Very-Strawberry-Pack-of-12/574646114?classType=VARIANT&amp;from=/search</t>
  </si>
  <si>
    <t>current price $36.47</t>
  </si>
  <si>
    <t>Fairlife Low Fat, Ultra-Filtered Milk, Rich Chocolate Flavor, All Natural Flavors (Packaging May Vary), 14 Fl Oz (Pack of 12)</t>
  </si>
  <si>
    <t>https://www.walmart.com/ip/Fairlife-Low-Fat-Ultra-Filtered-Milk-Rich-Chocolate-Flavor-All-Natural-Flavors-Packaging-May-Vary-14-Fl-Oz-Pack-of-12/3550130862?classType=REGULAR&amp;from=/search</t>
  </si>
  <si>
    <t>current price $38.99</t>
  </si>
  <si>
    <t>Fairlife Low Fat Ultra-Filtered Milk, Classic White, 14 Fl Oz (Pack of 12)</t>
  </si>
  <si>
    <t>https://www.walmart.com/ip/Fairlife-Low-Fat-Ultra-Filtered-Milk-Classic-White-14-Fl-Oz-Pack-of-12/5488117996?classType=REGULAR&amp;from=/search</t>
  </si>
  <si>
    <t>Fairlife Lactose Free Ultra Filtered Whole Milk, 52 fl oz</t>
  </si>
  <si>
    <t>https://www.walmart.com/ip/fairlife-Lactose-Free-Ultra-Filtered-Whole-Milk-52-fl-oz/43436773?classType=REGULAR&amp;from=/search</t>
  </si>
  <si>
    <t>Fairlife Lactose Free Reduced Fat Chocolate Ultra Filtered Milk, 52 fl oz</t>
  </si>
  <si>
    <t>https://www.walmart.com/ip/fairlife-Lactose-Free-Reduced-Fat-Chocolate-Ultra-Filtered-Milk-52-fl-oz/43922523?classType=REGULAR&amp;from=/search</t>
  </si>
  <si>
    <t>Fairlife Lactose Free Fat Free Ultra Filtered Milk, 52 fl oz</t>
  </si>
  <si>
    <t>https://www.walmart.com/ip/fairlife-Lactose-Free-Fat-Free-Ultra-Filtered-Milk-52-fl-oz/43984342?classType=REGULAR&amp;from=/search</t>
  </si>
  <si>
    <t>Fairlife Lactose Free 2% Reduced Fat Ultra Filtered Milk, 52 fl oz</t>
  </si>
  <si>
    <t>https://www.walmart.com/ip/fairlife-Lactose-Free-2-Reduced-Fat-Ultra-Filtered-Milk-52-fl-oz/43984343?classType=REGULAR&amp;from=/search</t>
  </si>
  <si>
    <t>current price $32.98</t>
  </si>
  <si>
    <t>Eggo Waffle: Purse</t>
  </si>
  <si>
    <t>https://www.walmart.com/ip/Eggo-Waffle-Purse/580864082?classType=VARIANT&amp;from=/search</t>
  </si>
  <si>
    <t>current price $37.98</t>
  </si>
  <si>
    <t>Eggo Waffle Box Purse</t>
  </si>
  <si>
    <t>https://www.walmart.com/ip/Eggo-Waffle-Box-Purse/370835649?classType=VARIANT&amp;from=/search</t>
  </si>
  <si>
    <t>25.3 ¢/oz</t>
  </si>
  <si>
    <t>current price $5.86</t>
  </si>
  <si>
    <t>Eggo Thick and Fluffy Original Waffles, Frozen Breakfast, 23.2 oz, 12 Count</t>
  </si>
  <si>
    <t>https://www.walmart.com/ip/Eggo-Thick-and-Fluffy-Original-Waffles-Frozen-Breakfast-23-2-oz-12-Count/20971296?classType=REGULAR&amp;from=/search</t>
  </si>
  <si>
    <t>31.2 ¢/oz</t>
  </si>
  <si>
    <t>Eggo Thick and Fluffy Original Waffles, Frozen Breakfast, 11.6 oz, 6 Count</t>
  </si>
  <si>
    <t>https://www.walmart.com/ip/Eggo-Thick-and-Fluffy-Original-Waffles-Frozen-Breakfast-11-6-oz-6-Count/16381768?classType=REGULAR&amp;from=/search</t>
  </si>
  <si>
    <t>Eggo Thick and Fluffy Cinnamon Brown Sugar Waffles, Frozen Breakfast, 11.6 oz, 6 Count</t>
  </si>
  <si>
    <t>https://www.walmart.com/ip/Eggo-Thick-and-Fluffy-Cinnamon-Brown-Sugar-Waffles-Belgian-Style-11-6-oz-6-Count-Frozen/16381767?classType=REGULAR&amp;from=/search</t>
  </si>
  <si>
    <t>Eggo Thick and Fluffy Blueberry Waffles, Frozen Breakfast, 11.6 oz, 6 Count</t>
  </si>
  <si>
    <t>https://www.walmart.com/ip/Eggo-Thick-and-Fluffy-Blueberry-Waffles-Belgian-Style-11-6-oz-6-Count-Frozen/43750573?classType=REGULAR&amp;from=/search</t>
  </si>
  <si>
    <t>21.7 ¢/oz</t>
  </si>
  <si>
    <t>current price Now $2.67</t>
  </si>
  <si>
    <t>Eggo Strawberry Waffles, Frozen Breakfast, 12.3 oz, 10 Count, Regular</t>
  </si>
  <si>
    <t>https://www.walmart.com/ip/Eggo-Strawberry-Waffles-Frozen-Breakfast-12-3-oz-10-Count-Regular/10891832?classType=REGULAR&amp;athbdg=L1300&amp;from=/search</t>
  </si>
  <si>
    <t>40.5 ¢/oz</t>
  </si>
  <si>
    <t>Eggo Protein Strawberry Delight Waffles, Frozen Breakfast, 12.3 oz, 10 Count</t>
  </si>
  <si>
    <t>https://www.walmart.com/ip/Eggo-Strawberry-Delight-Protein-Waffles-Frozen-Breakfast-12-3-oz-10-Count/5322722656?classType=REGULAR&amp;from=/search</t>
  </si>
  <si>
    <t>Eggo Protein Chocolate Chip Brownie Waffles, Frozen Breakfast, 12.3 oz, 10 Count</t>
  </si>
  <si>
    <t>https://www.walmart.com/ip/Eggo-Chocolate-Chip-Brownie-Protein-Waffles-Frozen-Breakfast-12-3-oz-10-Count/5327418910?classType=REGULAR&amp;from=/search</t>
  </si>
  <si>
    <t>21.2 ¢/oz</t>
  </si>
  <si>
    <t>Eggo Minis Original Pancake Bites, Frozen Breakfast, 28.2 oz, 80 Count</t>
  </si>
  <si>
    <t>https://www.walmart.com/ip/Eggo-Minis-Original-Pancake-Bites-Frozen-Breakfast-28-2-oz-80-Count/5559423468?classType=REGULAR&amp;from=/search</t>
  </si>
  <si>
    <t>Eggo Minis Cinnamon Toast Waffle Bites, Frozen Breakfast, 25.8 oz, 24 Count</t>
  </si>
  <si>
    <t>https://www.walmart.com/ip/Eggo-Minis-Cinnamon-Toast-Waffle-Bites-Frozen-Breakfast-25-8-oz-24-Count/10898870?classType=REGULAR&amp;from=/search</t>
  </si>
  <si>
    <t>24.7 ¢/oz</t>
  </si>
  <si>
    <t>Eggo Minis Cinnamon Toast Waffle Bites, Frozen Breakfast, 10.75 oz, 10 Count, Regular</t>
  </si>
  <si>
    <t>https://www.walmart.com/ip/Eggo-Minis-Cinnamon-Toast-Waffle-Bites-Frozen-Breakfast-10-75-oz-10-Count-Regular/10891834?classType=REGULAR&amp;athbdg=L1300&amp;from=/search</t>
  </si>
  <si>
    <t>current price $24.50</t>
  </si>
  <si>
    <t>Eggo Maple Syrup Waffle Coffee Pods, Fair Trade Certified, 40 Count</t>
  </si>
  <si>
    <t>https://www.walmart.com/ip/Eggo-Maple-Syrup-Waffle-Coffee-Pods-Fair-Trade-Certified-40-Count/11122172486?classType=VARIANT&amp;from=/search</t>
  </si>
  <si>
    <t>20.2 ¢/oz</t>
  </si>
  <si>
    <t>Eggo Homestyle Waffles, Frozen Breakfast, 29.6 oz, 24 Count</t>
  </si>
  <si>
    <t>https://www.walmart.com/ip/Eggo-Homestyle-Waffles-Frozen-Breakfast-29-6-oz-24-Count/10891828?classType=REGULAR&amp;athbdg=L1200&amp;from=/search</t>
  </si>
  <si>
    <t>Eggo Homestyle Homestyle Waffles, Frozen Breakfast, 12.3 oz, 10 Count, Regular</t>
  </si>
  <si>
    <t>https://www.walmart.com/ip/Eggo-Homestyle-Original-Waffles-Frozen-Breakfast-12-3-oz-10-Count-Regular/10891827?classType=REGULAR&amp;athbdg=L1300&amp;from=/search</t>
  </si>
  <si>
    <t>Eggo Cinnamon French Toaster Sticks, Frozen Breakfast, 12.7 oz, 32 Count, Regular</t>
  </si>
  <si>
    <t>https://www.walmart.com/ip/Eggo-Cinnamon-French-Toast-Sticks-Frozen-Breakfast-12-7-oz-32-Count-Regular/10891793?classType=REGULAR&amp;athbdg=L1600&amp;from=/search</t>
  </si>
  <si>
    <t>Eggo Chocolatey Chip Waffles, Frozen Breakfast, 29.6 oz, 24 Count</t>
  </si>
  <si>
    <t>https://www.walmart.com/ip/Eggo-Chocolatey-Chip-Waffles-Frozen-Breakfast-29-6-oz-24-Count/13399285?classType=REGULAR&amp;from=/search</t>
  </si>
  <si>
    <t>current price $2.67</t>
  </si>
  <si>
    <t>Eggo Chocolatey Chip Waffles, Frozen Breakfast, 12.3 oz, 10 Count, Regular</t>
  </si>
  <si>
    <t>https://www.walmart.com/ip/Eggo-Chocolatey-Chip-Waffles-Frozen-Breakfast-12-3-oz-10-Count-Regular/10891836?classType=REGULAR&amp;from=/search</t>
  </si>
  <si>
    <t>63.8 ¢/oz</t>
  </si>
  <si>
    <t>Eggo Buttery Maple Flavor Belgian-Style Street Waffles, Frozen Breakfast, 7.76 oz, 4 Count</t>
  </si>
  <si>
    <t>https://www.walmart.com/ip/Eggo-Buttery-Maple-Belgian-Style-Street-Waffles-Frozen-Breakfast-7-76-oz-4-Count/1726771799?classType=REGULAR&amp;from=/search</t>
  </si>
  <si>
    <t>Eggo Buttermilk Waffles, Frozen Breakfast, 29.6 oz, 24 Count</t>
  </si>
  <si>
    <t>https://www.walmart.com/ip/Eggo-Buttermilk-Waffles-Frozen-Breakfast-29-6-oz-24-Count/10891830?classType=REGULAR&amp;from=/search</t>
  </si>
  <si>
    <t>Eggo Buttermilk Waffles, Frozen Breakfast, 12.3 oz, 10 Count</t>
  </si>
  <si>
    <t>https://www.walmart.com/ip/Eggo-Buttermilk-Waffles-Frozen-Breakfast-12-3-oz-10-Count/10891829?classType=REGULAR&amp;athbdg=L1300&amp;from=/search</t>
  </si>
  <si>
    <t>Eggo Buttermilk Pancakes, Frozen Breakfast, 29.6 oz, 24 Count</t>
  </si>
  <si>
    <t>https://www.walmart.com/ip/Eggo-Buttermilk-Pancakes-Frozen-Breakfast-29-6-oz-24-Count/530422910?classType=REGULAR&amp;from=/search</t>
  </si>
  <si>
    <t>Eggo Blueberry Waffles, Frozen Breakfast, 29.6 oz 24 Count</t>
  </si>
  <si>
    <t>https://www.walmart.com/ip/Eggo-Blueberry-Waffles-Frozen-Breakfast-29-6-oz-24-Count/13399284?classType=REGULAR&amp;from=/search</t>
  </si>
  <si>
    <t>Eggo Blueberry Waffles, Frozen Breakfast, 12.3 oz, 10 Count</t>
  </si>
  <si>
    <t>https://www.walmart.com/ip/Eggo-Blueberry-Waffles-Frozen-Breakfast-12-3-oz-10-Count/10891831?classType=REGULAR&amp;athbdg=L1300&amp;from=/search</t>
  </si>
  <si>
    <t>current price $35.95</t>
  </si>
  <si>
    <t>Dole, Pineapple, Crushed In Heavy Syrup, 20Oz Can (Pack Of 5)</t>
  </si>
  <si>
    <t>https://www.walmart.com/ip/Dole-Pineapple-Crushed-In-Heavy-Syrup-20Oz-Can-Pack-Of-5/5335591944?classType=REGULAR&amp;from=/search</t>
  </si>
  <si>
    <t>current price $33.92</t>
  </si>
  <si>
    <t>Dole, Pineapple, Crushed in 100% Pineapple Juice, No Sugar Addaed, 20 Ounce Can (Pack of 4)</t>
  </si>
  <si>
    <t>https://www.walmart.com/ip/Dole-Pineapple-Crushed-in-100-Pineapple-Juice-No-Sugar-Addaed-20-Ounce-Can-Pack-of-4/815947729?classType=REGULAR&amp;from=/search</t>
  </si>
  <si>
    <t>Dole Tropical Gold Pineapple Slices in 100% Pineapple Juice, 15 oz Can</t>
  </si>
  <si>
    <t>https://www.walmart.com/ip/Dole-Tropical-Gold-Pineapple-Slices-in-100-Pineapple-Juice-15-oz-Can/1102040112?classType=VARIANT&amp;from=/search</t>
  </si>
  <si>
    <t>Dole Tropical Gold Pineapple Chunks in 100% Pineapple Juice, 15 oz Can</t>
  </si>
  <si>
    <t>https://www.walmart.com/ip/Dole-Tropical-Gold-Pineapple-Chunks-in-100-Pineapple-Juice-15-oz-Can/2728401183?classType=VARIANT&amp;from=/search</t>
  </si>
  <si>
    <t>current price $45.20</t>
  </si>
  <si>
    <t>Dole Sliced Pineapple in Juice 20 oz, Pack of 12</t>
  </si>
  <si>
    <t>https://www.walmart.com/ip/Dole-Sliced-Pineapple-in-Juice-20-oz-Pack-of-12/172967667?classType=REGULAR&amp;from=/search</t>
  </si>
  <si>
    <t>current price $23.63</t>
  </si>
  <si>
    <t>Dole Pineapple Tidbits in Pineapple Juice 20 oz (Pack of 4)</t>
  </si>
  <si>
    <t>https://www.walmart.com/ip/Dole-Pineapple-Tidbits-in-Pineapple-Juice-20-oz-Pack-of-4/14788970356?classType=VARIANT&amp;from=/search</t>
  </si>
  <si>
    <t>current price $114.97</t>
  </si>
  <si>
    <t>Dole Pineapple Tidbits In Juice, 100 Ounce - 6 per case.</t>
  </si>
  <si>
    <t>https://www.walmart.com/ip/Dole-Pineapple-Tidbits-In-Juice-100-Ounce-6-per-case/5414800475?classType=REGULAR&amp;from=/search</t>
  </si>
  <si>
    <t>current price $3.45</t>
  </si>
  <si>
    <t>Dole Pineapple Tidbits in 100% Pineapple Juice, 8 oz Can</t>
  </si>
  <si>
    <t>https://www.walmart.com/ip/Dole-Pineapple-Tidbits-in-100-Pineapple-Juice-8-oz-Can/55317042?classType=REGULAR&amp;from=/search</t>
  </si>
  <si>
    <t>current price $30.93</t>
  </si>
  <si>
    <t>Dole Pineapple Tidbits In 100% Juice, 8 Ounce Cans (Pack Of 12)</t>
  </si>
  <si>
    <t>https://www.walmart.com/ip/Dole-Pineapple-Tidbits-In-100-Juice-8-Ounce-Cans-Pack-Of-12/102171981?classType=REGULAR&amp;from=/search</t>
  </si>
  <si>
    <t>current price $139.00</t>
  </si>
  <si>
    <t>Dole Pineapple Tidbits in 100% Juice, 2.84L / 100 fl oz - Bulk Food Service, 6/Case</t>
  </si>
  <si>
    <t>https://www.walmart.com/ip/DOLE-Pineapple-Tidbits-in-100-Juice-2-84L-100-fl-oz-Bulk-Food-Service-6-Case/3077382968?classType=REGULAR&amp;from=/search</t>
  </si>
  <si>
    <t>Dole Pineapple Tidbits in 100% Fruit Juice, 20 oz Can</t>
  </si>
  <si>
    <t>https://www.walmart.com/ip/Dole-Pineapple-Tidbits-in-100-Fruit-Juice-20-oz-Can/10304328?classType=VARIANT&amp;from=/search</t>
  </si>
  <si>
    <t>current price $2.68</t>
  </si>
  <si>
    <t>Dole Pineapple Slices in 100% Pineapple Juice, 8 oz, Smooth, Shelf Stable, Aluminum Can, New</t>
  </si>
  <si>
    <t>https://www.walmart.com/ip/Dole-Pineapple-Slices-in-100-Pineapple-Juice-All-Natural-Canned-Pineapple-8-Oz/10304321?classType=REGULAR&amp;from=/search</t>
  </si>
  <si>
    <t>Dole Pineapple Slices in 100% Pineapple Juice, 20 oz Can</t>
  </si>
  <si>
    <t>https://www.walmart.com/ip/Dole-Pineapple-Slices-in-100-Pineapple-Juice-20-oz-Can/10304322?classType=VARIANT&amp;from=/search</t>
  </si>
  <si>
    <t>current price $16.73</t>
  </si>
  <si>
    <t>Dole Pineapple Slices 20 oz (Pack of 2)</t>
  </si>
  <si>
    <t>https://www.walmart.com/ip/Dole-Pineapple-Slices-20-oz-Pack-of-2/547774551?classType=REGULAR&amp;from=/search</t>
  </si>
  <si>
    <t>current price $67.23</t>
  </si>
  <si>
    <t>Dole Pineapple Juice, 46 oz - Case of 12</t>
  </si>
  <si>
    <t>https://www.walmart.com/ip/Dole-Pineapple-Juice-46-oz-Case-of-12/514383712?classType=REGULAR&amp;from=/search</t>
  </si>
  <si>
    <t>current price $88.09</t>
  </si>
  <si>
    <t>Dole Pineapple Juice, 46 Ounce -- 12 per Case.</t>
  </si>
  <si>
    <t>https://www.walmart.com/ip/Dole-Pineapple-Juice-46-Ounce-12-per-Case/1564512805?classType=REGULAR&amp;from=/search</t>
  </si>
  <si>
    <t>current price $62.14</t>
  </si>
  <si>
    <t>Dole Pineapple Juice Pull Top Can 48 oz, Pack of 6</t>
  </si>
  <si>
    <t>https://www.walmart.com/ip/Dole-Pineapple-Juice-Pull-Top-Can-48-oz-Pack-of-6/811586474?classType=REGULAR&amp;from=/search</t>
  </si>
  <si>
    <t>current price $124.95</t>
  </si>
  <si>
    <t>Dole Pineapple Fancy Chunks In Heavy Syrup, 106 Ounce -- 6 per case.</t>
  </si>
  <si>
    <t>https://www.walmart.com/ip/Dole-Pineapple-Fancy-Chunks-In-Heavy-Syrup-106-Ounce-6-per-case/5324881691?classType=REGULAR&amp;from=/search</t>
  </si>
  <si>
    <t>current price $19.80</t>
  </si>
  <si>
    <t>Dole Pineapple Crushed 8 oz (Pack of 4)</t>
  </si>
  <si>
    <t>https://www.walmart.com/ip/Dole-Pineapple-Crushed-8-oz-Pack-of-4/14744673499?classType=VARIANT&amp;from=/search</t>
  </si>
  <si>
    <t>current price $17.85</t>
  </si>
  <si>
    <t>Dole Pineapple Crushed 20 oz (Pack of 2)</t>
  </si>
  <si>
    <t>https://www.walmart.com/ip/Dole-Pineapple-Crushed-20-oz-Pack-of-2/14788970357?classType=VARIANT&amp;from=/search</t>
  </si>
  <si>
    <t>Dole Pineapple Chunks in 100% Pineapple Juice, 20 oz Can</t>
  </si>
  <si>
    <t>https://www.walmart.com/ip/Dole-Pineapple-Chunks-in-100-Pineapple-Juice-20-oz-Can/10304327?classType=VARIANT&amp;athbdg=L1600&amp;from=/search</t>
  </si>
  <si>
    <t>Dole Pineapple Chunks in 100% Pineapple Juice, 106 oz Can</t>
  </si>
  <si>
    <t>https://www.walmart.com/ip/Dole-Pineapple-Chunks-in-100-Pineapple-Juice-106-oz-Can/10304325?classType=REGULAR&amp;from=/search</t>
  </si>
  <si>
    <t>Dole Pineapple Chunks 398 ml/13.5 oz., Can {Imported from Canada}</t>
  </si>
  <si>
    <t>https://www.walmart.com/ip/Dole-Pineapple-Chunks-398-ml-13-5-oz-Can-Imported-from-Canada/243284077?classType=REGULAR&amp;from=/search</t>
  </si>
  <si>
    <t>Dole No Sugar Added Pineapple Slices in Water, 20 oz Can</t>
  </si>
  <si>
    <t>https://www.walmart.com/ip/Dole-No-Sugar-Added-Pineapple-Slices-in-Water-20-oz-Can/5326388395?classType=VARIANT&amp;from=/search</t>
  </si>
  <si>
    <t>Dole No Sugar Added Pineapple Chunks in Water, 20 oz Can</t>
  </si>
  <si>
    <t>https://www.walmart.com/ip/Dole-No-Sugar-Added-Pineapple-Chunks-in-Water-20-oz-Can/5326388396?classType=VARIANT&amp;from=/search</t>
  </si>
  <si>
    <t>Dole Light Pineapple Juice Drink, 6 fl oz Cans (6 Count)</t>
  </si>
  <si>
    <t>https://www.walmart.com/ip/Dole-Light-Pineapple-Juice-Drink-6-fl-oz-Cans-6-Count/1390846347?classType=VARIANT&amp;from=/search</t>
  </si>
  <si>
    <t>current price $5.50</t>
  </si>
  <si>
    <t>Dole Light Pineapple Juice Drink, 6 fl oz Cans (1 PACK=6 Count)</t>
  </si>
  <si>
    <t>https://www.walmart.com/ip/Dole-Light-Pineapple-Juice-Drink-6-fl-oz-Cans-1-PACK-6-Count/14996917908?classType=REGULAR&amp;from=/search</t>
  </si>
  <si>
    <t>current price Now $11.49</t>
  </si>
  <si>
    <t>Dole Light Pineapple Juice Drink, 46 fl oz Can (Pack of 2)</t>
  </si>
  <si>
    <t>https://www.walmart.com/ip/Dole-Light-Pineapple-Juice-Drink-46-fl-oz-Can-Pack-of-2/8465666782?classType=REGULAR&amp;from=/search</t>
  </si>
  <si>
    <t>Dole Light Pineapple Juice Drink, 46 fl oz Can</t>
  </si>
  <si>
    <t>https://www.walmart.com/ip/Dole-Light-Pineapple-Juice-Drink-46-fl-oz-Can/2060777784?classType=VARIANT&amp;from=/search</t>
  </si>
  <si>
    <t>current price $38.45</t>
  </si>
  <si>
    <t>Dole Ez Open In 100% Juice Sliced Pineapple, 8 oz - 2 Case of 12</t>
  </si>
  <si>
    <t>https://www.walmart.com/ip/Dole-Ez-Open-In-100-Juice-Sliced-Pineapple-8-oz-2-Case-of-12/120073906?classType=REGULAR&amp;from=/search</t>
  </si>
  <si>
    <t>current price Now $42.21</t>
  </si>
  <si>
    <t>Dole Crushed Pineapple in Juice, 20 oz - Case of 12</t>
  </si>
  <si>
    <t>https://www.walmart.com/ip/Dole-Crushed-Pineapple-in-Juice-20-oz-Case-of-12/122847108?classType=REGULAR&amp;from=/search</t>
  </si>
  <si>
    <t>current price Now $42.99</t>
  </si>
  <si>
    <t>Dole Crushed Pineapple in Juice, 20 Ounce -- 12 per case.</t>
  </si>
  <si>
    <t>https://www.walmart.com/ip/Dole-Crushed-Pineapple-in-Juice-20-Ounce-12-per-case/5522613367?classType=REGULAR&amp;from=/search</t>
  </si>
  <si>
    <t>current price Now $1.70</t>
  </si>
  <si>
    <t>Dole Crushed Pineapple in Heavy Syrup, 20 oz Can</t>
  </si>
  <si>
    <t>https://www.walmart.com/ip/Dole-Crushed-Pineapple-in-Heavy-Syrup-20-oz-Can/10304329?classType=REGULAR&amp;from=/search</t>
  </si>
  <si>
    <t>current price Now $5.00</t>
  </si>
  <si>
    <t>Dole Crushed Pineapple in 100% Pineapple Juice, 20 oz Can</t>
  </si>
  <si>
    <t>https://www.walmart.com/ip/Dole-Crushed-Pineapple-in-100-Pineapple-Juice-20-oz-Can/1955132902?classType=REGULAR&amp;from=/search</t>
  </si>
  <si>
    <t>current price $27.17</t>
  </si>
  <si>
    <t>Dole Crushed Pineapple 8 oz (Pack of 8)</t>
  </si>
  <si>
    <t>https://www.walmart.com/ip/Dole-Crushed-Pineapple-8-oz-Pack-of-8/5028005919?classType=REGULAR&amp;from=/search</t>
  </si>
  <si>
    <t>current price $19.18</t>
  </si>
  <si>
    <t>Dole Crushed Pineapple 8 oz (Pack of 5)</t>
  </si>
  <si>
    <t>https://www.walmart.com/ip/Dole-Crushed-Pineapple-8-oz-Pack-of-5/6836250220?classType=VARIANT&amp;from=/search</t>
  </si>
  <si>
    <t>current price $44.82</t>
  </si>
  <si>
    <t>Dole Crushed Pineapple 8 oz (Pack of 16)</t>
  </si>
  <si>
    <t>https://www.walmart.com/ip/Dole-Crushed-Pineapple-8-oz-Pack-of-16/872913805?classType=REGULAR&amp;from=/search</t>
  </si>
  <si>
    <t>Dole Canned Pineapple Chunks in 100% Pineapple Juice, 8 oz, Shelf Stable, Aluminum Can</t>
  </si>
  <si>
    <t>https://www.walmart.com/ip/Dole-Canned-Pineapple-Chunks-in-100-Pineapple-Juice-8-oz-Shelf-Stable-Aluminum-Can/10304326?classType=REGULAR&amp;from=/search</t>
  </si>
  <si>
    <t>Dole Canned Fruit, Pineapple Tidbits in 100% Pineapple Juice, Gluten Free, Pantry Staples, 8 Oz</t>
  </si>
  <si>
    <t>https://www.walmart.com/ip/Dole-Canned-Fruit-Pineapple-Tidbits-in-100-Pineapple-Juice-Gluten-Free-Pantry-Staples-8-Oz-Packaging-May-Vary/9528615504?classType=REGULAR&amp;from=/search</t>
  </si>
  <si>
    <t>current price $1.90</t>
  </si>
  <si>
    <t>Dole Canned Fruit, Pineapple Chunks in 100% Pineapple Juice, Gluten Free, Pantry Staples, 8 Oz</t>
  </si>
  <si>
    <t>https://www.walmart.com/ip/Dole-Canned-Fruit-Pineapple-Chunks-in-100-Pineapple-Juice-Gluten-Free-Pantry-Staples-8-Oz-Packaging-May-Vary/13531006839?classType=REGULAR&amp;from=/search</t>
  </si>
  <si>
    <t>Dole Canned Crushed Pineapple in 100% Pineapple Juice, 8 oz, Shelf Stable, Aluminum Can, New</t>
  </si>
  <si>
    <t>https://www.walmart.com/ip/Dole-Canned-Crushed-Pineapple-in-100-Pineapple-Juice-8-oz-Shelf-Stable-Aluminum-Can-New/10304358?classType=REGULAR&amp;from=/search</t>
  </si>
  <si>
    <t>Dole Canned Crushed Pineapple in 100% Pineapple Juice, 20 oz Can</t>
  </si>
  <si>
    <t>https://www.walmart.com/ip/Dole-Canned-Crushed-Pineapple-in-100-Pineapple-Juice-20-oz-Can/10304331?classType=VARIANT&amp;athbdg=L1600&amp;from=/search</t>
  </si>
  <si>
    <t>Dole All Natural 100% Pineapple Juice, 46 fl oz Can</t>
  </si>
  <si>
    <t>https://www.walmart.com/ip/Dole-All-Natural-100-Pineapple-Juice-46-fl-oz-Can/527621123?classType=VARIANT&amp;athbdg=L1600&amp;from=/search</t>
  </si>
  <si>
    <t>Dole 100% Pineapple Juice, Canned Pineapple Juice, 6 Oz, 6 Cans</t>
  </si>
  <si>
    <t>https://www.walmart.com/ip/Dole-100-Pineapple-Juice-Canned-Pineapple-Juice-6-Oz-6-Cans/10304384?classType=VARIANT&amp;athbdg=L1600&amp;from=/search</t>
  </si>
  <si>
    <t>current price $27.55</t>
  </si>
  <si>
    <t>Dole 100% Pineapple Juice, 8.4 Fluid Ounce (Pack of 24)</t>
  </si>
  <si>
    <t>https://www.walmart.com/ip/Dole-100-Pineapple-Juice-8-4-Fluid-Ounce-Pack-of-24/827747128?classType=REGULAR&amp;from=/search</t>
  </si>
  <si>
    <t>current price Now $5.50</t>
  </si>
  <si>
    <t>Dole 100% Juice, Pineapple, 46 Ounce Cans (Pack of 6)</t>
  </si>
  <si>
    <t>https://www.walmart.com/ip/Dole-100-Juice-Pineapple-46-Ounce-Cans-Pack-of-6/9544672818?classType=REGULAR&amp;from=/search</t>
  </si>
  <si>
    <t>Del Monte Yellow Freestone Sliced Peaches, Canned Fruit, 15.25 oz Can</t>
  </si>
  <si>
    <t>https://www.walmart.com/ip/Del-Monte-California-Freestone-Peaches-Sliced-15-25-Oz/10295238?classType=VARIANT&amp;from=/search</t>
  </si>
  <si>
    <t>Del Monte Yellow Cling Sliced Peaches, Canned Fruit, 15 oz Can</t>
  </si>
  <si>
    <t>https://www.walmart.com/sp/track?bt=1&amp;eventST=click&amp;plmt=sp-search-middle~desktop~&amp;pos=1&amp;tax=976759_976794_7433209_3707472&amp;rdf=1&amp;rd=https%3A%2F%2Fwww.walmart.com%2Fip%2FDel-Monte-Sliced-Yellow-Cling-100-Juice-Peaches-15-oz%2F10295233%3FclassType%3DREGULAR%26adsRedirect%3Dtrue&amp;adUid=e146aa0e-edca-48e3-bec7-c21299068e85&amp;mloc=sp-search-middle&amp;pltfm=desktop&amp;pgId=canned%20peach&amp;pt=search&amp;spQs=k_-yaGPEqpjtl3IvkK1X5zOJoo-l5fYWikqGsb-er17qs-t7aV3-vlyh77D5aE1BGn0JA8iPytwnKqERn8ir016WDy0OfvZimlEwKqXwJkU5Yn3FSyVwQEnx8GOTnt5x9OvprUiDh-ygnPt9SaMe-T6jIXrKwLTd_oX-6Ny9VVBKJmmxnteY2D7PBc6LnjqG3xQPjxNUSUoN8FIF12fxJmTlSlTe4makoj1s2NoubYTqnlJLs3pohowJCRFT76Vl&amp;storeId=2574&amp;specificity=broad&amp;specificityScore=0.5083529&amp;couponState=na&amp;bkt=ace1_11510%7Cace2_11458%7Cace3_default%7Ccoldstart_on%7Csearch_default&amp;classType=REGULAR</t>
  </si>
  <si>
    <t>current price $45.72</t>
  </si>
  <si>
    <t>Del Monte Yellow Cling Peaches, Lite, in Extra Light Syrup, 29 oz</t>
  </si>
  <si>
    <t>https://www.walmart.com/ip/Del-Monte-Yellow-Cling-Peaches-Lite-in-Extra-Light-Syrup-29-oz/455959876?classType=REGULAR&amp;from=/search</t>
  </si>
  <si>
    <t>Del Monte Yellow Cling Peach Halves, Canned Fruit, 29 oz Can</t>
  </si>
  <si>
    <t>https://www.walmart.com/ip/Del-Monte-Peach-Halves-In-Heavy-Syrup-Canned-Fruit-29-oz-Shelf-Stable-Aluminum-Can/10794821?classType=VARIANT&amp;from=/search</t>
  </si>
  <si>
    <t>Del Monte Yellow Cling Peach Halves in Heavy Syrup, 15.25 oz Can</t>
  </si>
  <si>
    <t>https://www.walmart.com/ip/Del-Monte-Peach-Halves-Heavy-Syrup-Canned-Fruit-15-25-oz-Can/10295234?classType=REGULAR&amp;from=/search</t>
  </si>
  <si>
    <t>Del Monte Yellow Cling Peach Chunks, Canned Fruit, 15.25 oz Can</t>
  </si>
  <si>
    <t>https://www.walmart.com/sp/track?bt=1&amp;eventST=click&amp;plmt=sp-search-middle~desktop~&amp;pos=3&amp;tax=976759_976794_7433209_3707472&amp;rdf=1&amp;rd=https%3A%2F%2Fwww.walmart.com%2Fip%2FDel-Monte-Yellow-Cling-In-Heavy-Syrup-Peach-Chunks%2F10295187%3FclassType%3DVARIANT%26adsRedirect%3Dtrue&amp;adUid=e146aa0e-edca-48e3-bec7-c21299068e85&amp;mloc=sp-search-middle&amp;pltfm=desktop&amp;pgId=canned%20peach&amp;pt=search&amp;spQs=cEOR3HHni-N2x6uoHrUcmDOJoo-l5fYWikqGsb-er17qs-t7aV3-vlyh77D5aE1BEx9pTv9e1KAsUFcHzq3fqgAnKwbtiCJ9BfmDRCah3KU3I6ASFQ2w2F2dVvq_GjYscnRwWDICOSM6xOCm2uqAWuDB-Ppc0J7dNZLoz_syjDPc9mbFjchzDVj568dM2fs13xQPjxNUSUoN8FIF12fxJmTlSlTe4makoj1s2NoubYTqnlJLs3pohowJCRFT76Vl&amp;storeId=2574&amp;specificity=broad&amp;specificityScore=0.5083529&amp;couponState=na&amp;bkt=ace1_11510%7Cace2_11458%7Cace3_default%7Ccoldstart_on%7Csearch_default&amp;classType=VARIANT</t>
  </si>
  <si>
    <t>current price $6.26</t>
  </si>
  <si>
    <t>Del Monte Yellow Cling Peach Chunks in Heavy Syrup Canned Fruit</t>
  </si>
  <si>
    <t>https://www.walmart.com/ip/Del-Monte-Yellow-Cling-Peach-Chunks-in-Heavy-Syrup-Canned-Fruit/12856709494?classType=REGULAR&amp;from=/search</t>
  </si>
  <si>
    <t>current price Now $8.35</t>
  </si>
  <si>
    <t>Del Monte Yellow Cling Peach Chunks Canned Fruit 15.25 oz Can (Pack of 2)</t>
  </si>
  <si>
    <t>https://www.walmart.com/ip/Del-Monte-Yellow-Cling-Peach-Chunks-Canned-Fruit-15-25-oz-Can-Pack-of-2/14784463861?classType=VARIANT&amp;athbdg=L1400&amp;from=/search</t>
  </si>
  <si>
    <t>current price $13.97</t>
  </si>
  <si>
    <t>Del Monte Sliced Yellow Cling Peaches in Extra Light Syrup, 105 oz Can</t>
  </si>
  <si>
    <t>https://www.walmart.com/ip/Del-Monte-Sliced-Peaches-in-Extra-Light-Syrup-105-oz-NON-GMO-Metal-Can/452626723?classType=VARIANT&amp;from=/search</t>
  </si>
  <si>
    <t>Del Monte Sliced Yellow Cling Peaches in 100% Juice 15 oz Can (Pack of 6)</t>
  </si>
  <si>
    <t>https://www.walmart.com/ip/Del-Monte-Sliced-Yellow-Cling-Peaches-in-100-Juice-15-oz-Can-Pack-of-6/160557128?classType=VARIANT&amp;from=/search</t>
  </si>
  <si>
    <t>Del Monte Sliced Peaches in Heavy Syrup, Canned Fruit, 29 oz Can</t>
  </si>
  <si>
    <t>https://www.walmart.com/ip/Del-Monte-Sliced-Peaches-in-Heavy-Syrup-Canned-Fruit-29-oz-Can/10295101?classType=VARIANT&amp;from=/search</t>
  </si>
  <si>
    <t>current price $15.24</t>
  </si>
  <si>
    <t>Del Monte Sliced Peaches in 100% Juice 6 Pk, 15 oz.</t>
  </si>
  <si>
    <t>https://www.walmart.com/ip/Del-Monte-Sliced-Peaches-in-100-Juice-6-Pk-15-oz/943208684?classType=REGULAR&amp;from=/search</t>
  </si>
  <si>
    <t>current price $62.15</t>
  </si>
  <si>
    <t>Del Monte Peach Narrow Base Sliced Yellow Cling, 15 oz - Case of 12</t>
  </si>
  <si>
    <t>https://www.walmart.com/ip/Del-Monte-Peach-Narrow-Base-Sliced-Yellow-Cling-15-oz-Case-of-12/692563308?classType=REGULAR&amp;from=/search</t>
  </si>
  <si>
    <t>current price $9.01</t>
  </si>
  <si>
    <t>Del Monte Peach Chunks In Heavy Syrup, 15.25 Oz (Pack of 2)</t>
  </si>
  <si>
    <t>https://www.walmart.com/ip/Del-Monte-Peach-Chunks-In-Heavy-Syrup-15-25-Oz-Pack-of-2/14541464508?classType=REGULAR&amp;from=/search</t>
  </si>
  <si>
    <t>Del Monte No Sugar Added Sliced Peaches, Canned Fruit, 14.5 oz Can</t>
  </si>
  <si>
    <t>https://www.walmart.com/sp/track?bt=1&amp;eventST=click&amp;plmt=sp-search-middle~desktop~&amp;pos=2&amp;tax=976759_976794_7433209_3707472&amp;rdf=1&amp;rd=https%3A%2F%2Fwww.walmart.com%2Fip%2FDel-Monte-No-Sugar-Added-Sliced-Peaches-Canned-Fruit-14-5-oz-Can%2F10295193%3FclassType%3DVARIANT%26adsRedirect%3Dtrue&amp;adUid=e146aa0e-edca-48e3-bec7-c21299068e85&amp;mloc=sp-search-middle&amp;pltfm=desktop&amp;pgId=canned%20peach&amp;pt=search&amp;spQs=b04Q10U5GpmN4yBUi8-TfzOJoo-l5fYWikqGsb-er17qs-t7aV3-vlyh77D5aE1BEx9pTv9e1KAsUFcHzq3fqgAnKwbtiCJ9BfmDRCah3KU3I6ASFQ2w2F2dVvq_GjYscnRwWDICOSM6xOCm2uqAWlfHb3U2gWm2Ac5m8C6Og0s6jSjKNbca0EpXqUU2JpwIAalRPYDS-PHnuG7FWPVnmZFqf-qBavNj05T1Nq2pNehuz7Dbb20UOTH0NIaeZOxr&amp;storeId=2574&amp;specificity=broad&amp;specificityScore=0.5083529&amp;couponState=na&amp;bkt=ace1_11510%7Cace2_11458%7Cace3_default%7Ccoldstart_on%7Csearch_default&amp;classType=VARIANT</t>
  </si>
  <si>
    <t>current price $23.70</t>
  </si>
  <si>
    <t>Del Monte No Sugar Added Sliced Peaches Canned Fruit 14.5 oz Can (Pack of 4)</t>
  </si>
  <si>
    <t>https://www.walmart.com/ip/Del-Monte-No-Sugar-Added-Sliced-Peaches-Canned-Fruit-14-5-oz-Can-Pack-of-4/14812465545?classType=VARIANT&amp;from=/search</t>
  </si>
  <si>
    <t>current price $8.14</t>
  </si>
  <si>
    <t>Del Monte No Sugar Added Diced Peaches Fruit Cup Snacks 3.75 oz Cup (Pack of 12)</t>
  </si>
  <si>
    <t>https://www.walmart.com/sp/track?bt=1&amp;eventST=click&amp;plmt=sp-search-middle~desktop~&amp;pos=11&amp;tax=976759_976794_7433209_3707472&amp;rdf=1&amp;rd=https%3A%2F%2Fwww.walmart.com%2Fip%2FDel-Monte-Nsa-Peach-12-Pk-Cup%2F867913788%3FclassType%3DREGULAR%26adsRedirect%3Dtrue&amp;adUid=e146aa0e-edca-48e3-bec7-c21299068e85&amp;mloc=sp-search-middle&amp;pltfm=desktop&amp;pgId=canned%20peach&amp;pt=search&amp;spQs=9MQUE6d1mqrzucuhZjiXFAjCrCuOF728GlGpdmOpt2VfjuIWlkQ6bh47PvWjYMbBFY_PrFkKe410iyfPn3PKJMJu473yUfFFrBHzZgev2ccpelYlDWSDLWIb_IRnCkncHntvLfMGGS7gpkQJBZwe78bDSf4PCIiqr1-qrpRRJsalfB000SS5MHJl4HAOZFnV3xQPjxNUSUoN8FIF12fxJmTlSlTe4makoj1s2NoubYTqnlJLs3pohowJCRFT76Vl&amp;storeId=2574&amp;specificity=broad&amp;specificityScore=0.5083529&amp;couponState=na&amp;bkt=ace1_11510%7Cace2_11458%7Cace3_default%7Ccoldstart_on%7Csearch_default&amp;classType=REGULAR</t>
  </si>
  <si>
    <t>current price $17.00</t>
  </si>
  <si>
    <t>Del Monte Lite Sliced Peaches, 105 oz</t>
  </si>
  <si>
    <t>https://www.walmart.com/ip/Del-Monte-Lite-Sliced-Peaches-105-oz/663747511?classType=REGULAR&amp;from=/search</t>
  </si>
  <si>
    <t>current price $40.25</t>
  </si>
  <si>
    <t>Del Monte Fruit Sliced Yellow Cling Peach, 8.5 oz - Case of 12</t>
  </si>
  <si>
    <t>https://www.walmart.com/ip/Del-Monte-Fruit-Sliced-Yellow-Cling-Peach-8-5-oz-Case-of-12/134388515?classType=REGULAR&amp;from=/search</t>
  </si>
  <si>
    <t>Del Monte Diced Peaches Fruit Cup Snacks in 100% Fruit Juice, 4 oz Cup (Pack of 12)</t>
  </si>
  <si>
    <t>https://www.walmart.com/sp/track?bt=1&amp;eventST=click&amp;plmt=sp-search-middle~desktop~&amp;pos=4&amp;tax=976759_976794_7433209_3707472&amp;rdf=1&amp;rd=https%3A%2F%2Fwww.walmart.com%2Fip%2FDel-Monte-Diced-Peaches-Fruit-Cup-Snacks-4-oz-12-count%2F21849152%3FclassType%3DVARIANT%26athbdg%3DL1600%26adsRedirect%3Dtrue&amp;adUid=e146aa0e-edca-48e3-bec7-c21299068e85&amp;mloc=sp-search-middle&amp;pltfm=desktop&amp;pgId=canned%20peach&amp;pt=search&amp;spQs=AT5NIXfqsc5rwlJKDZ2bArKLxTT-prWE5fx4WB2adG4jHP1PjRXeqZ9tMFDR1fIg9vIFyCxIeg5WSr4bOpRhHQAnKwbtiCJ9BfmDRCah3KXIwGaJ69LAVZZfj7uCKIYI8g4hgFWifvniQ4K2sa0m8_UfWnveRxPNwEdr0dRsKQeMSgYqPmrMVN9n1DMkqRI73xQPjxNUSUoN8FIF12fxJmTlSlTe4makoj1s2NoubYTqnlJLs3pohowJCRFT76Vl&amp;storeId=2574&amp;specificity=broad&amp;specificityScore=0.5083529&amp;couponState=na&amp;bkt=ace1_11510%7Cace2_11458%7Cace3_default%7Ccoldstart_on%7Csearch_default&amp;classType=VARIANT&amp;athbdg=L1600</t>
  </si>
  <si>
    <t>current price $29.96</t>
  </si>
  <si>
    <t>Del Monte Canned Sliced Peaches In Extra-Light Syrup, 8.25 Ounce (Pack Of 12)</t>
  </si>
  <si>
    <t>https://www.walmart.com/ip/Del-Monte-Canned-Sliced-Peaches-In-Extra-Light-Syrup-8-25-Ounce-Pack-Of-12/552022950?classType=REGULAR&amp;from=/search</t>
  </si>
  <si>
    <t>Del Monte Canned Peach Chunks, 2 Pack, 15.25 oz</t>
  </si>
  <si>
    <t>https://www.walmart.com/ip/Del-Monte-Canned-Peach-Chunks-2-Pack-15-25-oz/14010469739?classType=REGULAR&amp;from=/search</t>
  </si>
  <si>
    <t>1.2 ¢/oz</t>
  </si>
  <si>
    <t>Dannon Light + Fit Vanilla Original Fat Free Yogurt Pack, 5.3 oz, 4 Count</t>
  </si>
  <si>
    <t>https://www.walmart.com/ip/Dannon-Light-Fit-Vanilla-Original-Fat-Free-Yogurt-Pack-5-3-oz-4-Count/54199504?classType=REGULAR&amp;from=/search</t>
  </si>
  <si>
    <t>16.2 ¢/oz</t>
  </si>
  <si>
    <t>current price $5.17</t>
  </si>
  <si>
    <t>Dannon Light + Fit Vanilla Greek Fat Free Yogurt Tub, 32 OZ</t>
  </si>
  <si>
    <t>https://www.walmart.com/ip/Dannon-Light-Fit-Vanilla-Greek-Fat-Free-Yogurt-Tub-32-oz/25460584?classType=REGULAR&amp;from=/search</t>
  </si>
  <si>
    <t>18.8 ¢/oz</t>
  </si>
  <si>
    <t>Dannon Light + Fit Vanilla Flavored Greek Fat Free Yogurt Pack, 5.3 oz, 4 Count</t>
  </si>
  <si>
    <t>https://www.walmart.com/ip/Dannon-Light-Fit-Vanilla-Flavored-Greek-Fat-Free-Yogurt-Pack-5-3-oz-4-Count/21961723?classType=REGULAR&amp;from=/search</t>
  </si>
  <si>
    <t>22.3 ¢/oz</t>
  </si>
  <si>
    <t>Dannon Light + Fit Toasted Marshmallow Greek Fat Free Yogurt Cup, 5.3 oz</t>
  </si>
  <si>
    <t>https://www.walmart.com/ip/Dannon-Light-Fit-Toasted-Marshmallow-Greek-Fat-Free-Yogurt-Cup-5-3-oz/2954767661?classType=REGULAR&amp;from=/search</t>
  </si>
  <si>
    <t>Dannon Light + Fit Toasted Coconut Vanilla Greek Fat Free Yogurt Cups, 5.3 oz, 4 Count</t>
  </si>
  <si>
    <t>https://www.walmart.com/ip/Dannon-Light-Fit-Toasted-Coconut-Vanilla-Greek-Fat-Free-Yogurt-Cups-5-3-oz-4-Count/47737965?classType=REGULAR&amp;from=/search</t>
  </si>
  <si>
    <t>Dannon Light + Fit Toasted Coconut Vanilla Greek Fat Free Yogurt Cup, 5.3 oz</t>
  </si>
  <si>
    <t>https://www.walmart.com/ip/Dannon-Light-Fit-Toasted-Coconut-Vanilla-Greek-Fat-Free-Yogurt-Cup-5-3-oz/25460585?classType=REGULAR&amp;from=/search</t>
  </si>
  <si>
    <t>Dannon Light + Fit Tiramisu Greek Fat Free Yogurt Cup, 5.3 oz</t>
  </si>
  <si>
    <t>https://www.walmart.com/ip/Dannon-Light-Fit-Tiramisu-Greek-Fat-Free-Yogurt-Cup-5-3-oz/193315863?classType=REGULAR&amp;from=/search</t>
  </si>
  <si>
    <t>11.5 ¢/oz</t>
  </si>
  <si>
    <t>Dannon Light + Fit Strawberry Original Fat Free Yogurt Pack, 5.3 oz, 4 Count</t>
  </si>
  <si>
    <t>https://www.walmart.com/ip/Dannon-Light-Fit-Strawberry-Original-Fat-Free-Yogurt-Pack-5-3-oz-4-Count/190182527?classType=REGULAR&amp;from=/search</t>
  </si>
  <si>
    <t>Dannon Light + Fit Strawberry Flavored Greek Fat Free Yogurt Pack, 5.3 oz, 4 Count</t>
  </si>
  <si>
    <t>https://www.walmart.com/ip/Dannon-Light-Fit-Strawberry-Flavored-Greek-Fat-Free-Yogurt-Pack-5-3-oz-4-Count/21961722?classType=REGULAR&amp;from=/search</t>
  </si>
  <si>
    <t>Dannon Light + Fit Strawberry Cheesecake Greek Fat Free Yogurt Cup, 5.3 oz</t>
  </si>
  <si>
    <t>https://www.walmart.com/ip/Dannon-Light-Fit-Strawberry-Cheesecake-Greek-Fat-Free-Yogurt-Cup-5-3-oz/32177128?classType=REGULAR&amp;from=/search</t>
  </si>
  <si>
    <t>Dannon Light + Fit Strawberry Cheesecake Flavored Greek Fat Free Yogurt Pack, 5.3 oz, 4 Count</t>
  </si>
  <si>
    <t>https://www.walmart.com/ip/Dannon-Light-Fit-Strawberry-Cheesecake-Flavored-Greek-Fat-Free-Yogurt-Pack-5-3-oz-4-Count/47737964?classType=REGULAR&amp;from=/search</t>
  </si>
  <si>
    <t>17.5 ¢/oz</t>
  </si>
  <si>
    <t>Dannon Light + Fit Strawberry Cheesecake and Toasted Coconut Vanilla Flavored Greek Fat Free Yogurt Pack, 5.3 oz, 6 Count</t>
  </si>
  <si>
    <t>https://www.walmart.com/ip/Dannon-Light-Fit-Strawberry-Cheesecake-and-Toasted-Coconut-Vanilla-Flavored-Greek-Fat-Free-Yogurt-Pack-5-3-oz-6-Count/36618160?classType=REGULAR&amp;from=/search</t>
  </si>
  <si>
    <t>Dannon Light + Fit Strawberry Cheesecake and Lemon Meringue Flavored Greek Fat Free Yogurt Pack, 5.3 oz, 4 Count</t>
  </si>
  <si>
    <t>https://www.walmart.com/ip/Dannon-Light-Fit-Strawberry-Cheesecake-and-Lemon-Meringue-Flavored-Greek-Fat-Free-Yogurt-Pack-5-3-oz-4-Count/10438024752?classType=REGULAR&amp;from=/search</t>
  </si>
  <si>
    <t>13.5 ¢/fl oz</t>
  </si>
  <si>
    <t>Dannon Light + Fit Strawberry Banana Fat Free Yogurt Smoothie Drinks, 4 Count, 7 fl oz Bottles</t>
  </si>
  <si>
    <t>https://www.walmart.com/ip/Dannon-Light-Fit-Strawberry-Banana-Fat-Free-Yogurt-Smoothie-Drinks-4-Count-7-fl-oz-Bottles/54188304?classType=REGULAR&amp;from=/search</t>
  </si>
  <si>
    <t>Dannon Light + Fit Strawberry and Blueberry Flavored Greek Fat Free Yogurt Pack, 5.3 oz, 6 Count</t>
  </si>
  <si>
    <t>https://www.walmart.com/ip/Dannon-Light-Fit-Strawberry-and-Blueberry-Flavored-Greek-Fat-Free-Yogurt-Pack-5-3-oz-6-Count/36618158?classType=REGULAR&amp;from=/search</t>
  </si>
  <si>
    <t>Dannon Light + Fit REMIX Strawberry Cheesecake Nonfat Greek Yogurt with Graham Cookies, Caramel Pearls and Dark Chocolate Mix-Ins Yogurt Cups, 4.5 OZ</t>
  </si>
  <si>
    <t>https://www.walmart.com/ip/Dannon-Light-Fit-REMIX-Strawberry-Cheesecake-Fat-Free-Greek-Yogurt-Cups-with-Graham-Cookies-Caramel-Pearls-and-Dark-Chocolate-Mix-Ins-4-5-oz/5346568960?classType=REGULAR&amp;from=/search</t>
  </si>
  <si>
    <t>Dannon Light + Fit REMIX Key Lime Pie Fat Free Greek Yogurt Cups with Graham Cookies and White Fudge Chunks Mix-Ins, 4.5 OZ</t>
  </si>
  <si>
    <t>https://www.walmart.com/ip/Dannon-Light-Fit-REMIX-Key-Lime-Pie-Fat-Free-Greek-Yogurt-Cups-with-Graham-Cookies-and-White-Fudge-Chunks-Mix-Ins-4-5-oz/5342322443?classType=REGULAR&amp;from=/search</t>
  </si>
  <si>
    <t>Dannon Light + Fit REMIX Brownie Sundae Vanilla Fat Free Greek Yogurt Cups with Brownie Crumbles, Honey Praline Almonds and Butter Toffee Mix-Ins, 4.5 OZ</t>
  </si>
  <si>
    <t>https://www.walmart.com/ip/Dannon-Light-Fit-REMIX-Brownie-Sundae-Vanilla-Fat-Free-Greek-Yogurt-Cups-Brownie-Crumbles-Honey-Praline-Almonds-Butter-Toffee-Mix-Ins-4-5-oz/5343905025?classType=REGULAR&amp;athbdg=L1600&amp;from=/search</t>
  </si>
  <si>
    <t>Dannon Light + Fit Peach Greek Fat Free Yogurt Cup, 5.3 oz</t>
  </si>
  <si>
    <t>https://www.walmart.com/ip/Dannon-Light-Fit-Peach-Greek-Fat-Free-Yogurt-Cup-5-3-oz/27735835?classType=REGULAR&amp;from=/search</t>
  </si>
  <si>
    <t>Dannon Light + Fit Mixed Berry Fat Free Yogurt Smoothie Drinks, 4 Count, 7 fl oz Bottles</t>
  </si>
  <si>
    <t>https://www.walmart.com/ip/Dannon-Light-Fit-Mixed-Berry-Fat-Free-Yogurt-Smoothie-Drinks-4-Count-7-fl-oz-Bottles/54188303?classType=REGULAR&amp;from=/search</t>
  </si>
  <si>
    <t>Dannon Light + Fit Key Lime Greek Fat Free Yogurt Cup, 5.3 oz</t>
  </si>
  <si>
    <t>https://www.walmart.com/ip/Dannon-Light-Fit-Key-Lime-Greek-Fat-Free-Yogurt-Cup-5-3-oz/25460586?classType=REGULAR&amp;from=/search</t>
  </si>
  <si>
    <t>9.9 ¢/oz</t>
  </si>
  <si>
    <t>current price $3.17</t>
  </si>
  <si>
    <t>Dannon Light + Fit Gluten Free, Vanilla Fat Free Yogurt, 32 oz</t>
  </si>
  <si>
    <t>https://www.walmart.com/ip/Dannon-Light-Fit-Gluten-Free-Vanilla-Fat-Free-Yogurt-32-oz/10291170?classType=REGULAR&amp;from=/search</t>
  </si>
  <si>
    <t>Dannon Light + Fit Creme Brulee Greek Fat Free Yogurt Cup, 5.3 oz</t>
  </si>
  <si>
    <t>https://www.walmart.com/ip/Dannon-Light-Fit-Creme-Brulee-Greek-Fat-Free-Yogurt-Cup-5-3-oz/10442005295?classType=REGULAR&amp;from=/search</t>
  </si>
  <si>
    <t>Dannon Light + Fit Cherry Original Fat Free Yogurt Pack, 5.3 oz, 4 Count</t>
  </si>
  <si>
    <t>https://www.walmart.com/ip/Dannon-Light-Fit-Cherry-Original-Fat-Free-Yogurt-Pack-5-3-oz-4-Count/182399968?classType=REGULAR&amp;from=/search</t>
  </si>
  <si>
    <t>75.1 ¢/oz</t>
  </si>
  <si>
    <t>Dannon Light + Fit Cherry Flavored Greek Fat Free Yogurt Pack, 5.3 oz, 4 Count</t>
  </si>
  <si>
    <t>https://www.walmart.com/ip/Dannon-Light-Fit-Cherry-Flavored-Greek-Fat-Free-Yogurt-Pack-5-3-oz-4-Count/21961725?classType=REGULAR&amp;from=/search</t>
  </si>
  <si>
    <t>Dannon Light + Fit Caramel Apple Pie Greek Fat Free Yogurt Cup, 5.3 oz</t>
  </si>
  <si>
    <t>https://www.walmart.com/ip/Dannon-Light-Fit-Caramel-Apple-Pie-Greek-Fat-Free-Yogurt-Cup-5-3-oz/54188301?classType=REGULAR&amp;athbdg=L1600&amp;from=/search</t>
  </si>
  <si>
    <t>Dannon Light + Fit Boston Cream Pie Greek Fat Free Yogurt Cup, 5.3 oz</t>
  </si>
  <si>
    <t>https://www.walmart.com/ip/Dannon-Light-Fit-Boston-Cream-Pie-Greek-Fat-Free-Yogurt-Cup-5-3-oz/43285662?classType=REGULAR&amp;from=/search</t>
  </si>
  <si>
    <t>Dannon Light + Fit Blueberry Flavored Greek Fat Free Yogurt Pack, 5.3 oz, 4 Count</t>
  </si>
  <si>
    <t>https://www.walmart.com/ip/Dannon-Light-Fit-Blueberry-Flavored-Greek-Fat-Free-Yogurt-Pack-5-3-oz-4-Count/21961724?classType=REGULAR&amp;from=/search</t>
  </si>
  <si>
    <t>Dannon Light + Fit Banana Cream Greek Fat Free Yogurt Cup, 5.3 oz</t>
  </si>
  <si>
    <t>https://www.walmart.com/ip/Dannon-Light-Fit-Banana-Cream-Greek-Fat-Free-Yogurt-Cup-5-3-oz/25460588?classType=REGULAR&amp;from=/search</t>
  </si>
  <si>
    <t>Chobani Zero Sugar Yogurt, Vanilla 4 - 5.3 oz Cup</t>
  </si>
  <si>
    <t>https://www.walmart.com/ip/Chobani-Zero-Sugar-Yogurt-Vanilla-4-5-3-oz-Cup/888394935?classType=REGULAR&amp;from=/search</t>
  </si>
  <si>
    <t>Chobani Zero Sugar Yogurt, Mixed Berry 4 - 5.3 oz Cup</t>
  </si>
  <si>
    <t>https://www.walmart.com/ip/Chobani-Zero-Sugar-Yogurt-Mixed-Berry-4-5-3-oz-Cup/421618822?classType=REGULAR&amp;from=/search</t>
  </si>
  <si>
    <t>Chobani Reduced Fat Greek Yogurt Limited Batch Fruit Punch 5.3oz</t>
  </si>
  <si>
    <t>https://www.walmart.com/ip/Chobani-Reduced-Fat-Greek-Yogurt-Limited-Batch-Fruit-Punch-5-3oz/15338012129?classType=REGULAR&amp;from=/search</t>
  </si>
  <si>
    <t>Chobani Non-Fat Greek Yogurt, Zero Sugar Vanilla 5.3 oz Cup</t>
  </si>
  <si>
    <t>https://www.walmart.com/ip/Chobani-Non-Fat-Greek-Yogurt-Zero-Sugar-Vanilla-5-3-oz-Cup/432307379?classType=REGULAR&amp;from=/search</t>
  </si>
  <si>
    <t>Chobani Non-Fat Greek Yogurt, Zero Sugar Vanilla 32 Oz Tub</t>
  </si>
  <si>
    <t>https://www.walmart.com/ip/Chobani-Non-Fat-Greek-Yogurt-Zero-Sugar-Vanilla-32-Oz-Tub/805195430?classType=REGULAR&amp;from=/search</t>
  </si>
  <si>
    <t>Chobani Non-Fat Greek Yogurt, Zero Sugar Toasted Coconut Vanilla 5.3 oz Cup</t>
  </si>
  <si>
    <t>https://www.walmart.com/sp/track?bt=1&amp;eventST=click&amp;plmt=sp-search-bottom~desktop~&amp;pos=18&amp;tax=976759_9176907_1001470_8975761&amp;rdf=1&amp;rd=https%3A%2F%2Fwww.walmart.com%2Fip%2FChobani-Non-Fat-Greek-Yogurt-Zero-Sugar-Toasted-Coconut-Vanilla-5-3-oz-Cup%2F403059308%3FadsRedirect%3Dtrue&amp;adUid=b1889536-293a-4042-ab4b-103f99054268&amp;mloc=sp-search-bottom&amp;pltfm=desktop&amp;pgId=yogurt&amp;pt=search&amp;spQs=Z9E6oJZ_rXO4tf8fHDxm6FYVy_JoCLSSZ3zhkYyLVggpdhOWx8mVAA_cLtO67up3cZiNGnA2BU-9HEH9-vervqXks4o465zPOJ0Kj2lLOfuDeN3YW0H4k8jG2cdLtR-Nva78REVDi5qLIlyJ2gadkM909hpOvXq-JjsjQ_Dv6y_3K1_d5rZ1JhxM5AUZgl2ryZU5lvx8yUVMKKkKXpg4oVctouJWqapuoGnohLLZXfn4Pj02wr9bLfYH2kOpIz6H&amp;storeId=2574&amp;specificity=broad&amp;specificityScore=0.18992049&amp;couponState=na&amp;bkt=ace1_11536%7Cace2_11460%7Cace3_default&amp;/ip/Chobani-Non-Fat-Greek-Yogurt-Zero-Sugar-Toasted-Coconut-Vanilla-5-3-oz-Cup/403059308</t>
  </si>
  <si>
    <t>Chobani Non-Fat Greek Yogurt, Zero Sugar Strawberry Cheesecake 5.3 oz Cup</t>
  </si>
  <si>
    <t>https://www.walmart.com/ip/Chobani-Non-Fat-Greek-Yogurt-Zero-Sugar-Strawberry-Cheesecake-5-3-oz-Cup/562666722?classType=REGULAR&amp;from=/search</t>
  </si>
  <si>
    <t>Chobani Non-Fat Greek Yogurt, Zero Sugar Peach 5.3 oz Cup</t>
  </si>
  <si>
    <t>https://www.walmart.com/ip/Chobani-Non-Fat-Greek-Yogurt-Zero-Sugar-Peach-5-3-oz-Cup/161194827?classType=REGULAR&amp;from=/search</t>
  </si>
  <si>
    <t>Chobani Non-Fat Greek Yogurt, Zero Sugar Mixed Berry 5.3 oz Cup</t>
  </si>
  <si>
    <t>https://www.walmart.com/ip/Chobani-Non-Fat-Greek-Yogurt-Zero-Sugar-Mixed-Berry-5-3-oz-Cup/528731027?classType=REGULAR&amp;from=/search</t>
  </si>
  <si>
    <t>Chobani Non-Fat Greek Yogurt, Zero Sugar Milk &amp; Cookies 5.3 oz Cup</t>
  </si>
  <si>
    <t>https://www.walmart.com/ip/Chobani-Non-Fat-Greek-Yogurt-Zero-Sugar-Milk-Cookies-5-3-oz-Cup/399211388?classType=REGULAR&amp;from=/search</t>
  </si>
  <si>
    <t>Chobani Non-Fat Greek Yogurt Whole Milk Plain 32 oz Tub</t>
  </si>
  <si>
    <t>https://www.walmart.com/ip/Chobani-Non-Fat-Greek-Yogurt-Whole-Milk-Plain-32-Oz-Tub/25205752?classType=REGULAR&amp;from=/search</t>
  </si>
  <si>
    <t>Chobani Non-Fat Greek Yogurt Vanilla 5.3oz, 4-Pack</t>
  </si>
  <si>
    <t>https://www.walmart.com/sp/track?bt=1&amp;eventST=click&amp;plmt=sp-search-bottom~desktop~&amp;pos=8&amp;tax=976759_9176907_1001470_8975761&amp;rdf=1&amp;rd=https%3A%2F%2Fwww.walmart.com%2Fip%2FChobani-Non-Fat-Greek-Yogurt-Vanilla-Blended-5-3oz-4-pack%2F49581358%3FadsRedirect%3Dtrue&amp;adUid=b1889536-293a-4042-ab4b-103f99054268&amp;mloc=sp-search-bottom&amp;pltfm=desktop&amp;pgId=yogurt&amp;pt=search&amp;spQs=iklM-_eR1Jm_p4kdd2QfgtzVSYVIwl1ZfiI0TzslnfGFkflfrJ-AAX1DDD_j5SV3J83dxLOcW4sfwByAMFlxszF40QYdo81YMutGpbKgx7ITzGEK0hRqSXQNw2URA_xSd_MFkaHLa5BStT1eVT7gO6VgvMZtrL7AepUZxY2eZVQ78UbxcHzTEhqec2ZT0l4_q0hyIFoK2ZEyZP-B8tNiKQ&amp;storeId=2574&amp;specificity=broad&amp;specificityScore=0.18992049&amp;couponState=na&amp;bkt=ace1_11536%7Cace2_11460%7Cace3_default&amp;/ip/Chobani-Non-Fat-Greek-Yogurt-Vanilla-Blended-5-3oz-4-pack/49581358</t>
  </si>
  <si>
    <t>Chobani Non-Fat Greek Yogurt Vanilla 5.3 oz Cup</t>
  </si>
  <si>
    <t>https://www.walmart.com/sp/track?bt=1&amp;eventST=click&amp;plmt=sp-search-bottom~desktop~&amp;pos=10&amp;tax=976759_9176907_1001470_8975761&amp;rdf=1&amp;rd=https%3A%2F%2Fwww.walmart.com%2Fip%2FChobani-Non-Fat-Greek-Yogurt-Vanilla-5-3-oz-Cup%2F21291502%3FadsRedirect%3Dtrue&amp;adUid=b1889536-293a-4042-ab4b-103f99054268&amp;mloc=sp-search-bottom&amp;pltfm=desktop&amp;pgId=yogurt&amp;pt=search&amp;spQs=w8yh76rCuREetkFkKVGpKdzVSYVIwl1ZfiI0TzslnfGha5BWGTECdQJTk8onJQ3RW_rwwgV_8JuHXdAjBJ9nqDF40QYdo81YMutGpbKgx7JOzBvZOOP4mP7CEq0IvsDIgxNBrA7RCdsWRZJUsBRG7Z22ectbo9AebpfUG9DQlPhLG1r-iLHaeJrwX1SDADwYq0hyIFoK2ZEyZP-B8tNiKQ&amp;storeId=2574&amp;specificity=broad&amp;specificityScore=0.18992049&amp;couponState=na&amp;bkt=ace1_11536%7Cace2_11460%7Cace3_default&amp;/ip/Chobani-Non-Fat-Greek-Yogurt-Vanilla-5-3-oz-Cup/21291502</t>
  </si>
  <si>
    <t>Chobani Non-Fat Greek Yogurt Vanilla 32 oz Tub</t>
  </si>
  <si>
    <t>https://www.walmart.com/ip/Chobani-Non-Fat-Greek-Yogurt-Vanilla-32-Oz-Tub/21291512?classType=REGULAR&amp;from=/search</t>
  </si>
  <si>
    <t>Chobani Non-Fat Greek Yogurt Strawberry On The Bottom 5.3 oz Cup</t>
  </si>
  <si>
    <t>https://www.walmart.com/ip/Chobani-Non-Fat-Greek-Yogurt-Strawberry-5-3-oz-Cup/21291504?classType=REGULAR&amp;from=/search</t>
  </si>
  <si>
    <t>Chobani Non-Fat Greek Yogurt Strawberry On The Bottom 5.3 oz 4PK</t>
  </si>
  <si>
    <t>https://www.walmart.com/sp/track?bt=1&amp;eventST=click&amp;plmt=sp-search-middle~desktop~&amp;pos=1&amp;tax=976759_9176907_1001470_8975761&amp;rdf=1&amp;rd=https%3A%2F%2Fwww.walmart.com%2Fip%2FChobani-Strawberry-Non-Fat-Greek-Yogurt-Value-Pack-5-3-oz-4-Pack-Plastic%2F27419993%3FclassType%3DREGULAR%26adsRedirect%3Dtrue&amp;adUid=56e7ceee-4be0-4635-af0d-8bd5058834cd&amp;mloc=sp-search-middle&amp;pltfm=desktop&amp;pgId=yogurt&amp;pt=search&amp;spQs=IrFlk1_1GSdJAIKRWNk8P9zVSYVIwl1ZfiI0TzslnfGFkflfrJ-AAX1DDD_j5SV33ejuq9ZuPtj9ATZQP0HT7s1vdglm7t2GmACoJazIFu31JxJ1yoz5DHU7I0HkBzgaG_rsDIxJMepicohtIwwg61LozPfBlBQp0vTchM1a6pq0Tb0DHQ0mJ7zhdWQC-NM33xQPjxNUSUoN8FIF12fxJmTlSlTe4makoj1s2NoubYTqnlJLs3pohowJCRFT76Vl&amp;storeId=2574&amp;specificity=broad&amp;specificityScore=0.18992049&amp;couponState=na&amp;bkt=ace1_11510%7Cace2_11458%7Cace3_default%7Ccoldstart_off%7Csearch_default&amp;classType=REGULAR</t>
  </si>
  <si>
    <t>Chobani Non-Fat Greek Yogurt Strawberry Blended 32 oz Tub</t>
  </si>
  <si>
    <t>https://www.walmart.com/ip/Chobani-Non-Fat-Greek-Yogurt-Strawberry-32-Oz-Tub/25205749?classType=REGULAR&amp;from=/search</t>
  </si>
  <si>
    <t>Chobani Non-Fat Greek Yogurt Raspberry On The Bottom 5.3 oz Cup</t>
  </si>
  <si>
    <t>https://www.walmart.com/ip/Chobani-Non-Fat-Greek-Yogurt-Raspberry-5-3-oz-Cup/21291510?classType=REGULAR&amp;from=/search</t>
  </si>
  <si>
    <t>Chobani Non-Fat Greek Yogurt Raspberry on the Bottom 5.3 oz 4PK</t>
  </si>
  <si>
    <t>https://www.walmart.com/ip/Chobani-Non-Fat-Greek-Yogurt-Raspberry-on-the-Bottom-5-3-oz-4PK/49259029?classType=REGULAR&amp;from=/search</t>
  </si>
  <si>
    <t>Chobani Non-Fat Greek Yogurt Plain 5.3 oz Cup</t>
  </si>
  <si>
    <t>https://www.walmart.com/ip/Chobani-Non-Fat-Greek-Yogurt-Plain-5-3-oz-Cup/21291501?classType=REGULAR&amp;from=/search</t>
  </si>
  <si>
    <t>Chobani Non-Fat Greek Yogurt Plain 32 oz Tub</t>
  </si>
  <si>
    <t>https://www.walmart.com/ip/Chobani-Non-Fat-Greek-Yogurt-Plain-32-Oz-Tub/21291511?classType=REGULAR&amp;from=/search</t>
  </si>
  <si>
    <t>Chobani Non-Fat Greek Yogurt Peach On The Bottom 5.3 oz Cup</t>
  </si>
  <si>
    <t>https://www.walmart.com/ip/Chobani-Non-Fat-Greek-Yogurt-Peach-5-3-oz-Cup/21291506?classType=REGULAR&amp;from=/search</t>
  </si>
  <si>
    <t>Chobani Non-Fat Greek Yogurt Peach On The Bottom 5.3 oz 4PK</t>
  </si>
  <si>
    <t>https://www.walmart.com/sp/track?bt=1&amp;eventST=click&amp;plmt=sp-search-middle~desktop~&amp;pos=11&amp;tax=976759_9176907_1001470_8975761&amp;rdf=1&amp;rd=https%3A%2F%2Fwww.walmart.com%2Fip%2FChobani-Non-Fat-Greek-Yogurt-Peach-on-the-Bottom-5-3-oz-4-Count-Plastic-Cup%2F27420003%3FclassType%3DREGULAR%26adsRedirect%3Dtrue&amp;adUid=70f814a3-633c-4747-95eb-1c40276c1b16&amp;mloc=sp-search-middle&amp;pltfm=desktop&amp;pgId=yogurt&amp;pt=search&amp;spQs=3Y-XQkBGuEDvjHImv8ioxYgE0BauwV4MCp5LC1gxEYxV8kVUX7ovWtVpIj3OzoDdNKmroGBMsNXjaocBZEhBDzPWqd3ajW2vvgbkHLKjD_kdvwd7OHxq2EwHzOwl8wekl527deFJqU5yQaPEk9FaWw_wVcGtmxrsXQ4zGrDG6Y4cnkXT9rTbxFNbCHXnpWUoyZU5lvx8yUVMKKkKXpg4oVctouJWqapuoGnohLLZXflnCcq2CLbcqedix_C2YFKGb6fOI22j5pRBlbcoqeNDeP9CW0sfUJZnqA0mzTgxc4I&amp;storeId=2574&amp;specificity=broad&amp;specificityScore=0.18992049&amp;couponState=na&amp;bkt=ace1_11510%7Cace2_11458%7Cace3_default%7Ccoldstart_on%7Csearch_default&amp;classType=REGULAR</t>
  </si>
  <si>
    <t>Chobani Non-Fat Greek Yogurt Blueberry On The Bottom 5.3 oz Cup</t>
  </si>
  <si>
    <t>https://www.walmart.com/sp/track?bt=1&amp;eventST=click&amp;plmt=sp-search-middle~desktop~&amp;pos=22&amp;tax=976759_9176907_1001470_8975761&amp;rdf=1&amp;rd=https%3A%2F%2Fwww.walmart.com%2Fip%2FChobani-Non-Fat-Blueberry-on-the-Bottom-Greek-Yogurt-5-3oz-Plastic-Cup%2F21291505%3FclassType%3DREGULAR%26adsRedirect%3Dtrue&amp;adUid=56e7ceee-4be0-4635-af0d-8bd5058834cd&amp;mloc=sp-search-middle&amp;pltfm=desktop&amp;pgId=yogurt&amp;pt=search&amp;spQs=Lmf4kaPmFeAqVR94EcwCBdzVSYVIwl1ZfiI0TzslnfGha5BWGTECdQJTk8onJQ3RJ9i7sT7VC4_b3FoKdGmMJM1vdglm7t2GmACoJazIFu0_Q-LgSBPYXXjeM8pORht6gxNBrA7RCdsWRZJUsBRG7TBtTug0YitDlPYzEC9IXekN0RIoHF-vqPhtfhyk1fC13xQPjxNUSUoN8FIF12fxJmTlSlTe4makoj1s2NoubYTqnlJLs3pohowJCRFT76Vl&amp;storeId=2574&amp;specificity=broad&amp;specificityScore=0.18992049&amp;couponState=na&amp;bkt=ace1_11510%7Cace2_11458%7Cace3_default%7Ccoldstart_off%7Csearch_default&amp;classType=REGULAR</t>
  </si>
  <si>
    <t>Chobani Non-Fat Greek Yogurt Blackberry On The Bottom 5.3 oz Cup</t>
  </si>
  <si>
    <t>https://www.walmart.com/ip/Chobani-Non-Fat-Greek-Yogurt-Blackberry-5-3-oz-Cup/27419990?classType=REGULAR&amp;from=/search</t>
  </si>
  <si>
    <t>Chobani Non-Fat Greek Yogurt Black Cherry On The Bottom 5.3 oz 4PK</t>
  </si>
  <si>
    <t>https://www.walmart.com/sp/track?bt=1&amp;eventST=click&amp;plmt=sp-search-middle~desktop~&amp;pos=12&amp;tax=976759_9176907_1001470_8975761&amp;rdf=1&amp;rd=https%3A%2F%2Fwww.walmart.com%2Fip%2FChobani-Non-Fat-Greek-Yogurt-Black-Cherry-on-the-Bottom-5-3-oz-4-Count-Plastic%2F27420000%3FclassType%3DREGULAR%26adsRedirect%3Dtrue&amp;adUid=56e7ceee-4be0-4635-af0d-8bd5058834cd&amp;mloc=sp-search-middle&amp;pltfm=desktop&amp;pgId=yogurt&amp;pt=search&amp;spQs=9Oj6h8AFLBEI6s-fYXqoRdzVSYVIwl1ZfiI0TzslnfGFkflfrJ-AAX1DDD_j5SV3hVf_dp2uIuaHeQCMnI7e7M1vdglm7t2GmACoJazIFu2tqVcoi5pKewhL9W_krwqRYXYwFwGTj6EyHxuy_jeWzYDa4fI9bLFGLM8zDJcRxCq5aEkIuVdbxhtrjw4IGazq3xQPjxNUSUoN8FIF12fxJmTlSlTe4makoj1s2NoubYTqnlJLs3pohowJCRFT76Vl&amp;storeId=2574&amp;specificity=broad&amp;specificityScore=0.18992049&amp;couponState=na&amp;bkt=ace1_11510%7Cace2_11458%7Cace3_default%7Ccoldstart_off%7Csearch_default&amp;classType=REGULAR</t>
  </si>
  <si>
    <t>Chobani Low-Fat Vanilla Greek Yogurt Mixed Berry On The Bottom, Hero Batch 5.3oz 4PK</t>
  </si>
  <si>
    <t>https://www.walmart.com/ip/Chobani-Low-Fat-Vanilla-Greek-Yogurt-Mixed-Berry-on-the-Bottom-Hero-Batch-5-3oz-4PK/519060542?classType=REGULAR&amp;athbdg=L1600&amp;from=/search</t>
  </si>
  <si>
    <t>Chobani Low-Fat Greek Yogurt Mixed Berry Blended 5.3 oz Cup</t>
  </si>
  <si>
    <t>https://www.walmart.com/ip/Chobani-Non-Fat-Greek-Yogurt-Mixed-Berry-5-3-oz-Cup/46161834?classType=REGULAR&amp;from=/search</t>
  </si>
  <si>
    <t>Chobani Low-Fat Greek Yogurt Mango On The Bottom 5.3 oz Cup</t>
  </si>
  <si>
    <t>https://www.walmart.com/ip/Chobani-Non-Fat-Greek-Yogurt-Mango-5-3-oz-Cup/21291516?classType=REGULAR&amp;from=/search</t>
  </si>
  <si>
    <t>Chobani Low-Fat Greek Yogurt Key Lime Blended 5.3oz 4PK</t>
  </si>
  <si>
    <t>https://www.walmart.com/sp/track?bt=1&amp;eventST=click&amp;plmt=sp-search-bottom~desktop~&amp;pos=3&amp;tax=976759_9176907_1001470_8975761&amp;rdf=1&amp;rd=https%3A%2F%2Fwww.walmart.com%2Fip%2FChobani-Non-Fat-Greek-Yogurt-Key-Lime-4PK-Cup%2F32635977%3FadsRedirect%3Dtrue&amp;adUid=b1889536-293a-4042-ab4b-103f99054268&amp;mloc=sp-search-bottom&amp;pltfm=desktop&amp;pgId=yogurt&amp;pt=search&amp;spQs=ZV7MHatRJQIP3Bw6VVDZR9zVSYVIwl1ZfiI0TzslnfGFkflfrJ-AAX1DDD_j5SV3P-LFzh-qYmOd7Td9jOrXMxJ1T0L6u0SZfyK28cCxhwWhbJWwMQi0dbZKVfZbEu1S5GrXSzK5C61C5fAs7dAzwiMxZ7zngIZtpB8cNRMztRwhReFTFVBUpwg7wpDkkjMCq0hyIFoK2ZEyZP-B8tNiKQ&amp;storeId=2574&amp;specificity=broad&amp;specificityScore=0.18992049&amp;couponState=na&amp;bkt=ace1_11536%7Cace2_11460%7Cace3_default&amp;/ip/Chobani-Non-Fat-Greek-Yogurt-Key-Lime-4PK-Cup/32635977</t>
  </si>
  <si>
    <t>Chobani Greek Yogurt Drink, Mango 7 Oz Bottle</t>
  </si>
  <si>
    <t>https://www.walmart.com/sp/track?bt=1&amp;eventST=click&amp;plmt=sp-search-bottom~desktop~&amp;pos=4&amp;tax=976759_9176907_1001470_8975761&amp;rdf=1&amp;rd=https%3A%2F%2Fwww.walmart.com%2Fip%2FChobani-Greek-Yogurt-Drink-Mango-7-Oz-Bottle%2F750394420%3FadsRedirect%3Dtrue&amp;adUid=b1889536-293a-4042-ab4b-103f99054268&amp;mloc=sp-search-bottom&amp;pltfm=desktop&amp;pgId=yogurt&amp;pt=search&amp;spQs=PE34S0I8-LsbOtZsGuI8fYEdBrQPKeZj626gjamLqjWaDtjbPtAxJrhq8kLt4nIyTpavSgC93EFtooI--1ojRMozIh1qKi-5covd_KJd5uLetLI4FXD0fLTvoHETfPLUOaUbOqNe4tj7-pzvWbPbAbKNoYmeoGT2NG2y1PCBpfe2XxnpJ5ooB76WtOiP8TPVO6yPPatXMMidwiGNg2l-rQ&amp;storeId=2574&amp;specificity=broad&amp;specificityScore=0.18992049&amp;couponState=na&amp;bkt=ace1_11536%7Cace2_11460%7Cace3_default&amp;/ip/Chobani-Greek-Yogurt-Drink-Mango-7-Oz-Bottle/750394420</t>
  </si>
  <si>
    <t>Chobani Flip Low-Fat Greek Yogurt, Salted Caramel Crunch 4.5 oz, Cup</t>
  </si>
  <si>
    <t>https://www.walmart.com/ip/Chobani-Flip-Low-Fat-Greek-Yogurt-Salted-Caramel-Crunch-4-5-oz-Cup/42701881?classType=REGULAR&amp;from=/search</t>
  </si>
  <si>
    <t>Chobani Flip Low-Fat Greek Yogurt, S'more S'mores 4.5 oz Cup</t>
  </si>
  <si>
    <t>https://www.walmart.com/ip/Chobani-Flip-Low-Fat-Greek-Yogurt-S-more-S-mores-4-5-oz-Cup/119057088?classType=REGULAR&amp;athbdg=L1600&amp;from=/search</t>
  </si>
  <si>
    <t>Chobani Flip Low-Fat Greek Yogurt, Perfect Peach Cobbler 4.5 oz Cup</t>
  </si>
  <si>
    <t>https://www.walmart.com/ip/Chobani-Flip-Low-Fat-Greek-Yogurt-Perfect-Peach-Cobbler-4-5-oz-Cup/1375340303?classType=REGULAR&amp;from=/search</t>
  </si>
  <si>
    <t>Chobani Flip Low-Fat Greek Yogurt, Mint Chocolate Chip With 9g of Protein,  4.5 oz, Plastic Cup</t>
  </si>
  <si>
    <t>https://www.walmart.com/ip/Chobani-Flip-Low-Fat-Greek-Yogurt-Mint-Chocolate-Chip-With-9g-of-Protein-4-5-oz-Plastic-Cup/883484654?classType=REGULAR&amp;from=/search</t>
  </si>
  <si>
    <t>Chobani Flip Low-Fat Greek Yogurt Strawberry Cheesecake 4.5 oz Cup</t>
  </si>
  <si>
    <t>https://www.walmart.com/ip/Chobani-Low-Fat-Greek-Yogurt-Strawberry-Cheesecake-4-5-oz-Cup/1001691615?classType=REGULAR&amp;athbdg=L1600&amp;from=/search</t>
  </si>
  <si>
    <t>Chobani Flip Low-Fat Greek Yogurt Strawberry Cheesecake 4.5 oz 4 Pack</t>
  </si>
  <si>
    <t>https://www.walmart.com/ip/Chobani-Low-Fat-Greek-Yogurt-Strawberry-Cheesecake-4PK-Cup/1282009660?classType=REGULAR&amp;from=/search</t>
  </si>
  <si>
    <t>Chobani Flip Low-Fat Greek Yogurt S'more S'mores 4.5 oz 4PK</t>
  </si>
  <si>
    <t>https://www.walmart.com/ip/Chobani-Low-Fat-Greek-Yogurt-S-mores-4PK-Cup/552442322?classType=REGULAR&amp;from=/search</t>
  </si>
  <si>
    <t>current price $9.67</t>
  </si>
  <si>
    <t>Chobani Flip Low-Fat Greek Yogurt S'more S'mores &amp; Cookie Dough 4.5 oz 8PK</t>
  </si>
  <si>
    <t>https://www.walmart.com/ip/Chobani-Low-Fat-Greek-Yogurt-S-mores-Cookie-Dough-8PK-Cup/1577034654?classType=REGULAR&amp;from=/search</t>
  </si>
  <si>
    <t>Chobani Flip Low-Fat Greek Yogurt Peanut Butter Dream 4.5 oz Cup</t>
  </si>
  <si>
    <t>https://www.walmart.com/ip/Chobani-Low-Fat-Greek-Yogurt-Peanut-Butter-Dream-4-5-oz-Cup/46180334?classType=REGULAR&amp;from=/search</t>
  </si>
  <si>
    <t>Chobani Flip Low-Fat Greek Yogurt Peanut Butter Cup 4.5 oz Cup</t>
  </si>
  <si>
    <t>https://www.walmart.com/ip/Chobani-Low-Fat-Greek-Yogurt-Peanut-Butter-Cup-4-5-oz-Cup/54164823?classType=REGULAR&amp;athbdg=L1600&amp;from=/search</t>
  </si>
  <si>
    <t>Chobani Flip Low-Fat Greek Yogurt Peanut Butter Cup 4.5 oz 4 Pack</t>
  </si>
  <si>
    <t>https://www.walmart.com/ip/Chobani-Low-Fat-Greek-Yogurt-Peanut-Butter-Cup-4PK-Cup/1465517996?classType=REGULAR&amp;from=/search</t>
  </si>
  <si>
    <t>Chobani Flip Low-Fat Greek Yogurt Mint Chocolate Chip 4.5 oz Cup</t>
  </si>
  <si>
    <t>https://www.walmart.com/ip/Chobani-Low-Fat-Greek-Yogurt-Mint-Chocolate-Chip-4-5-oz-Cup/1796988351?classType=REGULAR&amp;from=/search</t>
  </si>
  <si>
    <t>Chobani Flip Low-Fat Greek Yogurt Limited Batch Red, White &amp; Poppin' 4.5oz Cup</t>
  </si>
  <si>
    <t>https://www.walmart.com/ip/Chobani-Flip-Lowfat-Greek-Yogurt-Limited-Batch-Red-White-Poppin-4-5oz/14793865033?classType=REGULAR&amp;from=/search</t>
  </si>
  <si>
    <t>Chobani Flip Low-Fat Greek Yogurt Key Lime Crumble 4.5 oz Cup</t>
  </si>
  <si>
    <t>https://www.walmart.com/ip/Chobani-Low-Fat-Greek-Yogurt-Key-Lime-Crumble-4-5-oz-Cup/23984451?classType=REGULAR&amp;athbdg=L1600&amp;from=/search</t>
  </si>
  <si>
    <t>Chobani Flip Low-Fat Greek Yogurt Key Lime Crumble 4.5 oz 4PK</t>
  </si>
  <si>
    <t>https://www.walmart.com/ip/Chobani-Non-Fat-Greek-Yogurt-Key-Lime-Crumble-4PK-Cup/155111640?classType=REGULAR&amp;from=/search</t>
  </si>
  <si>
    <t>Chobani Flip Low-Fat Greek Yogurt Cookies and Cream 4.5 oz Cup</t>
  </si>
  <si>
    <t>https://www.walmart.com/ip/Chobani-Low-Fat-Greek-Yogurt-Cookies-and-Cream-4-5-oz-Cup/1560445349?classType=REGULAR&amp;athbdg=L1600&amp;from=/search</t>
  </si>
  <si>
    <t>Chobani Flip Low-Fat Greek Yogurt Cookies and Cream 4.5 oz 4 Pack</t>
  </si>
  <si>
    <t>https://www.walmart.com/ip/Chobani-Non-Fat-Greek-Yogurt-Cookies-and-Cream-4PK-Cup/1942330902?classType=REGULAR&amp;from=/search</t>
  </si>
  <si>
    <t>Chobani Flip Low-Fat Greek Yogurt Cookie Dough 4.5 oz 4 Pack</t>
  </si>
  <si>
    <t>https://www.walmart.com/ip/Chobani-Low-Fat-Greek-Yogurt-Cookie-Dough-4PK-Cup/2625319859?classType=REGULAR&amp;from=/search</t>
  </si>
  <si>
    <t>Chobani Flip Low-Fat Greek Yogurt Coconut Caramel Cookie 4.5 oz Cup</t>
  </si>
  <si>
    <t>https://www.walmart.com/ip/Chobani-Low-Fat-Greek-Yogurt-Coconut-Caramel-Cookie-4-5-oz-Cup/418916760?classType=REGULAR&amp;from=/search</t>
  </si>
  <si>
    <t>Chobani Flip Low-Fat Greek Yogurt Cinnamon French Toast 4.5 oz Cup</t>
  </si>
  <si>
    <t>https://www.walmart.com/ip/Chobani-Low-Fat-Greek-Yogurt-Cinnamon-French-Toast-4-5-oz-Cup/3865778399?classType=REGULAR&amp;from=/search</t>
  </si>
  <si>
    <t>Chobani Flip Low-Fat Greek Yogurt Chocolate Chip Cookie Dough 4.5 oz Cup</t>
  </si>
  <si>
    <t>https://www.walmart.com/ip/Chobani-Low-Fat-Greek-Yogurt-Chocolate-Chip-Cookie-Dough-4-5-oz-Cup/392510678?classType=REGULAR&amp;athbdg=L1600&amp;from=/search</t>
  </si>
  <si>
    <t>Chobani Flip Low-Fat Greek Yogurt Boston Cream Pie 4.5 oz Cup</t>
  </si>
  <si>
    <t>https://www.walmart.com/ip/Chobani-Flip-Greek-Yogurt-Boston-Cream-Pie-4-5-oz-Cup/260747208?classType=REGULAR&amp;from=/search</t>
  </si>
  <si>
    <t>Chobani Flip Low-Fat Greek Yogurt Almond Coco Loco 4.5 oz 4PK</t>
  </si>
  <si>
    <t>https://www.walmart.com/ip/Chobani-Low-Fat-Greek-Yogurt-Almond-Coco-Loco-4PK-Cup/46083074?classType=REGULAR&amp;from=/search</t>
  </si>
  <si>
    <t>Chobani Creations Cherry Cheesecake 5.3 oz Cup</t>
  </si>
  <si>
    <t>https://www.walmart.com/ip/Chobani-Creations-Cherry-Cheesecake-5-3-Oz-Cup/3578127217?classType=REGULAR&amp;from=/search</t>
  </si>
  <si>
    <t>Chobani 20g Protein Lowfat Greek Yogurt Drink Peaches and Cream 10 fl oz</t>
  </si>
  <si>
    <t>https://www.walmart.com/ip/Chobani-20g-Protein-Lowfat-Greek-Yogurt-Drink-Peaches-and-Cream-10-fl-oz/5293140360?classType=REGULAR&amp;from=/search</t>
  </si>
  <si>
    <t>Cheerios, Heart Healthy Gluten Free Breakfast Cereal, Resealable Bag, 28 oz</t>
  </si>
  <si>
    <t>https://www.walmart.com/ip/Big-G-Cereal-Original-Cheerios-Gluten-Free-Cereal-32-OZ-Resealable-Bag/160046060?classType=VARIANT&amp;from=/search</t>
  </si>
  <si>
    <t>24.9 ¢/oz</t>
  </si>
  <si>
    <t>Cheerios, Heart Healthy Gluten Free Breakfast Cereal, Mega Size, 24 oz</t>
  </si>
  <si>
    <t>https://www.walmart.com/ip/Cheerios-Heart-Healthy-Cereal-Happy-Heart-Shapes-Mega-Size-24-oz/5346489523?classType=VARIANT&amp;from=/search</t>
  </si>
  <si>
    <t>Cheerios, Heart Healthy Gluten Free Breakfast Cereal, Family Size, 18 oz</t>
  </si>
  <si>
    <t>https://www.walmart.com/ip/Cheerios-Heart-Healthy-Cereal-Happy-Heart-Shapes-Family-Size-18-oz/363183524?classType=REGULAR&amp;athbdg=L1200&amp;from=/search</t>
  </si>
  <si>
    <t>Cheerios, Heart Healthy Cereal, Happy Heart Shapes, 8.9 oz</t>
  </si>
  <si>
    <t>https://www.walmart.com/ip/Cheerios-Heart-Healthy-Cereal-Happy-Heart-Shapes-8-9-oz/10311408?classType=VARIANT&amp;athbdg=L1600&amp;from=/search</t>
  </si>
  <si>
    <t>Cheerios Veggie Blends Breakfast Cereal, Blueberry Banana, Family Size, 18 oz</t>
  </si>
  <si>
    <t>https://www.walmart.com/ip/Cheerios-Veggie-Blends-Breakfast-Cereal-Blueberry-Banana-Flavored-Family-Size-18-oz/5040379845?classType=VARIANT&amp;from=/search</t>
  </si>
  <si>
    <t>Cheerios Veggie Blends Breakfast Cereal, Apple Strawberry, Family Size, 18 oz</t>
  </si>
  <si>
    <t>https://www.walmart.com/ip/Cheerios-Veggie-Blends-Breakfast-Cereal-Apple-Strawberry-Flavored-Family-Size-18-oz/5073661919?classType=VARIANT&amp;from=/search</t>
  </si>
  <si>
    <t>32.9 ¢/oz</t>
  </si>
  <si>
    <t>Cheerios Protein Cereal, Strawberry, 8g Protein, Family Size, 15 oz</t>
  </si>
  <si>
    <t>https://www.walmart.com/ip/Cheerios-Protein-Cereal-Strawberry-8g-Protein-Family-Size-15-oz/10438370323?classType=VARIANT&amp;athbdg=L1600&amp;from=/search</t>
  </si>
  <si>
    <t>Cheerios Protein Cereal, Cookies and Crme, 8g Protein, Family Size, 15 oz</t>
  </si>
  <si>
    <t>https://www.walmart.com/ip/Cheerios-Protein-Cookies-N-Cream-Breakfast-Cereal-Family-Size/14641922586?classType=REGULAR&amp;from=/search</t>
  </si>
  <si>
    <t>Cheerios Protein Cereal, Cinnamon, 8g Protein, Family Size, 15 oz</t>
  </si>
  <si>
    <t>https://www.walmart.com/ip/Cheerios-Protein-Cereal-Cinnamon-8g-Protein-Family-Size-15-oz/10606518926?classType=VARIANT&amp;athbdg=L1600&amp;from=/search</t>
  </si>
  <si>
    <t>Cheerios Oat Crunch Oats 'N Honey Breakfast Cereal, Family Size, 24 oz</t>
  </si>
  <si>
    <t>https://www.walmart.com/ip/Cheerios-Oat-Crunch-Oats-N-Honey-Breakfast-Cereal-Family-Size-24-oz/872651478?classType=VARIANT&amp;from=/search</t>
  </si>
  <si>
    <t>Cheerios Oat Crunch Almond Breakfast Cereal, Made with Whole Grain, Family Size, 24 oz</t>
  </si>
  <si>
    <t>https://www.walmart.com/ip/Cheerios-Oat-Crunch-Almond-Breakfast-Cereal-Made-with-Whole-Grain-Family-Size-24-oz/258980495?classType=VARIANT&amp;from=/search</t>
  </si>
  <si>
    <t>Cheerios Hearty Nut Medley Breakfast Cereal, Maple Cinnamon Flavored, Family Size, 20 oz</t>
  </si>
  <si>
    <t>https://www.walmart.com/ip/Cheerios-Hearty-Nut-Medley-Breakfast-Cereal-Maple-Cinnamon-Flavored-Family-Size-20-oz/5023829898?classType=VARIANT&amp;from=/search</t>
  </si>
  <si>
    <t>76.9 ¢/oz</t>
  </si>
  <si>
    <t>Cheerios Breakfast Cereal Cup, Gluten Free, Single Serve Cereal, 1.3 oz</t>
  </si>
  <si>
    <t>https://www.walmart.com/ip/Original-Cheerios-Heart-Healthy-Cereal-Cup-1-3-OZ-Single-Serve-Cereal-Cup/37586842?classType=VARIANT&amp;from=/search</t>
  </si>
  <si>
    <t>Bush's Zero Sugar Added Baked Beans, Canned Beans, 27.5 oz Can</t>
  </si>
  <si>
    <t>https://www.walmart.com/ip/Bush-s-Zero-Sugar-Added-Baked-Beans-Canned-Beans-27-5-oz-Can/2227061297?filtersQueryString=%5B%7B%22intent%22%3A%22retailer%22%2C%22values%22%3A%5B%22Walmart%22%5D%7D%5D&amp;classType=VARIANT&amp;from=/search</t>
  </si>
  <si>
    <t>current price $2.14</t>
  </si>
  <si>
    <t>Bush's Zero Sugar Added Baked Beans, Canned Beans, 15.8 oz Can</t>
  </si>
  <si>
    <t>https://www.walmart.com/ip/Bush-s-Zero-Sugar-Added-Baked-Beans-Canned-Beans-15-8-oz-Can/2163283694?filtersQueryString=%5B%7B%22intent%22%3A%22retailer%22%2C%22values%22%3A%5B%22Walmart%22%5D%7D%5D&amp;classType=VARIANT&amp;from=/search</t>
  </si>
  <si>
    <t>current price $1.82</t>
  </si>
  <si>
    <t>Bush's White Chili Beans, Canned Great Northern Beans in Mild Chili Sauce, 15.5 oz Can</t>
  </si>
  <si>
    <t>https://www.walmart.com/ip/Bush-s-White-Chili-Beans-Canned-Great-Northern-Beans-in-Mild-Chili-Sauce-15-5-oz-Can/41155022?filtersQueryString=%5B%7B%22intent%22%3A%22retailer%22%2C%22values%22%3A%5B%22Walmart%22%5D%7D%5D&amp;classType=REGULAR&amp;from=/search</t>
  </si>
  <si>
    <t>Bush's Vegetarian Baked Beans, Canned Beans, 28 oz</t>
  </si>
  <si>
    <t>https://www.walmart.com/ip/Bush-s-Vegetarian-Baked-Beans-Canned-Beans-28-oz/10306773?filtersQueryString=%5B%7B%22intent%22%3A%22retailer%22%2C%22values%22%3A%5B%22Walmart%22%5D%7D%5D&amp;classType=VARIANT&amp;from=/search</t>
  </si>
  <si>
    <t>Bush's Vegetarian Baked Beans, Canned Beans, 16 oz Can</t>
  </si>
  <si>
    <t>https://www.walmart.com/ip/Bush-s-Vegetarian-Baked-Beans-Canned-Beans-16-oz-Can/10306772?filtersQueryString=%5B%7B%22intent%22%3A%22retailer%22%2C%22values%22%3A%5B%22Walmart%22%5D%7D%5D&amp;classType=REGULAR&amp;from=/search</t>
  </si>
  <si>
    <t>current price $1.64</t>
  </si>
  <si>
    <t>Bush's Traditional Refried Beans, Canned Mashed Pinto Beans, 16 oz Can</t>
  </si>
  <si>
    <t>https://www.walmart.com/ip/Bush-s-Traditional-Refried-Beans-Canned-Mashed-Pinto-Beans-16-oz-Can/10306802?filtersQueryString=%5B%7B%22intent%22%3A%22retailer%22%2C%22values%22%3A%5B%22Walmart%22%5D%7D%5D&amp;classType=VARIANT&amp;from=/search</t>
  </si>
  <si>
    <t>Bush's Steakhouse Recipe Grillin' Beans, Canned Beans in Sweet and Smoky Sauce, 22 oz</t>
  </si>
  <si>
    <t>https://www.walmart.com/ip/Bush-s-Steakhouse-Recipe-Grillin-Beans-Canned-Beans-in-Sweet-and-Smoky-Sauce-22-oz/10306807?filtersQueryString=%5B%7B%22intent%22%3A%22retailer%22%2C%22values%22%3A%5B%22Walmart%22%5D%7D%5D&amp;classType=REGULAR&amp;from=/search</t>
  </si>
  <si>
    <t>current price $1.54</t>
  </si>
  <si>
    <t>Bush's Sidekicks Taco Fiesta Black Beans, Canned Black Beans, 15.1 oz Can</t>
  </si>
  <si>
    <t>https://www.walmart.com/ip/Bush-s-Sidekicks-Taco-Fiesta-Black-Beans-Canned-Black-Beans-15-1-oz-Can/596137010?filtersQueryString=%5B%7B%22intent%22%3A%22retailer%22%2C%22values%22%3A%5B%22Walmart%22%5D%7D%5D&amp;classType=VARIANT&amp;from=/search</t>
  </si>
  <si>
    <t>Bush's Sidekicks Southwest Zest Pinto Beans, Canned Beans, 15 oz Can</t>
  </si>
  <si>
    <t>https://www.walmart.com/ip/Bush-s-Sidekicks-Southwest-Zest-Pinto-Beans-Canned-Beans-15-oz-Can/777500384?filtersQueryString=%5B%7B%22intent%22%3A%22retailer%22%2C%22values%22%3A%5B%22Walmart%22%5D%7D%5D&amp;classType=REGULAR&amp;from=/search</t>
  </si>
  <si>
    <t>Bush's Sidekicks Rustic Tuscany Chickpeas, Canned Seasoned Garbanzo Beans, 15.5 oz</t>
  </si>
  <si>
    <t>https://www.walmart.com/ip/Bush-s-Sidekicks-Rustic-Tuscany-Chickpeas-Canned-Seasoned-Garbanzo-Beans-15-5-oz/642901817?filtersQueryString=%5B%7B%22intent%22%3A%22retailer%22%2C%22values%22%3A%5B%22Walmart%22%5D%7D%5D&amp;classType=VARIANT&amp;from=/search</t>
  </si>
  <si>
    <t>Bush's Seasoned Black Beans, Canned Black Beans, 15 oz Can</t>
  </si>
  <si>
    <t>https://www.walmart.com/ip/Bush-s-Seasoned-Black-Beans-Canned-Black-Beans-15-oz-Can/10306801?filtersQueryString=%5B%7B%22intent%22%3A%22retailer%22%2C%22values%22%3A%5B%22Walmart%22%5D%7D%5D&amp;classType=REGULAR&amp;from=/search</t>
  </si>
  <si>
    <t>Bush's Reduced Sodium Black Beans, 15 oz Can</t>
  </si>
  <si>
    <t>https://www.walmart.com/ip/Bush-s-Reduced-Sodium-Black-Beans-15-oz-Can/12166525?filtersQueryString=%5B%7B%22intent%22%3A%22retailer%22%2C%22values%22%3A%5B%22Walmart%22%5D%7D%5D&amp;classType=VARIANT&amp;from=/search</t>
  </si>
  <si>
    <t>current price $4.68</t>
  </si>
  <si>
    <t>Bush's Original Baked Beans, Canned Beans, 55 oz Can</t>
  </si>
  <si>
    <t>https://www.walmart.com/ip/Bush-s-Original-Baked-Beans-Canned-Beans-55-oz-Can/15754224?filtersQueryString=%5B%7B%22intent%22%3A%22retailer%22%2C%22values%22%3A%5B%22Walmart%22%5D%7D%5D&amp;classType=VARIANT&amp;from=/search</t>
  </si>
  <si>
    <t>Bush's Original Baked Beans, Canned Beans, 28 oz Can</t>
  </si>
  <si>
    <t>https://www.walmart.com/ip/Bush-s-Original-Baked-Beans-Canned-Beans-28-oz-Can/10306771?filtersQueryString=%5B%7B%22intent%22%3A%22retailer%22%2C%22values%22%3A%5B%22Walmart%22%5D%7D%5D&amp;classType=VARIANT&amp;athbdg=L1600&amp;from=/search</t>
  </si>
  <si>
    <t>Bush's Original Baked Beans, Canned Beans, 16 oz Can</t>
  </si>
  <si>
    <t>https://www.walmart.com/ip/Bush-s-Original-Baked-Beans-Canned-Beans-16-oz-Can/10306770?filtersQueryString=%5B%7B%22intent%22%3A%22retailer%22%2C%22values%22%3A%5B%22Walmart%22%5D%7D%5D&amp;classType=VARIANT&amp;from=/search</t>
  </si>
  <si>
    <t>Bush's Original Baked Beans, Canned Beans, 117 oz Can</t>
  </si>
  <si>
    <t>https://www.walmart.com/ip/Bush-s-Original-Baked-Beans-Canned-Beans-117-oz-Can/21560291?filtersQueryString=%5B%7B%22intent%22%3A%22retailer%22%2C%22values%22%3A%5B%22Walmart%22%5D%7D%5D&amp;classType=VARIANT&amp;from=/search</t>
  </si>
  <si>
    <t>current price $1.52</t>
  </si>
  <si>
    <t>Bush's Original Baked Beans with Bacon and Brown Sugar, 8.3 oz</t>
  </si>
  <si>
    <t>https://www.walmart.com/ip/Bush-s-Original-Baked-Beans-with-Bacon-and-Brown-Sugar-8-3-oz/15673600?filtersQueryString=%5B%7B%22intent%22%3A%22retailer%22%2C%22values%22%3A%5B%22Walmart%22%5D%7D%5D&amp;classType=VARIANT&amp;athbdg=L1600&amp;from=/search</t>
  </si>
  <si>
    <t>Bush's Maple and Cured Bacon Baked Beans, Canned Beans, 28 oz</t>
  </si>
  <si>
    <t>https://www.walmart.com/ip/Bush-s-Maple-and-Cured-Bacon-Baked-Beans-Canned-Beans-28-oz/10306812?filtersQueryString=%5B%7B%22intent%22%3A%22retailer%22%2C%22values%22%3A%5B%22Walmart%22%5D%7D%5D&amp;classType=VARIANT&amp;from=/search</t>
  </si>
  <si>
    <t>Bush's Maple and Cured Bacon Baked Beans, Canned Beans, 16 oz Can</t>
  </si>
  <si>
    <t>https://www.walmart.com/ip/Bush-s-Maple-and-Cured-Bacon-Baked-Beans-Canned-Beans-16-oz-Can/10306811?filtersQueryString=%5B%7B%22intent%22%3A%22retailer%22%2C%22values%22%3A%5B%22Walmart%22%5D%7D%5D&amp;classType=VARIANT&amp;from=/search</t>
  </si>
  <si>
    <t>Bush's Low Sodium Garbanzo Beans, Canned Chickpeas, 111 oz Can</t>
  </si>
  <si>
    <t>https://www.walmart.com/ip/Bush-s-Low-Sodium-Garbanzo-Beans-Canned-Chickpeas-111-oz-Can/123556930?filtersQueryString=%5B%7B%22intent%22%3A%22retailer%22%2C%22values%22%3A%5B%22Walmart%22%5D%7D%5D&amp;classType=REGULAR&amp;from=/search</t>
  </si>
  <si>
    <t>Bush's Low Sodium Dark Red Kidney Beans, Canned Dark Red Kidney Beans, 111 oz Can</t>
  </si>
  <si>
    <t>https://www.walmart.com/ip/Bush-s-Low-Sodium-Dark-Red-Kidney-Beans-Canned-Dark-Red-Kidney-Beans-111-oz-Can/194766473?filtersQueryString=%5B%7B%22intent%22%3A%22retailer%22%2C%22values%22%3A%5B%22Walmart%22%5D%7D%5D&amp;classType=REGULAR&amp;from=/search</t>
  </si>
  <si>
    <t>Bush's Light Red Kidney Beans, Canned Dark Red Kidney Beans, 16 oz Can</t>
  </si>
  <si>
    <t>https://www.walmart.com/ip/Bush-s-Light-Red-Kidney-Beans-Canned-Dark-Red-Kidney-Beans-16-oz-Can/10306790?filtersQueryString=%5B%7B%22intent%22%3A%22retailer%22%2C%22values%22%3A%5B%22Walmart%22%5D%7D%5D&amp;classType=VARIANT&amp;from=/search</t>
  </si>
  <si>
    <t>current price $1.47</t>
  </si>
  <si>
    <t>Bush's Large Butter Beans Beans, Canned Butter Beans, 16 oz Can</t>
  </si>
  <si>
    <t>https://www.walmart.com/ip/Bush-s-Large-Butter-Beans-Beans-Canned-Butter-Beans-16-oz-Can/10306775?filtersQueryString=%5B%7B%22intent%22%3A%22retailer%22%2C%22values%22%3A%5B%22Walmart%22%5D%7D%5D&amp;classType=VARIANT&amp;athbdg=L1600&amp;from=/search</t>
  </si>
  <si>
    <t>Bush's Hot Honey Grillin' Beans 21.7 oz</t>
  </si>
  <si>
    <t>https://www.walmart.com/ip/Bush-s-Hot-Honey-Grillin-Beans-21-7-oz/5402495434?filtersQueryString=%5B%7B%22intent%22%3A%22retailer%22%2C%22values%22%3A%5B%22Walmart%22%5D%7D%5D&amp;classType=REGULAR&amp;from=/search</t>
  </si>
  <si>
    <t>Bush's Honey Sweet Baked Beans, Canned Beans, 16 oz Can</t>
  </si>
  <si>
    <t>https://www.walmart.com/ip/Bush-s-Honey-Sweet-Baked-Beans-Canned-Beans-16-oz-Can/10306815?filtersQueryString=%5B%7B%22intent%22%3A%22retailer%22%2C%22values%22%3A%5B%22Walmart%22%5D%7D%5D&amp;classType=REGULAR&amp;from=/search</t>
  </si>
  <si>
    <t>Bush's Homestyle Baked Beans, Canned Beans, 55 oz Can</t>
  </si>
  <si>
    <t>https://www.walmart.com/ip/Bush-s-Homestyle-Baked-Beans-Canned-Beans-55-oz-Can/19593703?filtersQueryString=%5B%7B%22intent%22%3A%22retailer%22%2C%22values%22%3A%5B%22Walmart%22%5D%7D%5D&amp;classType=VARIANT&amp;from=/search</t>
  </si>
  <si>
    <t>Bush's Homestyle Baked Beans, Canned Beans, 28 oz Can</t>
  </si>
  <si>
    <t>https://www.walmart.com/ip/Bush-s-Homestyle-Baked-Beans-Canned-Beans-28-oz-Can/10306767?filtersQueryString=%5B%7B%22intent%22%3A%22retailer%22%2C%22values%22%3A%5B%22Walmart%22%5D%7D%5D&amp;classType=VARIANT&amp;from=/search</t>
  </si>
  <si>
    <t>Bush's Homestyle Baked Beans, Canned Beans, 16 oz Can</t>
  </si>
  <si>
    <t>https://www.walmart.com/ip/Bush-s-Homestyle-Baked-Beans-Canned-Beans-16-oz-Can/10306766?filtersQueryString=%5B%7B%22intent%22%3A%22retailer%22%2C%22values%22%3A%5B%22Walmart%22%5D%7D%5D&amp;classType=VARIANT&amp;from=/search</t>
  </si>
  <si>
    <t>Bush's Great Northern Beans, Canned Beans, 15.8 oz</t>
  </si>
  <si>
    <t>https://www.walmart.com/ip/Bush-s-Great-Northern-Beans-Canned-Beans-15-8-oz/10306793?filtersQueryString=%5B%7B%22intent%22%3A%22retailer%22%2C%22values%22%3A%5B%22Walmart%22%5D%7D%5D&amp;classType=VARIANT&amp;from=/search</t>
  </si>
  <si>
    <t>current price $1.86</t>
  </si>
  <si>
    <t>Bush's Dark Red Kidney Beans, Plant-Based Protein, Canned Kidney Beans, 27 oz</t>
  </si>
  <si>
    <t>https://www.walmart.com/ip/Bush-s-Dark-Red-Kidney-Beans-Plant-Based-Protein-Canned-Kidney-Beans-27-oz/10306789?filtersQueryString=%5B%7B%22intent%22%3A%22retailer%22%2C%22values%22%3A%5B%22Walmart%22%5D%7D%5D&amp;classType=VARIANT&amp;from=/search</t>
  </si>
  <si>
    <t>Bush's Dark Red Kidney Beans, Canned Beans, 16 oz</t>
  </si>
  <si>
    <t>https://www.walmart.com/ip/Bush-s-Dark-Red-Kidney-Beans-Canned-Beans-16-oz/10306788?filtersQueryString=%5B%7B%22intent%22%3A%22retailer%22%2C%22values%22%3A%5B%22Walmart%22%5D%7D%5D&amp;classType=VARIANT&amp;athbdg=L1600&amp;from=/search</t>
  </si>
  <si>
    <t>Bush's Country Style Baked Beans, Canned Beans, 8.3 oz</t>
  </si>
  <si>
    <t>https://www.walmart.com/ip/Bush-s-Country-Style-Baked-Beans-Canned-Beans-8-3-oz/24087289?filtersQueryString=%5B%7B%22intent%22%3A%22retailer%22%2C%22values%22%3A%5B%22Walmart%22%5D%7D%5D&amp;classType=REGULAR&amp;from=/search</t>
  </si>
  <si>
    <t>Bush's Country Style Baked Beans, Canned Beans, 28 oz Can</t>
  </si>
  <si>
    <t>https://www.walmart.com/ip/Bush-s-Country-Style-Baked-Beans-Canned-Beans-28-oz-Can/10306814?filtersQueryString=%5B%7B%22intent%22%3A%22retailer%22%2C%22values%22%3A%5B%22Walmart%22%5D%7D%5D&amp;classType=VARIANT&amp;from=/search</t>
  </si>
  <si>
    <t>Bush's Country Style Baked Beans, Canned Beans, 16 oz Can</t>
  </si>
  <si>
    <t>https://www.walmart.com/ip/Bush-s-Country-Style-Baked-Beans-Canned-Beans-16-oz-Can/10306813?filtersQueryString=%5B%7B%22intent%22%3A%22retailer%22%2C%22values%22%3A%5B%22Walmart%22%5D%7D%5D&amp;classType=VARIANT&amp;from=/search</t>
  </si>
  <si>
    <t>Bush's Classic Homestyle Chili Magic, Canned Beans, 15.5 oz Can</t>
  </si>
  <si>
    <t>https://www.walmart.com/ip/Bush-s-Classic-Homestyle-Chili-Magic-Canned-Beans-15-5-oz-Can/10449117?filtersQueryString=%5B%7B%22intent%22%3A%22retailer%22%2C%22values%22%3A%5B%22Walmart%22%5D%7D%5D&amp;classType=VARIANT&amp;from=/search</t>
  </si>
  <si>
    <t>Bush's Chili Magic Beans, Campfire Style Pinto Beans in Medium Chili Sauce, 15.5 oz Can</t>
  </si>
  <si>
    <t>https://www.walmart.com/ip/Bush-s-Chili-Magic-Beans-Campfire-Style-Pinto-Beans-in-Medium-Chili-Sauce-15-5-oz-Can/104902660?filtersQueryString=%5B%7B%22intent%22%3A%22retailer%22%2C%22values%22%3A%5B%22Walmart%22%5D%7D%5D&amp;classType=VARIANT&amp;from=/search</t>
  </si>
  <si>
    <t>current price $2.42</t>
  </si>
  <si>
    <t>Bush's Chili Beans, Canned Red Beans in Mild Chili Sauce, 27 oz Can</t>
  </si>
  <si>
    <t>https://www.walmart.com/ip/Bush-s-Chili-Beans-Canned-Red-Beans-in-Mild-Chili-Sauce-27-oz-Can/10306782?filtersQueryString=%5B%7B%22intent%22%3A%22retailer%22%2C%22values%22%3A%5B%22Walmart%22%5D%7D%5D&amp;classType=VARIANT&amp;from=/search</t>
  </si>
  <si>
    <t>Bush's Chili Beans, Canned Red Beans in Medium Chili Sauce, 16 oz Can</t>
  </si>
  <si>
    <t>https://www.walmart.com/ip/Bush-s-Chili-Beans-Canned-Red-Beans-in-Medium-Chili-Sauce-16-oz-Can/10306780?filtersQueryString=%5B%7B%22intent%22%3A%22retailer%22%2C%22values%22%3A%5B%22Walmart%22%5D%7D%5D&amp;classType=REGULAR&amp;from=/search</t>
  </si>
  <si>
    <t>Bush's Chili Beans, Canned Red Beans in Hot Chili Sauce, 16 oz Can</t>
  </si>
  <si>
    <t>https://www.walmart.com/ip/Bush-s-Chili-Beans-Canned-Red-Beans-in-Hot-Chili-Sauce-16-oz-Can/10306781?filtersQueryString=%5B%7B%22intent%22%3A%22retailer%22%2C%22values%22%3A%5B%22Walmart%22%5D%7D%5D&amp;classType=REGULAR&amp;from=/search</t>
  </si>
  <si>
    <t>Bush's Chili Beans, Canned Pinto Beans in Mild Chili Sauce, 27 oz Can</t>
  </si>
  <si>
    <t>https://www.walmart.com/ip/Bush-s-Chili-Beans-Canned-Pinto-Beans-in-Mild-Chili-Sauce-27-oz-Can/10306777?filtersQueryString=%5B%7B%22intent%22%3A%22retailer%22%2C%22values%22%3A%5B%22Walmart%22%5D%7D%5D&amp;classType=VARIANT&amp;from=/search</t>
  </si>
  <si>
    <t>Bush's Chili Beans, Canned Pinto Beans in Mild Chili Sauce, 16 oz Can</t>
  </si>
  <si>
    <t>https://www.walmart.com/ip/Bush-s-Chili-Beans-Canned-Pinto-Beans-in-Mild-Chili-Sauce-16-oz-Can/10306778?filtersQueryString=%5B%7B%22intent%22%3A%22retailer%22%2C%22values%22%3A%5B%22Walmart%22%5D%7D%5D&amp;classType=VARIANT&amp;athbdg=L1600&amp;from=/search</t>
  </si>
  <si>
    <t>current price $9.72</t>
  </si>
  <si>
    <t>Bush's Chili Beans, Canned Pinto Beans in Mild Chili Sauce, 111 oz Can</t>
  </si>
  <si>
    <t>https://www.walmart.com/ip/Bush-s-Chili-Beans-Canned-Pinto-Beans-in-Mild-Chili-Sauce-111-oz-Can/22617040?filtersQueryString=%5B%7B%22intent%22%3A%22retailer%22%2C%22values%22%3A%5B%22Walmart%22%5D%7D%5D&amp;classType=VARIANT&amp;from=/search</t>
  </si>
  <si>
    <t>Bush's Chili Beans, Canned Pinto Beans in Medium Chili Sauce, 16 oz Can</t>
  </si>
  <si>
    <t>https://www.walmart.com/ip/Bush-s-Chili-Beans-Canned-Pinto-Beans-in-Medium-Chili-Sauce-16-oz-Can/19593704?filtersQueryString=%5B%7B%22intent%22%3A%22retailer%22%2C%22values%22%3A%5B%22Walmart%22%5D%7D%5D&amp;classType=VARIANT&amp;from=/search</t>
  </si>
  <si>
    <t>Bush's Chili Beans, Canned Pinto Beans in Hot Chili Sauce, 16 oz Can</t>
  </si>
  <si>
    <t>https://www.walmart.com/ip/Bush-s-Chili-Beans-Canned-Pinto-Beans-in-Hot-Chili-Sauce-16-oz-Can/10306776?filtersQueryString=%5B%7B%22intent%22%3A%22retailer%22%2C%22values%22%3A%5B%22Walmart%22%5D%7D%5D&amp;classType=REGULAR&amp;from=/search</t>
  </si>
  <si>
    <t>Bush's Chili Beans, Canned Kidney Beans in Mild Chili Sauce, 16 oz Can</t>
  </si>
  <si>
    <t>https://www.walmart.com/ip/Bush-s-Chili-Beans-Canned-Kidney-Beans-in-Mild-Chili-Sauce-16-oz-Can/41155024?filtersQueryString=%5B%7B%22intent%22%3A%22retailer%22%2C%22values%22%3A%5B%22Walmart%22%5D%7D%5D&amp;classType=VARIANT&amp;from=/search</t>
  </si>
  <si>
    <t>Bush's Cannellini Beans, Canned White Kidney Beans, 15.5 oz Can</t>
  </si>
  <si>
    <t>https://www.walmart.com/ip/Bush-s-Cannellini-Beans-Canned-White-Kidney-Beans-15-5-oz-Can/10306799?filtersQueryString=%5B%7B%22intent%22%3A%22retailer%22%2C%22values%22%3A%5B%22Walmart%22%5D%7D%5D&amp;classType=VARIANT&amp;from=/search</t>
  </si>
  <si>
    <t>Bush's Canned Pinto Beans, Canned Beans, 27 oz Can</t>
  </si>
  <si>
    <t>https://www.walmart.com/ip/Bush-s-Canned-Pinto-Beans-Canned-Beans-27-oz-Can/10306795?filtersQueryString=%5B%7B%22intent%22%3A%22retailer%22%2C%22values%22%3A%5B%22Walmart%22%5D%7D%5D&amp;classType=VARIANT&amp;from=/search</t>
  </si>
  <si>
    <t>Bush's Canned Pinto Beans, Canned Beans, 16 oz Can</t>
  </si>
  <si>
    <t>https://www.walmart.com/ip/Bush-s-Canned-Pinto-Beans-Canned-Beans-16-oz-Can/10306794?filtersQueryString=%5B%7B%22intent%22%3A%22retailer%22%2C%22values%22%3A%5B%22Walmart%22%5D%7D%5D&amp;classType=VARIANT&amp;athbdg=L1600&amp;from=/search</t>
  </si>
  <si>
    <t>Bush's Canned Garbanzo Beans, Canned Chickpeas, 16 oz Can</t>
  </si>
  <si>
    <t>https://www.walmart.com/ip/Bush-s-Canned-Garbanzo-Beans-Canned-Chickpeas-16-oz-Can/10306783?filtersQueryString=%5B%7B%22intent%22%3A%22retailer%22%2C%22values%22%3A%5B%22Walmart%22%5D%7D%5D&amp;classType=VARIANT&amp;from=/search</t>
  </si>
  <si>
    <t>Bush's Brown Sugar Hickory Baked Beans, Canned Beans, 28 oz Can</t>
  </si>
  <si>
    <t>https://www.walmart.com/ip/Bush-s-Brown-Sugar-Hickory-Baked-Beans-Canned-Beans-28-oz-Can/45207653?filtersQueryString=%5B%7B%22intent%22%3A%22retailer%22%2C%22values%22%3A%5B%22Walmart%22%5D%7D%5D&amp;classType=VARIANT&amp;athbdg=L1600&amp;from=/search</t>
  </si>
  <si>
    <t>Bush's Brown Sugar Hickory Baked Beans, Canned Beans, 16 oz Can</t>
  </si>
  <si>
    <t>https://www.walmart.com/ip/Bush-s-Brown-Sugar-Hickory-Baked-Beans-Canned-Beans-16-oz-Can/50425981?filtersQueryString=%5B%7B%22intent%22%3A%22retailer%22%2C%22values%22%3A%5B%22Walmart%22%5D%7D%5D&amp;classType=REGULAR&amp;from=/search</t>
  </si>
  <si>
    <t>Bush's Bourbon and Brown Sugar Grillin' Beans, Canned Navy Beans, 22 oz</t>
  </si>
  <si>
    <t>https://www.walmart.com/ip/Bush-s-Bourbon-and-Brown-Sugar-Grillin-Beans-Canned-Navy-Beans-22-oz/10306804?filtersQueryString=%5B%7B%22intent%22%3A%22retailer%22%2C%22values%22%3A%5B%22Walmart%22%5D%7D%5D&amp;classType=REGULAR&amp;from=/search</t>
  </si>
  <si>
    <t>Bush's Blackeye Peas, Canned Black Eyed Peas, 15.8 oz</t>
  </si>
  <si>
    <t>https://www.walmart.com/ip/Bush-s-Blackeye-Peas-Canned-Black-Eyed-Peas-15-8-oz/10306762?filtersQueryString=%5B%7B%22intent%22%3A%22retailer%22%2C%22values%22%3A%5B%22Walmart%22%5D%7D%5D&amp;classType=VARIANT&amp;from=/search</t>
  </si>
  <si>
    <t>Bush's Blackeye Peas with Bacon 15.5 OZ</t>
  </si>
  <si>
    <t>https://www.walmart.com/ip/Bushs-Blackeye-Peas-with-Bacon-15-5-OZ/10306761?filtersQueryString=%5B%7B%22intent%22%3A%22retailer%22%2C%22values%22%3A%5B%22Walmart%22%5D%7D%5D&amp;classType=REGULAR&amp;from=/search</t>
  </si>
  <si>
    <t>Bush's Black Beans, Plant Based Protein, Canned Beans, 26.5 oz</t>
  </si>
  <si>
    <t>https://www.walmart.com/ip/BUSH-S-Black-Beans-Plant-Based-Protein-Canned-Beans-26-5-oz/19593707?filtersQueryString=%5B%7B%22intent%22%3A%22retailer%22%2C%22values%22%3A%5B%22Walmart%22%5D%7D%5D&amp;classType=VARIANT&amp;from=/search</t>
  </si>
  <si>
    <t>Bush's Black Beans, Canned Beans, 15 oz</t>
  </si>
  <si>
    <t>https://www.walmart.com/ip/Bush-s-Black-Beans-Canned-Beans-15-oz/10306800?filtersQueryString=%5B%7B%22intent%22%3A%22retailer%22%2C%22values%22%3A%5B%22Walmart%22%5D%7D%5D&amp;classType=VARIANT&amp;athbdg=L1600&amp;from=/search</t>
  </si>
  <si>
    <t>Bush's Black Bean Fiesta Beans, 15.5 oz, Can</t>
  </si>
  <si>
    <t>https://www.walmart.com/ip/Bush-s-Black-Bean-Fiesta-Beans-15-5-oz-Can/796323101?filtersQueryString=%5B%7B%22intent%22%3A%22retailer%22%2C%22values%22%3A%5B%22Walmart%22%5D%7D%5D&amp;classType=REGULAR&amp;from=/search</t>
  </si>
  <si>
    <t>Bush's Beans Southwestern Style Pinto Beans in Red Chile Sauce, 15.4 oz</t>
  </si>
  <si>
    <t>https://www.walmart.com/ip/Bush-s-Beans-Southwestern-Style-Pinto-Beans-in-Red-Chile-Sauce-15-4-oz/789163107?filtersQueryString=%5B%7B%22intent%22%3A%22retailer%22%2C%22values%22%3A%5B%22Walmart%22%5D%7D%5D&amp;classType=REGULAR&amp;from=/search</t>
  </si>
  <si>
    <t>current price $7.73</t>
  </si>
  <si>
    <t>Ben's Original Whole Grain Brown Rice, 5 lb Bag</t>
  </si>
  <si>
    <t>https://www.walmart.com/ip/BEN-S-ORIGINAL-Whole-Grain-Brown-Rice-5-lb-Bag/282817857?filtersQueryString=%5B%7B%22intent%22%3A%22retailer%22%2C%22values%22%3A%5B%22Walmart%22%5D%7D%5D&amp;classType=REGULAR&amp;from=/search</t>
  </si>
  <si>
    <t>Ben's Original Whole Grain Brown Rice, 2 lb Bag</t>
  </si>
  <si>
    <t>https://www.walmart.com/ip/Ben-s-Original-Whole-Grain-Brown-Rice-2-lb-Bag/1370089087?filtersQueryString=%5B%7B%22intent%22%3A%22retailer%22%2C%22values%22%3A%5B%22Walmart%22%5D%7D%5D&amp;classType=VARIANT&amp;athbdg=L1600&amp;from=/search</t>
  </si>
  <si>
    <t>current price $2.18</t>
  </si>
  <si>
    <t>Ben's Original Ready Whole Grain Brown Rice, Easy Dinner Side, 8.8 Ounce Pouch</t>
  </si>
  <si>
    <t>https://www.walmart.com/ip/Ben-s-Original-Ready-Whole-Grain-Brown-Rice-Easy-Dinner-Side-8-8-Ounce-Pouch/874088030?filtersQueryString=%5B%7B%22intent%22%3A%22retailer%22%2C%22values%22%3A%5B%22Walmart%22%5D%7D%5D&amp;classType=VARIANT&amp;from=/search</t>
  </si>
  <si>
    <t>Ben's Original Ready Rice. Fried Rice, 8.5 oz. Pouch. Microwaves in Just 90 Seconds! Ready to Heat and Eat.</t>
  </si>
  <si>
    <t>https://www.walmart.com/ip/Ben-s-Original-Ready-Rice-Fried-Rice-8-5-oz-Pouch-Microwaves-in-Just-90-Seconds-Ready-to-Heat-and-Eat/782318805?filtersQueryString=%5B%7B%22intent%22%3A%22retailer%22%2C%22values%22%3A%5B%22Walmart%22%5D%7D%5D&amp;classType=VARIANT&amp;from=/search</t>
  </si>
  <si>
    <t>Ben's Original READY RICE, Roasted Chicken, 8.8 oz. pouch</t>
  </si>
  <si>
    <t>https://www.walmart.com/ip/BEN-S-ORIGINAL-READY-RICE-Roasted-Chicken-8-8-oz-pouch/819423897?filtersQueryString=%5B%7B%22intent%22%3A%22retailer%22%2C%22values%22%3A%5B%22Walmart%22%5D%7D%5D&amp;classType=VARIANT&amp;from=/search</t>
  </si>
  <si>
    <t>Ben's Original Ready Rice, Red Beans &amp; Rice, 8.5 oz. pouch</t>
  </si>
  <si>
    <t>https://www.walmart.com/ip/Ben-s-Original-Ready-Rice-Red-Beans-Rice-8-5-oz-pouch/878775669?filtersQueryString=%5B%7B%22intent%22%3A%22retailer%22%2C%22values%22%3A%5B%22Walmart%22%5D%7D%5D&amp;classType=VARIANT&amp;from=/search</t>
  </si>
  <si>
    <t>Ben's Original Ready Rice, Cilantro Lime Flavored, Easy Dinner Side, 8.5 Ounce Pouch</t>
  </si>
  <si>
    <t>https://www.walmart.com/ip/Ben-s-Original-Ready-Rice-Cilantro-Lime-Flavored-Easy-Dinner-Side-8-5-Ounce-Pouch/977368745?filtersQueryString=%5B%7B%22intent%22%3A%22retailer%22%2C%22values%22%3A%5B%22Walmart%22%5D%7D%5D&amp;classType=VARIANT&amp;athbdg=L1600&amp;from=/search</t>
  </si>
  <si>
    <t>current price $5.38</t>
  </si>
  <si>
    <t>Ben's Original Ready Rice Whole Grain Medley, Brown &amp; Wild, 8.5 Ounce Pouch</t>
  </si>
  <si>
    <t>https://www.walmart.com/ip/Ben-s-Original-Ready-Rice-Whole-Grain-Medley-Brown-Wild-8-5-Ounce-Pouch/310710571?filtersQueryString=%5B%7B%22intent%22%3A%22retailer%22%2C%22values%22%3A%5B%22Walmart%22%5D%7D%5D&amp;classType=REGULAR&amp;from=/search</t>
  </si>
  <si>
    <t>current price $5.93</t>
  </si>
  <si>
    <t>Ben's Original Ready Rice Whole Grain Medley Quinoa and Brown Rice, Easy Dinner Side, 8.5 Ounce Pouch</t>
  </si>
  <si>
    <t>https://www.walmart.com/ip/Ben-s-Original-Ready-Rice-Whole-Grain-Medley-Quinoa-and-Brown-Rice-Easy-Dinner-Side-8-5-Ounce-Pouch/919508822?filtersQueryString=%5B%7B%22intent%22%3A%22retailer%22%2C%22values%22%3A%5B%22Walmart%22%5D%7D%5D&amp;classType=REGULAR&amp;from=/search</t>
  </si>
  <si>
    <t>Ben's Original Ready Rice Spicy Mexican</t>
  </si>
  <si>
    <t>https://www.walmart.com/ip/Ben-s-Original-Ready-Rice-Spicy-Mexican/5439978348?filtersQueryString=%5B%7B%22intent%22%3A%22retailer%22%2C%22values%22%3A%5B%22Walmart%22%5D%7D%5D&amp;classType=VARIANT&amp;athbdg=L1600&amp;from=/search</t>
  </si>
  <si>
    <t>Ben's Original Ready Rice Spanish Style Flavored Rice, Easy Dinner Side, 8.8 Ounce Pouch</t>
  </si>
  <si>
    <t>https://www.walmart.com/ip/Ben-s-Original-Ready-Rice-Spanish-Style-Flavored-Rice-Easy-Dinner-Side-8-8-Ounce-Pouch/440208788?filtersQueryString=%5B%7B%22intent%22%3A%22retailer%22%2C%22values%22%3A%5B%22Walmart%22%5D%7D%5D&amp;classType=VARIANT&amp;from=/search</t>
  </si>
  <si>
    <t>Ben's Original Ready Rice Original Long Grain White Rice, Easy Dinner Side, 8.8 Ounce Pouch</t>
  </si>
  <si>
    <t>https://www.walmart.com/ip/BEN-S-ORIGINAL-Ready-Rice-Original-Long-Grain-White-Rice-Easy-Dinner-Side-8-8-Ounce-Pouch/401094547?filtersQueryString=%5B%7B%22intent%22%3A%22retailer%22%2C%22values%22%3A%5B%22Walmart%22%5D%7D%5D&amp;classType=VARIANT&amp;from=/search</t>
  </si>
  <si>
    <t>Ben's Original Ready Rice Long Grain and Wild Flavored Rice, Easy Dinner Side, 8.8 Ounce Pouch</t>
  </si>
  <si>
    <t>https://www.walmart.com/ip/Ben-s-Original-Ready-Rice-Long-Grain-and-Wild-Flavored-Rice-Easy-Dinner-Side-8-8-Ounce-Pouch/240233486?filtersQueryString=%5B%7B%22intent%22%3A%22retailer%22%2C%22values%22%3A%5B%22Walmart%22%5D%7D%5D&amp;classType=VARIANT&amp;from=/search</t>
  </si>
  <si>
    <t>Ben's Original Ready Rice Jasmine Rice, Easy Dinner Side, 8.5 Ounce Pouch</t>
  </si>
  <si>
    <t>https://www.walmart.com/ip/Ben-s-Original-Ready-Rice-Jasmine-Rice-Easy-Dinner-Side-8-5-Ounce-Pouch/131735446?filtersQueryString=%5B%7B%22intent%22%3A%22retailer%22%2C%22values%22%3A%5B%22Walmart%22%5D%7D%5D&amp;classType=VARIANT&amp;athbdg=L1600&amp;from=/search</t>
  </si>
  <si>
    <t>Ben's Original Ready Rice Jasmine Family Size Rice, Easy Dinner Side, 17.3 oz Pouch</t>
  </si>
  <si>
    <t>https://www.walmart.com/ip/Ben-s-Original-Ready-Rice-Jasmine-Family-Size-Rice-Easy-Dinner-Side-17-3-oz-Pouch/793095072?filtersQueryString=%5B%7B%22intent%22%3A%22retailer%22%2C%22values%22%3A%5B%22Walmart%22%5D%7D%5D&amp;classType=VARIANT&amp;athbdg=L1600&amp;from=/search</t>
  </si>
  <si>
    <t>Ben's Original Ready Rice Garden Vegetable Flavored Rice, Easy Dinner Side, 8.8 Ounce Pouch</t>
  </si>
  <si>
    <t>https://www.walmart.com/ip/Ben-s-Original-Ready-Rice-Garden-Vegetable-Flavored-Rice-Easy-Dinner-Side-8-8-Ounce-Pouch/433370810?filtersQueryString=%5B%7B%22intent%22%3A%22retailer%22%2C%22values%22%3A%5B%22Walmart%22%5D%7D%5D&amp;classType=VARIANT&amp;from=/search</t>
  </si>
  <si>
    <t>Ben's Original Ready Rice Coconut Jasmine Flavored Rice, Easy Dinner Side, 8.5 Ounce Pouch</t>
  </si>
  <si>
    <t>https://www.walmart.com/ip/BEN-S-ORIGINAL-Ready-Rice-Coconut-Jasmine-Flavored-Rice-Easy-Dinner-Side-8-5-Ounce-Pouch/167854833?filtersQueryString=%5B%7B%22intent%22%3A%22retailer%22%2C%22values%22%3A%5B%22Walmart%22%5D%7D%5D&amp;classType=VARIANT&amp;from=/search</t>
  </si>
  <si>
    <t>Ben's Original Ready Rice Cilantro Lime Family Size 17 Ounce. Microwavable Pouch Ready In 90 Seconds!</t>
  </si>
  <si>
    <t>https://www.walmart.com/ip/Ben-s-Original-Ready-Rice-Cilantro-Lime-Family-Size-17-Ounce-Microwavable-Pouch-Ready-In-90-Seconds/5479125707?filtersQueryString=%5B%7B%22intent%22%3A%22retailer%22%2C%22values%22%3A%5B%22Walmart%22%5D%7D%5D&amp;classType=VARIANT&amp;from=/search</t>
  </si>
  <si>
    <t>Ben's Original Ready Rice Butter and Garlic Flavored Rice, Easy Dinner Side, 8.8 OZ Pouch</t>
  </si>
  <si>
    <t>https://www.walmart.com/ip/BEN-S-ORIGINAL-Ready-Rice-Butter-and-Garlic-Flavored-Rice-Easy-Dinner-Side-8-8-OZ-Pouch/971795893?filtersQueryString=%5B%7B%22intent%22%3A%22retailer%22%2C%22values%22%3A%5B%22Walmart%22%5D%7D%5D&amp;classType=VARIANT&amp;from=/search</t>
  </si>
  <si>
    <t>Ben's Original Ready Rice Basmati Rice, Easy Side Dish, 8.5 Ounce Pouch</t>
  </si>
  <si>
    <t>https://www.walmart.com/ip/Ben-s-Original-Ready-Rice-Basmati-Rice-Easy-Side-Dish-8-5-Ounce-Pouch/837445450?filtersQueryString=%5B%7B%22intent%22%3A%22retailer%22%2C%22values%22%3A%5B%22Walmart%22%5D%7D%5D&amp;classType=VARIANT&amp;from=/search</t>
  </si>
  <si>
    <t>Ben's Original Ready Rice Basmati Family Size 17.3 Oz Microwave Pouch</t>
  </si>
  <si>
    <t>https://www.walmart.com/ip/Ben-s-Original-Ready-Rice-Basmati-Family-Size-17-3-Oz-Microwave-Pouch/2478078647?filtersQueryString=%5B%7B%22intent%22%3A%22retailer%22%2C%22values%22%3A%5B%22Walmart%22%5D%7D%5D&amp;classType=VARIANT&amp;from=/search</t>
  </si>
  <si>
    <t>current price $6.00</t>
  </si>
  <si>
    <t>Ben's Original Long Grain Rice and Wild Rice, Fast Cook Rice, 6.2 OZ Box</t>
  </si>
  <si>
    <t>https://www.walmart.com/ip/BEN-S-ORIGINAL-Long-Grain-Rice-and-Wild-Rice-Fast-Cook-Rice-6-2-OZ-Box/186625685?filtersQueryString=%5B%7B%22intent%22%3A%22retailer%22%2C%22values%22%3A%5B%22Walmart%22%5D%7D%5D&amp;classType=VARIANT&amp;from=/search</t>
  </si>
  <si>
    <t>Ben's Original Flavored Long Grain Rice &amp; Wild Rice, Boxed Rice, 6 OZ Box</t>
  </si>
  <si>
    <t>https://www.walmart.com/ip/BEN-S-ORIGINAL-Flavored-Long-Grain-Rice-Wild-Rice-Boxed-Rice-6-OZ-Box/763239786?filtersQueryString=%5B%7B%22intent%22%3A%22retailer%22%2C%22values%22%3A%5B%22Walmart%22%5D%7D%5D&amp;classType=VARIANT&amp;athbdg=L1600&amp;from=/search</t>
  </si>
  <si>
    <t>current price $8.16</t>
  </si>
  <si>
    <t>Ben's Original Enriched Long Grain White Rice, Parboiled Rice, 5 LB Bag</t>
  </si>
  <si>
    <t>https://www.walmart.com/ip/BEN-S-ORIGINAL-Enriched-Long-Grain-White-Rice-Parboiled-Rice-5-LB-Bag/402352596?filtersQueryString=%5B%7B%22intent%22%3A%22retailer%22%2C%22values%22%3A%5B%22Walmart%22%5D%7D%5D&amp;classType=VARIANT&amp;from=/search</t>
  </si>
  <si>
    <t>Ben's Original Converted Brand Enriched Long Grain White Rice, Parboiled Rice, 2 lb Box</t>
  </si>
  <si>
    <t>https://www.walmart.com/ip/BEN-S-ORIGINAL-Converted-Brand-Enriched-Long-Grain-White-Rice-Parboiled-Rice-2-lb-Box/215015094?filtersQueryString=%5B%7B%22intent%22%3A%22retailer%22%2C%22values%22%3A%5B%22Walmart%22%5D%7D%5D&amp;classType=REGULAR&amp;from=/search</t>
  </si>
  <si>
    <t>28.0 ¢/fl oz</t>
  </si>
  <si>
    <t>Ben &amp; Jerry's The Tonight Dough Chunky Caramel &amp; Chocolate Ice Cream Kosher Milk, 1 Pint</t>
  </si>
  <si>
    <t>https://www.walmart.com/ip/Ben-Jerry-s-The-Tonight-Dough-Chunky-Caramel-Chocolate-Ice-Cream-Kosher-Milk-1-Pint/46726157?classType=REGULAR&amp;from=/search</t>
  </si>
  <si>
    <t>Ben &amp; Jerry's Strawberry Cheesecake Ice Cream Cage-Free Eggs Kosher Milk, 1 Pint 1 Count</t>
  </si>
  <si>
    <t>https://www.walmart.com/ip/Ben-Jerry-s-Strawberry-Cheesecake-Ice-Cream-Cage-Free-Eggs-Kosher-Milk-1-Pint-1-Count/10309263?classType=REGULAR&amp;athbdg=L1600&amp;from=/search</t>
  </si>
  <si>
    <t>Ben &amp; Jerry's Phish Food Chocolate Ice Cream, 16 oz</t>
  </si>
  <si>
    <t>https://www.walmart.com/ip/Ben-Jerry-s-Phish-Food-Chocolate-Ice-Cream-16-oz/10309253?classType=REGULAR&amp;from=/search</t>
  </si>
  <si>
    <t>Ben &amp; Jerry's Peanut Butter Half Baked Ice Cream Cage-Free Eggs Kosher Milk, 1 Pint</t>
  </si>
  <si>
    <t>https://www.walmart.com/ip/Ben-Jerry-s-Peanut-Butter-Half-Baked-Ice-Cream-Cage-Free-Eggs-Kosher-Milk-1-Pint/154450819?classType=REGULAR&amp;from=/search</t>
  </si>
  <si>
    <t>29.5 ¢/fl oz</t>
  </si>
  <si>
    <t>Ben &amp; Jerry's Non-GMO Top Dirt Cake Ice Cream Cage-Free Eggs Kosher Milk, 1 Pint</t>
  </si>
  <si>
    <t>https://www.walmart.com/ip/Ben-Jerry-s-Non-GMO-Top-Dirt-Cake-Ice-Cream-Cage-Free-Eggs-Kosher-Milk-1-Pint/1132498239?classType=REGULAR&amp;from=/search</t>
  </si>
  <si>
    <t>Ben &amp; Jerry's Non-GMO SLTD Caramel Brownie Ice Cream Cage-Free, Kosher Milk, 1 Pint. Allergens not contained: Peanuts.</t>
  </si>
  <si>
    <t>https://www.walmart.com/ip/Ben-Jerry-s-Non-GMO-SLTD-Caramel-Brownie-Ice-Cream-Cage-Free-Kosher-Milk-1-Pint-Allergens-not-contained-Peanuts/964910905?classType=REGULAR&amp;from=/search</t>
  </si>
  <si>
    <t>Ben &amp; Jerry's Non-GMO Peanut Butter over The Top Ice Cream Cage-Free Eggs Kosher, 1 Pint</t>
  </si>
  <si>
    <t>https://www.walmart.com/ip/Ben-Jerry-s-Non-GMO-Peanut-Butter-over-The-Top-Ice-Cream-Cage-Free-Eggs-Kosher-1-Pint/941474429?classType=REGULAR&amp;from=/search</t>
  </si>
  <si>
    <t>Ben &amp; Jerry's Non-GMO Milk &amp; Cookies Vanilla Ice Cream Cage-Free Eggs Kosher Milk, 1 Pint</t>
  </si>
  <si>
    <t>https://www.walmart.com/ip/Ben-Jerry-s-Non-GMO-Milk-Cookies-Vanilla-Ice-Cream-Cage-Free-Eggs-Kosher-Milk-1-Pint/15754304?classType=REGULAR&amp;from=/search</t>
  </si>
  <si>
    <t>Ben &amp; Jerry's Non-GMO Gluten-Free Peanut Butter Cup Ice Cream Cage-Free Eggs, 1 Pint</t>
  </si>
  <si>
    <t>https://www.walmart.com/ip/Ben-Jerry-s-Non-GMO-Gluten-Free-Peanut-Butter-Cup-Ice-Cream-Cage-Free-Eggs-1-Pint/10309252?classType=REGULAR&amp;from=/search</t>
  </si>
  <si>
    <t>Ben &amp; Jerry's Non-GMO Core Salted Caramel Sweet Cream Ice Cream, 1 Pint</t>
  </si>
  <si>
    <t>https://www.walmart.com/ip/Ben-Jerry-s-Non-GMO-Core-Salted-Caramel-Sweet-Cream-Ice-Cream-1-Pint/35734410?classType=REGULAR&amp;from=/search</t>
  </si>
  <si>
    <t>Ben &amp; Jerry's Netflix &amp; Chill Peanut Butter Ice Cream Kosher Milk Cage-Free Eggs, 1 Pint</t>
  </si>
  <si>
    <t>https://www.walmart.com/ip/Ben-Jerry-s-Netflix-Chill-Peanut-Butter-Ice-Cream-Kosher-Milk-Cage-Free-Eggs-1-Pint/998108855?classType=REGULAR&amp;from=/search</t>
  </si>
  <si>
    <t>Ben &amp; Jerry's Half Baked Chocolate Vanilla Ice Cream Kosher Milk Cage-Free Eggs, 1 Pint</t>
  </si>
  <si>
    <t>https://www.walmart.com/ip/Ben-Jerry-s-Half-Baked-Chocolate-Vanilla-Ice-Cream-Kosher-Milk-Cage-Free-Eggs-1-Pint/10309255?classType=REGULAR&amp;athbdg=L1600&amp;from=/search</t>
  </si>
  <si>
    <t>Ben &amp; Jerry's Gimme Smore Ice Cream Kosher Milk Cage-Free Eggs, 1 Pint</t>
  </si>
  <si>
    <t>https://www.walmart.com/ip/Ben-Jerry-s-Gimme-Smore-Ice-Cream-Kosher-Milk-Cage-Free-Eggs-1-Pint/590384976?classType=REGULAR&amp;from=/search</t>
  </si>
  <si>
    <t>Ben &amp; Jerry's Dairy-Free Oat Milk Vanilla Lights Caramel Action Frozen Dessert, 1 Pint</t>
  </si>
  <si>
    <t>https://www.walmart.com/ip/Ben-Jerry-s-Dairy-Free-Oat-Milk-Vanilla-Lights-Caramel-Action-Frozen-Dessert-1-Pint/1157518816?classType=REGULAR&amp;from=/search</t>
  </si>
  <si>
    <t>Ben &amp; Jerry's Dairy-Free Almond or Oat Milk Chocolate Fudge Brownie Frozen Dessert, 1 Pint</t>
  </si>
  <si>
    <t>https://www.walmart.com/ip/Ben-Jerry-s-Dairy-Free-Almond-or-Oat-Milk-Chocolate-Fudge-Brownie-Frozen-Dessert-1-Pint/51517607?classType=REGULAR&amp;athbdg=L1600&amp;from=/search</t>
  </si>
  <si>
    <t>Ben &amp; Jerry's Chunky Monkey Banana Ice Cream Gluten-Free Cage-Free Eggs Kosher Milk, 1 Pint</t>
  </si>
  <si>
    <t>https://www.walmart.com/ip/Ben-Jerry-s-Chunky-Monkey-Banana-Ice-Cream-Gluten-Free-Cage-Free-Eggs-Kosher-Milk-1-Pint/10309249?classType=REGULAR&amp;from=/search</t>
  </si>
  <si>
    <t>Ben &amp; Jerry's Chocolate Fudge Brownie Ice Cream Kosher Milk Cage-Free Eggs, 1 Pint 1 Count</t>
  </si>
  <si>
    <t>https://www.walmart.com/ip/Ben-Jerry-s-Chocolate-Fudge-Brownie-Ice-Cream-Kosher-Milk-Cage-Free-Eggs-1-Pint-1-Count/10309250?classType=REGULAR&amp;athbdg=L1600&amp;from=/search</t>
  </si>
  <si>
    <t>Ben &amp; Jerry's Chocolate Chip Cookie Dough Vanilla Ice Cream Cage-Free Eggs, 16 oz 1 Count</t>
  </si>
  <si>
    <t>https://www.walmart.com/ip/Ben-Jerry-s-Chocolate-Chip-Cookie-Dough-Vanilla-Ice-Cream-Cage-Free-Eggs-16-oz-1-Count/10309251?classType=REGULAR&amp;athbdg=L1600&amp;from=/search</t>
  </si>
  <si>
    <t>Ben &amp; Jerry's Chocolate Chip Cookie Dough Ice Cream Kosher Cage Free Eggs, 1 Pint</t>
  </si>
  <si>
    <t>https://www.walmart.com/ip/Ben-Jerry-s-Chocolate-Chip-Cookie-Dough-Ice-Cream-Kosher-Cage-Free-Eggs-1-Pint/603336067?classType=REGULAR&amp;from=/search</t>
  </si>
  <si>
    <t>Ben &amp; Jerry's Chocolate Caramel Brownie Frozen Dessert Non-Dairy Certified Vegan Pint 16 oz</t>
  </si>
  <si>
    <t>https://www.walmart.com/ip/BEN-JERRYS-ND-CHOCOLATE-CARAMEL-BROWNIE-1-PINT/13408503910?classType=REGULAR&amp;athbdg=L1600&amp;from=/search</t>
  </si>
  <si>
    <t>Ben &amp; Jerry's Cherry Fudge Flakes Ice Cream Kosher Milk Cage-Free Eggs, 1 Pint 1 Count</t>
  </si>
  <si>
    <t>https://www.walmart.com/ip/Ben-Jerry-s-Cherry-Fudge-Flakes-Ice-Cream-Kosher-Milk-Cage-Free-Eggs-1-Pint-1-Count/10309247?classType=REGULAR&amp;athbdg=L1600&amp;from=/search</t>
  </si>
  <si>
    <t>Ben &amp; Jerry's Change Is Brewing Coffee Ice Cream Cage-Free Eggs Kosher Milk, 1 Pint 1 Count</t>
  </si>
  <si>
    <t>https://www.walmart.com/ip/Ben-Jerry-s-Change-Is-Brewing-Coffee-Ice-Cream-Cage-Free-Eggs-Kosher-Milk-1-Pint-1-Count/15754303?classType=REGULAR&amp;from=/search</t>
  </si>
  <si>
    <t>Ben &amp; Jerry's Brownie Batter Chocolate Vanilla Ice Cream Kosher Milk Cage-Free Eggs, 1 Pint</t>
  </si>
  <si>
    <t>https://www.walmart.com/ip/Ben-Jerry-s-Brownie-Batter-Chocolate-Vanilla-Ice-Cream-Kosher-Milk-Cage-Free-Eggs-1-Pint-Allergens-not-contained-peanuts-fish/51316819?classType=REGULAR&amp;from=/search</t>
  </si>
  <si>
    <t>Ben &amp; Jerry's Americone Dream Vanilla Ice Cream Kosher Milk Cage-Free Eggs, 1 Pint 1 Count</t>
  </si>
  <si>
    <t>https://www.walmart.com/ip/Ben-Jerry-s-Americone-Dream-Vanilla-Ice-Cream-Kosher-Milk-Cage-Free-Eggs-1-Pint-1-Count/10309259?classType=REGULAR&amp;from=/search</t>
  </si>
  <si>
    <t>Ben &amp; Jerry's Almond Milk Half Baked Peanut Butter Frozen Dairy-Free Dessert, 1 Pint</t>
  </si>
  <si>
    <t>https://www.walmart.com/ip/Ben-Jerry-s-Almond-Milk-Half-Baked-Peanut-Butter-Frozen-Dairy-Free-Dessert-1-Pint/775535262?classType=REGULAR&amp;from=/search</t>
  </si>
  <si>
    <t>current price $6.46</t>
  </si>
  <si>
    <t>BelGioioso Fresh Mozzarella Snacking Cheese, plastic sealed Specialty Cheese Snack Packs, 10 oz</t>
  </si>
  <si>
    <t>https://www.walmart.com/ip/BelGioioso-Fresh-Mozzarella-Snacking-Cheese-plastic-sealed-Specialty-Cheese-Snack-Packs-10-oz/182988382?classType=REGULAR&amp;from=/search</t>
  </si>
  <si>
    <t>current price $4.26</t>
  </si>
  <si>
    <t>BelGioioso Fresh Mozzarella Smoked Cheese Ball, Specialty Soft Cheese, Refrigerated 8 oz Plastic Wrapping</t>
  </si>
  <si>
    <t>https://www.walmart.com/ip/BelGioioso-Fresh-Mozzarella-Smoked-Cheese-Ball-Specialty-Soft-Cheese-Refrigerated-8-oz-Plastic-Wrapping/175462955?classType=REGULAR&amp;from=/search</t>
  </si>
  <si>
    <t>current price $7.97</t>
  </si>
  <si>
    <t>BelGioioso Fresh Mozzarella Log, Pre-Sliced Specialty Cheese, 16 oz Refrigerated Plastic Packet</t>
  </si>
  <si>
    <t>https://www.walmart.com/ip/BelGioioso-Fresh-Mozzarella-Log-Pre-Sliced-Specialty-Cheese-16-oz-Refrigerated-Plastic-Packet/15860346?classType=REGULAR&amp;athbdg=L1600&amp;from=/search</t>
  </si>
  <si>
    <t>BelGioioso Fresh Mozzarella Cheese Pearls Mini Snacking Cheese, 8 oz Refrigerated Plastic Packet</t>
  </si>
  <si>
    <t>https://www.walmart.com/ip/BelGioioso-Fresh-Mozzarella-Cheese-Pearls-Mini-Snacking-Cheese-8-oz-Refrigerated-Plastic-Packet/14255252?classType=REGULAR&amp;athbdg=L1600&amp;from=/search</t>
  </si>
  <si>
    <t>BelGioioso Fresh Mozzarella Cheese Ball, Specialty Soft Cheese, Refrigerated 8 oz Plastic Wrapping</t>
  </si>
  <si>
    <t>https://www.walmart.com/ip/BelGioioso-Fresh-Mozzarella-Cheese-Ball-Specialty-Soft-Cheese-Refrigerated-8-oz-Plastic-Wrapping/15754144?classType=REGULAR&amp;athbdg=L1600&amp;from=/search</t>
  </si>
  <si>
    <t>current price $1.84</t>
  </si>
  <si>
    <t>Barilla Whole Grain Spaghetti, 100% Whole Wheat, 16 oz. Box</t>
  </si>
  <si>
    <t>https://www.walmart.com/ip/Barilla-Whole-Grain-Spaghetti-100-Whole-Wheat-16-oz-Box/47757014?filtersQueryString=%5B%7B%22intent%22%3A%22retailer%22%2C%22values%22%3A%5B%22Walmart%22%5D%7D%5D&amp;classType=VARIANT&amp;from=/search</t>
  </si>
  <si>
    <t>Barilla Whole Grain Penne Pasta, 100% Whole Wheat, 16 oz. Box</t>
  </si>
  <si>
    <t>https://www.walmart.com/ip/Barilla-Whole-Grain-Penne-Pasta-100-Whole-Wheat-16-oz-Box/47757015?filtersQueryString=%5B%7B%22intent%22%3A%22retailer%22%2C%22values%22%3A%5B%22Walmart%22%5D%7D%5D&amp;classType=VARIANT&amp;from=/search</t>
  </si>
  <si>
    <t>current price $19.64</t>
  </si>
  <si>
    <t>Barilla Red Lentil Spaghetti &amp; Penne Pasta Variety Pack 6 pc Box</t>
  </si>
  <si>
    <t>https://www.walmart.com/ip/Barilla-Red-Lentil-Spaghetti-Penne-Pasta-Variety-Pack-6-pc-Box/493664183?filtersQueryString=%5B%7B%22intent%22%3A%22retailer%22%2C%22values%22%3A%5B%22Walmart%22%5D%7D%5D&amp;classType=REGULAR&amp;from=/search</t>
  </si>
  <si>
    <t>Barilla Ready Pasta Fully Cooked Pasta Rotini, 7 oz</t>
  </si>
  <si>
    <t>https://www.walmart.com/ip/Barilla-Ready-Pasta-Fully-Cooked-Pasta-Rotini-7-oz/1040532214?filtersQueryString=%5B%7B%22intent%22%3A%22retailer%22%2C%22values%22%3A%5B%22Walmart%22%5D%7D%5D&amp;classType=VARIANT&amp;from=/search</t>
  </si>
  <si>
    <t>Barilla Ready Pasta Fully Cooked Pasta Penne, 7 oz</t>
  </si>
  <si>
    <t>https://www.walmart.com/ip/Barilla-Ready-Pasta-Fully-Cooked-Pasta-Penne-7-oz/2641243837?filtersQueryString=%5B%7B%22intent%22%3A%22retailer%22%2C%22values%22%3A%5B%22Walmart%22%5D%7D%5D&amp;classType=VARIANT&amp;from=/search</t>
  </si>
  <si>
    <t>Barilla Ready Pasta Fully Cooked Pasta Elbows, 7 oz</t>
  </si>
  <si>
    <t>https://www.walmart.com/ip/Barilla-Ready-Pasta-Fully-Cooked-Pasta-Elbows-7-oz/2683041896?filtersQueryString=%5B%7B%22intent%22%3A%22retailer%22%2C%22values%22%3A%5B%22Walmart%22%5D%7D%5D&amp;classType=VARIANT&amp;from=/search</t>
  </si>
  <si>
    <t>Barilla Protein+ Spaghetti Pasta, Plant Based Pasta, 14.5oz</t>
  </si>
  <si>
    <t>https://www.walmart.com/ip/Barilla-Protein-Spaghetti-Pasta-Plant-Based-Pasta-14-5oz/10309216?filtersQueryString=%5B%7B%22intent%22%3A%22retailer%22%2C%22values%22%3A%5B%22Walmart%22%5D%7D%5D&amp;classType=VARIANT&amp;athbdg=L1600&amp;from=/search</t>
  </si>
  <si>
    <t>Barilla Protein+ Penne Pasta, Plant Based Pasta, 14.5oz</t>
  </si>
  <si>
    <t>https://www.walmart.com/ip/Barilla-Protein-Penne-Pasta-Plant-Based-Pasta-14-5oz/10309224?filtersQueryString=%5B%7B%22intent%22%3A%22retailer%22%2C%22values%22%3A%5B%22Walmart%22%5D%7D%5D&amp;classType=VARIANT&amp;athbdg=L1600&amp;from=/search</t>
  </si>
  <si>
    <t>Barilla Protein+ Farfalle Pasta, Plant Based Pasta, 14.5oz</t>
  </si>
  <si>
    <t>https://www.walmart.com/ip/Barilla-Protein-Farfalle-Pasta-Plant-Based-Pasta-14-5oz/13908658?filtersQueryString=%5B%7B%22intent%22%3A%22retailer%22%2C%22values%22%3A%5B%22Walmart%22%5D%7D%5D&amp;classType=REGULAR&amp;from=/search</t>
  </si>
  <si>
    <t>current price $5.51</t>
  </si>
  <si>
    <t>Barilla Protein+ Elbows Pasta, Plant Based Pasta, 14.5oz</t>
  </si>
  <si>
    <t>https://www.walmart.com/ip/Barilla-Protein-Elbows-Pasta-Plant-Based-Pasta-14-5oz/10309218?filtersQueryString=%5B%7B%22intent%22%3A%22retailer%22%2C%22values%22%3A%5B%22Walmart%22%5D%7D%5D&amp;classType=VARIANT&amp;from=/search</t>
  </si>
  <si>
    <t>Barilla Protein+ Angel Hair Pasta, Plant Based Pasta, 14.5oz</t>
  </si>
  <si>
    <t>https://www.walmart.com/ip/Barilla-Protein-Angel-Hair-Pasta-Plant-Based-Pasta-14-5oz/10309214?filtersQueryString=%5B%7B%22intent%22%3A%22retailer%22%2C%22values%22%3A%5B%22Walmart%22%5D%7D%5D&amp;classType=VARIANT&amp;from=/search</t>
  </si>
  <si>
    <t>Barilla Gluten Free Spaghetti Pasta, 12 oz</t>
  </si>
  <si>
    <t>https://www.walmart.com/ip/Barilla-Gluten-Free-Spaghetti-Pasta-12-oz/32247485?filtersQueryString=%5B%7B%22intent%22%3A%22retailer%22%2C%22values%22%3A%5B%22Walmart%22%5D%7D%5D&amp;classType=VARIANT&amp;athbdg=L1600&amp;from=/search</t>
  </si>
  <si>
    <t>Barilla Gluten Free Rotini Pasta, 12 oz</t>
  </si>
  <si>
    <t>https://www.walmart.com/ip/Barilla-Gluten-Free-Rotini-Pasta-12-oz/32247487?filtersQueryString=%5B%7B%22intent%22%3A%22retailer%22%2C%22values%22%3A%5B%22Walmart%22%5D%7D%5D&amp;classType=VARIANT&amp;from=/search</t>
  </si>
  <si>
    <t>current price $2.92</t>
  </si>
  <si>
    <t>Barilla Gluten Free Red Lentil Rotini Pasta, 8.8 oz</t>
  </si>
  <si>
    <t>https://www.walmart.com/ip/Barilla-Gluten-Free-Red-Lentil-Rotini-Pasta-8-8-oz/529889874?filtersQueryString=%5B%7B%22intent%22%3A%22retailer%22%2C%22values%22%3A%5B%22Walmart%22%5D%7D%5D&amp;classType=VARIANT&amp;from=/search</t>
  </si>
  <si>
    <t>Barilla Gluten Free Penne Pasta, 12 oz</t>
  </si>
  <si>
    <t>https://www.walmart.com/ip/Barilla-Gluten-Free-Penne-Pasta-12-oz/32247486?filtersQueryString=%5B%7B%22intent%22%3A%22retailer%22%2C%22values%22%3A%5B%22Walmart%22%5D%7D%5D&amp;classType=VARIANT&amp;from=/search</t>
  </si>
  <si>
    <t>Barilla Gluten Free Fettuccine Pasta, 12 oz</t>
  </si>
  <si>
    <t>https://www.walmart.com/ip/Barilla-Gluten-Free-Fettuccine-Pasta-12-oz/177142396?filtersQueryString=%5B%7B%22intent%22%3A%22retailer%22%2C%22values%22%3A%5B%22Walmart%22%5D%7D%5D&amp;classType=VARIANT&amp;from=/search</t>
  </si>
  <si>
    <t>Barilla Gluten Free Chickpea Rotini Pasta, 8.8 oz</t>
  </si>
  <si>
    <t>https://www.walmart.com/ip/Barilla-Gluten-Free-Chickpea-Rotini-Pasta-8-8-oz/668950432?filtersQueryString=%5B%7B%22intent%22%3A%22retailer%22%2C%22values%22%3A%5B%22Walmart%22%5D%7D%5D&amp;classType=VARIANT&amp;from=/search</t>
  </si>
  <si>
    <t>Barilla Classic Whole Grain Pasta, Thin Spaghetti Noodles, 16 oz</t>
  </si>
  <si>
    <t>https://www.walmart.com/ip/Barilla-Classic-Whole-Grain-Pasta-Thin-Spaghetti-Noodles-16-oz/52295201?filtersQueryString=%5B%7B%22intent%22%3A%22retailer%22%2C%22values%22%3A%5B%22Walmart%22%5D%7D%5D&amp;classType=VARIANT&amp;from=/search</t>
  </si>
  <si>
    <t>Barilla Classic Non-GMO, Kosher Certified Ziti Pasta, 16 oz</t>
  </si>
  <si>
    <t>https://www.walmart.com/ip/Barilla-Classic-Non-GMO-Kosher-Certified-Ziti-Pasta-16-oz/10309179?filtersQueryString=%5B%7B%22intent%22%3A%22retailer%22%2C%22values%22%3A%5B%22Walmart%22%5D%7D%5D&amp;classType=VARIANT&amp;from=/search</t>
  </si>
  <si>
    <t>Barilla Classic Non-GMO, Kosher Certified Wavy Lasagne Pasta, 16 oz</t>
  </si>
  <si>
    <t>https://www.walmart.com/ip/Barilla-Classic-Non-GMO-Kosher-Certified-Wavy-Lasagne-Pasta-16-oz/10294353?filtersQueryString=%5B%7B%22intent%22%3A%22retailer%22%2C%22values%22%3A%5B%22Walmart%22%5D%7D%5D&amp;classType=VARIANT&amp;from=/search</t>
  </si>
  <si>
    <t>Barilla Classic Non-GMO, Kosher Certified Tri-Color Rotini Pasta, 12 oz</t>
  </si>
  <si>
    <t>https://www.walmart.com/ip/Barilla-Classic-Non-GMO-Kosher-Certified-Tri-Color-Rotini-Pasta-12-oz/10309200?filtersQueryString=%5B%7B%22intent%22%3A%22retailer%22%2C%22values%22%3A%5B%22Walmart%22%5D%7D%5D&amp;classType=VARIANT&amp;from=/search</t>
  </si>
  <si>
    <t>Barilla Classic Non-GMO, Kosher Certified Thin Spaghetti Pasta Noodles, 16 oz</t>
  </si>
  <si>
    <t>https://www.walmart.com/ip/Barilla-Classic-Non-GMO-Kosher-Certified-Thin-Spaghetti-Pasta-Noodles-16-oz/10309154?filtersQueryString=%5B%7B%22intent%22%3A%22retailer%22%2C%22values%22%3A%5B%22Walmart%22%5D%7D%5D&amp;classType=VARIANT&amp;from=/search</t>
  </si>
  <si>
    <t>Barilla Classic Non-GMO, Kosher Certified Thick Spaghetti Pasta, 16 oz</t>
  </si>
  <si>
    <t>https://www.walmart.com/ip/Barilla-Classic-Non-GMO-Kosher-Certified-Thick-Spaghetti-Pasta-16-oz/10309191?filtersQueryString=%5B%7B%22intent%22%3A%22retailer%22%2C%22values%22%3A%5B%22Walmart%22%5D%7D%5D&amp;classType=VARIANT&amp;from=/search</t>
  </si>
  <si>
    <t>current price $3.12</t>
  </si>
  <si>
    <t>Barilla Classic Non-GMO, Kosher Certified Spaghetti Pasta, 32 oz</t>
  </si>
  <si>
    <t>https://www.walmart.com/ip/Barilla-Classic-Non-GMO-Kosher-Certified-Spaghetti-Pasta-32-oz/10309210?filtersQueryString=%5B%7B%22intent%22%3A%22retailer%22%2C%22values%22%3A%5B%22Walmart%22%5D%7D%5D&amp;classType=VARIANT&amp;from=/search</t>
  </si>
  <si>
    <t>Barilla Classic Non-GMO, Kosher Certified Spaghetti Pasta, 16 oz</t>
  </si>
  <si>
    <t>https://www.walmart.com/ip/Barilla-Classic-Non-GMO-Kosher-Certified-Spaghetti-Pasta-16-oz/10309153?filtersQueryString=%5B%7B%22intent%22%3A%22retailer%22%2C%22values%22%3A%5B%22Walmart%22%5D%7D%5D&amp;classType=VARIANT&amp;athbdg=L1600&amp;from=/search</t>
  </si>
  <si>
    <t>Barilla Classic Non-GMO, Kosher Certified Snowfall Pasta, 12 oz.</t>
  </si>
  <si>
    <t>https://www.walmart.com/ip/Barilla-Classic-Non-GMO-Kosher-Certified-Snowfall-Pasta-12-oz/8957852639?filtersQueryString=%5B%7B%22intent%22%3A%22retailer%22%2C%22values%22%3A%5B%22Walmart%22%5D%7D%5D&amp;classType=VARIANT&amp;from=/search</t>
  </si>
  <si>
    <t>Barilla Classic Non-GMO, Kosher Certified Rotini Pasta, 16 oz</t>
  </si>
  <si>
    <t>https://www.walmart.com/ip/Barilla-Classic-Non-GMO-Kosher-Certified-Rotini-Pasta-16-oz/10309181?filtersQueryString=%5B%7B%22intent%22%3A%22retailer%22%2C%22values%22%3A%5B%22Walmart%22%5D%7D%5D&amp;classType=VARIANT&amp;athbdg=L1600&amp;from=/search</t>
  </si>
  <si>
    <t>Barilla Classic Non-GMO, Kosher Certified Rigatoni Pasta, 16 oz</t>
  </si>
  <si>
    <t>https://www.walmart.com/ip/Barilla-Classic-Non-GMO-Kosher-Certified-Rigatoni-Pasta-16-oz/10309184?filtersQueryString=%5B%7B%22intent%22%3A%22retailer%22%2C%22values%22%3A%5B%22Walmart%22%5D%7D%5D&amp;classType=VARIANT&amp;from=/search</t>
  </si>
  <si>
    <t>Barilla Classic Non-GMO, Kosher Certified Penne Pasta, 16 oz</t>
  </si>
  <si>
    <t>https://www.walmart.com/ip/Barilla-Classic-Non-GMO-Kosher-Certified-Penne-Pasta-16-oz/10309178?filtersQueryString=%5B%7B%22intent%22%3A%22retailer%22%2C%22values%22%3A%5B%22Walmart%22%5D%7D%5D&amp;classType=VARIANT&amp;athbdg=L1600&amp;from=/search</t>
  </si>
  <si>
    <t>Barilla Classic Non-GMO, Kosher Certified Orzo Pasta, 16 oz</t>
  </si>
  <si>
    <t>https://www.walmart.com/ip/Barilla-Classic-Non-GMO-Kosher-Certified-Orzo-Pasta-16-oz/10309188?filtersQueryString=%5B%7B%22intent%22%3A%22retailer%22%2C%22values%22%3A%5B%22Walmart%22%5D%7D%5D&amp;classType=VARIANT&amp;from=/search</t>
  </si>
  <si>
    <t>Barilla Classic Non-GMO, Kosher Certified Mini Penne Pasta, 16 oz</t>
  </si>
  <si>
    <t>https://www.walmart.com/ip/Barilla-Classic-Non-GMO-Kosher-Certified-Mini-Penne-Pasta-16-oz/10791072?filtersQueryString=%5B%7B%22intent%22%3A%22retailer%22%2C%22values%22%3A%5B%22Walmart%22%5D%7D%5D&amp;classType=VARIANT&amp;from=/search</t>
  </si>
  <si>
    <t>Barilla Classic Non-GMO, Kosher Certified Mini Farfalle Pasta, 16 oz</t>
  </si>
  <si>
    <t>https://www.walmart.com/ip/Barilla-Classic-Non-GMO-Kosher-Certified-Mini-Farfalle-Pasta-16-oz/10791070?filtersQueryString=%5B%7B%22intent%22%3A%22retailer%22%2C%22values%22%3A%5B%22Walmart%22%5D%7D%5D&amp;classType=VARIANT&amp;from=/search</t>
  </si>
  <si>
    <t>Barilla Classic Non-GMO, Kosher Certified Medium Shells Pasta, 16 oz</t>
  </si>
  <si>
    <t>https://www.walmart.com/ip/Barilla-Classic-Non-GMO-Kosher-Certified-Medium-Shells-Pasta-16-oz/10309199?filtersQueryString=%5B%7B%22intent%22%3A%22retailer%22%2C%22values%22%3A%5B%22Walmart%22%5D%7D%5D&amp;classType=VARIANT&amp;from=/search</t>
  </si>
  <si>
    <t>Barilla Classic Non-GMO, Kosher Certified Linguine Pasta, 16 oz</t>
  </si>
  <si>
    <t>https://www.walmart.com/ip/Barilla-Classic-Non-GMO-Kosher-Certified-Linguine-Pasta-16-oz/10309155?filtersQueryString=%5B%7B%22intent%22%3A%22retailer%22%2C%22values%22%3A%5B%22Walmart%22%5D%7D%5D&amp;classType=VARIANT&amp;from=/search</t>
  </si>
  <si>
    <t>Barilla Classic Non-GMO, Kosher Certified Fettuccine Pasta, 16 oz</t>
  </si>
  <si>
    <t>https://www.walmart.com/ip/Barilla-Classic-Non-GMO-Kosher-Certified-Fettuccine-Pasta-16-oz/10309187?filtersQueryString=%5B%7B%22intent%22%3A%22retailer%22%2C%22values%22%3A%5B%22Walmart%22%5D%7D%5D&amp;classType=VARIANT&amp;from=/search</t>
  </si>
  <si>
    <t>Barilla Classic Non-GMO, Kosher Certified Farfalle Pasta, 16 oz</t>
  </si>
  <si>
    <t>https://www.walmart.com/ip/Barilla-Classic-Non-GMO-Kosher-Certified-Farfalle-Pasta-16-oz/10309183?filtersQueryString=%5B%7B%22intent%22%3A%22retailer%22%2C%22values%22%3A%5B%22Walmart%22%5D%7D%5D&amp;classType=VARIANT&amp;from=/search</t>
  </si>
  <si>
    <t>Barilla Classic Non-GMO, Kosher Certified Elbows Pasta, 16 oz</t>
  </si>
  <si>
    <t>https://www.walmart.com/ip/Barilla-Classic-Non-GMO-Kosher-Certified-Elbows-Pasta-16-oz/10309193?filtersQueryString=%5B%7B%22intent%22%3A%22retailer%22%2C%22values%22%3A%5B%22Walmart%22%5D%7D%5D&amp;classType=VARIANT&amp;athbdg=L1600&amp;from=/search</t>
  </si>
  <si>
    <t>Barilla Classic Non-GMO, Kosher Certified Ditalini Pasta, 16 oz</t>
  </si>
  <si>
    <t>https://www.walmart.com/ip/Barilla-Classic-Non-GMO-Kosher-Certified-Ditalini-Pasta-16-oz/10309176?filtersQueryString=%5B%7B%22intent%22%3A%22retailer%22%2C%22values%22%3A%5B%22Walmart%22%5D%7D%5D&amp;classType=VARIANT&amp;from=/search</t>
  </si>
  <si>
    <t>Barilla Classic Non-GMO, Kosher Certified Cellentani Pasta, 16 oz</t>
  </si>
  <si>
    <t>https://www.walmart.com/ip/Barilla-Classic-Non-GMO-Kosher-Certified-Cellentani-Pasta-16-oz/10309190?filtersQueryString=%5B%7B%22intent%22%3A%22retailer%22%2C%22values%22%3A%5B%22Walmart%22%5D%7D%5D&amp;classType=VARIANT&amp;athbdg=L1600&amp;from=/search</t>
  </si>
  <si>
    <t>Barilla Classic Non-GMO, Kosher Certified Angel Hair Pasta, 16 oz</t>
  </si>
  <si>
    <t>https://www.walmart.com/ip/Barilla-Classic-Non-GMO-Kosher-Certified-Angel-Hair-Pasta-16-oz/10309182?filtersQueryString=%5B%7B%22intent%22%3A%22retailer%22%2C%22values%22%3A%5B%22Walmart%22%5D%7D%5D&amp;classType=VARIANT&amp;from=/search</t>
  </si>
  <si>
    <t>Barilla Classic Kosher Certified, Oven-Ready Lasagne Pasta, 9 oz</t>
  </si>
  <si>
    <t>https://www.walmart.com/ip/Barilla-Classic-Kosher-Certified-Oven-Ready-Lasagne-Pasta-9-oz/10309192?filtersQueryString=%5B%7B%22intent%22%3A%22retailer%22%2C%22values%22%3A%5B%22Walmart%22%5D%7D%5D&amp;classType=VARIANT&amp;from=/search</t>
  </si>
  <si>
    <t>current price $2.23</t>
  </si>
  <si>
    <t>Barilla Classic Blue Box Oven Pasta Jumbo Shells 12 oz</t>
  </si>
  <si>
    <t>https://www.walmart.com/ip/Barilla-Classic-Blue-Box-Oven-Pasta-Jumbo-Shells-12-oz/10309197?filtersQueryString=%5B%7B%22intent%22%3A%22retailer%22%2C%22values%22%3A%5B%22Walmart%22%5D%7D%5D&amp;classType=REGULAR&amp;from=/search</t>
  </si>
  <si>
    <t>current price $3.57</t>
  </si>
  <si>
    <t>Arizona Watermelon 128 Oz Gallon Single</t>
  </si>
  <si>
    <t>https://www.walmart.com/ip/Arizona-Watermelon-128-Oz-Gallon-Single/44981931?classType=REGULAR&amp;athbdg=L1600&amp;from=/search</t>
  </si>
  <si>
    <t>Arizona Sun Brewed Style Iced Tea with Lemon Flavor, 128 fl oz</t>
  </si>
  <si>
    <t>https://www.walmart.com/ip/AriZona-Sun-Brewed-Style-Iced-Tea-with-Lemon-Flavor-128-fl-oz/32267161?classType=VARIANT&amp;from=/search</t>
  </si>
  <si>
    <t>Arizona Southern Style Real Brewed Sweet Tea, 128 fl oz</t>
  </si>
  <si>
    <t>https://www.walmart.com/ip/AriZona-Southern-Style-Real-Brewed-Sweet-Tea-128-fl-oz/10450331?classType=VARIANT&amp;athbdg=L1600&amp;from=/search</t>
  </si>
  <si>
    <t>current price $0.88</t>
  </si>
  <si>
    <t>Arizona Real Brewed Southern Style Sweet Tea, 23 Fl. oz.</t>
  </si>
  <si>
    <t>https://www.walmart.com/ip/Arizona-Real-Brewed-Southern-Style-Sweet-Tea-23-Fl-oz/15673686?classType=REGULAR&amp;from=/search</t>
  </si>
  <si>
    <t>current price $4.53</t>
  </si>
  <si>
    <t>Arizona Mixed Fruit Snacks, 0.9 oz, 10 count</t>
  </si>
  <si>
    <t>https://www.walmart.com/ip/AriZona-Mixed-Fruit-Snacks-0-9-oz-10-count/679075632?classType=VARIANT&amp;from=/search</t>
  </si>
  <si>
    <t>Arizona Lite Arnold Palmer Half &amp; Half Iced Tea &amp; Lemonade, 22Fl. oz.</t>
  </si>
  <si>
    <t>https://www.walmart.com/ip/Arizona-Lite-Arnold-Palmer-Half-Half-Iced-Tea-Lemonade-22Fl-oz/44391394?classType=VARIANT&amp;from=/search</t>
  </si>
  <si>
    <t>Arizona Kiwi Strawberry Juice Cocktail, 128 Fl. Oz.</t>
  </si>
  <si>
    <t>https://www.walmart.com/ip/AriZona-Kiwi-Strawberry-Juice-Cocktail-128-Fl-Oz/47094255?classType=VARIANT&amp;athbdg=L1600&amp;from=/search</t>
  </si>
  <si>
    <t>Arizona Kiwi Mucho Mango Juice Cocktail, 128 Fl. Oz.</t>
  </si>
  <si>
    <t>https://www.walmart.com/ip/AriZona-Kiwi-Mucho-Mango-Juice-Cocktail-128-Fl-Oz/44981937?classType=VARIANT&amp;athbdg=L1600&amp;from=/search</t>
  </si>
  <si>
    <t>Arizona Kiwi Fruit Punch Juice Cocktail, 128 Fl. Oz.</t>
  </si>
  <si>
    <t>https://www.walmart.com/ip/AriZona-Kiwi-Fruit-Punch-Juice-Cocktail-128-Fl-Oz/44981917?classType=VARIANT&amp;athbdg=L1200&amp;from=/search</t>
  </si>
  <si>
    <t>Arizona Juice Variety Pack (20 Ounce ea. 24 Pack)</t>
  </si>
  <si>
    <t>https://www.walmart.com/ip/Arizona-Juice-Variety-Pack-20-Ounce-ea-24-Pack/449435005?classType=REGULAR&amp;from=/search</t>
  </si>
  <si>
    <t>Arizona Green Tea with Ginseng and Honey, 128 fl oz</t>
  </si>
  <si>
    <t>https://www.walmart.com/ip/AriZona-Green-Tea-with-Ginseng-and-Honey-128-fl-oz/10450329?classType=VARIANT&amp;athbdg=L1600&amp;from=/search</t>
  </si>
  <si>
    <t>Arizona Green Tea with Ginseng and Honey, 11.5 Fl Oz Cans (12-Pack)</t>
  </si>
  <si>
    <t>https://www.walmart.com/ip/Arizona-Green-Tea-with-Ginseng-and-Honey-11-5-Fl-Oz-Cans-12-Pack/17179660?classType=REGULAR&amp;from=/search</t>
  </si>
  <si>
    <t>Arizona Green Tea with Ginseng and Honey - 16 Fl Oz (Pack of 12)</t>
  </si>
  <si>
    <t>https://www.walmart.com/ip/Arizona-Green-Tea-with-Ginseng-and-Honey-16-Fl-Oz-12-Count/10813528?classType=VARIANT&amp;from=/search</t>
  </si>
  <si>
    <t>Arizona Green Tea with Ginseng &amp; Honey, 22 fl oz</t>
  </si>
  <si>
    <t>https://www.walmart.com/ip/Arizona-Green-Tea-with-Ginseng-Honey-22-fl-oz/15603565?classType=REGULAR&amp;athbdg=L1600&amp;from=/search</t>
  </si>
  <si>
    <t>Arizona Diet Green Tea with Ginseng, 128 fl oz</t>
  </si>
  <si>
    <t>https://www.walmart.com/ip/AriZona-Diet-Green-Tea-with-Ginseng-128-fl-oz/10450330?classType=VARIANT&amp;from=/search</t>
  </si>
  <si>
    <t>Arizona Cold Brew Concentrate Lemon Tea 28oz</t>
  </si>
  <si>
    <t>https://www.walmart.com/ip/AriZona-Cold-Brew-Concentrate-Lemon-Tea-28oz/5347546532?classType=VARIANT&amp;from=/search</t>
  </si>
  <si>
    <t>Arizona Cold Brew Concentrate Green Tea 28oz</t>
  </si>
  <si>
    <t>https://www.walmart.com/ip/AriZona-Cold-Brew-Concentrate-Green-Tea-28oz/5347546530?classType=VARIANT&amp;from=/search</t>
  </si>
  <si>
    <t>Arizona Arnold Palmer Zero Half &amp; Half Iced Tea Lemonade, 128.0 FL OZ</t>
  </si>
  <si>
    <t>https://www.walmart.com/ip/AriZona-Arnold-Palmer-Zero-Half-Half-Iced-Tea-Lemonade-128-0-FL-OZ/190119038?classType=VARIANT&amp;from=/search</t>
  </si>
  <si>
    <t>Arizona Arnold Palmer Half and Half - 16 Fl Oz (Pack of 12)</t>
  </si>
  <si>
    <t>https://www.walmart.com/ip/Arizona-Arnold-Palmer-Lite-Half-Half-Iced-Tea-Lemonade-16-Fl-oz-12-Count/116833342?classType=VARIANT&amp;from=/search</t>
  </si>
  <si>
    <t>Arizona Arnold Palmer Gallon</t>
  </si>
  <si>
    <t>https://www.walmart.com/ip/Arizona-Arnold-Palmer-Gallon/16213461?classType=VARIANT&amp;from=/search</t>
  </si>
  <si>
    <t>Apple Cinnamon Cheerios, Heart Healthy Gluten Free Breakfast Cereal, Family Size, 19 oz</t>
  </si>
  <si>
    <t>https://www.walmart.com/ip/Apple-Cinnamon-Cheerios-Heart-Healthy-Cereal-Happy-Heart-Shapes-Family-Size-19-oz/721747356?classType=VARIANT&amp;from=/search</t>
  </si>
  <si>
    <t>20.9 ¢/oz</t>
  </si>
  <si>
    <t>current price Now $2.19</t>
  </si>
  <si>
    <t>Annie's White Cheddar Shells Macaroni &amp; Cheese Dinner with Organic Pasta, 10.5 OZ</t>
  </si>
  <si>
    <t>https://www.walmart.com/ip/Annie-s-White-Cheddar-Shells-Macaroni-Cheese-Dinner-with-Organic-Pasta-10-5-OZ/29891758?classType=VARIANT</t>
  </si>
  <si>
    <t>current price $26.92</t>
  </si>
  <si>
    <t>Annie's Shells &amp; White Cheddar Macaroni And Cheese, 6 Oz (Pack Of 12)</t>
  </si>
  <si>
    <t>https://www.walmart.com/ip/Annies-Shells-White-Cheddar-Macaroni-And-Cheese-6-Oz-Pack-Of-12/108631424?classType=REGULAR</t>
  </si>
  <si>
    <t>current price $1.79</t>
  </si>
  <si>
    <t>Annie's Butter and Parmesan Spirals Macaroni &amp; Cheese Dinner with Organic Pasta, 5.25 OZ</t>
  </si>
  <si>
    <t>https://www.walmart.com/ip/Annie-s-Butter-and-Parmesan-Spirals-Macaroni-Cheese-Dinner-with-Organic-Pasta-5-25-OZ/29830529?classType=REGULAR</t>
  </si>
  <si>
    <t>Annie's Yummy Bunnies and Cheddar, Mac and Cheese Made with Organic Pasta, 6 oz</t>
  </si>
  <si>
    <t>https://www.walmart.com/ip/Annie-s-Macaroni-and-Cheese-Yummy-Bunnies-Cheddar-6-oz/10790916?classType=VARIANT</t>
  </si>
  <si>
    <t>current price $1.95</t>
  </si>
  <si>
    <t>Annie's White Cheddar Shells Macaroni and Cheese with Organic Pasta, 6 oz.</t>
  </si>
  <si>
    <t>https://www.walmart.com/ip/Annie-s-White-Cheddar-Shells-Macaroni-and-Cheese-with-Organic-Pasta-6-oz/12970212793?classType=REGULAR</t>
  </si>
  <si>
    <t>74.8 ¢/oz</t>
  </si>
  <si>
    <t>Annie's White Cheddar Microwave Mac and Cheese with Organic Pasta, 4 Cups, 8.04 oz</t>
  </si>
  <si>
    <t>https://www.walmart.com/ip/Annie-s-White-Cheddar-Mac-and-Cheese-Cups-4-Ct-8-04-oz/55357909?classType=REGULAR</t>
  </si>
  <si>
    <t>64.5 ¢/oz</t>
  </si>
  <si>
    <t>Annie's Super! Mac, Macaroni And Cheese, Shells and Real Aged Cheddar, 6 oz</t>
  </si>
  <si>
    <t>https://www.walmart.com/ip/Annie-s-Super-Mac-Macaroni-And-Cheese-Shells-and-Real-Aged-Cheddar-6-oz/3877300201?classType=VARIANT</t>
  </si>
  <si>
    <t>current price Now $2.00</t>
  </si>
  <si>
    <t>Annie's Shells and White Cheddar Macaroni and Cheese Kids After School Snack-6 oz</t>
  </si>
  <si>
    <t>https://www.walmart.com/ip/Annie-s-Shells-and-White-Cheddar-Macaroni-and-Cheese-Kids-After-School-Snack-6-oz/11030915061?classType=REGULAR</t>
  </si>
  <si>
    <t>23.6 ¢/oz</t>
  </si>
  <si>
    <t>Annie's Shells and White Cheddar Mac and Cheese with Organic Pasta, 4 Ct, 24 oz</t>
  </si>
  <si>
    <t>https://www.walmart.com/ip/Annie-s-White-Cheddar-Shells-Macaroni-Cheese-Dinner-with-Organic-Pasta-4-Ct-6-oz-Boxes/573671575?classType=REGULAR</t>
  </si>
  <si>
    <t>current price $2.49</t>
  </si>
  <si>
    <t>Annie's Real Aged Cheddar Shells Macaroni &amp; Cheese Dinner with Organic Pasta,Pack of 1</t>
  </si>
  <si>
    <t>https://www.walmart.com/ip/Annie-s-Real-Aged-Cheddar-Shells-Macaroni-Cheese-Dinner-with-Organic-Pasta-Pack-of-1/12993104664?classType=REGULAR</t>
  </si>
  <si>
    <t>Annie's Real Aged Cheddar Microwave Mac and Cheese with Organic Pasta, 4 Cups, 8.04 oz</t>
  </si>
  <si>
    <t>https://www.walmart.com/ip/Annie-s-Real-Aged-Cheddar-Microwave-Mac-and-Cheese-Cups-4-Ct-8-04-oz/55357908?classType=REGULAR</t>
  </si>
  <si>
    <t>46.2 ¢/oz</t>
  </si>
  <si>
    <t>current price Now $2.77</t>
  </si>
  <si>
    <t>Annie's Organic Macaroni and Classic Cheddar, Mac and Cheese, Dinner Side or Snack, 6 oz</t>
  </si>
  <si>
    <t>https://www.walmart.com/ip/Annie-s-Macaroni-Classic-Cheddar-Organic-Mac-and-Cheese-Dinner-with-Organic-Pasta-6-OZ/29810542?classType=VARIANT</t>
  </si>
  <si>
    <t>current price Now $5.60</t>
  </si>
  <si>
    <t>Annie's Organic Macaroni and Cheese, Shells and White Cheddar, 6 oz</t>
  </si>
  <si>
    <t>https://www.walmart.com/ip/Annie-s-Organic-Macaroni-and-Cheese-Shells-and-White-Cheddar-6-oz/30887446?classType=REGULAR</t>
  </si>
  <si>
    <t>79.7 ¢/oz</t>
  </si>
  <si>
    <t>Annie's Marvel Spidey and His Amazing Friends Mac and Cheese, Pasta and Cheddar, 4 Cups, 7.48 oz</t>
  </si>
  <si>
    <t>https://www.walmart.com/ip/Annie-s-Marvel-Spidey-and-His-Amazing-Friends-Mac-and-Cheese-Pasta-and-Cheddar-4-Cups-7-48-oz/2430755233?classType=VARIANT</t>
  </si>
  <si>
    <t>current price $1.44</t>
  </si>
  <si>
    <t>Annie's Macaroni and Classic Cheddar with Organic Pasta, Made with Real Cheese, 6 oz</t>
  </si>
  <si>
    <t>https://www.walmart.com/ip/Annie-s-Classic-Cheddar-Macaroni-and-Cheese-with-Organic-Pasta-6-oz/10535862?classType=VARIANT&amp;athbdg=L1200</t>
  </si>
  <si>
    <t>current price $25.89</t>
  </si>
  <si>
    <t>Annie's Macaroni and Cheese, Shells &amp; White Cheddar Mac and Cheese, 6 oz Box (Pack of 12)</t>
  </si>
  <si>
    <t>https://www.walmart.com/ip/Annie-s-Macaroni-and-Cheese-Shells-White-Cheddar-Mac-and-Cheese-6-oz-Box-Pack-of-12/839789901?classType=REGULAR</t>
  </si>
  <si>
    <t>Annie's Macaroni and Cheese, Classic Cheddar with Organic Pasta, 4 Ct, 24 oz</t>
  </si>
  <si>
    <t>https://www.walmart.com/ip/Annie-s-Macaroni-and-Cheese-Classic-Cheddar-with-Organic-Pasta-4-Ct-24-oz/808288619?classType=VARIANT</t>
  </si>
  <si>
    <t>current price $25.34</t>
  </si>
  <si>
    <t>Annie's Homegrown Organic Macaroni and Cheese Variety Pack, 12 ct./6 oz.</t>
  </si>
  <si>
    <t>https://www.walmart.com/ip/Annie-s-Homegrown-Organic-Macaroni-and-Cheese-Variety-Pack-12-ct-6-oz/652127019?classType=REGULAR</t>
  </si>
  <si>
    <t>current price Now $11.91</t>
  </si>
  <si>
    <t>Annie's Homegrown Macaroni &amp; Cheese Shells White Cheddar 24 oz (Pack Of 4)</t>
  </si>
  <si>
    <t>https://www.walmart.com/ip/Annie-s-Homegrown-Macaroni-Cheese-Shells-White-Cheddar-24-oz-Pack-Of-4/9855356568?classType=VARIANT</t>
  </si>
  <si>
    <t>current price $3.26</t>
  </si>
  <si>
    <t>Annie's Gluten Free Macaroni and Cheese, Rice Pasta and White Cheddar, 6 oz</t>
  </si>
  <si>
    <t>https://www.walmart.com/ip/Annie-s-Gluten-Free-Macaroni-and-Cheese-Rice-Pasta-and-White-Cheddar-6-oz/21265934?classType=VARIANT</t>
  </si>
  <si>
    <t>87.1 ¢/oz</t>
  </si>
  <si>
    <t>Annie's Gluten Free Macaroni and Cheese, Rice Pasta and Real Aged Cheddar, 4 Cups, 8.04 oz</t>
  </si>
  <si>
    <t>https://www.walmart.com/ip/Annie-s-Gluten-Free-Macaroni-and-Cheese-Rice-Pasta-and-Real-Aged-Cheddar-4-Cups-8-04-oz/362524741?classType=VARIANT</t>
  </si>
  <si>
    <t>Annie's Gluten Free Macaroni and Cheese, Rice Pasta and Cheddar, 6 oz</t>
  </si>
  <si>
    <t>https://www.walmart.com/ip/Annie-s-Gluten-Free-Macaroni-and-Cheese-Rice-Pasta-and-Cheddar-6-oz/13424372?classType=VARIANT</t>
  </si>
  <si>
    <t>31.0 ¢/oz</t>
  </si>
  <si>
    <t>Annie's Farm Friends Organic Pasta Shapes and Cheddar Macaroni and Cheese, 6 oz</t>
  </si>
  <si>
    <t>https://www.walmart.com/ip/Annie-s-Farm-Friends-Pasta-Shapes-and-Cheddar-Macaroni-and-Cheese-Dinner-with-Organic-Pasta-6-oz/36354174?classType=REGULAR</t>
  </si>
  <si>
    <t>current price Now $1.44</t>
  </si>
  <si>
    <t>Annie's Disney Mickey &amp; Friends, Macaroni and Cheese Dinner, Pasta &amp; Cheddar, 6 oz.</t>
  </si>
  <si>
    <t>https://www.walmart.com/ip/Annie-s-Disney-Mickey-Friends-Macaroni-and-Cheese-Dinner-Pasta-Cheddar-6-oz/437084261?classType=VARIANT</t>
  </si>
  <si>
    <t>45.5 ¢/oz</t>
  </si>
  <si>
    <t>current price $5.00</t>
  </si>
  <si>
    <t>Annie's Deluxe Shells and Aged Cheddar, Pasta and Cheese Sauce, Mac and Cheese, 11 oz</t>
  </si>
  <si>
    <t>https://www.walmart.com/ip/Annie-s-Shells-Real-Aged-Cheddar-Macaroni-and-Cheese-11-oz/10294620?classType=VARIANT</t>
  </si>
  <si>
    <t>43.1 ¢/oz</t>
  </si>
  <si>
    <t>current price $4.74</t>
  </si>
  <si>
    <t>Annie's Deluxe Gluten Free Mac and Cheese Sauce, Shells and Classic Cheddar, 11 oz</t>
  </si>
  <si>
    <t>https://www.walmart.com/ip/Annie-s-Deluxe-Gluten-Free-Mac-and-Cheese-Sauce-Shells-and-Classic-Cheddar-11-oz/30952807?classType=VARIANT</t>
  </si>
  <si>
    <t>current price $3.75</t>
  </si>
  <si>
    <t>Annie's Classic Cheddar Macaroni and Cheese with Organic Pasta, 6 oz</t>
  </si>
  <si>
    <t>https://www.walmart.com/ip/Annie-s-Classic-Cheddar-Macaroni-and-Cheese-with-Organic-Pasta-6-oz/14622414766?classType=REGULAR</t>
  </si>
  <si>
    <t>current price $17.01</t>
  </si>
  <si>
    <t>3x - Sara Lee Delightful White Bread 15 oz White Bread Bag</t>
  </si>
  <si>
    <t>https://www.walmart.com/ip/3x-Sara-Lee-Delightful-White-Bread-15-oz-White-Bread-Bag/15161564987?classType=REGULAR&amp;from=/search</t>
  </si>
  <si>
    <t>3x - Sara Lee Delightful Soft &amp; Smooth Wheat Bread 15 oz Whole Wheat Bread Wheat Bread Bag</t>
  </si>
  <si>
    <t>https://www.walmart.com/ip/3x-Sara-Lee-Delightful-Soft-Smooth-Wheat-Bread-15-oz-Whole-Wheat-Bread-Wheat-Bread-Bag/15166557917?classType=REGULAR&amp;from=/search</t>
  </si>
  <si>
    <t>current price Now $21.01</t>
  </si>
  <si>
    <t>3x - Sara Lee Delightful Honey Whole Wheat Bread 20 oz Honey Wheat Bread Bag</t>
  </si>
  <si>
    <t>https://www.walmart.com/ip/3x-Sara-Lee-Delightful-Honey-Whole-Wheat-Bread-20-oz-Honey-Wheat-Bread-Bag/15163912310?classType=REGULAR&amp;from=/search</t>
  </si>
  <si>
    <t>3x - Sara Lee Artesano Smooth Multigrain Bread 20 oz Whole Wheat Pre-sliced Multigrain Bread Bag</t>
  </si>
  <si>
    <t>https://www.walmart.com/ip/3x-Sara-Lee-Artesano-Smooth-Multigrain-Bread-20-oz-Whole-Wheat-Pre-sliced-Multigrain-Bread-Bag/15144419553?classType=REGULAR&amp;from=/search</t>
  </si>
  <si>
    <t>3x - Sara Lee Artesano Original Bread 20 oz White Pre-sliced White Bread Bag</t>
  </si>
  <si>
    <t>https://www.walmart.com/ip/3x-Sara-Lee-Artesano-Original-Bread-20-oz-White-Pre-sliced-White-Bread-Bag/15163502615?classType=REGULAR&amp;from=/search</t>
  </si>
  <si>
    <t>3x - SARA LEE ARTESANO HAWAIIAN BAKERY BREAD 20 OZ</t>
  </si>
  <si>
    <t>https://www.walmart.com/ip/3x-SARA-LEE-ARTESANO-HAWAIIAN-BAKERY-BREAD-20-OZ/15166557918?classType=REGULAR&amp;from=/search</t>
  </si>
  <si>
    <t>current price $16.51</t>
  </si>
  <si>
    <t>3x - Sara Lee Artesano Brioche Bakery Bread 20 oz Brioche Bread Bag</t>
  </si>
  <si>
    <t>https://www.walmart.com/ip/3x-Sara-Lee-Artesano-Brioche-Bakery-Bread-20-oz-Brioche-Bread-Bag/15190715314?classType=REGULAR&amp;from=/search</t>
  </si>
  <si>
    <t>2x - Sara Lee Delightful White Bread 15 oz White Bread Bag</t>
  </si>
  <si>
    <t>https://www.walmart.com/ip/2x-Sara-Lee-Delightful-White-Bread-15-oz-White-Bread-Bag/15149317493?classType=REGULAR&amp;from=/search</t>
  </si>
  <si>
    <t>current price $11.00</t>
  </si>
  <si>
    <t>2x - Sara Lee Delightful Soft &amp; Smooth Wheat Bread 15 oz Whole Wheat Bread Wheat Bread Bag</t>
  </si>
  <si>
    <t>https://www.walmart.com/ip/2x-Sara-Lee-Delightful-Soft-Smooth-Wheat-Bread-15-oz-Whole-Wheat-Bread-Wheat-Bread-Bag/15161564986?classType=REGULAR&amp;from=/search</t>
  </si>
  <si>
    <t>current price $12.01</t>
  </si>
  <si>
    <t>2x - Sara Lee Artesano Smooth Multigrain Bread 20 oz Whole Wheat Pre-sliced Multigrain Bread Bag</t>
  </si>
  <si>
    <t>https://www.walmart.com/ip/2x-Sara-Lee-Artesano-Smooth-Multigrain-Bread-20-oz-Whole-Wheat-Pre-sliced-Multigrain-Bread-Bag/15161564985?classType=REGULAR&amp;from=/search</t>
  </si>
  <si>
    <t>current price $16.95</t>
  </si>
  <si>
    <t>2x - Sara Lee Artesano Original Bread 20 oz White Pre-sliced White Bread Bag</t>
  </si>
  <si>
    <t>https://www.walmart.com/ip/2x-Sara-Lee-Artesano-Original-Bread-20-oz-White-Pre-sliced-White-Bread-Bag/15166607943?classType=REGULAR&amp;from=/search</t>
  </si>
  <si>
    <t>current price $11.40</t>
  </si>
  <si>
    <t>2x - Sara Lee ARTESANO HAWAIIAN BAKERY BREAD 20 OZ</t>
  </si>
  <si>
    <t>https://www.walmart.com/ip/2x-SARA-LEE-ARTESANO-HAWAIIAN-BAKERY-BREAD-20-OZ/15163912309?classType=REGULAR&amp;from=/search</t>
  </si>
  <si>
    <t>current price $11.51</t>
  </si>
  <si>
    <t>2x - Sara Lee Artesano Brioche Bakery Bread 20 oz Brioche Bread Bag</t>
  </si>
  <si>
    <t>https://www.walmart.com/ip/2x-Sara-Lee-Artesano-Brioche-Bakery-Bread-20-oz-Brioche-Bread-Bag/15158804185?classType=REGULAR&amp;from=/search</t>
  </si>
  <si>
    <t>current price $21.92</t>
  </si>
  <si>
    <t>2X - Dole Pineapple 100% Juice Cans - 36 fl oz - 6 cans</t>
  </si>
  <si>
    <t>https://www.walmart.com/ip/2X-Dole-Pineapple-100-Juice-Cans-36-fl-oz-6-cans/8648166968?classType=REGULAR&amp;from=/search</t>
  </si>
  <si>
    <t>current price $7.51</t>
  </si>
  <si>
    <t>2X - Dole Canned Pineapple Slices Fruit In Heavy Syrup - 20 oz</t>
  </si>
  <si>
    <t>https://www.walmart.com/ip/2X-Dole-Canned-Pineapple-Slices-Fruit-In-Heavy-Syrup-20-oz/8640009594?classType=REGULAR&amp;from=/search</t>
  </si>
  <si>
    <t>current price $13.78</t>
  </si>
  <si>
    <t>2X - Dole Canned Pineapple Slices Fruit In 100% Pineapple Juice - 20 oz</t>
  </si>
  <si>
    <t>https://www.walmart.com/ip/2X-Dole-Canned-Pineapple-Slices-Fruit-In-100-Pineapple-Juice-20-oz/8672610823?classType=REGULAR&amp;from=/search</t>
  </si>
  <si>
    <t>2x - Del Monte Peach Halves Heavy Syrup Canned Fruit 15.25 oz Can</t>
  </si>
  <si>
    <t>https://www.walmart.com/ip/2x-Del-Monte-Peach-Halves-Heavy-Syrup-Canned-Fruit-15-25-oz-Can/15150608981?classType=REGULAR&amp;from=/search</t>
  </si>
  <si>
    <t>current price $35.92</t>
  </si>
  <si>
    <t>2X - Lundberg Organic Brown Basmati Rice 32 oz</t>
  </si>
  <si>
    <t>https://www.walmart.com/ip/2X-Lundberg-Organic-Brown-Basmati-Rice-32-oz/5606206280?classType=REGULAR&amp;from=/search</t>
  </si>
  <si>
    <t>current price $15.91</t>
  </si>
  <si>
    <t>2X - Del Monte Peach Chunks In Heavy Syrup, 15.25 Oz</t>
  </si>
  <si>
    <t>https://www.walmart.com/ip/2X-Del-Monte-Peach-Chunks-In-Heavy-Syrup-15-25-Oz/5623300476?classType=REGULAR&amp;from=/search</t>
  </si>
  <si>
    <t>current price Now $8.81</t>
  </si>
  <si>
    <t>2 Pack - Starbucks Frappuccino Coffee Drink Chilled Mocha 13.7 oz Package May Vary</t>
  </si>
  <si>
    <t>https://www.walmart.com/ip/2-Pack-Starbucks-Frappuccino-Coffee-Drink-Chilled-Mocha-13-7-oz-Package-May-Vary/15007454339?classType=REGULAR&amp;from=/search</t>
  </si>
  <si>
    <t>current price $11.81</t>
  </si>
  <si>
    <t>2 Pack - Starbucks Frappuccino Coffee Drink Chilled Coffee 13.7 oz Package May Vary</t>
  </si>
  <si>
    <t>https://www.walmart.com/ip/2-Pack-Starbucks-Frappuccino-Coffee-Drink-Chilled-Coffee-13-7-oz-Package-May-Vary/15031555436?classType=REGULAR&amp;from=/search</t>
  </si>
  <si>
    <t>current price $17.59</t>
  </si>
  <si>
    <t>2 Pack - Starbucks Frappuccino Coffee Drink Chilled Caramel 13.7 oz Package May Vary</t>
  </si>
  <si>
    <t>https://www.walmart.com/ip/2-Pack-Starbucks-Frappuccino-Coffee-Drink-Chilled-Caramel-13-7-oz-Package-May-Vary/14962622455?classType=REGULAR&amp;from=/search</t>
  </si>
  <si>
    <t>current price $15.00</t>
  </si>
  <si>
    <t>2 Pack - Dole Pineapple Crushed In 100% Pineapple Juice 20 oz Package May Vary</t>
  </si>
  <si>
    <t>https://www.walmart.com/ip/2-Pack-Dole-Pineapple-Crushed-In-100-Pineapple-Juice-20-oz-Package-May-Vary/14995450029?classType=REGULAR&amp;from=/search</t>
  </si>
  <si>
    <t>current price Now $6.05</t>
  </si>
  <si>
    <t>2 Pack - Annie's Shells &amp; White Cheddar Macaroni &amp; Cheese - 6 oz Packaging may vary</t>
  </si>
  <si>
    <t>https://www.walmart.com/ip/2-Pack-Annie-s-Shells-White-Cheddar-Macaroni-Cheese-6-oz-Packaging-may-vary/14277123268?classType=REGULAR&amp;athbdg=L1400</t>
  </si>
  <si>
    <t>current price $4.30</t>
  </si>
  <si>
    <t>1x Annie's White Cheddar Shells Macaroni and Cheese with Organic Pasta, 6 oz</t>
  </si>
  <si>
    <t>https://www.walmart.com/ip/1x-Annie-s-White-Cheddar-Shells-Macaroni-and-Cheese-with-Organic-Pasta-6-oz/14922217307?classType=REGULAR</t>
  </si>
  <si>
    <t>current price $55.76</t>
  </si>
  <si>
    <t>(8 pack) Jif Reduced Fat Creamy Peanut Butter, 40 oz</t>
  </si>
  <si>
    <t>https://www.walmart.com/ip/8-pack-Jif-Reduced-Fat-Creamy-Peanut-Butter-40-oz/216815635?filtersQueryString=%5B%7B%22intent%22%3A%22retailer%22%2C%22values%22%3A%5B%22Walmart%22%5D%7D%5D&amp;classType=VARIANT&amp;from=/search</t>
  </si>
  <si>
    <t>current price Now $44.63</t>
  </si>
  <si>
    <t>(8 pack) Jif No Added Sugar Creamy Peanut Butter Spread, 33.5 oz. - Smooth, Creamy Texture, No Stir Peanut Butter Spread</t>
  </si>
  <si>
    <t>https://www.walmart.com/ip/8-pack-Jif-No-Added-Sugar-Creamy-Peanut-Butter-Spread-33-5-oz-Smooth-Creamy-Texture-No-Stir-Peanut-Butter-Spread/8108603491?filtersQueryString=%5B%7B%22intent%22%3A%22retailer%22%2C%22values%22%3A%5B%22Walmart%22%5D%7D%5D&amp;classType=VARIANT&amp;athbdg=L1300&amp;from=/search</t>
  </si>
  <si>
    <t>(8 pack) Jif Extra Crunchy Peanut Butter, 40 oz</t>
  </si>
  <si>
    <t>https://www.walmart.com/ip/8-pack-Jif-Extra-Crunchy-Peanut-Butter-40-oz/379433940?filtersQueryString=%5B%7B%22intent%22%3A%22retailer%22%2C%22values%22%3A%5B%22Walmart%22%5D%7D%5D&amp;classType=VARIANT&amp;from=/search</t>
  </si>
  <si>
    <t>current price $11.36</t>
  </si>
  <si>
    <t>(8 pack) Goya Small Canned Beans, Red, 15.5 oz</t>
  </si>
  <si>
    <t>https://www.walmart.com/ip/8-pack-Goya-Small-Canned-Beans-Red-15-5-oz/11236802905?classType=VARIANT&amp;from=/search</t>
  </si>
  <si>
    <t>current price $15.84</t>
  </si>
  <si>
    <t>(8 pack) Goya Refried Pinto Beans Traditional, 16 Oz</t>
  </si>
  <si>
    <t>https://www.walmart.com/ip/8-pack-Goya-Refried-Pinto-Beans-Traditional-16-Oz/14900709816?classType=VARIANT&amp;from=/search</t>
  </si>
  <si>
    <t>current price $15.76</t>
  </si>
  <si>
    <t>(8 pack) Dole Pineapple Slices in 100% Pineapple Juice, 20 oz Can</t>
  </si>
  <si>
    <t>https://www.walmart.com/ip/8-pack-Dole-Pineapple-Slices-in-100-Pineapple-Juice-20-oz-Can/11215461790?classType=VARIANT&amp;from=/search</t>
  </si>
  <si>
    <t>current price $12.16</t>
  </si>
  <si>
    <t>(8 pack) Bush's Original Baked Beans with Bacon and Brown Sugar, 8.3 oz</t>
  </si>
  <si>
    <t>https://www.walmart.com/ip/8-pack-Bush-s-Original-Baked-Beans-with-Bacon-and-Brown-Sugar-8-3-oz/11227974369?filtersQueryString=%5B%7B%22intent%22%3A%22retailer%22%2C%22values%22%3A%5B%22Walmart%22%5D%7D%5D&amp;classType=VARIANT&amp;from=/search</t>
  </si>
  <si>
    <t>current price $10.48</t>
  </si>
  <si>
    <t>(8 pack) Bush's Canned Organic Garbanzo Beans, Canned Chickpeas, 15 oz Can</t>
  </si>
  <si>
    <t>https://www.walmart.com/ip/8-pack-Bush-s-Canned-Organic-Garbanzo-Beans-Canned-Chickpeas-15-oz-Can/1311631631?filtersQueryString=%5B%7B%22intent%22%3A%22retailer%22%2C%22values%22%3A%5B%22Walmart%22%5D%7D%5D&amp;classType=VARIANT&amp;from=/search</t>
  </si>
  <si>
    <t>current price $11.76</t>
  </si>
  <si>
    <t>(8 pack) Bush's Blackeye Peas, Canned Black Eyed Peas, 15.8 oz</t>
  </si>
  <si>
    <t>https://www.walmart.com/ip/8-pack-Bush-s-Blackeye-Peas-Canned-Black-Eyed-Peas-15-8-oz/11236852803?filtersQueryString=%5B%7B%22intent%22%3A%22retailer%22%2C%22values%22%3A%5B%22Walmart%22%5D%7D%5D&amp;classType=VARIANT&amp;from=/search</t>
  </si>
  <si>
    <t>5.7 ¢/fl oz</t>
  </si>
  <si>
    <t>current price $5.82</t>
  </si>
  <si>
    <t>(6 pack) Sparkling Ice Starburst Strawberry Flavored Sparkling Water 17 fl oz Plastic Bottle</t>
  </si>
  <si>
    <t>https://www.walmart.com/ip/6-pack-Sparkling-Ice-Starburst-Strawberry/14741159377?classType=VARIANT&amp;athbdg=L1300&amp;from=/search</t>
  </si>
  <si>
    <t>current price $7.68</t>
  </si>
  <si>
    <t>(6 pack) Sparkling Ice +Caffeine Naturally Flavored Sparkling Water, Black Raspberry 16 Fl Oz</t>
  </si>
  <si>
    <t>https://www.walmart.com/ip/6-pack-Sparkling-Ice-Caffeine-Naturally-Flavored-Sparkling-Water-Black-Raspberry-16-Fl-Oz/14741259112?classType=REGULAR&amp;from=/search</t>
  </si>
  <si>
    <t>(6 pack) Skippy SUPER CHUNK Reduced Fat Peanut Butter Spread, Shelf-Stable, 16.3 oz Plastic Jar</t>
  </si>
  <si>
    <t>https://www.walmart.com/ip/6-pack-SKIPPY-SUPER-CHUNK-Reduced-Fat-Peanut-Butter-Spread-Plastic-Jar-16-3-oz/1483162360?filtersQueryString=%5B%7B%22intent%22%3A%22retailer%22%2C%22values%22%3A%5B%22Walmart%22%5D%7D%5D&amp;classType=VARIANT&amp;from=/search</t>
  </si>
  <si>
    <t>current price $17.16</t>
  </si>
  <si>
    <t>(6 pack) Rao's Homemade Penne Rigate, Premium Italian Pasta Made from Durum Semolina Flour, 16 Oz</t>
  </si>
  <si>
    <t>https://www.walmart.com/ip/6-pack-Rao-s-Homemade-Penne-Rigate-Premium-Italian-Pasta-Made-from-Durum-Semolina-Flour-16-Oz/5558353787?classType=VARIANT&amp;from=/search</t>
  </si>
  <si>
    <t>current price $59.16</t>
  </si>
  <si>
    <t>(6 pack) Nature Valley Crunchy Granola Bars, Oats 'n Honey, 48 Bars, 35.76 OZ (24 Pouches)</t>
  </si>
  <si>
    <t>https://www.walmart.com/ip/6-pack-Nature-Valley-Crunchy-Granola-Bars-Oats-n-Honey-48-Bars-35-76-OZ-24-Pouches/15390760967?classType=VARIANT&amp;from=/search</t>
  </si>
  <si>
    <t>current price Now $14.82</t>
  </si>
  <si>
    <t>(6 pack) Mott's Pear Applesauce, 4 Ounce Cups, 6 Count</t>
  </si>
  <si>
    <t>https://www.walmart.com/ip/6-pack-Mott-s-Pear-Applesauce-4-Ounce-Cups-6-Count/5211576821?filtersQueryString=%5B%7B%22intent%22%3A%22retailer%22%2C%22values%22%3A%5B%22Walmart%22%5D%7D%5D&amp;classType=VARIANT&amp;athbdg=L1300&amp;from=/search</t>
  </si>
  <si>
    <t>current price $11.82</t>
  </si>
  <si>
    <t>(6 pack) Goya Low Sodium Red Kidney Beans, 15.5 oz</t>
  </si>
  <si>
    <t>https://www.walmart.com/ip/6-pack-Goya-Low-Sodium-Red-Kidney-Beans-15-5-oz/1212453409?classType=VARIANT&amp;from=/search</t>
  </si>
  <si>
    <t>current price $22.08</t>
  </si>
  <si>
    <t>(6 pack) Dole Light Pineapple Juice Drink, 46 fl oz Can</t>
  </si>
  <si>
    <t>https://www.walmart.com/ip/6-pack-Dole-Light-Pineapple-Juice-Drink-46-fl-oz-Can/15225451675?classType=VARIANT&amp;from=/search</t>
  </si>
  <si>
    <t>current price $13.08</t>
  </si>
  <si>
    <t>(6 pack) Ben's Original READY RICE™, Roasted Chicken, 8.8 oz. pouch</t>
  </si>
  <si>
    <t>https://www.walmart.com/ip/6-pack-BEN-S-ORIGINAL-READY-RICE-Roasted-Chicken-8-8-oz-pouch/1465494464?filtersQueryString=%5B%7B%22intent%22%3A%22retailer%22%2C%22values%22%3A%5B%22Walmart%22%5D%7D%5D&amp;classType=VARIANT&amp;from=/search</t>
  </si>
  <si>
    <t>(6 pack) Ben's Original Ready Whole Grain Brown Rice, Easy Dinner Side, 8.8 Ounce Pouch</t>
  </si>
  <si>
    <t>https://www.walmart.com/ip/6-pack-Ben-s-Original-Ready-Whole-Grain-Brown-Rice-Easy-Dinner-Side-8-8-Ounce-Pouch/1509381566?filtersQueryString=%5B%7B%22intent%22%3A%22retailer%22%2C%22values%22%3A%5B%22Walmart%22%5D%7D%5D&amp;classType=VARIANT&amp;from=/search</t>
  </si>
  <si>
    <t>(6 pack) Ben's Original Ready Rice Spanish Style Flavored Rice, Easy Dinner Side, 8.8 Ounce Pouch</t>
  </si>
  <si>
    <t>https://www.walmart.com/ip/6-pack-Ben-s-Original-Ready-Rice-Spanish-Style-Flavored-Rice-Easy-Dinner-Side-8-8-Ounce-Pouch/1753814372?filtersQueryString=%5B%7B%22intent%22%3A%22retailer%22%2C%22values%22%3A%5B%22Walmart%22%5D%7D%5D&amp;classType=VARIANT&amp;from=/search</t>
  </si>
  <si>
    <t>(6 pack) Ben's Original Ready Rice Original Long Grain White Rice, Easy Dinner Side, 8.8 Ounce Pouch</t>
  </si>
  <si>
    <t>https://www.walmart.com/ip/6-pack-BEN-S-ORIGINAL-Ready-Rice-Original-Long-Grain-White-Rice-Easy-Dinner-Side-8-8-Ounce-Pouch/1955376531?filtersQueryString=%5B%7B%22intent%22%3A%22retailer%22%2C%22values%22%3A%5B%22Walmart%22%5D%7D%5D&amp;classType=VARIANT&amp;from=/search</t>
  </si>
  <si>
    <t>(6 pack) Ben's Original Ready Rice Long Grain and Wild Flavored Rice, Easy Dinner Side, 8.8 Ounce Pouch</t>
  </si>
  <si>
    <t>https://www.walmart.com/ip/6-pack-Ben-s-Original-Ready-Rice-Long-Grain-and-Wild-Flavored-Rice-Easy-Dinner-Side-8-8-Ounce-Pouch/1015812766?filtersQueryString=%5B%7B%22intent%22%3A%22retailer%22%2C%22values%22%3A%5B%22Walmart%22%5D%7D%5D&amp;classType=VARIANT&amp;from=/search</t>
  </si>
  <si>
    <t>(6 pack) Ben's Original Ready Rice Jasmine Rice, Easy Dinner Side, 8.5 Ounce Pouch</t>
  </si>
  <si>
    <t>https://www.walmart.com/ip/6-pack-Ben-s-Original-Ready-Rice-Jasmine-Rice-Easy-Dinner-Side-8-5-Ounce-Pouch/1690096108?filtersQueryString=%5B%7B%22intent%22%3A%22retailer%22%2C%22values%22%3A%5B%22Walmart%22%5D%7D%5D&amp;classType=VARIANT&amp;from=/search</t>
  </si>
  <si>
    <t>(6 pack) Ben's Original Ready Rice Coconut Jasmine Flavored Rice, Easy Dinner Side, 8.5 Ounce Pouch</t>
  </si>
  <si>
    <t>https://www.walmart.com/ip/6-pack-BEN-S-ORIGINAL-Ready-Rice-Coconut-Jasmine-Flavored-Rice-Easy-Dinner-Side-8-5-Ounce-Pouch/1120129639?filtersQueryString=%5B%7B%22intent%22%3A%22retailer%22%2C%22values%22%3A%5B%22Walmart%22%5D%7D%5D&amp;classType=VARIANT&amp;from=/search</t>
  </si>
  <si>
    <t>(6 pack) Ben's Original Ready Rice Basmati Rice, Easy Side Dish, 8.5 Ounce Pouch</t>
  </si>
  <si>
    <t>https://www.walmart.com/ip/6-pack-Ben-s-Original-Ready-Rice-Basmati-Rice-Easy-Side-Dish-8-5-Ounce-Pouch/1895721439?filtersQueryString=%5B%7B%22intent%22%3A%22retailer%22%2C%22values%22%3A%5B%22Walmart%22%5D%7D%5D&amp;classType=VARIANT&amp;from=/search</t>
  </si>
  <si>
    <t>current price $11.04</t>
  </si>
  <si>
    <t>(6 pack) Barilla Whole Grain Spaghetti, 100% Whole Wheat, 16 oz. Box</t>
  </si>
  <si>
    <t>https://www.walmart.com/ip/6-pack-Barilla-Whole-Grain-Spaghetti-100-Whole-Wheat-16-oz-Box/1319725622?filtersQueryString=%5B%7B%22intent%22%3A%22retailer%22%2C%22values%22%3A%5B%22Walmart%22%5D%7D%5D&amp;classType=VARIANT&amp;from=/search</t>
  </si>
  <si>
    <t>current price $15.12</t>
  </si>
  <si>
    <t>(6 pack) Barilla Protein+ Spaghetti Pasta, Plant Based Pasta, 14.5oz</t>
  </si>
  <si>
    <t>https://www.walmart.com/ip/6-pack-Barilla-Protein-Spaghetti-Pasta-Plant-Based-Pasta-14-5oz/1996668331?filtersQueryString=%5B%7B%22intent%22%3A%22retailer%22%2C%22values%22%3A%5B%22Walmart%22%5D%7D%5D&amp;classType=VARIANT&amp;from=/search</t>
  </si>
  <si>
    <t>(6 pack) Barilla Protein+ Penne Pasta, Plant Based Pasta, 14.5oz</t>
  </si>
  <si>
    <t>https://www.walmart.com/ip/6-pack-Barilla-Protein-Penne-Pasta-Plant-Based-Pasta-14-5oz/1243448722?filtersQueryString=%5B%7B%22intent%22%3A%22retailer%22%2C%22values%22%3A%5B%22Walmart%22%5D%7D%5D&amp;classType=VARIANT&amp;from=/search</t>
  </si>
  <si>
    <t>(6 pack) Barilla Protein+ Angel Hair Pasta, Plant Based Pasta, 14.5oz</t>
  </si>
  <si>
    <t>https://www.walmart.com/ip/6-pack-Barilla-Protein-Angel-Hair-Pasta-Plant-Based-Pasta-14-5oz/1562722845?filtersQueryString=%5B%7B%22intent%22%3A%22retailer%22%2C%22values%22%3A%5B%22Walmart%22%5D%7D%5D&amp;classType=VARIANT&amp;from=/search</t>
  </si>
  <si>
    <t>current price $15.72</t>
  </si>
  <si>
    <t>(6 pack) Barilla Gluten Free Spaghetti Pasta, 12 oz</t>
  </si>
  <si>
    <t>https://www.walmart.com/ip/6-pack-Barilla-Gluten-Free-Spaghetti-Pasta-12-oz/1456213717?filtersQueryString=%5B%7B%22intent%22%3A%22retailer%22%2C%22values%22%3A%5B%22Walmart%22%5D%7D%5D&amp;classType=VARIANT&amp;from=/search</t>
  </si>
  <si>
    <t>current price $32.22</t>
  </si>
  <si>
    <t>(6 pack) Barilla Gluten Free Chickpea Penne Pasta, 8.8 oz</t>
  </si>
  <si>
    <t>https://www.walmart.com/ip/6-pack-Barilla-Gluten-Free-Chickpea-Penne-Pasta-8-8-oz/5219931155?filtersQueryString=%5B%7B%22intent%22%3A%22retailer%22%2C%22values%22%3A%5B%22Walmart%22%5D%7D%5D&amp;classType=VARIANT&amp;from=/search</t>
  </si>
  <si>
    <t>(6 pack) Barilla Classic Non-GMO, Kosher Certified Ziti Pasta, 16 oz</t>
  </si>
  <si>
    <t>https://www.walmart.com/ip/6-pack-Barilla-Classic-Non-GMO-Kosher-Certified-Ziti-Pasta-16-oz/1971199218?filtersQueryString=%5B%7B%22intent%22%3A%22retailer%22%2C%22values%22%3A%5B%22Walmart%22%5D%7D%5D&amp;classType=VARIANT&amp;from=/search</t>
  </si>
  <si>
    <t>current price $14.82</t>
  </si>
  <si>
    <t>(6 pack) Barilla Classic Non-GMO, Kosher Certified Wavy Lasagne Pasta, 16 oz</t>
  </si>
  <si>
    <t>https://www.walmart.com/ip/6-pack-Barilla-Classic-Non-GMO-Kosher-Certified-Wavy-Lasagne-Pasta-16-oz/5425394576?filtersQueryString=%5B%7B%22intent%22%3A%22retailer%22%2C%22values%22%3A%5B%22Walmart%22%5D%7D%5D&amp;classType=VARIANT&amp;from=/search</t>
  </si>
  <si>
    <t>(6 pack) Barilla Classic Non-GMO, Kosher Certified Spaghetti Pasta, 16 oz</t>
  </si>
  <si>
    <t>https://www.walmart.com/ip/6-pack-Barilla-Classic-Non-GMO-Kosher-Certified-Spaghetti-Pasta-16-oz/1411451521?filtersQueryString=%5B%7B%22intent%22%3A%22retailer%22%2C%22values%22%3A%5B%22Walmart%22%5D%7D%5D&amp;classType=VARIANT&amp;from=/search</t>
  </si>
  <si>
    <t>(6 pack) Barilla Classic Non-GMO, Kosher Certified Rotini Pasta, 16 oz</t>
  </si>
  <si>
    <t>https://www.walmart.com/ip/6-pack-Barilla-Classic-Non-GMO-Kosher-Certified-Rotini-Pasta-16-oz/1178043963?filtersQueryString=%5B%7B%22intent%22%3A%22retailer%22%2C%22values%22%3A%5B%22Walmart%22%5D%7D%5D&amp;classType=VARIANT&amp;from=/search</t>
  </si>
  <si>
    <t>(6 pack) Barilla Classic Non-GMO, Kosher Certified Penne Pasta, 16 oz</t>
  </si>
  <si>
    <t>https://www.walmart.com/ip/6-pack-Barilla-Classic-Non-GMO-Kosher-Certified-Penne-Pasta-16-oz/1530128902?filtersQueryString=%5B%7B%22intent%22%3A%22retailer%22%2C%22values%22%3A%5B%22Walmart%22%5D%7D%5D&amp;classType=VARIANT&amp;from=/search</t>
  </si>
  <si>
    <t>(6 pack) Barilla Classic Non-GMO, Kosher Certified Mini Farfalle Pasta, 16 oz</t>
  </si>
  <si>
    <t>https://www.walmart.com/ip/6-pack-Barilla-Classic-Non-GMO-Kosher-Certified-Mini-Farfalle-Pasta-16-oz/1078411206?filtersQueryString=%5B%7B%22intent%22%3A%22retailer%22%2C%22values%22%3A%5B%22Walmart%22%5D%7D%5D&amp;classType=VARIANT&amp;from=/search</t>
  </si>
  <si>
    <t>(6 pack) Barilla Classic Non-GMO, Kosher Certified Medium Shells Pasta, 16 oz</t>
  </si>
  <si>
    <t>https://www.walmart.com/ip/6-pack-Barilla-Classic-Non-GMO-Kosher-Certified-Medium-Shells-Pasta-16-oz/1743664938?filtersQueryString=%5B%7B%22intent%22%3A%22retailer%22%2C%22values%22%3A%5B%22Walmart%22%5D%7D%5D&amp;classType=VARIANT&amp;from=/search</t>
  </si>
  <si>
    <t>(6 pack) Barilla Classic Non-GMO, Kosher Certified Farfalle Pasta, 16 oz</t>
  </si>
  <si>
    <t>https://www.walmart.com/ip/6-pack-Barilla-Classic-Non-GMO-Kosher-Certified-Farfalle-Pasta-16-oz/1583003159?filtersQueryString=%5B%7B%22intent%22%3A%22retailer%22%2C%22values%22%3A%5B%22Walmart%22%5D%7D%5D&amp;classType=VARIANT&amp;from=/search</t>
  </si>
  <si>
    <t>(6 pack) Barilla Classic Non-GMO, Kosher Certified Cellentani Pasta, 16 oz</t>
  </si>
  <si>
    <t>https://www.walmart.com/ip/6-pack-Barilla-Classic-Non-GMO-Kosher-Certified-Cellentani-Pasta-16-oz/1795219632?filtersQueryString=%5B%7B%22intent%22%3A%22retailer%22%2C%22values%22%3A%5B%22Walmart%22%5D%7D%5D&amp;classType=VARIANT&amp;from=/search</t>
  </si>
  <si>
    <t>(6 pack) Barilla Classic Non-GMO, Kosher Certified Angel Hair Pasta, 16 oz</t>
  </si>
  <si>
    <t>https://www.walmart.com/ip/6-pack-Barilla-Classic-Non-GMO-Kosher-Certified-Angel-Hair-Pasta-16-oz/1605921983?filtersQueryString=%5B%7B%22intent%22%3A%22retailer%22%2C%22values%22%3A%5B%22Walmart%22%5D%7D%5D&amp;classType=VARIANT&amp;from=/search</t>
  </si>
  <si>
    <t>49.7 ¢/oz</t>
  </si>
  <si>
    <t>current price $17.88</t>
  </si>
  <si>
    <t>(6 pack) Annie's Super! Mac, Macaroni and Cheese, Shells and White Cheddar, 6 oz</t>
  </si>
  <si>
    <t>https://www.walmart.com/ip/6-pack-Annie-s-Super-Mac-Macaroni-and-Cheese-Shells-and-White-Cheddar-6-oz/5163286929?classType=REGULAR</t>
  </si>
  <si>
    <t>(6 pack) Annie's Super! Mac, Macaroni And Cheese, Shells and Real Aged Cheddar, 6 oz</t>
  </si>
  <si>
    <t>https://www.walmart.com/ip/6-pack-Annie-s-Super-Mac-Macaroni-And-Cheese-Shells-and-Real-Aged-Cheddar-6-oz/5160629184?classType=REGULAR</t>
  </si>
  <si>
    <t>current price $35.88</t>
  </si>
  <si>
    <t>(6 pack) Annie's Marvel Spidey and His Amazing Friends Mac and Cheese, Pasta and Cheddar, 4 Cups, 7.48 oz</t>
  </si>
  <si>
    <t>https://www.walmart.com/ip/6-pack-Annie-s-Marvel-Spidey-and-His-Amazing-Friends-Mac-and-Cheese-Pasta-and-Cheddar-4-Cups-7-48-oz/5192323314?classType=REGULAR</t>
  </si>
  <si>
    <t>8.0 ¢/fl oz</t>
  </si>
  <si>
    <t>current price $6.40</t>
  </si>
  <si>
    <t>(5 pack) Sparkling Ice +Caffeine Zero Sugar Flavored Sparkling Water, Blue Raspberry 16 fl oz, Aluminum Can</t>
  </si>
  <si>
    <t>https://www.walmart.com/ip/5-pack-Sparkling-Ice-Caffeine-Zero-Sugar-Flavored-Sparkling-Water-Blue-Raspberry-16-fl-oz-Aluminum-Can/14715423948?classType=VARIANT&amp;from=/search</t>
  </si>
  <si>
    <t>current price Now $4.85</t>
  </si>
  <si>
    <t>(5 pack) Sparkling Ice STARBURST Orange, Zero Sugar Flavored Sparkling Water, with Vitamins and Antioxidants, Low Calorie Beverage, 17 fl oz Plastic Bottle</t>
  </si>
  <si>
    <t>https://www.walmart.com/ip/5-pack-Sparkling-Ice-Starburst-Orange/14861417307?classType=VARIANT&amp;athbdg=L1300&amp;from=/search</t>
  </si>
  <si>
    <t>current price $14.60</t>
  </si>
  <si>
    <t>(5 pack) Barilla Gluten Free Red Lentil Rotini Pasta, 8.8 oz</t>
  </si>
  <si>
    <t>https://www.walmart.com/ip/5-pack-Barilla-Gluten-Free-Red-Lentil-Rotini-Pasta-8-8-oz/1121061956?filtersQueryString=%5B%7B%22intent%22%3A%22retailer%22%2C%22values%22%3A%5B%22Walmart%22%5D%7D%5D&amp;classType=VARIANT&amp;from=/search</t>
  </si>
  <si>
    <t>(5 pack) Barilla Gluten Free Red Lentil Penne Pasta, 8.8 oz</t>
  </si>
  <si>
    <t>https://www.walmart.com/ip/5-pack-Barilla-Gluten-Free-Red-Lentil-Penne-Pasta-8-8-oz/1205008707?filtersQueryString=%5B%7B%22intent%22%3A%22retailer%22%2C%22values%22%3A%5B%22Walmart%22%5D%7D%5D&amp;classType=VARIANT&amp;from=/search</t>
  </si>
  <si>
    <t>(5 pack) Barilla Gluten Free Chickpea Rotini Pasta, 8.8 oz</t>
  </si>
  <si>
    <t>https://www.walmart.com/ip/5-pack-Barilla-Gluten-Free-Chickpea-Rotini-Pasta-8-8-oz/1596526449?filtersQueryString=%5B%7B%22intent%22%3A%22retailer%22%2C%22values%22%3A%5B%22Walmart%22%5D%7D%5D&amp;classType=VARIANT&amp;from=/search</t>
  </si>
  <si>
    <t>current price $9.20</t>
  </si>
  <si>
    <t>(5 pack) Barilla Classic Whole Grain Pasta, Thin Spaghetti Noodles, 16 oz</t>
  </si>
  <si>
    <t>https://www.walmart.com/ip/5-pack-Barilla-Classic-Whole-Grain-Pasta-Thin-Spaghetti-Noodles-16-oz/1969943877?filtersQueryString=%5B%7B%22intent%22%3A%22retailer%22%2C%22values%22%3A%5B%22Walmart%22%5D%7D%5D&amp;classType=VARIANT&amp;from=/search</t>
  </si>
  <si>
    <t>(5 pack) Barilla Classic Non-GMO, Kosher Certified Thin Spaghetti Pasta Noodles, 16 oz</t>
  </si>
  <si>
    <t>https://www.walmart.com/ip/5-pack-Barilla-Classic-Non-GMO-Kosher-Certified-Thin-Spaghetti-Pasta-Noodles-16-oz/1356034830?filtersQueryString=%5B%7B%22intent%22%3A%22retailer%22%2C%22values%22%3A%5B%22Walmart%22%5D%7D%5D&amp;classType=VARIANT&amp;from=/search</t>
  </si>
  <si>
    <t>(5 pack) Barilla Classic Non-GMO, Kosher Certified Linguine Pasta, 16 oz</t>
  </si>
  <si>
    <t>https://www.walmart.com/ip/5-pack-Barilla-Classic-Non-GMO-Kosher-Certified-Linguine-Pasta-16-oz/1188328300?filtersQueryString=%5B%7B%22intent%22%3A%22retailer%22%2C%22values%22%3A%5B%22Walmart%22%5D%7D%5D&amp;classType=VARIANT&amp;from=/search</t>
  </si>
  <si>
    <t>current price $15.52</t>
  </si>
  <si>
    <t>(4 pack) SPAM 25% Less Sodium, 7 g of protein, Shelf-Stable, 12 oz Aluminum Can</t>
  </si>
  <si>
    <t>https://www.walmart.com/ip/4-pack-SPAM-25-Less-Sodium-7-g-of-protein-Shelf-Stable-12-oz-Aluminum-Can/5215881672?classType=REGULAR&amp;from=/search</t>
  </si>
  <si>
    <t>current price $11.92</t>
  </si>
  <si>
    <t>(4 pack) Skippy SUPER CHUNK Peanut Butter, 7 g Protein Per Serving, Shelf-Stable, 16.3 oz Plastic Jar</t>
  </si>
  <si>
    <t>https://www.walmart.com/ip/4-pack-SKIPPY-SUPER-CHUNK-Peanut-Butter-7-G-Protein-per-Serving-Plastic-Jar-16-3-oz/6312109736?filtersQueryString=%5B%7B%22intent%22%3A%22retailer%22%2C%22values%22%3A%5B%22Walmart%22%5D%7D%5D&amp;classType=VARIANT&amp;from=/search</t>
  </si>
  <si>
    <t>(4 pack) Skippy Peanut Butter, Creamy, Plastic Jar 16.3 oz</t>
  </si>
  <si>
    <t>https://www.walmart.com/ip/4-pack-SKIPPY-Peanut-Butter-Creamy-Plastic-Jar-16-3-oz/6319853276?filtersQueryString=%5B%7B%22intent%22%3A%22retailer%22%2C%22values%22%3A%5B%22Walmart%22%5D%7D%5D&amp;classType=VARIANT&amp;from=/search</t>
  </si>
  <si>
    <t>current price $14.96</t>
  </si>
  <si>
    <t>(4 pack) Skippy PB Bites Double Peanut Butter Snack, Shelf-Stable, 6 oz Resealable Plastic Pouch</t>
  </si>
  <si>
    <t>https://www.walmart.com/ip/4-pack-SKIPPY-PB-Bites-Double-Peanut-Butter-Snack-6-oz-Resealable-Plastic-Pouch/5271713139?filtersQueryString=%5B%7B%22intent%22%3A%22retailer%22%2C%22values%22%3A%5B%22Walmart%22%5D%7D%5D&amp;classType=VARIANT&amp;from=/search</t>
  </si>
  <si>
    <t>(4 pack) Skippy No Sugar Added Creamy Peanut Butter, Shelf-Stable, 16 oz Plastic Jar</t>
  </si>
  <si>
    <t>https://www.walmart.com/ip/4-pack-SKIPPY-No-Sugar-Added-Creamy-Peanut-Butter-16oz-Plastic-Jar/5528958923?filtersQueryString=%5B%7B%22intent%22%3A%22retailer%22%2C%22values%22%3A%5B%22Walmart%22%5D%7D%5D&amp;classType=VARIANT&amp;from=/search</t>
  </si>
  <si>
    <t>(4 pack) Skippy Natural Peanut Butter Spread, Creamy, 7 G Protein per Serving, 15 oz Plastic Jar</t>
  </si>
  <si>
    <t>https://www.walmart.com/ip/4-pack-SKIPPY-Natural-Peanut-Butter-Spread-Creamy-7-G-Protein-per-Serving-15-oz-Plastic-Jar/5918849291?filtersQueryString=%5B%7B%22intent%22%3A%22retailer%22%2C%22values%22%3A%5B%22Walmart%22%5D%7D%5D&amp;classType=VARIANT&amp;from=/search</t>
  </si>
  <si>
    <t>(4 pack) Skippy Natural Creamy Peanut Butter Spread with Honey, 6 g Protein Per Serving, Shelf-Stable, 15 oz Plastic Jar</t>
  </si>
  <si>
    <t>https://www.walmart.com/ip/4-pack-Skippy-Natural-Creamy-Peanut-Butter-Spread-with-Honey-15-Ounce/6313054765?filtersQueryString=%5B%7B%22intent%22%3A%22retailer%22%2C%22values%22%3A%5B%22Walmart%22%5D%7D%5D&amp;classType=VARIANT&amp;from=/search</t>
  </si>
  <si>
    <t>current price $11.88</t>
  </si>
  <si>
    <t>(4 pack) Nature Valley Crunchy Oats and Chocolate Dipped Granola Square Snacks, 6 Count, 4.6oz, Cardboard Box</t>
  </si>
  <si>
    <t>https://www.walmart.com/ip/4-pack-Nature-Valley-Crunchy-Dipped-Granola-Squares-Oats-and-Chocolate-6-ct-4-68-OZ/5266754152?classType=VARIANT&amp;from=/search</t>
  </si>
  <si>
    <t>(4 pack) Nature Valley Chewy Fruit and Nut Granola Bars, Trail Mix, 6 Bars, 7.4 OZ</t>
  </si>
  <si>
    <t>https://www.walmart.com/ip/4-pack-Nature-Valley-Chewy-Fruit-and-Nut-Granola-Bars-Trail-Mix-6-Bars-7-4-OZ/5267905224?classType=VARIANT&amp;from=/search</t>
  </si>
  <si>
    <t>current price Now $10.00</t>
  </si>
  <si>
    <t>(4 pack) Lay's Potato Chips, Cheddar &amp; Sour Cream, 7.75 oz Bag</t>
  </si>
  <si>
    <t>https://www.walmart.com/ip/4-pack-Lay-s-Potato-Chips-Cheddar-Sour-Cream-7-75-oz-Bag/10764117559?classType=VARIANT&amp;athbdg=L1300&amp;from=/search</t>
  </si>
  <si>
    <t>(4 pack) Lay's Dill Pickle Potato Snack Chips, 7.75 oz Bag</t>
  </si>
  <si>
    <t>https://www.walmart.com/ip/4-pack-Lay-s-Dill-Pickle-Potato-Snack-Chips-7-75-oz-Bag/10775065774?classType=VARIANT&amp;athbdg=L1300&amp;from=/search</t>
  </si>
  <si>
    <t>current price $13.88</t>
  </si>
  <si>
    <t>(4 pack) Jif Squeeze Creamy Peanut Butter, 13 oz. - Smooth, Creamy Texture, Portable Peanut Butter Pouch</t>
  </si>
  <si>
    <t>https://www.walmart.com/ip/4-pack-Jif-Squeeze-Creamy-Peanut-Butter-13-oz-Smooth-Creamy-Texture-Portable-Peanut-Butter-Pouch/5741702603?filtersQueryString=%5B%7B%22intent%22%3A%22retailer%22%2C%22values%22%3A%5B%22Walmart%22%5D%7D%5D&amp;classType=VARIANT&amp;from=/search</t>
  </si>
  <si>
    <t>current price $11.52</t>
  </si>
  <si>
    <t>(4 pack) Gatorade Gatorlyte, Strawberry Kiwi Sports Drinks, 20 fl oz Bottle Rapid Rehydration Electrolyte Drink</t>
  </si>
  <si>
    <t>https://www.walmart.com/ip/4-pack-Gatorade-Gatorlyte-Strawberry-Kiwi-Sports-Drinks-20-fl-oz-Bottle-Rapid-Rehydration-Electrolyte-Drink/14736021975?classType=REGULAR&amp;from=/search</t>
  </si>
  <si>
    <t>(4 pack) Dole Tropical Gold Pineapple Slices in 100% Pineapple Juice, 15 oz Can</t>
  </si>
  <si>
    <t>https://www.walmart.com/ip/4-pack-Dole-Tropical-Gold-Pineapple-Slices-in-100-Pineapple-Juice-15-oz-Can/15630815917?classType=VARIANT&amp;from=/search</t>
  </si>
  <si>
    <t>current price $4.00</t>
  </si>
  <si>
    <t>(4 pack) Cheerios Breakfast Cereal Cup, Gluten Free, Single Serve Cereal, 1.3 oz</t>
  </si>
  <si>
    <t>https://www.walmart.com/ip/4-pack-Original-Cheerios-Heart-Healthy-Cereal-Cup-1-3-OZ-Single-Serve-Cereal-Cup/14868913237?classType=VARIANT&amp;from=/search</t>
  </si>
  <si>
    <t>current price $8.56</t>
  </si>
  <si>
    <t>(4 pack) Bush's Zero Sugar Added Baked Beans, Canned Beans, 15.8 oz Can</t>
  </si>
  <si>
    <t>https://www.walmart.com/ip/4-pack-Bush-s-Zero-Sugar-Added-Baked-Beans-Canned-Beans-15-8-oz-Can/5262710169?filtersQueryString=%5B%7B%22intent%22%3A%22retailer%22%2C%22values%22%3A%5B%22Walmart%22%5D%7D%5D&amp;classType=VARIANT&amp;from=/search</t>
  </si>
  <si>
    <t>current price $8.24</t>
  </si>
  <si>
    <t>(4 pack) Bush's Honey Sweet Baked Beans, Canned Beans, 28 oz Can</t>
  </si>
  <si>
    <t>https://www.walmart.com/ip/4-pack-Bush-s-Honey-Sweet-Baked-Beans-Canned-Beans-28-oz-Can/1037675963?filtersQueryString=%5B%7B%22intent%22%3A%22retailer%22%2C%22values%22%3A%5B%22Walmart%22%5D%7D%5D&amp;classType=VARIANT&amp;from=/search</t>
  </si>
  <si>
    <t>current price $9.68</t>
  </si>
  <si>
    <t>(4 pack) Bush's Chili Beans, Canned Red Beans in Mild Chili Sauce, 27 oz Can</t>
  </si>
  <si>
    <t>https://www.walmart.com/ip/4-pack-Bush-s-Chili-Beans-Canned-Red-Beans-in-Mild-Chili-Sauce-27-oz-Can/13536500906?filtersQueryString=%5B%7B%22intent%22%3A%22retailer%22%2C%22values%22%3A%5B%22Walmart%22%5D%7D%5D&amp;classType=VARIANT&amp;from=/search</t>
  </si>
  <si>
    <t>current price $6.32</t>
  </si>
  <si>
    <t>(4 pack) Bush's Black Beans, Plant Based Protein, Canned Beans, 26.5 oz</t>
  </si>
  <si>
    <t>https://www.walmart.com/ip/4-pack-BUSH-S-Black-Beans-Plant-Based-Protein-Canned-Beans-26-5-oz/1443122770?filtersQueryString=%5B%7B%22intent%22%3A%22retailer%22%2C%22values%22%3A%5B%22Walmart%22%5D%7D%5D&amp;classType=VARIANT&amp;from=/search</t>
  </si>
  <si>
    <t>(4 pack) Ben's Original Whole Grain Brown Rice, 2 lb Bag</t>
  </si>
  <si>
    <t>https://www.walmart.com/ip/4-pack-Ben-s-Original-Whole-Grain-Brown-Rice-2-lb-Bag/5269806066?filtersQueryString=%5B%7B%22intent%22%3A%22retailer%22%2C%22values%22%3A%5B%22Walmart%22%5D%7D%5D&amp;classType=VARIANT&amp;from=/search</t>
  </si>
  <si>
    <t>current price $15.92</t>
  </si>
  <si>
    <t>(4 pack) Ben's Original Ready Rice Jasmine Family Size Rice, Easy Dinner Side, 17.3 oz Pouch</t>
  </si>
  <si>
    <t>https://www.walmart.com/ip/4-pack-Ben-s-Original-Ready-Rice-Jasmine-Family-Size-Rice-Easy-Dinner-Side-17-3-oz-Pouch/11235302477?filtersQueryString=%5B%7B%22intent%22%3A%22retailer%22%2C%22values%22%3A%5B%22Walmart%22%5D%7D%5D&amp;classType=VARIANT&amp;from=/search</t>
  </si>
  <si>
    <t>current price $7.36</t>
  </si>
  <si>
    <t>(4 pack) Barilla Whole Grain Penne Pasta, 100% Whole Wheat, 16 oz. Box</t>
  </si>
  <si>
    <t>https://www.walmart.com/ip/4-pack-Barilla-Whole-Grain-Penne-Pasta-100-Whole-Wheat-16-oz-Box/1880002858?filtersQueryString=%5B%7B%22intent%22%3A%22retailer%22%2C%22values%22%3A%5B%22Walmart%22%5D%7D%5D&amp;classType=VARIANT&amp;from=/search</t>
  </si>
  <si>
    <t>(4 pack) Barilla Gluten Free Penne Pasta, 12 oz</t>
  </si>
  <si>
    <t>https://www.walmart.com/ip/4-pack-Barilla-Gluten-Free-Penne-Pasta-12-oz/1613217892?filtersQueryString=%5B%7B%22intent%22%3A%22retailer%22%2C%22values%22%3A%5B%22Walmart%22%5D%7D%5D&amp;classType=VARIANT&amp;from=/search</t>
  </si>
  <si>
    <t>(4 pack) Barilla Classic Non-GMO, Kosher Certified Tri-Color Rotini Pasta, 12 oz</t>
  </si>
  <si>
    <t>https://www.walmart.com/ip/4-pack-Barilla-Classic-Non-GMO-Kosher-Certified-Tri-Color-Rotini-Pasta-12-oz/1399054710?filtersQueryString=%5B%7B%22intent%22%3A%22retailer%22%2C%22values%22%3A%5B%22Walmart%22%5D%7D%5D&amp;classType=VARIANT&amp;from=/search</t>
  </si>
  <si>
    <t>(4 pack) Barilla Classic Non-GMO, Kosher Certified Spaghetti Pasta, 32 oz</t>
  </si>
  <si>
    <t>https://www.walmart.com/ip/4-pack-Barilla-Classic-Non-GMO-Kosher-Certified-Spaghetti-Pasta-32-oz/1046573526?filtersQueryString=%5B%7B%22intent%22%3A%22retailer%22%2C%22values%22%3A%5B%22Walmart%22%5D%7D%5D&amp;classType=VARIANT&amp;from=/search</t>
  </si>
  <si>
    <t>(4 pack) Barilla Classic Non-GMO, Kosher Certified Rigatoni Pasta, 16 oz</t>
  </si>
  <si>
    <t>https://www.walmart.com/ip/4-pack-Barilla-Classic-Non-GMO-Kosher-Certified-Rigatoni-Pasta-16-oz/1874890128?filtersQueryString=%5B%7B%22intent%22%3A%22retailer%22%2C%22values%22%3A%5B%22Walmart%22%5D%7D%5D&amp;classType=VARIANT&amp;from=/search</t>
  </si>
  <si>
    <t>(4 pack) Barilla Classic Non-GMO, Kosher Certified Orzo Pasta, 16 oz</t>
  </si>
  <si>
    <t>https://www.walmart.com/ip/4-pack-Barilla-Classic-Non-GMO-Kosher-Certified-Orzo-Pasta-16-oz/1874287259?filtersQueryString=%5B%7B%22intent%22%3A%22retailer%22%2C%22values%22%3A%5B%22Walmart%22%5D%7D%5D&amp;classType=VARIANT&amp;from=/search</t>
  </si>
  <si>
    <t>(4 pack) Barilla Classic Non-GMO, Kosher Certified Elbows Pasta, 32 oz</t>
  </si>
  <si>
    <t>https://www.walmart.com/ip/4-pack-Barilla-Classic-Non-GMO-Kosher-Certified-Elbows-Pasta-32-oz/1741466719?filtersQueryString=%5B%7B%22intent%22%3A%22retailer%22%2C%22values%22%3A%5B%22Walmart%22%5D%7D%5D&amp;classType=VARIANT&amp;from=/search</t>
  </si>
  <si>
    <t>(4 pack) Barilla Classic Non-GMO, Kosher Certified Elbows Pasta, 16 oz</t>
  </si>
  <si>
    <t>https://www.walmart.com/ip/4-pack-Barilla-Classic-Non-GMO-Kosher-Certified-Elbows-Pasta-16-oz/1181647310?filtersQueryString=%5B%7B%22intent%22%3A%22retailer%22%2C%22values%22%3A%5B%22Walmart%22%5D%7D%5D&amp;classType=VARIANT&amp;from=/search</t>
  </si>
  <si>
    <t>(4 pack) Barilla Classic Kosher Certified, Oven-Ready Lasagne Pasta, 9 oz</t>
  </si>
  <si>
    <t>https://www.walmart.com/ip/4-pack-Barilla-Classic-Kosher-Certified-Oven-Ready-Lasagne-Pasta-9-oz/1689147925?filtersQueryString=%5B%7B%22intent%22%3A%22retailer%22%2C%22values%22%3A%5B%22Walmart%22%5D%7D%5D&amp;classType=VARIANT&amp;from=/search</t>
  </si>
  <si>
    <t>32.2 ¢/oz</t>
  </si>
  <si>
    <t>current price $14.16</t>
  </si>
  <si>
    <t>(4 pack) Annie's Deluxe Shells and Aged Cheddar, Pasta and Cheese Sauce, Mac and Cheese, 11 oz</t>
  </si>
  <si>
    <t>https://www.walmart.com/ip/4-pack-Annie-s-Shells-Real-Aged-Cheddar-Macaroni-and-Cheese-11-oz/5267905228?classType=REGULAR</t>
  </si>
  <si>
    <t>current price $14.79</t>
  </si>
  <si>
    <t>(3 pack) Very Berry Cheerios, Heart Healthy Gluten Free Breakfast Cereal, Family Size, 18.6 oz</t>
  </si>
  <si>
    <t>https://www.walmart.com/ip/3-pack-Very-Berry-Cheerios-Heart-Healthy-Cereal-Happy-Heart-Shapes-Family-Size-18-6-oz/14766714341?classType=VARIANT&amp;from=/search</t>
  </si>
  <si>
    <t>current price $18.81</t>
  </si>
  <si>
    <t>(3 pack) Skippy Peanut Butter, Creamy, 7 g protein per serving, Shelf-Stable, 40 oz Plastic Jar</t>
  </si>
  <si>
    <t>https://www.walmart.com/ip/3-pack-SKIPPY-Peanut-Butter-Creamy-7-g-protein-per-serving-Shelf-Stable-40-oz-Plastic-Jar/1497229262?filtersQueryString=%5B%7B%22intent%22%3A%22retailer%22%2C%22values%22%3A%5B%22Walmart%22%5D%7D%5D&amp;classType=VARIANT&amp;from=/search</t>
  </si>
  <si>
    <t>(3 pack) Skippy PEANUT BUTTER CHUNKY 28 oz</t>
  </si>
  <si>
    <t>https://www.walmart.com/ip/3-pack-SKIPPY-PEANUT-BUTTER-CHUNKY-28-oz/3465864127?filtersQueryString=%5B%7B%22intent%22%3A%22retailer%22%2C%22values%22%3A%5B%22Walmart%22%5D%7D%5D&amp;classType=VARIANT&amp;from=/search</t>
  </si>
  <si>
    <t>(3 pack) Skippy Natural Creamy Peanut Butter Spread with Honey, 6 G Protein Per Serving, 40 oz Plastic Jar</t>
  </si>
  <si>
    <t>https://www.walmart.com/ip/3-pack-SKIPPY-Natural-Creamy-Peanut-Butter-Spread-with-Honey-6-G-Protein-Per-Serving-40-oz-Plastic-Jar/1091119947?filtersQueryString=%5B%7B%22intent%22%3A%22retailer%22%2C%22values%22%3A%5B%22Walmart%22%5D%7D%5D&amp;classType=VARIANT&amp;from=/search</t>
  </si>
  <si>
    <t>current price $20.64</t>
  </si>
  <si>
    <t>(3 pack) Rao's Homemade Vodka Sauce | 24 oz | Creamy Tomato Sauce | Pasta Sauce | Carb Conscious, Keto Friendly | All Natural, Premium Quality | With Parmigiano Reggiano and Pecorino Romano Cheeses &amp; Vodka</t>
  </si>
  <si>
    <t>https://www.walmart.com/ip/3-pack-Rao-s-Homemade-Vodka-Sauce-24-oz-Creamy-Tomato-Sauce-Pasta-Sauce-Carb-Conscious-Keto-Friendly-Natural-Premium-Quality-Parmigiano-Reggiano-Peco/5429439174?classType=VARIANT&amp;from=/search</t>
  </si>
  <si>
    <t>(3 pack) Rao's Homemade Vodka Arrabbiata Pasta Sauce, Keto Friendly, Spicy Red Pepper &amp; Vodka Sauce 24 Oz</t>
  </si>
  <si>
    <t>https://www.walmart.com/ip/3-pack-Rao-s-Homemade-Vodka-Arrabbiata-Pasta-Sauce-Keto-Friendly-Spicy-Red-Pepper-Vodka-Sauce-24-Oz/15379164068?classType=VARIANT&amp;from=/search</t>
  </si>
  <si>
    <t>current price $25.56</t>
  </si>
  <si>
    <t>(3 pack) Rao's Homemade Tomato Sauce, Tomato Basil Spaghetti Sauce, Low Carb, Keto Friendly, 32 Oz</t>
  </si>
  <si>
    <t>https://www.walmart.com/ip/3-pack-Rao-s-Homemade-Tomato-Sauce-Tomato-Basil-Spaghetti-Sauce-Low-Carb-Keto-Friendly-32-Oz/5422925010?classType=VARIANT&amp;from=/search</t>
  </si>
  <si>
    <t>(3 pack) Rao's Homemade Tomato Basil Spaghetti Sauce, Low Carb, Keto Friendly, 24 Oz</t>
  </si>
  <si>
    <t>https://www.walmart.com/ip/3-pack-Rao-s-Homemade-Tomato-Basil-Spaghetti-Sauce-Low-Carb-Keto-Friendly-24-Oz/5426929442?classType=VARIANT&amp;from=/search</t>
  </si>
  <si>
    <t>(3 pack) Rao's Homemade Roasted Red Pepper Sauce, Red Pepper Pasta Sauce, 24 Oz</t>
  </si>
  <si>
    <t>https://www.walmart.com/ip/3-pack-Rao-s-Homemade-Roasted-Red-Pepper-Sauce-Red-Pepper-Pasta-Sauce-24-Oz/15377270904?classType=VARIANT&amp;from=/search</t>
  </si>
  <si>
    <t>(3 pack) Rao's Homemade Roasted Garlic Pasta Sauce, Keto Friendly, Low Carb 32 oz</t>
  </si>
  <si>
    <t>https://www.walmart.com/ip/3-pack-Rao-s-Homemade-Roasted-Garlic-Pasta-Sauce-Keto-Friendly-Low-Carb-32-oz/5554821641?classType=VARIANT&amp;from=/search</t>
  </si>
  <si>
    <t>(3 pack) Rao's Homemade Roasted Garlic Pasta Sauce 24oz</t>
  </si>
  <si>
    <t>https://www.walmart.com/ip/3-pack-Rao-s-Homemade-Roasted-Garlic-Pasta-Sauce-24oz/5426929441?classType=VARIANT&amp;from=/search</t>
  </si>
  <si>
    <t>(3 pack) Rao's Homemade Marinara Sauce, Low Carb, All-Natural Spaghetti Sauce, 32 Oz</t>
  </si>
  <si>
    <t>https://www.walmart.com/ip/3-pack-Rao-s-Homemade-Marinara-Sauce-Low-Carb-All-Natural-Spaghetti-Sauce-32-Oz/5423695133?classType=VARIANT&amp;from=/search</t>
  </si>
  <si>
    <t>(3 pack) Rao's Homemade Marinara Sauce, Low Carb, All-Natural Spaghetti Sauce, 24 Oz</t>
  </si>
  <si>
    <t>https://www.walmart.com/ip/3-pack-Rao-s-Homemade-Marinara-Sauce-Low-Carb-All-Natural-Spaghetti-Sauce-24-Oz/1394356035?classType=VARIANT&amp;from=/search</t>
  </si>
  <si>
    <t>(3 pack) Rao's Homemade Caramelized Onion Pasta Sauce, Keto Friendly, Low Carb 24 oz</t>
  </si>
  <si>
    <t>https://www.walmart.com/ip/3-pack-Rao-s-Homemade-Caramelized-Onion-Pasta-Sauce-Keto-Friendly-Low-Carb-24-oz/15353971527?classType=VARIANT&amp;from=/search</t>
  </si>
  <si>
    <t>(3 pack) Rao's Homemade Bolognese Pasta Sauce, Keto Friendly, Low Carb 24 oz</t>
  </si>
  <si>
    <t>https://www.walmart.com/ip/3-pack-Rao-s-Homemade-Bolognese-Pasta-Sauce-Keto-Friendly-Low-Carb-24-oz/5429196894?classType=VARIANT&amp;from=/search</t>
  </si>
  <si>
    <t>(3 pack) Rao's Homemade Arrabbiata Sauce | 24 oz | Spicy Tomato Sauce | Pasta Sauce | Carb Conscious, Keto Friendly | All Natural, Premium Quality | With Italian Tomatoes &amp; Crushed Red Pepper</t>
  </si>
  <si>
    <t>https://www.walmart.com/ip/3-pack-Rao-s-Homemade-Arrabbiata-Sauce-24-oz-Spicy-Tomato-Sauce-Pasta-Sauce-Carb-Conscious-Keto-Friendly-Natural-Premium-Quality-Italian-Tomatoes-Cru/5429439185?classType=VARIANT&amp;from=/search</t>
  </si>
  <si>
    <t>(3 pack) Rao's Homemade Arrabbiata Pasta Sauce, Keto Friendly, Low Carb 32 oz</t>
  </si>
  <si>
    <t>https://www.walmart.com/ip/3-pack-Rao-s-Homemade-Arrabbiata-Pasta-Sauce-Keto-Friendly-Low-Carb-32-oz/5555460803?classType=VARIANT&amp;from=/search</t>
  </si>
  <si>
    <t>current price $11.91</t>
  </si>
  <si>
    <t>(3 pack) Nature Valley Protein Granola Bars, Peanut Butter Dark Chocolate, 5 Bars, 7.1 OZ</t>
  </si>
  <si>
    <t>https://www.walmart.com/ip/3-pack-Nature-Valley-Protein-Granola-Bars-Peanut-Butter-Dark-Chocolate-5-Bars-7-1-OZ/15555814743?classType=VARIANT&amp;from=/search</t>
  </si>
  <si>
    <t>current price $21.81</t>
  </si>
  <si>
    <t>(3 pack) Nature Valley Granola Bars, Sweet and Salty Nut, Cashew, 15 Bars, 18 OZ</t>
  </si>
  <si>
    <t>https://www.walmart.com/ip/3-pack-Nature-Valley-Granola-Bars-Sweet-and-Salty-Nut-Cashew-15-Bars-18-OZ/15553607850?classType=VARIANT&amp;from=/search</t>
  </si>
  <si>
    <t>(3 pack) Nature Valley Crunchy Granola Bars, Peanut Butter, 30 Bars, 22.35 OZ (15 Pouches)</t>
  </si>
  <si>
    <t>https://www.walmart.com/ip/3-pack-Nature-Valley-Crunchy-Granola-Bars-Peanut-Butter-30-Bars-22-35-OZ-15-Pouches/15377003118?classType=VARIANT&amp;from=/search</t>
  </si>
  <si>
    <t>current price Now $7.41</t>
  </si>
  <si>
    <t>(3 pack) Mott's No Sugar Added Cinnamon Applesauce, 3.9 oz, 6 Count Cups</t>
  </si>
  <si>
    <t>https://www.walmart.com/ip/3-pack-Mott-s-No-Sugar-Added-Cinnamon-Applesauce-3-9-oz-6-Count-Cups/14743908004?filtersQueryString=%5B%7B%22intent%22%3A%22retailer%22%2C%22values%22%3A%5B%22Walmart%22%5D%7D%5D&amp;classType=VARIANT&amp;athbdg=L1300&amp;from=/search</t>
  </si>
  <si>
    <t>current price $20.94</t>
  </si>
  <si>
    <t>(3 pack) Mott's Applesauce, 4 Ounce Cups, 18 Count</t>
  </si>
  <si>
    <t>https://www.walmart.com/ip/3-pack-Mott-s-Applesauce-4-Ounce-Cups-18-Count/15320066100?filtersQueryString=%5B%7B%22intent%22%3A%22retailer%22%2C%22values%22%3A%5B%22Walmart%22%5D%7D%5D&amp;classType=VARIANT&amp;from=/search</t>
  </si>
  <si>
    <t>current price $16.02</t>
  </si>
  <si>
    <t>(3 pack) Mission Zero Net Flour Tortillas - 0g Net Carbs - Keto Certified - 8.0" Soft Taco - 8 Count, 11.29 oz.</t>
  </si>
  <si>
    <t>https://www.walmart.com/ip/3-pack-Mission-Zero-Net-Flour-Tortillas-0g-Net-Carbs-Keto-Certified-8-0-Soft-Taco-8-Count-11-29-oz/15319972590?filtersQueryString=%5B%7B%22intent%22%3A%22retailer%22%2C%22values%22%3A%5B%22Walmart%22%5D%7D%5D&amp;classType=VARIANT&amp;from=/search</t>
  </si>
  <si>
    <t>current price $10.92</t>
  </si>
  <si>
    <t>(3 pack) Jif To Go Peanut Butter &amp; Chocolate Flavored Spread, 8 Single-Serve Cups, 1.1 Oz. Each</t>
  </si>
  <si>
    <t>https://www.walmart.com/ip/3-pack-Jif-To-Go-Peanut-Butter-Chocolate-Flavored-Spread-8-Cups-1-1-Oz-Each/5494330496?filtersQueryString=%5B%7B%22intent%22%3A%22retailer%22%2C%22values%22%3A%5B%22Walmart%22%5D%7D%5D&amp;classType=VARIANT&amp;from=/search</t>
  </si>
  <si>
    <t>current price $9.42</t>
  </si>
  <si>
    <t>(3 pack) Jif To Go Natural Creamy Peanut Butter Spread, 8- 1.5 Ounce Cups, Smooth and Creamy Texture, Snack Size Packs</t>
  </si>
  <si>
    <t>https://www.walmart.com/ip/3-pack-Jif-To-Go-Natural-Creamy-Peanut-Butter-Spread-8-1-5-Ounce-Cups-Smooth-and-Creamy-Texture-Snack-Size-Packs/15390810637?filtersQueryString=%5B%7B%22intent%22%3A%22retailer%22%2C%22values%22%3A%5B%22Walmart%22%5D%7D%5D&amp;classType=VARIANT&amp;from=/search</t>
  </si>
  <si>
    <t>(3 pack) Jif To Go Creamy Peanut Butter, 8- 1.5 Ounce Cups, Smooth and Creamy Texture, Snack Size Packs</t>
  </si>
  <si>
    <t>https://www.walmart.com/ip/3-pack-Jif-To-Go-Creamy-Peanut-Butter-8-1-5-Ounce-Cups-Smooth-and-Creamy-Texture-Snack-Size-Packs/15399355149?filtersQueryString=%5B%7B%22intent%22%3A%22retailer%22%2C%22values%22%3A%5B%22Walmart%22%5D%7D%5D&amp;classType=VARIANT&amp;from=/search</t>
  </si>
  <si>
    <t>(3 pack) Jif Peanut Butter &amp; Chocolate Flavored Spread, 15 Oz. Jar</t>
  </si>
  <si>
    <t>https://www.walmart.com/ip/3-pack-Jif-Peanut-Butter-Chocolate-Flavored-Spread-15-Oz-Jar/5503987527?filtersQueryString=%5B%7B%22intent%22%3A%22retailer%22%2C%22values%22%3A%5B%22Walmart%22%5D%7D%5D&amp;classType=VARIANT&amp;from=/search</t>
  </si>
  <si>
    <t>current price $9.36</t>
  </si>
  <si>
    <t>(3 pack) Jif Natural Crunchy Peanut Butter Spread  Contains 90% Peanuts, 16 Ounces</t>
  </si>
  <si>
    <t>https://www.walmart.com/ip/3-pack-Jif-Natural-Crunchy-Peanut-Butter-Spread-Contains-90-Peanuts-16-Ounces/15382562702?filtersQueryString=%5B%7B%22intent%22%3A%22retailer%22%2C%22values%22%3A%5B%22Walmart%22%5D%7D%5D&amp;classType=VARIANT&amp;from=/search</t>
  </si>
  <si>
    <t>current price $23.94</t>
  </si>
  <si>
    <t>(3 pack) Gatorade Zero Sugar Thirst Quencher Grape Sports Drink, 12 fl oz, 12 Count Bottles</t>
  </si>
  <si>
    <t>https://www.walmart.com/ip/3-pack-Gatorade-Zero-Sugar-Thirst-Quencher-Grape-Sports-Drink-12-oz-12-Pack-Bottles/15396757426?classType=REGULAR&amp;from=/search</t>
  </si>
  <si>
    <t>0.5 ¢/fl oz</t>
  </si>
  <si>
    <t>current price $6.84</t>
  </si>
  <si>
    <t>(3 pack) Gatorade Thirst Quencher, Orange Sports Drinks, 20 fl oz Bottle</t>
  </si>
  <si>
    <t>https://www.walmart.com/ip/3-pack-Gatorade-Thirst-Quencher-Orange-Sports-Drinks-20-fl-oz-Bottle/14874414787?classType=REGULAR&amp;from=/search</t>
  </si>
  <si>
    <t>current price $35.94</t>
  </si>
  <si>
    <t>(3 pack) Gatorade Sports Drink, Fruit Punch/Glacier Cherry/Cool Blue Variety Pack, 12 fl oz, 18 Count Bottles</t>
  </si>
  <si>
    <t>https://www.walmart.com/ip/3-pack-Gatorade-Thirst-Quencher-Sports-Drink-Champions-Edition-12-fl-oz-18-Count-Bottles/15395856293?classType=REGULAR&amp;from=/search</t>
  </si>
  <si>
    <t>current price $8.64</t>
  </si>
  <si>
    <t>(3 pack) Gatorade Gatorlyte Mixed Berry Electrolyte Sports Drink, 20 fl oz, 1 Count Bottle</t>
  </si>
  <si>
    <t>https://www.walmart.com/ip/3-pack-Gatorade-Gatorlyte-Mixed-Berry-Electrolyte-Sports-Drink-20-fl-oz-1-Count-Bottle/14779854650?classType=REGULAR&amp;from=/search</t>
  </si>
  <si>
    <t>(3 pack) Gatorade Gatorlyte Lime Cucumber Electrolyte Sports Drink, 20 fl oz, 1 Count Bottle</t>
  </si>
  <si>
    <t>https://www.walmart.com/ip/3-pack-Gatorade-Gatorlyte-Lime-Cucumber-Electrolyte-Sports-Drink-20-fl-oz-1-Count-Bottle/14803305583?classType=REGULAR&amp;from=/search</t>
  </si>
  <si>
    <t>current price $5.91</t>
  </si>
  <si>
    <t>(3 pack) Dole Pineapple Chunks in 100% Pineapple Juice, 20 oz Can</t>
  </si>
  <si>
    <t>https://www.walmart.com/ip/3-pack-Dole-Pineapple-Chunks-in-100-Pineapple-Juice-20-oz-Can/14908003661?classType=VARIANT&amp;from=/search</t>
  </si>
  <si>
    <t>(3 pack) Cheerios Veggie Blends Breakfast Cereal, Blueberry Banana, Family Size, 18 oz</t>
  </si>
  <si>
    <t>https://www.walmart.com/ip/3-pack-Cheerios-Veggie-Blends-Breakfast-Cereal-Blueberry-Banana-Family-Size-18-oz/14762403253?classType=VARIANT&amp;from=/search</t>
  </si>
  <si>
    <t>(3 pack) Cheerios Veggie Blends Breakfast Cereal, Apple Strawberry, Family Size, 18 oz</t>
  </si>
  <si>
    <t>https://www.walmart.com/ip/3-pack-Cheerios-Veggie-Blends-Breakfast-Cereal-Apple-Strawberry-Flavored-Family-Size-18-oz/14754858708?classType=VARIANT&amp;from=/search</t>
  </si>
  <si>
    <t>(3 pack) Cheerios Protein Cereal, Strawberry, 8g Protein, Family Size, 15 oz</t>
  </si>
  <si>
    <t>https://www.walmart.com/ip/3-pack-Cheerios-Protein-Cereal-Strawberry-8g-Protein-Family-Size-15-oz/14765363977?classType=VARIANT&amp;from=/search</t>
  </si>
  <si>
    <t>(3 pack) Cheerios Protein Cereal, Cinnamon, 8g Protein, Family Size, 15 oz</t>
  </si>
  <si>
    <t>https://www.walmart.com/ip/3-pack-Cheerios-Protein-Cereal-Cinnamon-8g-Protein-Family-Size-15-oz/14749324972?classType=VARIANT&amp;from=/search</t>
  </si>
  <si>
    <t>(3 pack) Cheerios Oat Crunch Cinnamon Breakfast Cereal, Made with Whole Grain, Family Size, 24 oz</t>
  </si>
  <si>
    <t>https://www.walmart.com/ip/3-pack-Cheerios-Oat-Crunch-Cinnamon-Breakfast-Cereal-Made-with-Whole-Grain-Family-Size-24-oz/14747371567?classType=VARIANT&amp;from=/search</t>
  </si>
  <si>
    <t>current price $14.04</t>
  </si>
  <si>
    <t>(3 pack) Bush's Original Baked Beans, Canned Beans, 55 oz Can</t>
  </si>
  <si>
    <t>https://www.walmart.com/ip/3-pack-Bush-s-Original-Baked-Beans-Canned-Beans-55-oz-Can/11203116206?filtersQueryString=%5B%7B%22intent%22%3A%22retailer%22%2C%22values%22%3A%5B%22Walmart%22%5D%7D%5D&amp;classType=VARIANT&amp;from=/search</t>
  </si>
  <si>
    <t>(3 pack) Bush's Maple and Cured Bacon Baked Beans, Canned Beans, 16 oz Can</t>
  </si>
  <si>
    <t>https://www.walmart.com/ip/3-pack-Bush-s-Maple-and-Cured-Bacon-Baked-Beans-Canned-Beans-16-oz-Can/3198366386?filtersQueryString=%5B%7B%22intent%22%3A%22retailer%22%2C%22values%22%3A%5B%22Walmart%22%5D%7D%5D&amp;classType=VARIANT&amp;from=/search</t>
  </si>
  <si>
    <t>current price $24.48</t>
  </si>
  <si>
    <t>(3 pack) Ben's Original Enriched Long Grain White Rice, Parboiled Rice, 5 LB Bag</t>
  </si>
  <si>
    <t>https://www.walmart.com/ip/3-pack-BEN-S-ORIGINAL-Enriched-Long-Grain-White-Rice-Parboiled-Rice-5-LB-Bag/15399355958?filtersQueryString=%5B%7B%22intent%22%3A%22retailer%22%2C%22values%22%3A%5B%22Walmart%22%5D%7D%5D&amp;classType=VARIANT&amp;from=/search</t>
  </si>
  <si>
    <t>current price $11.94</t>
  </si>
  <si>
    <t>(3 pack) Arizona Cold Brew Concentrate Green Tea 28oz</t>
  </si>
  <si>
    <t>https://www.walmart.com/ip/3-pack-AriZona-Cold-Brew-Concentrate-Green-Tea-28oz/15382512170?classType=VARIANT&amp;from=/search</t>
  </si>
  <si>
    <t>(3 pack) Annie's Gluten Free Macaroni and Cheese, Rice Pasta and Cheddar, 6 oz</t>
  </si>
  <si>
    <t>https://www.walmart.com/ip/3-pack-Annie-s-Gluten-Free-Macaroni-and-Cheese-Rice-Pasta-and-Cheddar-6-oz/5274907581?classType=REGULAR</t>
  </si>
  <si>
    <t>current price $14.22</t>
  </si>
  <si>
    <t>(3 pack) Annie's Deluxe Gluten Free Mac and Cheese Sauce, Shells and Classic Cheddar, 11 oz</t>
  </si>
  <si>
    <t>https://www.walmart.com/ip/3-pack-Annie-s-Deluxe-Gluten-Free-Mac-and-Cheese-Sauce-Shells-and-Classic-Cheddar-11-oz/5262811087?classType=REGULAR</t>
  </si>
  <si>
    <t>current price Now $24.99</t>
  </si>
  <si>
    <t>(24 Cans) Dole All Natural 100% Pineapple Juice, 6 fl oz Can</t>
  </si>
  <si>
    <t>https://www.walmart.com/ip/24-Cans-Dole-All-Natural-100-Pineapple-Juice-6-fl-oz-Can/780874135?classType=REGULAR&amp;from=/search</t>
  </si>
  <si>
    <t>current price $20.88</t>
  </si>
  <si>
    <t>(2 pack) Skippy Peanut Butter, Creamy, 7 G Protein per Serving, Shelf-Stable, 80 oz Plastic Jar</t>
  </si>
  <si>
    <t>https://www.walmart.com/ip/2-pack-SKIPPY-Peanut-Butter-Creamy-7-G-Protein-per-Serving-Shelf-Stable-80-oz-Plastic-Jar/5424178847?filtersQueryString=%5B%7B%22intent%22%3A%22retailer%22%2C%22values%22%3A%5B%22Walmart%22%5D%7D%5D&amp;classType=VARIANT&amp;from=/search</t>
  </si>
  <si>
    <t>current price $12.56</t>
  </si>
  <si>
    <t>(2 pack) Skippy No Sugar Added Creamy Peanut Butter, Large 40 oz Jar</t>
  </si>
  <si>
    <t>https://www.walmart.com/ip/2-pack-Skippy-No-Sugar-Added-Creamy-Peanut-Butter-Large-40-oz-Jar/5543220478?filtersQueryString=%5B%7B%22intent%22%3A%22retailer%22%2C%22values%22%3A%5B%22Walmart%22%5D%7D%5D&amp;classType=VARIANT&amp;from=/search</t>
  </si>
  <si>
    <t>current price $12.54</t>
  </si>
  <si>
    <t>(2 pack) Skippy Natural SUPER CHUNK Peanut Butter Spread, 7 G Protein Per Serving, 40 oz Plastic Jar</t>
  </si>
  <si>
    <t>https://www.walmart.com/ip/2-pack-SKIPPY-Natural-SUPER-CHUNK-Peanut-Butter-Spread-7-G-Protein-Per-Serving-40-oz-Plastic-Jar/5544405233?filtersQueryString=%5B%7B%22intent%22%3A%22retailer%22%2C%22values%22%3A%5B%22Walmart%22%5D%7D%5D&amp;classType=VARIANT&amp;from=/search</t>
  </si>
  <si>
    <t>(2 pack) Skippy Creamy Peanut Butter Spread, Plastic Jar 40 oz (2 Pack)</t>
  </si>
  <si>
    <t>https://www.walmart.com/ip/2-pack-SKIPPY-Creamy-Peanut-Butter-Spread-Plastic-Jar-40-oz-2-Pack/1425905844?filtersQueryString=%5B%7B%22intent%22%3A%22retailer%22%2C%22values%22%3A%5B%22Walmart%22%5D%7D%5D&amp;classType=VARIANT&amp;from=/search</t>
  </si>
  <si>
    <t>current price $7.96</t>
  </si>
  <si>
    <t>(2 pack) Rao's Homemade Made for Home Chicken Gnocchi Soup, Ready to Eat Chicken Soup with Gnocchi, 16 Oz</t>
  </si>
  <si>
    <t>https://www.walmart.com/ip/2-pack-Rao-s-Made-for-Home-Chicken-Gnocchi-Soup-Ready-to-Eat-Chicken-Soup-with-Gnocchi-16-Oz/14741467048?classType=VARIANT&amp;from=/search</t>
  </si>
  <si>
    <t>current price Now $4.94</t>
  </si>
  <si>
    <t>(2 pack) Mott's Strawberry Applesauce, 4 Ounce Cups, 6 Count</t>
  </si>
  <si>
    <t>https://www.walmart.com/ip/2-pack-Mott-s-Strawberry-Applesauce-4-Ounce-Cups-6-Count/14766271742?filtersQueryString=%5B%7B%22intent%22%3A%22retailer%22%2C%22values%22%3A%5B%22Walmart%22%5D%7D%5D&amp;classType=VARIANT&amp;athbdg=L1300&amp;from=/search</t>
  </si>
  <si>
    <t>current price $5.56</t>
  </si>
  <si>
    <t>(2 pack) Mott's No Sugar Added Cherry Applesauce, 3.9 oz, 6 Count Cups</t>
  </si>
  <si>
    <t>https://www.walmart.com/ip/2-pack-Mott-s-No-Sugar-Added-Cherry-Applesauce-3-9-oz-6-Count-Cups/14781065428?filtersQueryString=%5B%7B%22intent%22%3A%22retailer%22%2C%22values%22%3A%5B%22Walmart%22%5D%7D%5D&amp;classType=VARIANT&amp;from=/search</t>
  </si>
  <si>
    <t>current price $5.04</t>
  </si>
  <si>
    <t>(2 pack) Mott's Mighty No Sugar Added Honeycrisp Applesauce, 3.9 oz, 6 Count Cups</t>
  </si>
  <si>
    <t>https://www.walmart.com/ip/2-pack-Mott-s-Mighty-No-Sugar-Added-Honeycrisp-Applesauce-3-9-oz-6-Count-Cups/13313969033?filtersQueryString=%5B%7B%22intent%22%3A%22retailer%22%2C%22values%22%3A%5B%22Walmart%22%5D%7D%5D&amp;classType=VARIANT&amp;from=/search</t>
  </si>
  <si>
    <t>(2 pack) Mott's Applesauce, 4 Ounce Cups, 6 Count</t>
  </si>
  <si>
    <t>https://www.walmart.com/ip/2-pack-Mott-s-Applesauce-4-Ounce-Cups-6-Count/14874761272?filtersQueryString=%5B%7B%22intent%22%3A%22retailer%22%2C%22values%22%3A%5B%22Walmart%22%5D%7D%5D&amp;classType=VARIANT&amp;athbdg=L1300&amp;from=/search</t>
  </si>
  <si>
    <t>current price $11.96</t>
  </si>
  <si>
    <t>(2 pack) Honey Nut Cheerios, Heart Healthy Gluten Free Breakfast Cereal, Mega Size, 27.2 oz</t>
  </si>
  <si>
    <t>https://www.walmart.com/ip/2-pack-Honey-Nut-Cheerios-Heart-Healthy-Cereal-Happy-Heart-Shapes-Mega-Size-27-2-oz/9191313190?classType=VARIANT&amp;from=/search</t>
  </si>
  <si>
    <t>(2 pack) Honey Nut Cheerios, Heart Healthy Gluten Free Breakfast Cereal, Family Size, 18.8 oz</t>
  </si>
  <si>
    <t>https://www.walmart.com/ip/2-pack-Honey-Nut-Cheerios-Heart-Healthy-Cereal-Happy-Heart-Shapes-Family-Size-18-8-oz/5137384490?classType=VARIANT&amp;from=/search</t>
  </si>
  <si>
    <t>(2 pack) Goya Red Kidney Beans, 15.5 oz</t>
  </si>
  <si>
    <t>https://www.walmart.com/ip/2-pack-Goya-Red-Kidney-Beans-15-5-oz/14913670398?classType=VARIANT&amp;from=/search</t>
  </si>
  <si>
    <t>13.4 ¢/oz</t>
  </si>
  <si>
    <t>current price $4.16</t>
  </si>
  <si>
    <t>(2 pack) Goya Great Northern Beans, 15.5 oz</t>
  </si>
  <si>
    <t>https://www.walmart.com/ip/2-pack-Goya-Goya-Great-Northern-Beans-15-5-oz/14901365650?classType=VARIANT&amp;from=/search</t>
  </si>
  <si>
    <t>current price $5.76</t>
  </si>
  <si>
    <t>(2 pack) Gatorade Gatorlyte Rapid Rehydration Electrolyte Beverage Orange, 20 fl oz Bottle</t>
  </si>
  <si>
    <t>https://www.walmart.com/ip/2-pack-Gatorade-Gatorlyte-Orange-Sports-Drinks-20-fl-oz-Bottle/14786114153?classType=REGULAR&amp;from=/search</t>
  </si>
  <si>
    <t>(2 pack) Gatorade Gatorlyte Electrolyte Beverage Glacier Freeze 20 fl oz Bottle</t>
  </si>
  <si>
    <t>https://www.walmart.com/ip/2-pack-Gatorade-Gatorlyte-Glacier-Freeze-Electrolyte-Sports-Drink-20-fl-oz-Bottle/14757820916?classType=REGULAR&amp;from=/search</t>
  </si>
  <si>
    <t>current price $6.96</t>
  </si>
  <si>
    <t>(2 pack) Del Monte Yellow Cling Peach Halves, Canned Fruit, 29 oz Can</t>
  </si>
  <si>
    <t>https://www.walmart.com/ip/2-pack-Del-Monte-Yellow-Cling-Peach-Halves-Canned-Fruit-29-oz-Can/14900808590?classType=VARIANT&amp;from=/search</t>
  </si>
  <si>
    <t>(2 pack) Del Monte Yellow Cling Peach Chunks, Canned Fruit, 15.25 oz Can</t>
  </si>
  <si>
    <t>https://www.walmart.com/ip/2-pack-Del-Monte-Yellow-Cling-Peach-Chunks-Canned-Fruit-15-25-oz-Can/14786264579?classType=VARIANT&amp;from=/search</t>
  </si>
  <si>
    <t>current price $13.54</t>
  </si>
  <si>
    <t>(2 pack) Cheerios, Heart Healthy Gluten Free Breakfast Cereal, Resealable Bag, 28 oz</t>
  </si>
  <si>
    <t>https://www.walmart.com/ip/2-pack-Big-G-Cereal-Original-Cheerios-Gluten-Free-Cereal-32-OZ-Resealable-Bag/14744419876?classType=VARIANT&amp;from=/search</t>
  </si>
  <si>
    <t>(2 pack) Cheerios, Heart Healthy Gluten Free Breakfast Cereal, Mega Size, 24 oz</t>
  </si>
  <si>
    <t>https://www.walmart.com/ip/2-pack-Cheerios-Heart-Healthy-Cereal-Happy-Heart-Shapes-Mega-Size-24-oz/9184165017?classType=VARIANT&amp;from=/search</t>
  </si>
  <si>
    <t>(2 pack) Cheerios Oat Crunch Oats 'N Honey Breakfast Cereal, Family Size, 24 oz</t>
  </si>
  <si>
    <t>https://www.walmart.com/ip/2-pack-Cheerios-Oat-Crunch-Oats-N-Honey-Breakfast-Cereal-Family-Size-24-oz/2260638842?classType=VARIANT&amp;from=/search</t>
  </si>
  <si>
    <t>(2 pack) Cheerios Oat Crunch Almond Breakfast Cereal, Made with Whole Grain, Family Size, 24 oz</t>
  </si>
  <si>
    <t>https://www.walmart.com/ip/2-pack-Cheerios-Oat-Crunch-Almond-Breakfast-Cereal-Made-with-Whole-Grain-Family-Size-24-oz/2032757239?classType=VARIANT&amp;from=/search</t>
  </si>
  <si>
    <t>(2 pack) Bush's Zero Sugar Added Baked Beans, Canned Beans, 27.5 oz Can</t>
  </si>
  <si>
    <t>https://www.walmart.com/ip/2-pack-Bush-s-Zero-Sugar-Added-Baked-Beans-Canned-Beans-27-5-oz-Can/13372214223?filtersQueryString=%5B%7B%22intent%22%3A%22retailer%22%2C%22values%22%3A%5B%22Walmart%22%5D%7D%5D&amp;classType=VARIANT&amp;from=/search</t>
  </si>
  <si>
    <t>current price $3.08</t>
  </si>
  <si>
    <t>(2 pack) Bush's Sidekicks Rustic Tuscany Chickpeas, Canned Seasoned Garbanzo Beans, 15.5 oz</t>
  </si>
  <si>
    <t>https://www.walmart.com/ip/2-pack-Bush-s-Sidekicks-Rustic-Tuscany-Chickpeas-Canned-Seasoned-Garbanzo-Beans-15-5-oz/14754164357?filtersQueryString=%5B%7B%22intent%22%3A%22retailer%22%2C%22values%22%3A%5B%22Walmart%22%5D%7D%5D&amp;classType=VARIANT&amp;from=/search</t>
  </si>
  <si>
    <t>current price $19.94</t>
  </si>
  <si>
    <t>(2 pack) Bush's Original Baked Beans, Canned Beans, 117 oz Can</t>
  </si>
  <si>
    <t>https://www.walmart.com/ip/2-pack-Bush-s-Original-Baked-Beans-Canned-Beans-117-oz-Can/11238465737?filtersQueryString=%5B%7B%22intent%22%3A%22retailer%22%2C%22values%22%3A%5B%22Walmart%22%5D%7D%5D&amp;classType=VARIANT&amp;from=/search</t>
  </si>
  <si>
    <t>(2 pack) Bush's Homestyle Baked Beans, Canned Beans, 55 oz Can</t>
  </si>
  <si>
    <t>https://www.walmart.com/ip/2-pack-Bush-s-Homestyle-Baked-Beans-Canned-Beans-55-oz-Can/14753811297?filtersQueryString=%5B%7B%22intent%22%3A%22retailer%22%2C%22values%22%3A%5B%22Walmart%22%5D%7D%5D&amp;classType=VARIANT&amp;from=/search</t>
  </si>
  <si>
    <t>current price $19.44</t>
  </si>
  <si>
    <t>(2 pack) Bush's Chili Beans, Canned Pinto Beans in Mild Chili Sauce, 111 oz Can</t>
  </si>
  <si>
    <t>https://www.walmart.com/ip/2-pack-Bush-s-Chili-Beans-Canned-Pinto-Beans-in-Mild-Chili-Sauce-111-oz-Can/13502770379?filtersQueryString=%5B%7B%22intent%22%3A%22retailer%22%2C%22values%22%3A%5B%22Walmart%22%5D%7D%5D&amp;classType=VARIANT&amp;from=/search</t>
  </si>
  <si>
    <t>(2 pack) Ben's Original Ready Rice Cilantro Lime Family Size 17 Ounce. Microwavable Pouch Ready In 90 Seconds!</t>
  </si>
  <si>
    <t>https://www.walmart.com/ip/2-pack-Ben-s-Original-Ready-Rice-Cilantro-Lime-Family-Size-17-Ounce-Microwavable-Pouch-Ready-In-90-Seconds/14741259730?filtersQueryString=%5B%7B%22intent%22%3A%22retailer%22%2C%22values%22%3A%5B%22Walmart%22%5D%7D%5D&amp;classType=VARIANT&amp;from=/search</t>
  </si>
  <si>
    <t>(2 pack) Ben's Original Ready Rice Basmati Family Size 17.3 Oz Microwave Pouch</t>
  </si>
  <si>
    <t>https://www.walmart.com/ip/2-pack-Ben-s-Original-Ready-Rice-Basmati-Family-Size-17-3-Oz-Microwave-Pouch/14768424247?filtersQueryString=%5B%7B%22intent%22%3A%22retailer%22%2C%22values%22%3A%5B%22Walmart%22%5D%7D%5D&amp;classType=VARIANT&amp;from=/search</t>
  </si>
  <si>
    <t>current price $5.24</t>
  </si>
  <si>
    <t>(2 pack) Barilla Gluten Free Rotini Pasta, 12 oz</t>
  </si>
  <si>
    <t>https://www.walmart.com/ip/2-pack-Barilla-Gluten-Free-Rotini-Pasta-12-oz/14910954617?filtersQueryString=%5B%7B%22intent%22%3A%22retailer%22%2C%22values%22%3A%5B%22Walmart%22%5D%7D%5D&amp;classType=VARIANT&amp;from=/search</t>
  </si>
  <si>
    <t>(2 pack) Barilla Gluten Free Fettuccine Pasta, 12 oz</t>
  </si>
  <si>
    <t>https://www.walmart.com/ip/2-pack-Barilla-Gluten-Free-Fettuccine-Pasta-12-oz/14941365452?filtersQueryString=%5B%7B%22intent%22%3A%22retailer%22%2C%22values%22%3A%5B%22Walmart%22%5D%7D%5D&amp;classType=VARIANT&amp;from=/search</t>
  </si>
  <si>
    <t>(2 pack) Barilla Classic Non-GMO, Kosher Certified Fettuccine Pasta, 16 oz</t>
  </si>
  <si>
    <t>https://www.walmart.com/ip/2-pack-Barilla-Classic-Non-GMO-Kosher-Certified-Fettuccine-Pasta-16-oz/1924859059?filtersQueryString=%5B%7B%22intent%22%3A%22retailer%22%2C%22values%22%3A%5B%22Walmart%22%5D%7D%5D&amp;classType=VARIANT&amp;from=/search</t>
  </si>
  <si>
    <t>(2 pack) Arizona Sun Brewed Style Iced Tea with Lemon Flavor, 128 fl oz</t>
  </si>
  <si>
    <t>https://www.walmart.com/ip/2-pack-AriZona-Sun-Brewed-Style-Iced-Tea-with-Lemon-Flavor-128-fl-oz/14895821436?classType=VARIANT&amp;from=/search</t>
  </si>
  <si>
    <t>(2 pack) Arizona Southern Style Real Brewed Sweet Tea, 128 fl oz</t>
  </si>
  <si>
    <t>https://www.walmart.com/ip/2-pack-AriZona-Southern-Style-Real-Brewed-Sweet-Tea-128-fl-oz/14864672957?classType=VARIANT&amp;from=/search</t>
  </si>
  <si>
    <t>(2 pack) Arizona Diet Green Tea with Ginseng, 128 fl oz</t>
  </si>
  <si>
    <t>https://www.walmart.com/ip/2-pack-AriZona-Diet-Green-Tea-with-Ginseng-128-fl-oz/13374414199?classType=VARIANT&amp;from=/search</t>
  </si>
  <si>
    <t>(2 pack) Arizona Arnold Palmer Zero Half &amp; Half Iced Tea Lemonade, 128.0 FL OZ</t>
  </si>
  <si>
    <t>https://www.walmart.com/ip/2-pack-AriZona-Arnold-Palmer-Zero-Half-Half-Iced-Tea-Lemonade-128-0-FL-OZ/14900758647?classType=VARIANT&amp;from=/search</t>
  </si>
  <si>
    <t>(2 pack) Apple Cinnamon Cheerios, Heart Healthy Gluten Free Breakfast Cereal, Family Size, 19 oz</t>
  </si>
  <si>
    <t>https://www.walmart.com/ip/2-pack-Apple-Cinnamon-Cheerios-Heart-Healthy-Cereal-Happy-Heart-Shapes-Family-Size-19-oz/3112878064?classType=VARIANT&amp;from=/search</t>
  </si>
  <si>
    <t>current price $33.60</t>
  </si>
  <si>
    <t>(12 pack) Simply Jif Creamy Peanut Butter, 15.5 Ounces</t>
  </si>
  <si>
    <t>https://www.walmart.com/ip/12-pack-Simply-Jif-Creamy-Peanut-Butter-15-5-Ounces/15255503612?filtersQueryString=%5B%7B%22intent%22%3A%22retailer%22%2C%22values%22%3A%5B%22Walmart%22%5D%7D%5D&amp;classType=VARIANT&amp;from=/search</t>
  </si>
  <si>
    <t>current price Now $30.24</t>
  </si>
  <si>
    <t>(12 pack) Mott's Strawberry Applesauce, 4 Ounce Cups, 6 Count</t>
  </si>
  <si>
    <t>https://www.walmart.com/ip/12-pack-Mott-s-Strawberry-Applesauce-4-Ounce-Cups-6-Count/959618618?filtersQueryString=%5B%7B%22intent%22%3A%22retailer%22%2C%22values%22%3A%5B%22Walmart%22%5D%7D%5D&amp;classType=VARIANT&amp;from=/search</t>
  </si>
  <si>
    <t>(12 pack) Mott's No Sugar Added Granny Smith Applesauce, 3.9 oz, 6 Count Cups</t>
  </si>
  <si>
    <t>https://www.walmart.com/ip/12-pack-Mott-s-No-Sugar-Added-Granny-Smith-Applesauce-3-9-oz-6-Count-Cups/5384427620?filtersQueryString=%5B%7B%22intent%22%3A%22retailer%22%2C%22values%22%3A%5B%22Walmart%22%5D%7D%5D&amp;classType=VARIANT&amp;from=/search</t>
  </si>
  <si>
    <t>current price Now $31.39</t>
  </si>
  <si>
    <t>(12 pack) Mott's No Sugar Added Applesauce, 3.9 Ounce Cups, 6 Count</t>
  </si>
  <si>
    <t>https://www.walmart.com/ip/12-pack-Mott-s-No-Sugar-Added-Applesauce-3-9-Ounce-Cups-6-Count/139631352?filtersQueryString=%5B%7B%22intent%22%3A%22retailer%22%2C%22values%22%3A%5B%22Walmart%22%5D%7D%5D&amp;classType=VARIANT&amp;from=/search</t>
  </si>
  <si>
    <t>current price $35.85</t>
  </si>
  <si>
    <t>(12 pack) Mott's Mango Peach Applesauce, 4 Ounce Cup, 6 Count</t>
  </si>
  <si>
    <t>https://www.walmart.com/ip/12-pack-Mott-s-Mango-Peach-Applesauce-4-Ounce-Cup-6-Count/15288965864?filtersQueryString=%5B%7B%22intent%22%3A%22retailer%22%2C%22values%22%3A%5B%22Walmart%22%5D%7D%5D&amp;classType=VARIANT&amp;from=/search</t>
  </si>
  <si>
    <t>(12 pack) Mott's Cinnamon Applesauce, 4 Ounce Cup, 6 Count</t>
  </si>
  <si>
    <t>https://www.walmart.com/ip/12-pack-Mott-s-Cinnamon-Applesauce-4-Ounce-Cup-6-Count/903130780?filtersQueryString=%5B%7B%22intent%22%3A%22retailer%22%2C%22values%22%3A%5B%22Walmart%22%5D%7D%5D&amp;classType=VARIANT&amp;from=/search</t>
  </si>
  <si>
    <t>(12 pack) Mott's Applesauce, 4 Ounce Cups, 6 Count</t>
  </si>
  <si>
    <t>https://www.walmart.com/ip/12-pack-Mott-s-Applesauce-4-Ounce-Cups-6-Count/121302233?filtersQueryString=%5B%7B%22intent%22%3A%22retailer%22%2C%22values%22%3A%5B%22Walmart%22%5D%7D%5D&amp;classType=VARIANT&amp;from=/search</t>
  </si>
  <si>
    <t>(12 pack) Jif Reduced Fat Creamy Peanut Butter Spread - 60% Peanuts, 16 ozs</t>
  </si>
  <si>
    <t>https://www.walmart.com/ip/12-pack-Jif-Reduced-Fat-Creamy-Peanut-Butter-Spread-60-Peanuts-16-ozs/15242517382?filtersQueryString=%5B%7B%22intent%22%3A%22retailer%22%2C%22values%22%3A%5B%22Walmart%22%5D%7D%5D&amp;classType=VARIANT&amp;from=/search</t>
  </si>
  <si>
    <t>(12 pack) Jif No Added Sugar Creamy Peanut Butter Spread, 15.5 oz</t>
  </si>
  <si>
    <t>https://www.walmart.com/ip/12-pack-Jif-No-Added-Sugar-Creamy-Peanut-Butter-Spread-15-5-oz/15242417864?filtersQueryString=%5B%7B%22intent%22%3A%22retailer%22%2C%22values%22%3A%5B%22Walmart%22%5D%7D%5D&amp;classType=VARIANT&amp;from=/search</t>
  </si>
  <si>
    <t>(12 pack) Jif Creamy Natural Peanut Butter with Honey, 16 oz</t>
  </si>
  <si>
    <t>https://www.walmart.com/ip/12-pack-Jif-Creamy-Natural-Peanut-Butter-with-Honey-16-oz/15237424757?filtersQueryString=%5B%7B%22intent%22%3A%22retailer%22%2C%22values%22%3A%5B%22Walmart%22%5D%7D%5D&amp;classType=VARIANT&amp;from=/search</t>
  </si>
  <si>
    <t>(12 pack) Hunt's No Salt Added Tomato Paste, 6 oz Can</t>
  </si>
  <si>
    <t>https://www.walmart.com/ip/12-pack-Hunt-s-No-Salt-Added-Tomato-Paste-6-oz-Can/15395956871?filtersQueryString=%5B%7B%22intent%22%3A%22retailer%22%2C%22values%22%3A%5B%22Walmart%22%5D%7D%5D&amp;classType=VARIANT&amp;from=/search</t>
  </si>
  <si>
    <t>current price $14.76</t>
  </si>
  <si>
    <t>(12 pack) Hunt's No Salt Added Diced Tomatoes, 14.5 oz Can</t>
  </si>
  <si>
    <t>https://www.walmart.com/ip/12-pack-Hunt-s-No-Salt-Added-Diced-Tomatoes-14-5-oz-Can/15202516360?filtersQueryString=%5B%7B%22intent%22%3A%22retailer%22%2C%22values%22%3A%5B%22Walmart%22%5D%7D%5D&amp;classType=VARIANT&amp;from=/search</t>
  </si>
  <si>
    <t>current price $23.52</t>
  </si>
  <si>
    <t>(12 pack) Hunt's Diced Tomatoes, 28 oz Can</t>
  </si>
  <si>
    <t>https://www.walmart.com/ip/12-pack-Hunt-s-Diced-Tomatoes-28-oz-Can/15243769335?filtersQueryString=%5B%7B%22intent%22%3A%22retailer%22%2C%22values%22%3A%5B%22Walmart%22%5D%7D%5D&amp;classType=VARIANT&amp;from=/search</t>
  </si>
  <si>
    <t>(12 pack) Hunt's Diced Tomatoes, 14.5 oz Can</t>
  </si>
  <si>
    <t>https://www.walmart.com/ip/12-pack-Hunt-s-Diced-Tomatoes-14-5-oz-Can/15225301292?filtersQueryString=%5B%7B%22intent%22%3A%22retailer%22%2C%22values%22%3A%5B%22Walmart%22%5D%7D%5D&amp;classType=VARIANT&amp;from=/search</t>
  </si>
  <si>
    <t>current price $27.41</t>
  </si>
  <si>
    <t>(12 pack) Dole No Sugar Added Pineapple Slices in Water, 20 oz Can</t>
  </si>
  <si>
    <t>https://www.walmart.com/ip/12-pack-Dole-No-Sugar-Added-Pineapple-Slices-in-Water-20-oz-Can/15254204449?classType=VARIANT&amp;from=/search</t>
  </si>
  <si>
    <t>current price $28.36</t>
  </si>
  <si>
    <t>(12 pack) Dole No Sugar Added Pineapple Chunks in Water, 20 oz Can</t>
  </si>
  <si>
    <t>https://www.walmart.com/ip/12-pack-Dole-No-Sugar-Added-Pineapple-Chunks-in-Water-20-oz-Can/15265607205?classType=VARIANT&amp;from=/search</t>
  </si>
  <si>
    <t>current price $29.76</t>
  </si>
  <si>
    <t>(12 pack) Bush's Maple and Cured Bacon Baked Beans, Canned Beans, 28 oz</t>
  </si>
  <si>
    <t>https://www.walmart.com/ip/12-pack-Bush-s-Maple-and-Cured-Bacon-Baked-Beans-Canned-Beans-28-oz/15288765187?filtersQueryString=%5B%7B%22intent%22%3A%22retailer%22%2C%22values%22%3A%5B%22Walmart%22%5D%7D%5D&amp;classType=VARIANT&amp;from=/search</t>
  </si>
  <si>
    <t>current price $25.68</t>
  </si>
  <si>
    <t>(12 pack) Bush's Homestyle Baked Beans, Canned Beans, 16 oz Can</t>
  </si>
  <si>
    <t>https://www.walmart.com/ip/12-pack-Bush-s-Homestyle-Baked-Beans-Canned-Beans-16-oz-Can/15363258369?filtersQueryString=%5B%7B%22intent%22%3A%22retailer%22%2C%22values%22%3A%5B%22Walmart%22%5D%7D%5D&amp;classType=VARIANT&amp;from=/search</t>
  </si>
  <si>
    <t>current price $29.04</t>
  </si>
  <si>
    <t>(12 pack) Bush's Chili Beans, Canned Pinto Beans in Mild Chili Sauce, 27 oz Can</t>
  </si>
  <si>
    <t>https://www.walmart.com/ip/12-pack-Bush-s-Chili-Beans-Canned-Pinto-Beans-in-Mild-Chili-Sauce-27-oz-Can/728275364?filtersQueryString=%5B%7B%22intent%22%3A%22retailer%22%2C%22values%22%3A%5B%22Walmart%22%5D%7D%5D&amp;classType=VARIANT&amp;from=/search</t>
  </si>
  <si>
    <t>(12 pack) Bush's Brown Sugar Hickory Baked Beans, Canned Beans, 28 oz Can</t>
  </si>
  <si>
    <t>https://www.walmart.com/ip/12-pack-Bush-s-Brown-Sugar-Hickory-Baked-Beans-Canned-Beans-28-oz-Can/15204372782?filtersQueryString=%5B%7B%22intent%22%3A%22retailer%22%2C%22values%22%3A%5B%22Walmart%22%5D%7D%5D&amp;classType=VARIANT&amp;from=/search</t>
  </si>
  <si>
    <t>current price $31.44</t>
  </si>
  <si>
    <t>(12 pack) Barilla Gluten Free Fettuccine Pasta, 12 oz</t>
  </si>
  <si>
    <t>https://www.walmart.com/ip/12-pack-Barilla-Gluten-Free-Fettuccine-Pasta-12-oz/292284926?filtersQueryString=%5B%7B%22intent%22%3A%22retailer%22%2C%22values%22%3A%5B%22Walmart%22%5D%7D%5D&amp;classType=VARIANT&amp;from=/search</t>
  </si>
  <si>
    <t>(12 pack) Barilla Classic Non-GMO, Kosher Certified Mini Penne Pasta, 16 oz</t>
  </si>
  <si>
    <t>https://www.walmart.com/ip/12-pack-Barilla-Classic-Non-GMO-Kosher-Certified-Mini-Penne-Pasta-16-oz/5564317204?filtersQueryString=%5B%7B%22intent%22%3A%22retailer%22%2C%22values%22%3A%5B%22Walmart%22%5D%7D%5D&amp;classType=VARIANT&amp;from=/search</t>
  </si>
  <si>
    <t>(12 pack) Annie's Yummy Bunnies and Cheddar, Mac and Cheese Made with Organic Pasta, 6 oz</t>
  </si>
  <si>
    <t>https://www.walmart.com/ip/12-pack-Annie-s-Macaroni-and-Cheese-Yummy-Bunnies-Cheddar-6-oz/5192323318?classType=REGULAR</t>
  </si>
  <si>
    <t>current price $23.98</t>
  </si>
  <si>
    <t>(12 Cans) Bush's Original Baked Beans, Canned Beans, 16 oz</t>
  </si>
  <si>
    <t>https://www.walmart.com/ip/12-Cans-Bush-s-Original-Baked-Beans-Canned-Beans-16-oz/1170400728?filtersQueryString=%5B%7B%22intent%22%3A%22retailer%22%2C%22values%22%3A%5B%22Walmart%22%5D%7D%5D&amp;classType=REGULAR&amp;from=/search</t>
  </si>
  <si>
    <t>(12 Cans) Arizona Arnold Palmer Lite Half &amp; Half Iced Tea Lemonade, 11.5 fl oz</t>
  </si>
  <si>
    <t>https://www.walmart.com/ip/12-Cans-Arizona-Arnold-Palmer-Lite-Half-Half-Iced-Tea-Lemonade-11-5-fl-oz/17179661?classType=REGULAR&amp;from=/search</t>
  </si>
  <si>
    <t>(2 Pack ) Dole Canned Crushed Pineapple in 100% Pineapple Juice 8 oz Can</t>
  </si>
  <si>
    <t>https://www.walmart.com/ip/2-Pack-Dole-Canned-Crushed-Pineapple-in-100-Pineapple-Juice-8-oz-Can/13802009611?classType=REGULAR&amp;from=/search</t>
  </si>
  <si>
    <t>Walmart_price_clean</t>
  </si>
  <si>
    <t>Walmart_price_per_oz</t>
  </si>
  <si>
    <t>Helper_6</t>
  </si>
  <si>
    <t>Helper_5</t>
  </si>
  <si>
    <t>Helper_4</t>
  </si>
  <si>
    <t>Helper_3</t>
  </si>
  <si>
    <t>Helper_2</t>
  </si>
  <si>
    <t>Helper_1</t>
  </si>
  <si>
    <t>Walmart_product_price</t>
  </si>
  <si>
    <t>Walmart_product_type</t>
  </si>
  <si>
    <t>Walmart_product_brand</t>
  </si>
  <si>
    <t>count</t>
  </si>
  <si>
    <t>Walmart_product_name</t>
  </si>
  <si>
    <t>Walmart_product_url</t>
  </si>
  <si>
    <t>helper_7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</si>
</sst>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2" fontId="2" fillId="2" borderId="0" xfId="0" applyNumberFormat="1" applyFont="1" applyFill="1"/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C8E7D-9245-4BD7-93CD-E212F2C17200}" name="WALMART3" displayName="WALMART3" ref="A1:O1477" totalsRowShown="0">
  <autoFilter ref="A1:O1477" xr:uid="{F3C39FC5-C2CA-4C5B-9C95-1F32FF974D2C}"/>
  <sortState xmlns:xlrd2="http://schemas.microsoft.com/office/spreadsheetml/2017/richdata2" ref="A2:O1477">
    <sortCondition ref="B1:B1477"/>
  </sortState>
  <tableColumns count="15">
    <tableColumn id="1" xr3:uid="{2D892315-3EB1-4F92-A061-E1C3D6F60BD0}" name="Walmart_product_url"/>
    <tableColumn id="2" xr3:uid="{4E03AA3D-7D96-4D6E-B107-5C182847C7C0}" name="Walmart_product_name"/>
    <tableColumn id="5" xr3:uid="{1ABCBAAD-D8C5-45D7-BE3B-FB53FEF7719E}" name="count"/>
    <tableColumn id="6" xr3:uid="{02A2C0A9-6FC0-445E-8090-BCDE873274CE}" name="Walmart_product_brand" dataDxfId="11">
      <calculatedColumnFormula array="1">_xlfn.TEXTJOIN("", TRUE, IF(ISNUMBER(SEARCH($Q$1480:$Q$1524, B2)), $Q$1480:$Q$1524, ""))</calculatedColumnFormula>
    </tableColumn>
    <tableColumn id="7" xr3:uid="{D9F115A0-67B4-44C2-BF3D-B7ECE82BE1FC}" name="Walmart_product_type" dataDxfId="10">
      <calculatedColumnFormula>IF(OR(D2="Mission", D2="Nature's Own", D2="Sara Lee"), "Bread",
IF(OR(D2="Del Monte", D2="Dole", D2="Mott's"), "Canned Fruit",
IF(OR(D2="Goya", D2="Hunt's", D2="Birds Eye"), "Canned Vegetables",
IF(OR(D2="BelGioioso", D2="Kraft", D2="Philadelphia", D2="Fairlife", D2="Horizon Organic", D2="Lactaid", D2="Ben &amp; Jerry's", D2="Chobani", D2="Oikos", D2="Light + Fit"), "Dairy",
IF(OR(D2="Barilla", D2="Annie's", D2="Rao's Homemade"), "Pasta",
IF(OR(D2="Hershey's", D2="Lay's", D2="Totino's", D2="Cheerios", D2="Jif", D2="Skippy", D2="Nature Valley", D2="Oreo", D2="DiGiorno", D2="Eggo"), "Prepared Food",
IF(OR(D2="Ben's Original", D2="Lundberg", D2="Quaker"), "Rice",
IF(OR(D2="Bush's", D2="Hillshire Farm", D2="Oscar Mayer", D2="SPAM"), "Protein",
IF(OR(D2="Starbucks", D2="Sparkling Ice", D2="Coca-Cola", D2="San Pellegrino", D2="Gatorade", D2="Arizona"), "Beverages",
"Other")))))))))</calculatedColumnFormula>
    </tableColumn>
    <tableColumn id="3" xr3:uid="{7642B8B4-D3AF-4A31-BB08-AFF0538475CC}" name="Walmart_product_price"/>
    <tableColumn id="9" xr3:uid="{AB02F3C4-FE7B-A14A-9231-683E75E57D06}" name="Helper_1" dataDxfId="9">
      <calculatedColumnFormula array="1">_xlfn.LET(
  _xlpm.txt, LOWER(TRIM(SUBSTITUTE(B2,"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calculatedColumnFormula>
    </tableColumn>
    <tableColumn id="10" xr3:uid="{48B8F508-3629-C34D-8931-8A124F479D66}" name="Helper_2" dataDxfId="8">
      <calculatedColumnFormula>O2/G2</calculatedColumnFormula>
    </tableColumn>
    <tableColumn id="8" xr3:uid="{51ADEA3D-2B3C-4907-AC53-B9D86C4EFDE5}" name="Helper_3" dataDxfId="7"/>
    <tableColumn id="12" xr3:uid="{3DEAF6DD-1148-164E-86AE-5C54BF94BCA6}" name="Helper_4" dataDxfId="6">
      <calculatedColumnFormula>IF(I2="", "", IFERROR(LEFT(SUBSTITUTE(I2,"$",""), FIND("/", SUBSTITUTE(I2,"$","")) - 1), ""))</calculatedColumnFormula>
    </tableColumn>
    <tableColumn id="13" xr3:uid="{E675E561-761B-FB4A-A655-BC7BF59D23C2}" name="Helper_5" dataDxfId="5">
      <calculatedColumnFormula>IF(J2="", "", SUBSTITUTE(J2, "¢", ""))</calculatedColumnFormula>
    </tableColumn>
    <tableColumn id="14" xr3:uid="{BE6CBDDD-D0F1-9F4D-A21B-7FA56B740036}" name="Helper_6" dataDxfId="2">
      <calculatedColumnFormula>H2*100</calculatedColumnFormula>
    </tableColumn>
    <tableColumn id="15" xr3:uid="{9BF5A7A3-8D6A-4397-B273-CCBC59CD333F}" name="Walmart_price_per_oz" dataDxfId="0">
      <calculatedColumnFormula>N2/100</calculatedColumnFormula>
    </tableColumn>
    <tableColumn id="11" xr3:uid="{042CCCD8-5915-2A4B-819A-6845131F01C6}" name="helper_7" dataDxfId="1"/>
    <tableColumn id="4" xr3:uid="{7A9456A0-569C-42F6-8303-1D14CFC3FF15}" name="Walmart_price_clean" dataDxfId="4">
      <calculatedColumnFormula>VALUE(MID(F2, FIND("$", F2) + 1, LEN(F2)))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walmart.com/ip/Starbucks-Vanilla-Frappuccino-Chilled-Coffee-Drink-13-7-oz-Package-May-Vary/15969673357?classType=REGULAR&amp;from=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96CC-C034-496F-93FA-1DE785F0ED01}">
  <dimension ref="A1:R1524"/>
  <sheetViews>
    <sheetView tabSelected="1" topLeftCell="H1" zoomScale="110" zoomScaleNormal="110" workbookViewId="0">
      <selection activeCell="N6" sqref="N6"/>
    </sheetView>
  </sheetViews>
  <sheetFormatPr defaultColWidth="11" defaultRowHeight="15.75" x14ac:dyDescent="0.25"/>
  <cols>
    <col min="1" max="1" width="8.375" customWidth="1"/>
    <col min="2" max="2" width="87.875" customWidth="1"/>
    <col min="3" max="3" width="9.625" customWidth="1"/>
    <col min="4" max="4" width="14.625" customWidth="1"/>
    <col min="5" max="5" width="18.625" customWidth="1"/>
    <col min="6" max="6" width="24.125" customWidth="1"/>
    <col min="7" max="7" width="10.5" customWidth="1"/>
    <col min="8" max="8" width="21.625" style="1" customWidth="1"/>
    <col min="9" max="10" width="20" customWidth="1"/>
    <col min="11" max="11" width="20" style="1" customWidth="1"/>
    <col min="12" max="12" width="20" style="2" customWidth="1"/>
    <col min="13" max="14" width="20" style="1" customWidth="1"/>
    <col min="15" max="15" width="21.375" customWidth="1"/>
    <col min="17" max="17" width="15.125" customWidth="1"/>
    <col min="18" max="18" width="18.875" customWidth="1"/>
  </cols>
  <sheetData>
    <row r="1" spans="1:15" x14ac:dyDescent="0.25">
      <c r="A1" t="s">
        <v>3795</v>
      </c>
      <c r="B1" t="s">
        <v>3794</v>
      </c>
      <c r="C1" t="s">
        <v>3793</v>
      </c>
      <c r="D1" t="s">
        <v>3792</v>
      </c>
      <c r="E1" t="s">
        <v>3791</v>
      </c>
      <c r="F1" t="s">
        <v>3790</v>
      </c>
      <c r="G1" t="s">
        <v>3789</v>
      </c>
      <c r="H1" s="1" t="s">
        <v>3788</v>
      </c>
      <c r="I1" t="s">
        <v>3787</v>
      </c>
      <c r="J1" t="s">
        <v>3786</v>
      </c>
      <c r="K1" s="1" t="s">
        <v>3785</v>
      </c>
      <c r="L1" s="2" t="s">
        <v>3784</v>
      </c>
      <c r="M1" s="1" t="s">
        <v>3783</v>
      </c>
      <c r="N1" s="1" t="s">
        <v>3796</v>
      </c>
      <c r="O1" t="s">
        <v>3782</v>
      </c>
    </row>
    <row r="2" spans="1:15" x14ac:dyDescent="0.25">
      <c r="A2" t="s">
        <v>3781</v>
      </c>
      <c r="B2" t="s">
        <v>3780</v>
      </c>
      <c r="C2">
        <v>2</v>
      </c>
      <c r="D2" t="str" cm="1">
        <f t="array" ref="D2">_xlfn.TEXTJOIN("", TRUE, IF(ISNUMBER(SEARCH($Q$1480:$Q$1524, B2)), $Q$1480:$Q$1524, ""))</f>
        <v>Dole</v>
      </c>
      <c r="E2" t="str">
        <f>IF(OR(D2="Mission", D2="Nature's Own", D2="Sara Lee"), "Bread",
IF(OR(D2="Del Monte", D2="Dole", D2="Mott's"), "Canned Fruit",
IF(OR(D2="Goya", D2="Hunt's", D2="Birds Eye"), "Canned Vegetables",
IF(OR(D2="BelGioioso", D2="Kraft", D2="Philadelphia", D2="Fairlife", D2="Horizon Organic", D2="Lactaid", D2="Ben &amp; Jerry's", D2="Chobani", D2="Oikos", D2="Light + Fit"), "Dairy",
IF(OR(D2="Barilla", D2="Annie's", D2="Rao's Homemade"), "Pasta",
IF(OR(D2="Hershey's", D2="Lay's", D2="Totino's", D2="Cheerios", D2="Jif", D2="Skippy", D2="Nature Valley", D2="Oreo", D2="DiGiorno", D2="Eggo"), "Prepared Food",
IF(OR(D2="Ben's Original", D2="Lundberg", D2="Quaker"), "Rice",
IF(OR(D2="Bush's", D2="Hillshire Farm", D2="Oscar Mayer", D2="SPAM"), "Protein",
IF(OR(D2="Starbucks", D2="Sparkling Ice", D2="Coca-Cola", D2="San Pellegrino", D2="Gatorade", D2="Arizona"), "Beverages",
"Other")))))))))</f>
        <v>Canned Fruit</v>
      </c>
      <c r="F2" t="s">
        <v>188</v>
      </c>
      <c r="G2" cm="1">
        <f t="array" ref="G2">_xlfn.LET(
  _xlpm.txt, LOWER(TRIM(SUBSTITUTE(B2,"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2" s="1">
        <f>O2/G2</f>
        <v>1.3725000000000001</v>
      </c>
      <c r="J2" t="str">
        <f>IF(I2="", "", IFERROR(LEFT(SUBSTITUTE(I2,"$",""), FIND("/", SUBSTITUTE(I2,"$","")) - 1), ""))</f>
        <v/>
      </c>
      <c r="K2" s="1" t="str">
        <f>IF(J2="", "", SUBSTITUTE(J2, "¢", ""))</f>
        <v/>
      </c>
      <c r="L2" s="2">
        <f>H2*100</f>
        <v>137.25</v>
      </c>
      <c r="M2" s="1">
        <f t="shared" ref="M2:M65" si="0">N2/100</f>
        <v>1.3725000000000001</v>
      </c>
      <c r="N2" s="1">
        <v>137.25</v>
      </c>
      <c r="O2" s="3">
        <f>VALUE(MID(F2, FIND("$", F2) + 1, LEN(F2)))</f>
        <v>10.98</v>
      </c>
    </row>
    <row r="3" spans="1:15" x14ac:dyDescent="0.25">
      <c r="A3" t="s">
        <v>3779</v>
      </c>
      <c r="B3" t="s">
        <v>3778</v>
      </c>
      <c r="C3">
        <v>12</v>
      </c>
      <c r="D3" t="str" cm="1">
        <f t="array" ref="D3">_xlfn.TEXTJOIN("", TRUE, IF(ISNUMBER(SEARCH($Q$1480:$Q$1524, B3)), $Q$1480:$Q$1524, ""))</f>
        <v>Arizona</v>
      </c>
      <c r="E3" t="str">
        <f>IF(OR(D3="Mission", D3="Nature's Own", D3="Sara Lee"), "Bread",
IF(OR(D3="Del Monte", D3="Dole", D3="Mott's"), "Canned Fruit",
IF(OR(D3="Goya", D3="Hunt's", D3="Birds Eye"), "Canned Vegetables",
IF(OR(D3="BelGioioso", D3="Kraft", D3="Philadelphia", D3="Fairlife", D3="Horizon Organic", D3="Lactaid", D3="Ben &amp; Jerry's", D3="Chobani", D3="Oikos", D3="Light + Fit"), "Dairy",
IF(OR(D3="Barilla", D3="Annie's", D3="Rao's Homemade"), "Pasta",
IF(OR(D3="Hershey's", D3="Lay's", D3="Totino's", D3="Cheerios", D3="Jif", D3="Skippy", D3="Nature Valley", D3="Oreo", D3="DiGiorno", D3="Eggo"), "Prepared Food",
IF(OR(D3="Ben's Original", D3="Lundberg", D3="Quaker"), "Rice",
IF(OR(D3="Bush's", D3="Hillshire Farm", D3="Oscar Mayer", D3="SPAM"), "Protein",
IF(OR(D3="Starbucks", D3="Sparkling Ice", D3="Coca-Cola", D3="San Pellegrino", D3="Gatorade", D3="Arizona"), "Beverages",
"Other")))))))))</f>
        <v>Beverages</v>
      </c>
      <c r="F3" t="s">
        <v>1945</v>
      </c>
      <c r="G3" cm="1">
        <f t="array" ref="G3">_xlfn.LET(
  _xlpm.txt, LOWER(TRIM(SUBSTITUTE(B3,"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11.5</v>
      </c>
      <c r="H3" s="1">
        <f>O3/G3</f>
        <v>0.47652173913043483</v>
      </c>
      <c r="J3" t="str">
        <f>IF(I3="", "", IFERROR(LEFT(SUBSTITUTE(I3,"$",""), FIND("/", SUBSTITUTE(I3,"$","")) - 1), ""))</f>
        <v/>
      </c>
      <c r="K3" s="1" t="str">
        <f>IF(J3="", "", SUBSTITUTE(J3, "¢", ""))</f>
        <v/>
      </c>
      <c r="L3" s="2">
        <f>H3*100</f>
        <v>47.652173913043484</v>
      </c>
      <c r="M3" s="1">
        <f t="shared" si="0"/>
        <v>0.47652173913043483</v>
      </c>
      <c r="N3" s="1">
        <v>47.652173913043484</v>
      </c>
      <c r="O3">
        <v>5.48</v>
      </c>
    </row>
    <row r="4" spans="1:15" x14ac:dyDescent="0.25">
      <c r="A4" t="s">
        <v>3777</v>
      </c>
      <c r="B4" t="s">
        <v>3776</v>
      </c>
      <c r="C4">
        <v>12</v>
      </c>
      <c r="D4" t="str" cm="1">
        <f t="array" ref="D4">_xlfn.TEXTJOIN("", TRUE, IF(ISNUMBER(SEARCH($Q$1480:$Q$1524, B4)), $Q$1480:$Q$1524, ""))</f>
        <v>Bush's</v>
      </c>
      <c r="E4" t="str">
        <f>IF(OR(D4="Mission", D4="Nature's Own", D4="Sara Lee"), "Bread",
IF(OR(D4="Del Monte", D4="Dole", D4="Mott's"), "Canned Fruit",
IF(OR(D4="Goya", D4="Hunt's", D4="Birds Eye"), "Canned Vegetables",
IF(OR(D4="BelGioioso", D4="Kraft", D4="Philadelphia", D4="Fairlife", D4="Horizon Organic", D4="Lactaid", D4="Ben &amp; Jerry's", D4="Chobani", D4="Oikos", D4="Light + Fit"), "Dairy",
IF(OR(D4="Barilla", D4="Annie's", D4="Rao's Homemade"), "Pasta",
IF(OR(D4="Hershey's", D4="Lay's", D4="Totino's", D4="Cheerios", D4="Jif", D4="Skippy", D4="Nature Valley", D4="Oreo", D4="DiGiorno", D4="Eggo"), "Prepared Food",
IF(OR(D4="Ben's Original", D4="Lundberg", D4="Quaker"), "Rice",
IF(OR(D4="Bush's", D4="Hillshire Farm", D4="Oscar Mayer", D4="SPAM"), "Protein",
IF(OR(D4="Starbucks", D4="Sparkling Ice", D4="Coca-Cola", D4="San Pellegrino", D4="Gatorade", D4="Arizona"), "Beverages",
"Other")))))))))</f>
        <v>Protein</v>
      </c>
      <c r="F4" t="s">
        <v>3775</v>
      </c>
      <c r="G4" cm="1">
        <f t="array" ref="G4">_xlfn.LET(
  _xlpm.txt, LOWER(TRIM(SUBSTITUTE(B4,"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4" s="1">
        <f>O4/G4</f>
        <v>1.49875</v>
      </c>
      <c r="J4" t="str">
        <f>IF(I4="", "", IFERROR(LEFT(SUBSTITUTE(I4,"$",""), FIND("/", SUBSTITUTE(I4,"$","")) - 1), ""))</f>
        <v/>
      </c>
      <c r="K4" s="1" t="str">
        <f>IF(J4="", "", SUBSTITUTE(J4, "¢", ""))</f>
        <v/>
      </c>
      <c r="L4" s="2">
        <f>H4*100</f>
        <v>149.875</v>
      </c>
      <c r="M4" s="1">
        <f t="shared" si="0"/>
        <v>1.49875</v>
      </c>
      <c r="N4" s="1">
        <v>149.875</v>
      </c>
      <c r="O4" s="3">
        <f>VALUE(MID(F4, FIND("$", F4) + 1, LEN(F4)))</f>
        <v>23.98</v>
      </c>
    </row>
    <row r="5" spans="1:15" x14ac:dyDescent="0.25">
      <c r="A5" t="s">
        <v>3774</v>
      </c>
      <c r="B5" t="s">
        <v>3773</v>
      </c>
      <c r="C5">
        <v>12</v>
      </c>
      <c r="D5" t="str" cm="1">
        <f t="array" ref="D5">_xlfn.TEXTJOIN("", TRUE, IF(ISNUMBER(SEARCH($Q$1480:$Q$1524, B5)), $Q$1480:$Q$1524, ""))</f>
        <v>Annie's</v>
      </c>
      <c r="E5" t="str">
        <f>IF(OR(D5="Mission", D5="Nature's Own", D5="Sara Lee"), "Bread",
IF(OR(D5="Del Monte", D5="Dole", D5="Mott's"), "Canned Fruit",
IF(OR(D5="Goya", D5="Hunt's", D5="Birds Eye"), "Canned Vegetables",
IF(OR(D5="BelGioioso", D5="Kraft", D5="Philadelphia", D5="Fairlife", D5="Horizon Organic", D5="Lactaid", D5="Ben &amp; Jerry's", D5="Chobani", D5="Oikos", D5="Light + Fit"), "Dairy",
IF(OR(D5="Barilla", D5="Annie's", D5="Rao's Homemade"), "Pasta",
IF(OR(D5="Hershey's", D5="Lay's", D5="Totino's", D5="Cheerios", D5="Jif", D5="Skippy", D5="Nature Valley", D5="Oreo", D5="DiGiorno", D5="Eggo"), "Prepared Food",
IF(OR(D5="Ben's Original", D5="Lundberg", D5="Quaker"), "Rice",
IF(OR(D5="Bush's", D5="Hillshire Farm", D5="Oscar Mayer", D5="SPAM"), "Protein",
IF(OR(D5="Starbucks", D5="Sparkling Ice", D5="Coca-Cola", D5="San Pellegrino", D5="Gatorade", D5="Arizona"), "Beverages",
"Other")))))))))</f>
        <v>Pasta</v>
      </c>
      <c r="F5" t="s">
        <v>3510</v>
      </c>
      <c r="G5" cm="1">
        <f t="array" ref="G5">_xlfn.LET(
  _xlpm.txt, LOWER(TRIM(SUBSTITUTE(B5,"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5" s="1">
        <f>O5/G5</f>
        <v>2.36</v>
      </c>
      <c r="I5" t="s">
        <v>606</v>
      </c>
      <c r="J5" t="str">
        <f>IF(I5="", "", IFERROR(LEFT(SUBSTITUTE(I5,"$",""), FIND("/", SUBSTITUTE(I5,"$","")) - 1), ""))</f>
        <v>19.7 ¢</v>
      </c>
      <c r="K5" s="1" t="str">
        <f>IF(J5="", "", SUBSTITUTE(J5, "¢", ""))</f>
        <v xml:space="preserve">19.7 </v>
      </c>
      <c r="L5" s="2">
        <f>H5*100</f>
        <v>236</v>
      </c>
      <c r="M5" s="1">
        <f t="shared" si="0"/>
        <v>0.19699999999999998</v>
      </c>
      <c r="N5" s="1">
        <v>19.7</v>
      </c>
      <c r="O5">
        <f>VALUE(MID(F5, FIND("$", F5) + 1, LEN(F5)))</f>
        <v>14.16</v>
      </c>
    </row>
    <row r="6" spans="1:15" x14ac:dyDescent="0.25">
      <c r="A6" t="s">
        <v>3772</v>
      </c>
      <c r="B6" t="s">
        <v>3771</v>
      </c>
      <c r="C6">
        <v>12</v>
      </c>
      <c r="D6" t="str" cm="1">
        <f t="array" ref="D6">_xlfn.TEXTJOIN("", TRUE, IF(ISNUMBER(SEARCH($Q$1480:$Q$1524, B6)), $Q$1480:$Q$1524, ""))</f>
        <v>Barilla</v>
      </c>
      <c r="E6" t="str">
        <f>IF(OR(D6="Mission", D6="Nature's Own", D6="Sara Lee"), "Bread",
IF(OR(D6="Del Monte", D6="Dole", D6="Mott's"), "Canned Fruit",
IF(OR(D6="Goya", D6="Hunt's", D6="Birds Eye"), "Canned Vegetables",
IF(OR(D6="BelGioioso", D6="Kraft", D6="Philadelphia", D6="Fairlife", D6="Horizon Organic", D6="Lactaid", D6="Ben &amp; Jerry's", D6="Chobani", D6="Oikos", D6="Light + Fit"), "Dairy",
IF(OR(D6="Barilla", D6="Annie's", D6="Rao's Homemade"), "Pasta",
IF(OR(D6="Hershey's", D6="Lay's", D6="Totino's", D6="Cheerios", D6="Jif", D6="Skippy", D6="Nature Valley", D6="Oreo", D6="DiGiorno", D6="Eggo"), "Prepared Food",
IF(OR(D6="Ben's Original", D6="Lundberg", D6="Quaker"), "Rice",
IF(OR(D6="Bush's", D6="Hillshire Farm", D6="Oscar Mayer", D6="SPAM"), "Protein",
IF(OR(D6="Starbucks", D6="Sparkling Ice", D6="Coca-Cola", D6="San Pellegrino", D6="Gatorade", D6="Arizona"), "Beverages",
"Other")))))))))</f>
        <v>Pasta</v>
      </c>
      <c r="F6" t="s">
        <v>3348</v>
      </c>
      <c r="G6" cm="1">
        <f t="array" ref="G6">_xlfn.LET(
  _xlpm.txt, LOWER(TRIM(SUBSTITUTE(B6,"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6" s="1">
        <f>O6/G6</f>
        <v>1.38</v>
      </c>
      <c r="J6" t="str">
        <f>IF(I6="", "", IFERROR(LEFT(SUBSTITUTE(I6,"$",""), FIND("/", SUBSTITUTE(I6,"$","")) - 1), ""))</f>
        <v/>
      </c>
      <c r="K6" s="1" t="str">
        <f>IF(J6="", "", SUBSTITUTE(J6, "¢", ""))</f>
        <v/>
      </c>
      <c r="L6" s="2">
        <f>H6*100</f>
        <v>138</v>
      </c>
      <c r="M6" s="1">
        <f t="shared" si="0"/>
        <v>1.38</v>
      </c>
      <c r="N6" s="1">
        <v>138</v>
      </c>
      <c r="O6" s="3">
        <f>VALUE(MID(F6, FIND("$", F6) + 1, LEN(F6)))</f>
        <v>22.08</v>
      </c>
    </row>
    <row r="7" spans="1:15" x14ac:dyDescent="0.25">
      <c r="A7" t="s">
        <v>3770</v>
      </c>
      <c r="B7" t="s">
        <v>3769</v>
      </c>
      <c r="C7">
        <v>12</v>
      </c>
      <c r="D7" t="str" cm="1">
        <f t="array" ref="D7">_xlfn.TEXTJOIN("", TRUE, IF(ISNUMBER(SEARCH($Q$1480:$Q$1524, B7)), $Q$1480:$Q$1524, ""))</f>
        <v>Barilla</v>
      </c>
      <c r="E7" t="str">
        <f>IF(OR(D7="Mission", D7="Nature's Own", D7="Sara Lee"), "Bread",
IF(OR(D7="Del Monte", D7="Dole", D7="Mott's"), "Canned Fruit",
IF(OR(D7="Goya", D7="Hunt's", D7="Birds Eye"), "Canned Vegetables",
IF(OR(D7="BelGioioso", D7="Kraft", D7="Philadelphia", D7="Fairlife", D7="Horizon Organic", D7="Lactaid", D7="Ben &amp; Jerry's", D7="Chobani", D7="Oikos", D7="Light + Fit"), "Dairy",
IF(OR(D7="Barilla", D7="Annie's", D7="Rao's Homemade"), "Pasta",
IF(OR(D7="Hershey's", D7="Lay's", D7="Totino's", D7="Cheerios", D7="Jif", D7="Skippy", D7="Nature Valley", D7="Oreo", D7="DiGiorno", D7="Eggo"), "Prepared Food",
IF(OR(D7="Ben's Original", D7="Lundberg", D7="Quaker"), "Rice",
IF(OR(D7="Bush's", D7="Hillshire Farm", D7="Oscar Mayer", D7="SPAM"), "Protein",
IF(OR(D7="Starbucks", D7="Sparkling Ice", D7="Coca-Cola", D7="San Pellegrino", D7="Gatorade", D7="Arizona"), "Beverages",
"Other")))))))))</f>
        <v>Pasta</v>
      </c>
      <c r="F7" t="s">
        <v>3768</v>
      </c>
      <c r="G7" cm="1">
        <f t="array" ref="G7">_xlfn.LET(
  _xlpm.txt, LOWER(TRIM(SUBSTITUTE(B7,"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7" s="1">
        <f>O7/G7</f>
        <v>2.62</v>
      </c>
      <c r="J7" t="str">
        <f>IF(I7="", "", IFERROR(LEFT(SUBSTITUTE(I7,"$",""), FIND("/", SUBSTITUTE(I7,"$","")) - 1), ""))</f>
        <v/>
      </c>
      <c r="K7" s="1" t="str">
        <f>IF(J7="", "", SUBSTITUTE(J7, "¢", ""))</f>
        <v/>
      </c>
      <c r="L7" s="2">
        <f>H7*100</f>
        <v>262</v>
      </c>
      <c r="M7" s="1">
        <f t="shared" si="0"/>
        <v>2.62</v>
      </c>
      <c r="N7" s="1">
        <v>262</v>
      </c>
      <c r="O7" s="3">
        <f>VALUE(MID(F7, FIND("$", F7) + 1, LEN(F7)))</f>
        <v>31.44</v>
      </c>
    </row>
    <row r="8" spans="1:15" x14ac:dyDescent="0.25">
      <c r="A8" t="s">
        <v>3767</v>
      </c>
      <c r="B8" t="s">
        <v>3766</v>
      </c>
      <c r="C8">
        <v>12</v>
      </c>
      <c r="D8" t="str" cm="1">
        <f t="array" ref="D8">_xlfn.TEXTJOIN("", TRUE, IF(ISNUMBER(SEARCH($Q$1480:$Q$1524, B8)), $Q$1480:$Q$1524, ""))</f>
        <v>Bush's</v>
      </c>
      <c r="E8" t="str">
        <f>IF(OR(D8="Mission", D8="Nature's Own", D8="Sara Lee"), "Bread",
IF(OR(D8="Del Monte", D8="Dole", D8="Mott's"), "Canned Fruit",
IF(OR(D8="Goya", D8="Hunt's", D8="Birds Eye"), "Canned Vegetables",
IF(OR(D8="BelGioioso", D8="Kraft", D8="Philadelphia", D8="Fairlife", D8="Horizon Organic", D8="Lactaid", D8="Ben &amp; Jerry's", D8="Chobani", D8="Oikos", D8="Light + Fit"), "Dairy",
IF(OR(D8="Barilla", D8="Annie's", D8="Rao's Homemade"), "Pasta",
IF(OR(D8="Hershey's", D8="Lay's", D8="Totino's", D8="Cheerios", D8="Jif", D8="Skippy", D8="Nature Valley", D8="Oreo", D8="DiGiorno", D8="Eggo"), "Prepared Food",
IF(OR(D8="Ben's Original", D8="Lundberg", D8="Quaker"), "Rice",
IF(OR(D8="Bush's", D8="Hillshire Farm", D8="Oscar Mayer", D8="SPAM"), "Protein",
IF(OR(D8="Starbucks", D8="Sparkling Ice", D8="Coca-Cola", D8="San Pellegrino", D8="Gatorade", D8="Arizona"), "Beverages",
"Other")))))))))</f>
        <v>Protein</v>
      </c>
      <c r="F8" t="s">
        <v>3757</v>
      </c>
      <c r="G8" cm="1">
        <f t="array" ref="G8">_xlfn.LET(
  _xlpm.txt, LOWER(TRIM(SUBSTITUTE(B8,"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8" s="1">
        <f>O8/G8</f>
        <v>1.0628571428571429</v>
      </c>
      <c r="J8" t="str">
        <f>IF(I8="", "", IFERROR(LEFT(SUBSTITUTE(I8,"$",""), FIND("/", SUBSTITUTE(I8,"$","")) - 1), ""))</f>
        <v/>
      </c>
      <c r="K8" s="1" t="str">
        <f>IF(J8="", "", SUBSTITUTE(J8, "¢", ""))</f>
        <v/>
      </c>
      <c r="L8" s="2">
        <f>H8*100</f>
        <v>106.28571428571429</v>
      </c>
      <c r="M8" s="1">
        <f t="shared" si="0"/>
        <v>1.0628571428571429</v>
      </c>
      <c r="N8" s="1">
        <v>106.28571428571429</v>
      </c>
      <c r="O8" s="3">
        <f>VALUE(MID(F8, FIND("$", F8) + 1, LEN(F8)))</f>
        <v>29.76</v>
      </c>
    </row>
    <row r="9" spans="1:15" x14ac:dyDescent="0.25">
      <c r="A9" t="s">
        <v>3765</v>
      </c>
      <c r="B9" t="s">
        <v>3764</v>
      </c>
      <c r="C9">
        <v>12</v>
      </c>
      <c r="D9" t="str" cm="1">
        <f t="array" ref="D9">_xlfn.TEXTJOIN("", TRUE, IF(ISNUMBER(SEARCH($Q$1480:$Q$1524, B9)), $Q$1480:$Q$1524, ""))</f>
        <v>Bush's</v>
      </c>
      <c r="E9" t="str">
        <f>IF(OR(D9="Mission", D9="Nature's Own", D9="Sara Lee"), "Bread",
IF(OR(D9="Del Monte", D9="Dole", D9="Mott's"), "Canned Fruit",
IF(OR(D9="Goya", D9="Hunt's", D9="Birds Eye"), "Canned Vegetables",
IF(OR(D9="BelGioioso", D9="Kraft", D9="Philadelphia", D9="Fairlife", D9="Horizon Organic", D9="Lactaid", D9="Ben &amp; Jerry's", D9="Chobani", D9="Oikos", D9="Light + Fit"), "Dairy",
IF(OR(D9="Barilla", D9="Annie's", D9="Rao's Homemade"), "Pasta",
IF(OR(D9="Hershey's", D9="Lay's", D9="Totino's", D9="Cheerios", D9="Jif", D9="Skippy", D9="Nature Valley", D9="Oreo", D9="DiGiorno", D9="Eggo"), "Prepared Food",
IF(OR(D9="Ben's Original", D9="Lundberg", D9="Quaker"), "Rice",
IF(OR(D9="Bush's", D9="Hillshire Farm", D9="Oscar Mayer", D9="SPAM"), "Protein",
IF(OR(D9="Starbucks", D9="Sparkling Ice", D9="Coca-Cola", D9="San Pellegrino", D9="Gatorade", D9="Arizona"), "Beverages",
"Other")))))))))</f>
        <v>Protein</v>
      </c>
      <c r="F9" t="s">
        <v>3763</v>
      </c>
      <c r="G9" cm="1">
        <f t="array" ref="G9">_xlfn.LET(
  _xlpm.txt, LOWER(TRIM(SUBSTITUTE(B9,"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</v>
      </c>
      <c r="H9" s="1">
        <f>O9/G9</f>
        <v>1.0755555555555556</v>
      </c>
      <c r="J9" t="str">
        <f>IF(I9="", "", IFERROR(LEFT(SUBSTITUTE(I9,"$",""), FIND("/", SUBSTITUTE(I9,"$","")) - 1), ""))</f>
        <v/>
      </c>
      <c r="K9" s="1" t="str">
        <f>IF(J9="", "", SUBSTITUTE(J9, "¢", ""))</f>
        <v/>
      </c>
      <c r="L9" s="2">
        <f>H9*100</f>
        <v>107.55555555555556</v>
      </c>
      <c r="M9" s="1">
        <f t="shared" si="0"/>
        <v>1.0755555555555556</v>
      </c>
      <c r="N9" s="1">
        <v>107.55555555555556</v>
      </c>
      <c r="O9" s="3">
        <f>VALUE(MID(F9, FIND("$", F9) + 1, LEN(F9)))</f>
        <v>29.04</v>
      </c>
    </row>
    <row r="10" spans="1:15" x14ac:dyDescent="0.25">
      <c r="A10" t="s">
        <v>3762</v>
      </c>
      <c r="B10" t="s">
        <v>3761</v>
      </c>
      <c r="C10">
        <v>12</v>
      </c>
      <c r="D10" t="str" cm="1">
        <f t="array" ref="D10">_xlfn.TEXTJOIN("", TRUE, IF(ISNUMBER(SEARCH($Q$1480:$Q$1524, B10)), $Q$1480:$Q$1524, ""))</f>
        <v>Bush's</v>
      </c>
      <c r="E10" t="str">
        <f>IF(OR(D10="Mission", D10="Nature's Own", D10="Sara Lee"), "Bread",
IF(OR(D10="Del Monte", D10="Dole", D10="Mott's"), "Canned Fruit",
IF(OR(D10="Goya", D10="Hunt's", D10="Birds Eye"), "Canned Vegetables",
IF(OR(D10="BelGioioso", D10="Kraft", D10="Philadelphia", D10="Fairlife", D10="Horizon Organic", D10="Lactaid", D10="Ben &amp; Jerry's", D10="Chobani", D10="Oikos", D10="Light + Fit"), "Dairy",
IF(OR(D10="Barilla", D10="Annie's", D10="Rao's Homemade"), "Pasta",
IF(OR(D10="Hershey's", D10="Lay's", D10="Totino's", D10="Cheerios", D10="Jif", D10="Skippy", D10="Nature Valley", D10="Oreo", D10="DiGiorno", D10="Eggo"), "Prepared Food",
IF(OR(D10="Ben's Original", D10="Lundberg", D10="Quaker"), "Rice",
IF(OR(D10="Bush's", D10="Hillshire Farm", D10="Oscar Mayer", D10="SPAM"), "Protein",
IF(OR(D10="Starbucks", D10="Sparkling Ice", D10="Coca-Cola", D10="San Pellegrino", D10="Gatorade", D10="Arizona"), "Beverages",
"Other")))))))))</f>
        <v>Protein</v>
      </c>
      <c r="F10" t="s">
        <v>3760</v>
      </c>
      <c r="G10" cm="1">
        <f t="array" ref="G10">_xlfn.LET(
  _xlpm.txt, LOWER(TRIM(SUBSTITUTE(B10,"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0" s="1">
        <f>O10/G10</f>
        <v>1.605</v>
      </c>
      <c r="J10" t="str">
        <f>IF(I10="", "", IFERROR(LEFT(SUBSTITUTE(I10,"$",""), FIND("/", SUBSTITUTE(I10,"$","")) - 1), ""))</f>
        <v/>
      </c>
      <c r="K10" s="1" t="str">
        <f>IF(J10="", "", SUBSTITUTE(J10, "¢", ""))</f>
        <v/>
      </c>
      <c r="L10" s="2">
        <f>H10*100</f>
        <v>160.5</v>
      </c>
      <c r="M10" s="1">
        <f t="shared" si="0"/>
        <v>1.605</v>
      </c>
      <c r="N10" s="1">
        <v>160.5</v>
      </c>
      <c r="O10" s="3">
        <f>VALUE(MID(F10, FIND("$", F10) + 1, LEN(F10)))</f>
        <v>25.68</v>
      </c>
    </row>
    <row r="11" spans="1:15" x14ac:dyDescent="0.25">
      <c r="A11" t="s">
        <v>3759</v>
      </c>
      <c r="B11" t="s">
        <v>3758</v>
      </c>
      <c r="C11">
        <v>12</v>
      </c>
      <c r="D11" t="str" cm="1">
        <f t="array" ref="D11">_xlfn.TEXTJOIN("", TRUE, IF(ISNUMBER(SEARCH($Q$1480:$Q$1524, B11)), $Q$1480:$Q$1524, ""))</f>
        <v>Bush's</v>
      </c>
      <c r="E11" t="str">
        <f>IF(OR(D11="Mission", D11="Nature's Own", D11="Sara Lee"), "Bread",
IF(OR(D11="Del Monte", D11="Dole", D11="Mott's"), "Canned Fruit",
IF(OR(D11="Goya", D11="Hunt's", D11="Birds Eye"), "Canned Vegetables",
IF(OR(D11="BelGioioso", D11="Kraft", D11="Philadelphia", D11="Fairlife", D11="Horizon Organic", D11="Lactaid", D11="Ben &amp; Jerry's", D11="Chobani", D11="Oikos", D11="Light + Fit"), "Dairy",
IF(OR(D11="Barilla", D11="Annie's", D11="Rao's Homemade"), "Pasta",
IF(OR(D11="Hershey's", D11="Lay's", D11="Totino's", D11="Cheerios", D11="Jif", D11="Skippy", D11="Nature Valley", D11="Oreo", D11="DiGiorno", D11="Eggo"), "Prepared Food",
IF(OR(D11="Ben's Original", D11="Lundberg", D11="Quaker"), "Rice",
IF(OR(D11="Bush's", D11="Hillshire Farm", D11="Oscar Mayer", D11="SPAM"), "Protein",
IF(OR(D11="Starbucks", D11="Sparkling Ice", D11="Coca-Cola", D11="San Pellegrino", D11="Gatorade", D11="Arizona"), "Beverages",
"Other")))))))))</f>
        <v>Protein</v>
      </c>
      <c r="F11" t="s">
        <v>3757</v>
      </c>
      <c r="G11" cm="1">
        <f t="array" ref="G11">_xlfn.LET(
  _xlpm.txt, LOWER(TRIM(SUBSTITUTE(B11,"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11" s="1">
        <f>O11/G11</f>
        <v>1.0628571428571429</v>
      </c>
      <c r="J11" t="str">
        <f>IF(I11="", "", IFERROR(LEFT(SUBSTITUTE(I11,"$",""), FIND("/", SUBSTITUTE(I11,"$","")) - 1), ""))</f>
        <v/>
      </c>
      <c r="K11" s="1" t="str">
        <f>IF(J11="", "", SUBSTITUTE(J11, "¢", ""))</f>
        <v/>
      </c>
      <c r="L11" s="2">
        <f>H11*100</f>
        <v>106.28571428571429</v>
      </c>
      <c r="M11" s="1">
        <f t="shared" si="0"/>
        <v>1.0628571428571429</v>
      </c>
      <c r="N11" s="1">
        <v>106.28571428571429</v>
      </c>
      <c r="O11" s="3">
        <f>VALUE(MID(F11, FIND("$", F11) + 1, LEN(F11)))</f>
        <v>29.76</v>
      </c>
    </row>
    <row r="12" spans="1:15" x14ac:dyDescent="0.25">
      <c r="A12" t="s">
        <v>3756</v>
      </c>
      <c r="B12" t="s">
        <v>3755</v>
      </c>
      <c r="C12">
        <v>12</v>
      </c>
      <c r="D12" t="str" cm="1">
        <f t="array" ref="D12">_xlfn.TEXTJOIN("", TRUE, IF(ISNUMBER(SEARCH($Q$1480:$Q$1524, B12)), $Q$1480:$Q$1524, ""))</f>
        <v>Dole</v>
      </c>
      <c r="E12" t="str">
        <f>IF(OR(D12="Mission", D12="Nature's Own", D12="Sara Lee"), "Bread",
IF(OR(D12="Del Monte", D12="Dole", D12="Mott's"), "Canned Fruit",
IF(OR(D12="Goya", D12="Hunt's", D12="Birds Eye"), "Canned Vegetables",
IF(OR(D12="BelGioioso", D12="Kraft", D12="Philadelphia", D12="Fairlife", D12="Horizon Organic", D12="Lactaid", D12="Ben &amp; Jerry's", D12="Chobani", D12="Oikos", D12="Light + Fit"), "Dairy",
IF(OR(D12="Barilla", D12="Annie's", D12="Rao's Homemade"), "Pasta",
IF(OR(D12="Hershey's", D12="Lay's", D12="Totino's", D12="Cheerios", D12="Jif", D12="Skippy", D12="Nature Valley", D12="Oreo", D12="DiGiorno", D12="Eggo"), "Prepared Food",
IF(OR(D12="Ben's Original", D12="Lundberg", D12="Quaker"), "Rice",
IF(OR(D12="Bush's", D12="Hillshire Farm", D12="Oscar Mayer", D12="SPAM"), "Protein",
IF(OR(D12="Starbucks", D12="Sparkling Ice", D12="Coca-Cola", D12="San Pellegrino", D12="Gatorade", D12="Arizona"), "Beverages",
"Other")))))))))</f>
        <v>Canned Fruit</v>
      </c>
      <c r="F12" t="s">
        <v>3754</v>
      </c>
      <c r="G12" cm="1">
        <f t="array" ref="G12">_xlfn.LET(
  _xlpm.txt, LOWER(TRIM(SUBSTITUTE(B12,"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2" s="1">
        <f>O12/G12</f>
        <v>1.4179999999999999</v>
      </c>
      <c r="J12" t="str">
        <f>IF(I12="", "", IFERROR(LEFT(SUBSTITUTE(I12,"$",""), FIND("/", SUBSTITUTE(I12,"$","")) - 1), ""))</f>
        <v/>
      </c>
      <c r="K12" s="1" t="str">
        <f>IF(J12="", "", SUBSTITUTE(J12, "¢", ""))</f>
        <v/>
      </c>
      <c r="L12" s="2">
        <f>H12*100</f>
        <v>141.79999999999998</v>
      </c>
      <c r="M12" s="1">
        <f t="shared" si="0"/>
        <v>1.4179999999999999</v>
      </c>
      <c r="N12" s="1">
        <v>141.79999999999998</v>
      </c>
      <c r="O12" s="3">
        <f>VALUE(MID(F12, FIND("$", F12) + 1, LEN(F12)))</f>
        <v>28.36</v>
      </c>
    </row>
    <row r="13" spans="1:15" x14ac:dyDescent="0.25">
      <c r="A13" t="s">
        <v>3753</v>
      </c>
      <c r="B13" t="s">
        <v>3752</v>
      </c>
      <c r="C13">
        <v>12</v>
      </c>
      <c r="D13" t="str" cm="1">
        <f t="array" ref="D13">_xlfn.TEXTJOIN("", TRUE, IF(ISNUMBER(SEARCH($Q$1480:$Q$1524, B13)), $Q$1480:$Q$1524, ""))</f>
        <v>Dole</v>
      </c>
      <c r="E13" t="str">
        <f>IF(OR(D13="Mission", D13="Nature's Own", D13="Sara Lee"), "Bread",
IF(OR(D13="Del Monte", D13="Dole", D13="Mott's"), "Canned Fruit",
IF(OR(D13="Goya", D13="Hunt's", D13="Birds Eye"), "Canned Vegetables",
IF(OR(D13="BelGioioso", D13="Kraft", D13="Philadelphia", D13="Fairlife", D13="Horizon Organic", D13="Lactaid", D13="Ben &amp; Jerry's", D13="Chobani", D13="Oikos", D13="Light + Fit"), "Dairy",
IF(OR(D13="Barilla", D13="Annie's", D13="Rao's Homemade"), "Pasta",
IF(OR(D13="Hershey's", D13="Lay's", D13="Totino's", D13="Cheerios", D13="Jif", D13="Skippy", D13="Nature Valley", D13="Oreo", D13="DiGiorno", D13="Eggo"), "Prepared Food",
IF(OR(D13="Ben's Original", D13="Lundberg", D13="Quaker"), "Rice",
IF(OR(D13="Bush's", D13="Hillshire Farm", D13="Oscar Mayer", D13="SPAM"), "Protein",
IF(OR(D13="Starbucks", D13="Sparkling Ice", D13="Coca-Cola", D13="San Pellegrino", D13="Gatorade", D13="Arizona"), "Beverages",
"Other")))))))))</f>
        <v>Canned Fruit</v>
      </c>
      <c r="F13" t="s">
        <v>3751</v>
      </c>
      <c r="G13" cm="1">
        <f t="array" ref="G13">_xlfn.LET(
  _xlpm.txt, LOWER(TRIM(SUBSTITUTE(B13,"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" s="1">
        <f>O13/G13</f>
        <v>1.3705000000000001</v>
      </c>
      <c r="J13" t="str">
        <f>IF(I13="", "", IFERROR(LEFT(SUBSTITUTE(I13,"$",""), FIND("/", SUBSTITUTE(I13,"$","")) - 1), ""))</f>
        <v/>
      </c>
      <c r="K13" s="1" t="str">
        <f>IF(J13="", "", SUBSTITUTE(J13, "¢", ""))</f>
        <v/>
      </c>
      <c r="L13" s="2">
        <f>H13*100</f>
        <v>137.05000000000001</v>
      </c>
      <c r="M13" s="1">
        <f t="shared" si="0"/>
        <v>1.3705000000000001</v>
      </c>
      <c r="N13" s="1">
        <v>137.05000000000001</v>
      </c>
      <c r="O13" s="3">
        <f>VALUE(MID(F13, FIND("$", F13) + 1, LEN(F13)))</f>
        <v>27.41</v>
      </c>
    </row>
    <row r="14" spans="1:15" x14ac:dyDescent="0.25">
      <c r="A14" t="s">
        <v>3750</v>
      </c>
      <c r="B14" t="s">
        <v>3749</v>
      </c>
      <c r="C14">
        <v>12</v>
      </c>
      <c r="D14" t="str" cm="1">
        <f t="array" ref="D14">_xlfn.TEXTJOIN("", TRUE, IF(ISNUMBER(SEARCH($Q$1480:$Q$1524, B14)), $Q$1480:$Q$1524, ""))</f>
        <v>Hunt's</v>
      </c>
      <c r="E14" t="str">
        <f>IF(OR(D14="Mission", D14="Nature's Own", D14="Sara Lee"), "Bread",
IF(OR(D14="Del Monte", D14="Dole", D14="Mott's"), "Canned Fruit",
IF(OR(D14="Goya", D14="Hunt's", D14="Birds Eye"), "Canned Vegetables",
IF(OR(D14="BelGioioso", D14="Kraft", D14="Philadelphia", D14="Fairlife", D14="Horizon Organic", D14="Lactaid", D14="Ben &amp; Jerry's", D14="Chobani", D14="Oikos", D14="Light + Fit"), "Dairy",
IF(OR(D14="Barilla", D14="Annie's", D14="Rao's Homemade"), "Pasta",
IF(OR(D14="Hershey's", D14="Lay's", D14="Totino's", D14="Cheerios", D14="Jif", D14="Skippy", D14="Nature Valley", D14="Oreo", D14="DiGiorno", D14="Eggo"), "Prepared Food",
IF(OR(D14="Ben's Original", D14="Lundberg", D14="Quaker"), "Rice",
IF(OR(D14="Bush's", D14="Hillshire Farm", D14="Oscar Mayer", D14="SPAM"), "Protein",
IF(OR(D14="Starbucks", D14="Sparkling Ice", D14="Coca-Cola", D14="San Pellegrino", D14="Gatorade", D14="Arizona"), "Beverages",
"Other")))))))))</f>
        <v>Canned Vegetables</v>
      </c>
      <c r="F14" t="s">
        <v>3743</v>
      </c>
      <c r="G14" cm="1">
        <f t="array" ref="G14">_xlfn.LET(
  _xlpm.txt, LOWER(TRIM(SUBSTITUTE(B14,"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14" s="1">
        <f>O14/G14</f>
        <v>1.0179310344827586</v>
      </c>
      <c r="J14" t="str">
        <f>IF(I14="", "", IFERROR(LEFT(SUBSTITUTE(I14,"$",""), FIND("/", SUBSTITUTE(I14,"$","")) - 1), ""))</f>
        <v/>
      </c>
      <c r="K14" s="1" t="str">
        <f>IF(J14="", "", SUBSTITUTE(J14, "¢", ""))</f>
        <v/>
      </c>
      <c r="L14" s="2">
        <f>H14*100</f>
        <v>101.79310344827586</v>
      </c>
      <c r="M14" s="1">
        <f t="shared" si="0"/>
        <v>1.0179310344827586</v>
      </c>
      <c r="N14" s="1">
        <v>101.79310344827586</v>
      </c>
      <c r="O14" s="3">
        <f>VALUE(MID(F14, FIND("$", F14) + 1, LEN(F14)))</f>
        <v>14.76</v>
      </c>
    </row>
    <row r="15" spans="1:15" x14ac:dyDescent="0.25">
      <c r="A15" t="s">
        <v>3748</v>
      </c>
      <c r="B15" t="s">
        <v>3747</v>
      </c>
      <c r="C15">
        <v>12</v>
      </c>
      <c r="D15" t="str" cm="1">
        <f t="array" ref="D15">_xlfn.TEXTJOIN("", TRUE, IF(ISNUMBER(SEARCH($Q$1480:$Q$1524, B15)), $Q$1480:$Q$1524, ""))</f>
        <v>Hunt's</v>
      </c>
      <c r="E15" t="str">
        <f>IF(OR(D15="Mission", D15="Nature's Own", D15="Sara Lee"), "Bread",
IF(OR(D15="Del Monte", D15="Dole", D15="Mott's"), "Canned Fruit",
IF(OR(D15="Goya", D15="Hunt's", D15="Birds Eye"), "Canned Vegetables",
IF(OR(D15="BelGioioso", D15="Kraft", D15="Philadelphia", D15="Fairlife", D15="Horizon Organic", D15="Lactaid", D15="Ben &amp; Jerry's", D15="Chobani", D15="Oikos", D15="Light + Fit"), "Dairy",
IF(OR(D15="Barilla", D15="Annie's", D15="Rao's Homemade"), "Pasta",
IF(OR(D15="Hershey's", D15="Lay's", D15="Totino's", D15="Cheerios", D15="Jif", D15="Skippy", D15="Nature Valley", D15="Oreo", D15="DiGiorno", D15="Eggo"), "Prepared Food",
IF(OR(D15="Ben's Original", D15="Lundberg", D15="Quaker"), "Rice",
IF(OR(D15="Bush's", D15="Hillshire Farm", D15="Oscar Mayer", D15="SPAM"), "Protein",
IF(OR(D15="Starbucks", D15="Sparkling Ice", D15="Coca-Cola", D15="San Pellegrino", D15="Gatorade", D15="Arizona"), "Beverages",
"Other")))))))))</f>
        <v>Canned Vegetables</v>
      </c>
      <c r="F15" t="s">
        <v>3746</v>
      </c>
      <c r="G15" cm="1">
        <f t="array" ref="G15">_xlfn.LET(
  _xlpm.txt, LOWER(TRIM(SUBSTITUTE(B15,"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15" s="1">
        <f>O15/G15</f>
        <v>0.84</v>
      </c>
      <c r="J15" t="str">
        <f>IF(I15="", "", IFERROR(LEFT(SUBSTITUTE(I15,"$",""), FIND("/", SUBSTITUTE(I15,"$","")) - 1), ""))</f>
        <v/>
      </c>
      <c r="K15" s="1" t="str">
        <f>IF(J15="", "", SUBSTITUTE(J15, "¢", ""))</f>
        <v/>
      </c>
      <c r="L15" s="2">
        <f>H15*100</f>
        <v>84</v>
      </c>
      <c r="M15" s="1">
        <f t="shared" si="0"/>
        <v>0.84</v>
      </c>
      <c r="N15" s="1">
        <v>84</v>
      </c>
      <c r="O15" s="3">
        <f>VALUE(MID(F15, FIND("$", F15) + 1, LEN(F15)))</f>
        <v>23.52</v>
      </c>
    </row>
    <row r="16" spans="1:15" x14ac:dyDescent="0.25">
      <c r="A16" t="s">
        <v>3745</v>
      </c>
      <c r="B16" t="s">
        <v>3744</v>
      </c>
      <c r="C16">
        <v>12</v>
      </c>
      <c r="D16" t="str" cm="1">
        <f t="array" ref="D16">_xlfn.TEXTJOIN("", TRUE, IF(ISNUMBER(SEARCH($Q$1480:$Q$1524, B16)), $Q$1480:$Q$1524, ""))</f>
        <v>Hunt's</v>
      </c>
      <c r="E16" t="str">
        <f>IF(OR(D16="Mission", D16="Nature's Own", D16="Sara Lee"), "Bread",
IF(OR(D16="Del Monte", D16="Dole", D16="Mott's"), "Canned Fruit",
IF(OR(D16="Goya", D16="Hunt's", D16="Birds Eye"), "Canned Vegetables",
IF(OR(D16="BelGioioso", D16="Kraft", D16="Philadelphia", D16="Fairlife", D16="Horizon Organic", D16="Lactaid", D16="Ben &amp; Jerry's", D16="Chobani", D16="Oikos", D16="Light + Fit"), "Dairy",
IF(OR(D16="Barilla", D16="Annie's", D16="Rao's Homemade"), "Pasta",
IF(OR(D16="Hershey's", D16="Lay's", D16="Totino's", D16="Cheerios", D16="Jif", D16="Skippy", D16="Nature Valley", D16="Oreo", D16="DiGiorno", D16="Eggo"), "Prepared Food",
IF(OR(D16="Ben's Original", D16="Lundberg", D16="Quaker"), "Rice",
IF(OR(D16="Bush's", D16="Hillshire Farm", D16="Oscar Mayer", D16="SPAM"), "Protein",
IF(OR(D16="Starbucks", D16="Sparkling Ice", D16="Coca-Cola", D16="San Pellegrino", D16="Gatorade", D16="Arizona"), "Beverages",
"Other")))))))))</f>
        <v>Canned Vegetables</v>
      </c>
      <c r="F16" t="s">
        <v>3743</v>
      </c>
      <c r="G16" cm="1">
        <f t="array" ref="G16">_xlfn.LET(
  _xlpm.txt, LOWER(TRIM(SUBSTITUTE(B16,"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16" s="1">
        <f>O16/G16</f>
        <v>1.0179310344827586</v>
      </c>
      <c r="J16" t="str">
        <f>IF(I16="", "", IFERROR(LEFT(SUBSTITUTE(I16,"$",""), FIND("/", SUBSTITUTE(I16,"$","")) - 1), ""))</f>
        <v/>
      </c>
      <c r="K16" s="1" t="str">
        <f>IF(J16="", "", SUBSTITUTE(J16, "¢", ""))</f>
        <v/>
      </c>
      <c r="L16" s="2">
        <f>H16*100</f>
        <v>101.79310344827586</v>
      </c>
      <c r="M16" s="1">
        <f t="shared" si="0"/>
        <v>1.0179310344827586</v>
      </c>
      <c r="N16" s="1">
        <v>101.79310344827586</v>
      </c>
      <c r="O16" s="3">
        <f>VALUE(MID(F16, FIND("$", F16) + 1, LEN(F16)))</f>
        <v>14.76</v>
      </c>
    </row>
    <row r="17" spans="1:15" x14ac:dyDescent="0.25">
      <c r="A17" t="s">
        <v>3742</v>
      </c>
      <c r="B17" t="s">
        <v>3741</v>
      </c>
      <c r="C17">
        <v>12</v>
      </c>
      <c r="D17" t="str" cm="1">
        <f t="array" ref="D17">_xlfn.TEXTJOIN("", TRUE, IF(ISNUMBER(SEARCH($Q$1480:$Q$1524, B17)), $Q$1480:$Q$1524, ""))</f>
        <v>Hunt's</v>
      </c>
      <c r="E17" t="str">
        <f>IF(OR(D17="Mission", D17="Nature's Own", D17="Sara Lee"), "Bread",
IF(OR(D17="Del Monte", D17="Dole", D17="Mott's"), "Canned Fruit",
IF(OR(D17="Goya", D17="Hunt's", D17="Birds Eye"), "Canned Vegetables",
IF(OR(D17="BelGioioso", D17="Kraft", D17="Philadelphia", D17="Fairlife", D17="Horizon Organic", D17="Lactaid", D17="Ben &amp; Jerry's", D17="Chobani", D17="Oikos", D17="Light + Fit"), "Dairy",
IF(OR(D17="Barilla", D17="Annie's", D17="Rao's Homemade"), "Pasta",
IF(OR(D17="Hershey's", D17="Lay's", D17="Totino's", D17="Cheerios", D17="Jif", D17="Skippy", D17="Nature Valley", D17="Oreo", D17="DiGiorno", D17="Eggo"), "Prepared Food",
IF(OR(D17="Ben's Original", D17="Lundberg", D17="Quaker"), "Rice",
IF(OR(D17="Bush's", D17="Hillshire Farm", D17="Oscar Mayer", D17="SPAM"), "Protein",
IF(OR(D17="Starbucks", D17="Sparkling Ice", D17="Coca-Cola", D17="San Pellegrino", D17="Gatorade", D17="Arizona"), "Beverages",
"Other")))))))))</f>
        <v>Canned Vegetables</v>
      </c>
      <c r="F17" t="s">
        <v>3324</v>
      </c>
      <c r="G17" cm="1">
        <f t="array" ref="G17">_xlfn.LET(
  _xlpm.txt, LOWER(TRIM(SUBSTITUTE(B17,"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17" s="1">
        <f>O17/G17</f>
        <v>1.96</v>
      </c>
      <c r="J17" t="str">
        <f>IF(I17="", "", IFERROR(LEFT(SUBSTITUTE(I17,"$",""), FIND("/", SUBSTITUTE(I17,"$","")) - 1), ""))</f>
        <v/>
      </c>
      <c r="K17" s="1" t="str">
        <f>IF(J17="", "", SUBSTITUTE(J17, "¢", ""))</f>
        <v/>
      </c>
      <c r="L17" s="2">
        <f>H17*100</f>
        <v>196</v>
      </c>
      <c r="M17" s="1">
        <f t="shared" si="0"/>
        <v>1.96</v>
      </c>
      <c r="N17" s="1">
        <v>196</v>
      </c>
      <c r="O17" s="3">
        <f>VALUE(MID(F17, FIND("$", F17) + 1, LEN(F17)))</f>
        <v>11.76</v>
      </c>
    </row>
    <row r="18" spans="1:15" x14ac:dyDescent="0.25">
      <c r="A18" t="s">
        <v>3740</v>
      </c>
      <c r="B18" t="s">
        <v>3739</v>
      </c>
      <c r="C18">
        <v>12</v>
      </c>
      <c r="D18" t="str" cm="1">
        <f t="array" ref="D18">_xlfn.TEXTJOIN("", TRUE, IF(ISNUMBER(SEARCH($Q$1480:$Q$1524, B18)), $Q$1480:$Q$1524, ""))</f>
        <v>Jif</v>
      </c>
      <c r="E18" t="str">
        <f>IF(OR(D18="Mission", D18="Nature's Own", D18="Sara Lee"), "Bread",
IF(OR(D18="Del Monte", D18="Dole", D18="Mott's"), "Canned Fruit",
IF(OR(D18="Goya", D18="Hunt's", D18="Birds Eye"), "Canned Vegetables",
IF(OR(D18="BelGioioso", D18="Kraft", D18="Philadelphia", D18="Fairlife", D18="Horizon Organic", D18="Lactaid", D18="Ben &amp; Jerry's", D18="Chobani", D18="Oikos", D18="Light + Fit"), "Dairy",
IF(OR(D18="Barilla", D18="Annie's", D18="Rao's Homemade"), "Pasta",
IF(OR(D18="Hershey's", D18="Lay's", D18="Totino's", D18="Cheerios", D18="Jif", D18="Skippy", D18="Nature Valley", D18="Oreo", D18="DiGiorno", D18="Eggo"), "Prepared Food",
IF(OR(D18="Ben's Original", D18="Lundberg", D18="Quaker"), "Rice",
IF(OR(D18="Bush's", D18="Hillshire Farm", D18="Oscar Mayer", D18="SPAM"), "Protein",
IF(OR(D18="Starbucks", D18="Sparkling Ice", D18="Coca-Cola", D18="San Pellegrino", D18="Gatorade", D18="Arizona"), "Beverages",
"Other")))))))))</f>
        <v>Prepared Food</v>
      </c>
      <c r="F18" t="s">
        <v>3717</v>
      </c>
      <c r="G18" cm="1">
        <f t="array" ref="G18">_xlfn.LET(
  _xlpm.txt, LOWER(TRIM(SUBSTITUTE(B18,"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8" s="1">
        <f>O18/G18</f>
        <v>2.1</v>
      </c>
      <c r="J18" t="str">
        <f>IF(I18="", "", IFERROR(LEFT(SUBSTITUTE(I18,"$",""), FIND("/", SUBSTITUTE(I18,"$","")) - 1), ""))</f>
        <v/>
      </c>
      <c r="K18" s="1" t="str">
        <f>IF(J18="", "", SUBSTITUTE(J18, "¢", ""))</f>
        <v/>
      </c>
      <c r="L18" s="2">
        <f>H18*100</f>
        <v>210</v>
      </c>
      <c r="M18" s="1">
        <f t="shared" si="0"/>
        <v>2.1</v>
      </c>
      <c r="N18" s="1">
        <v>210</v>
      </c>
      <c r="O18" s="3">
        <f>VALUE(MID(F18, FIND("$", F18) + 1, LEN(F18)))</f>
        <v>33.6</v>
      </c>
    </row>
    <row r="19" spans="1:15" x14ac:dyDescent="0.25">
      <c r="A19" t="s">
        <v>3738</v>
      </c>
      <c r="B19" t="s">
        <v>3737</v>
      </c>
      <c r="C19">
        <v>12</v>
      </c>
      <c r="D19" t="str" cm="1">
        <f t="array" ref="D19">_xlfn.TEXTJOIN("", TRUE, IF(ISNUMBER(SEARCH($Q$1480:$Q$1524, B19)), $Q$1480:$Q$1524, ""))</f>
        <v>Jif</v>
      </c>
      <c r="E19" t="str">
        <f>IF(OR(D19="Mission", D19="Nature's Own", D19="Sara Lee"), "Bread",
IF(OR(D19="Del Monte", D19="Dole", D19="Mott's"), "Canned Fruit",
IF(OR(D19="Goya", D19="Hunt's", D19="Birds Eye"), "Canned Vegetables",
IF(OR(D19="BelGioioso", D19="Kraft", D19="Philadelphia", D19="Fairlife", D19="Horizon Organic", D19="Lactaid", D19="Ben &amp; Jerry's", D19="Chobani", D19="Oikos", D19="Light + Fit"), "Dairy",
IF(OR(D19="Barilla", D19="Annie's", D19="Rao's Homemade"), "Pasta",
IF(OR(D19="Hershey's", D19="Lay's", D19="Totino's", D19="Cheerios", D19="Jif", D19="Skippy", D19="Nature Valley", D19="Oreo", D19="DiGiorno", D19="Eggo"), "Prepared Food",
IF(OR(D19="Ben's Original", D19="Lundberg", D19="Quaker"), "Rice",
IF(OR(D19="Bush's", D19="Hillshire Farm", D19="Oscar Mayer", D19="SPAM"), "Protein",
IF(OR(D19="Starbucks", D19="Sparkling Ice", D19="Coca-Cola", D19="San Pellegrino", D19="Gatorade", D19="Arizona"), "Beverages",
"Other")))))))))</f>
        <v>Prepared Food</v>
      </c>
      <c r="F19" t="s">
        <v>3717</v>
      </c>
      <c r="G19" cm="1">
        <f t="array" ref="G19">_xlfn.LET(
  _xlpm.txt, LOWER(TRIM(SUBSTITUTE(B19,"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19" s="1">
        <f>O19/G19</f>
        <v>2.1677419354838712</v>
      </c>
      <c r="J19" t="str">
        <f>IF(I19="", "", IFERROR(LEFT(SUBSTITUTE(I19,"$",""), FIND("/", SUBSTITUTE(I19,"$","")) - 1), ""))</f>
        <v/>
      </c>
      <c r="K19" s="1" t="str">
        <f>IF(J19="", "", SUBSTITUTE(J19, "¢", ""))</f>
        <v/>
      </c>
      <c r="L19" s="2">
        <f>H19*100</f>
        <v>216.77419354838713</v>
      </c>
      <c r="M19" s="1">
        <f t="shared" si="0"/>
        <v>2.1677419354838712</v>
      </c>
      <c r="N19" s="1">
        <v>216.77419354838713</v>
      </c>
      <c r="O19" s="3">
        <f>VALUE(MID(F19, FIND("$", F19) + 1, LEN(F19)))</f>
        <v>33.6</v>
      </c>
    </row>
    <row r="20" spans="1:15" x14ac:dyDescent="0.25">
      <c r="A20" t="s">
        <v>3736</v>
      </c>
      <c r="B20" t="s">
        <v>3735</v>
      </c>
      <c r="C20">
        <v>12</v>
      </c>
      <c r="D20" t="str" cm="1">
        <f t="array" ref="D20">_xlfn.TEXTJOIN("", TRUE, IF(ISNUMBER(SEARCH($Q$1480:$Q$1524, B20)), $Q$1480:$Q$1524, ""))</f>
        <v>Jif</v>
      </c>
      <c r="E20" t="str">
        <f>IF(OR(D20="Mission", D20="Nature's Own", D20="Sara Lee"), "Bread",
IF(OR(D20="Del Monte", D20="Dole", D20="Mott's"), "Canned Fruit",
IF(OR(D20="Goya", D20="Hunt's", D20="Birds Eye"), "Canned Vegetables",
IF(OR(D20="BelGioioso", D20="Kraft", D20="Philadelphia", D20="Fairlife", D20="Horizon Organic", D20="Lactaid", D20="Ben &amp; Jerry's", D20="Chobani", D20="Oikos", D20="Light + Fit"), "Dairy",
IF(OR(D20="Barilla", D20="Annie's", D20="Rao's Homemade"), "Pasta",
IF(OR(D20="Hershey's", D20="Lay's", D20="Totino's", D20="Cheerios", D20="Jif", D20="Skippy", D20="Nature Valley", D20="Oreo", D20="DiGiorno", D20="Eggo"), "Prepared Food",
IF(OR(D20="Ben's Original", D20="Lundberg", D20="Quaker"), "Rice",
IF(OR(D20="Bush's", D20="Hillshire Farm", D20="Oscar Mayer", D20="SPAM"), "Protein",
IF(OR(D20="Starbucks", D20="Sparkling Ice", D20="Coca-Cola", D20="San Pellegrino", D20="Gatorade", D20="Arizona"), "Beverages",
"Other")))))))))</f>
        <v>Prepared Food</v>
      </c>
      <c r="F20" t="s">
        <v>3717</v>
      </c>
      <c r="G20" cm="1">
        <f t="array" ref="G20">_xlfn.LET(
  _xlpm.txt, LOWER(TRIM(SUBSTITUTE(B20,"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0" s="1">
        <f>O20/G20</f>
        <v>2.1</v>
      </c>
      <c r="J20" t="str">
        <f>IF(I20="", "", IFERROR(LEFT(SUBSTITUTE(I20,"$",""), FIND("/", SUBSTITUTE(I20,"$","")) - 1), ""))</f>
        <v/>
      </c>
      <c r="K20" s="1" t="str">
        <f>IF(J20="", "", SUBSTITUTE(J20, "¢", ""))</f>
        <v/>
      </c>
      <c r="L20" s="2">
        <f>H20*100</f>
        <v>210</v>
      </c>
      <c r="M20" s="1">
        <f t="shared" si="0"/>
        <v>2.1</v>
      </c>
      <c r="N20" s="1">
        <v>210</v>
      </c>
      <c r="O20" s="3">
        <f>VALUE(MID(F20, FIND("$", F20) + 1, LEN(F20)))</f>
        <v>33.6</v>
      </c>
    </row>
    <row r="21" spans="1:15" x14ac:dyDescent="0.25">
      <c r="A21" t="s">
        <v>3734</v>
      </c>
      <c r="B21" t="s">
        <v>3733</v>
      </c>
      <c r="C21">
        <v>12</v>
      </c>
      <c r="D21" t="str" cm="1">
        <f t="array" ref="D21">_xlfn.TEXTJOIN("", TRUE, IF(ISNUMBER(SEARCH($Q$1480:$Q$1524, B21)), $Q$1480:$Q$1524, ""))</f>
        <v>Mott's</v>
      </c>
      <c r="E21" t="str">
        <f>IF(OR(D21="Mission", D21="Nature's Own", D21="Sara Lee"), "Bread",
IF(OR(D21="Del Monte", D21="Dole", D21="Mott's"), "Canned Fruit",
IF(OR(D21="Goya", D21="Hunt's", D21="Birds Eye"), "Canned Vegetables",
IF(OR(D21="BelGioioso", D21="Kraft", D21="Philadelphia", D21="Fairlife", D21="Horizon Organic", D21="Lactaid", D21="Ben &amp; Jerry's", D21="Chobani", D21="Oikos", D21="Light + Fit"), "Dairy",
IF(OR(D21="Barilla", D21="Annie's", D21="Rao's Homemade"), "Pasta",
IF(OR(D21="Hershey's", D21="Lay's", D21="Totino's", D21="Cheerios", D21="Jif", D21="Skippy", D21="Nature Valley", D21="Oreo", D21="DiGiorno", D21="Eggo"), "Prepared Food",
IF(OR(D21="Ben's Original", D21="Lundberg", D21="Quaker"), "Rice",
IF(OR(D21="Bush's", D21="Hillshire Farm", D21="Oscar Mayer", D21="SPAM"), "Protein",
IF(OR(D21="Starbucks", D21="Sparkling Ice", D21="Coca-Cola", D21="San Pellegrino", D21="Gatorade", D21="Arizona"), "Beverages",
"Other")))))))))</f>
        <v>Canned Fruit</v>
      </c>
      <c r="F21" t="s">
        <v>1272</v>
      </c>
      <c r="G21" cm="1">
        <f t="array" ref="G21">_xlfn.LET(
  _xlpm.txt, LOWER(TRIM(SUBSTITUTE(B21,"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21" s="1">
        <f>O21/G21</f>
        <v>7.56</v>
      </c>
      <c r="J21" t="str">
        <f>IF(I21="", "", IFERROR(LEFT(SUBSTITUTE(I21,"$",""), FIND("/", SUBSTITUTE(I21,"$","")) - 1), ""))</f>
        <v/>
      </c>
      <c r="K21" s="1" t="str">
        <f>IF(J21="", "", SUBSTITUTE(J21, "¢", ""))</f>
        <v/>
      </c>
      <c r="L21" s="2">
        <f>H21*100</f>
        <v>756</v>
      </c>
      <c r="M21" s="1">
        <f t="shared" si="0"/>
        <v>7.56</v>
      </c>
      <c r="N21" s="1">
        <v>756</v>
      </c>
      <c r="O21" s="3">
        <f>VALUE(MID(F21, FIND("$", F21) + 1, LEN(F21)))</f>
        <v>30.24</v>
      </c>
    </row>
    <row r="22" spans="1:15" x14ac:dyDescent="0.25">
      <c r="A22" t="s">
        <v>3732</v>
      </c>
      <c r="B22" t="s">
        <v>3731</v>
      </c>
      <c r="C22">
        <v>12</v>
      </c>
      <c r="D22" t="str" cm="1">
        <f t="array" ref="D22">_xlfn.TEXTJOIN("", TRUE, IF(ISNUMBER(SEARCH($Q$1480:$Q$1524, B22)), $Q$1480:$Q$1524, ""))</f>
        <v>Mott's</v>
      </c>
      <c r="E22" t="str">
        <f>IF(OR(D22="Mission", D22="Nature's Own", D22="Sara Lee"), "Bread",
IF(OR(D22="Del Monte", D22="Dole", D22="Mott's"), "Canned Fruit",
IF(OR(D22="Goya", D22="Hunt's", D22="Birds Eye"), "Canned Vegetables",
IF(OR(D22="BelGioioso", D22="Kraft", D22="Philadelphia", D22="Fairlife", D22="Horizon Organic", D22="Lactaid", D22="Ben &amp; Jerry's", D22="Chobani", D22="Oikos", D22="Light + Fit"), "Dairy",
IF(OR(D22="Barilla", D22="Annie's", D22="Rao's Homemade"), "Pasta",
IF(OR(D22="Hershey's", D22="Lay's", D22="Totino's", D22="Cheerios", D22="Jif", D22="Skippy", D22="Nature Valley", D22="Oreo", D22="DiGiorno", D22="Eggo"), "Prepared Food",
IF(OR(D22="Ben's Original", D22="Lundberg", D22="Quaker"), "Rice",
IF(OR(D22="Bush's", D22="Hillshire Farm", D22="Oscar Mayer", D22="SPAM"), "Protein",
IF(OR(D22="Starbucks", D22="Sparkling Ice", D22="Coca-Cola", D22="San Pellegrino", D22="Gatorade", D22="Arizona"), "Beverages",
"Other")))))))))</f>
        <v>Canned Fruit</v>
      </c>
      <c r="F22" t="s">
        <v>1272</v>
      </c>
      <c r="G22" cm="1">
        <f t="array" ref="G22">_xlfn.LET(
  _xlpm.txt, LOWER(TRIM(SUBSTITUTE(B22,"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22" s="1">
        <f>O22/G22</f>
        <v>7.56</v>
      </c>
      <c r="J22" t="str">
        <f>IF(I22="", "", IFERROR(LEFT(SUBSTITUTE(I22,"$",""), FIND("/", SUBSTITUTE(I22,"$","")) - 1), ""))</f>
        <v/>
      </c>
      <c r="K22" s="1" t="str">
        <f>IF(J22="", "", SUBSTITUTE(J22, "¢", ""))</f>
        <v/>
      </c>
      <c r="L22" s="2">
        <f>H22*100</f>
        <v>756</v>
      </c>
      <c r="M22" s="1">
        <f t="shared" si="0"/>
        <v>7.56</v>
      </c>
      <c r="N22" s="1">
        <v>756</v>
      </c>
      <c r="O22" s="3">
        <f>VALUE(MID(F22, FIND("$", F22) + 1, LEN(F22)))</f>
        <v>30.24</v>
      </c>
    </row>
    <row r="23" spans="1:15" ht="15" customHeight="1" x14ac:dyDescent="0.25">
      <c r="A23" t="s">
        <v>3730</v>
      </c>
      <c r="B23" t="s">
        <v>3729</v>
      </c>
      <c r="C23">
        <v>12</v>
      </c>
      <c r="D23" t="str" cm="1">
        <f t="array" ref="D23">_xlfn.TEXTJOIN("", TRUE, IF(ISNUMBER(SEARCH($Q$1480:$Q$1524, B23)), $Q$1480:$Q$1524, ""))</f>
        <v>Mott's</v>
      </c>
      <c r="E23" t="str">
        <f>IF(OR(D23="Mission", D23="Nature's Own", D23="Sara Lee"), "Bread",
IF(OR(D23="Del Monte", D23="Dole", D23="Mott's"), "Canned Fruit",
IF(OR(D23="Goya", D23="Hunt's", D23="Birds Eye"), "Canned Vegetables",
IF(OR(D23="BelGioioso", D23="Kraft", D23="Philadelphia", D23="Fairlife", D23="Horizon Organic", D23="Lactaid", D23="Ben &amp; Jerry's", D23="Chobani", D23="Oikos", D23="Light + Fit"), "Dairy",
IF(OR(D23="Barilla", D23="Annie's", D23="Rao's Homemade"), "Pasta",
IF(OR(D23="Hershey's", D23="Lay's", D23="Totino's", D23="Cheerios", D23="Jif", D23="Skippy", D23="Nature Valley", D23="Oreo", D23="DiGiorno", D23="Eggo"), "Prepared Food",
IF(OR(D23="Ben's Original", D23="Lundberg", D23="Quaker"), "Rice",
IF(OR(D23="Bush's", D23="Hillshire Farm", D23="Oscar Mayer", D23="SPAM"), "Protein",
IF(OR(D23="Starbucks", D23="Sparkling Ice", D23="Coca-Cola", D23="San Pellegrino", D23="Gatorade", D23="Arizona"), "Beverages",
"Other")))))))))</f>
        <v>Canned Fruit</v>
      </c>
      <c r="F23" t="s">
        <v>3728</v>
      </c>
      <c r="G23" cm="1">
        <f t="array" ref="G23">_xlfn.LET(
  _xlpm.txt, LOWER(TRIM(SUBSTITUTE(B23,"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23" s="1">
        <f>O23/G23</f>
        <v>8.9625000000000004</v>
      </c>
      <c r="J23" t="str">
        <f>IF(I23="", "", IFERROR(LEFT(SUBSTITUTE(I23,"$",""), FIND("/", SUBSTITUTE(I23,"$","")) - 1), ""))</f>
        <v/>
      </c>
      <c r="K23" s="1" t="str">
        <f>IF(J23="", "", SUBSTITUTE(J23, "¢", ""))</f>
        <v/>
      </c>
      <c r="L23" s="2">
        <f>H23*100</f>
        <v>896.25</v>
      </c>
      <c r="M23" s="1">
        <f t="shared" si="0"/>
        <v>8.9625000000000004</v>
      </c>
      <c r="N23" s="1">
        <v>896.25</v>
      </c>
      <c r="O23" s="3">
        <f>VALUE(MID(F23, FIND("$", F23) + 1, LEN(F23)))</f>
        <v>35.85</v>
      </c>
    </row>
    <row r="24" spans="1:15" x14ac:dyDescent="0.25">
      <c r="A24" t="s">
        <v>3727</v>
      </c>
      <c r="B24" t="s">
        <v>3726</v>
      </c>
      <c r="C24">
        <v>12</v>
      </c>
      <c r="D24" t="str" cm="1">
        <f t="array" ref="D24">_xlfn.TEXTJOIN("", TRUE, IF(ISNUMBER(SEARCH($Q$1480:$Q$1524, B24)), $Q$1480:$Q$1524, ""))</f>
        <v>Mott's</v>
      </c>
      <c r="E24" t="str">
        <f>IF(OR(D24="Mission", D24="Nature's Own", D24="Sara Lee"), "Bread",
IF(OR(D24="Del Monte", D24="Dole", D24="Mott's"), "Canned Fruit",
IF(OR(D24="Goya", D24="Hunt's", D24="Birds Eye"), "Canned Vegetables",
IF(OR(D24="BelGioioso", D24="Kraft", D24="Philadelphia", D24="Fairlife", D24="Horizon Organic", D24="Lactaid", D24="Ben &amp; Jerry's", D24="Chobani", D24="Oikos", D24="Light + Fit"), "Dairy",
IF(OR(D24="Barilla", D24="Annie's", D24="Rao's Homemade"), "Pasta",
IF(OR(D24="Hershey's", D24="Lay's", D24="Totino's", D24="Cheerios", D24="Jif", D24="Skippy", D24="Nature Valley", D24="Oreo", D24="DiGiorno", D24="Eggo"), "Prepared Food",
IF(OR(D24="Ben's Original", D24="Lundberg", D24="Quaker"), "Rice",
IF(OR(D24="Bush's", D24="Hillshire Farm", D24="Oscar Mayer", D24="SPAM"), "Protein",
IF(OR(D24="Starbucks", D24="Sparkling Ice", D24="Coca-Cola", D24="San Pellegrino", D24="Gatorade", D24="Arizona"), "Beverages",
"Other")))))))))</f>
        <v>Canned Fruit</v>
      </c>
      <c r="F24" t="s">
        <v>3725</v>
      </c>
      <c r="G24" cm="1">
        <f t="array" ref="G24">_xlfn.LET(
  _xlpm.txt, LOWER(TRIM(SUBSTITUTE(B24,"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24" s="1">
        <f>O24/G24</f>
        <v>8.0487179487179485</v>
      </c>
      <c r="J24" t="str">
        <f>IF(I24="", "", IFERROR(LEFT(SUBSTITUTE(I24,"$",""), FIND("/", SUBSTITUTE(I24,"$","")) - 1), ""))</f>
        <v/>
      </c>
      <c r="K24" s="1" t="str">
        <f>IF(J24="", "", SUBSTITUTE(J24, "¢", ""))</f>
        <v/>
      </c>
      <c r="L24" s="2">
        <f>H24*100</f>
        <v>804.8717948717948</v>
      </c>
      <c r="M24" s="1">
        <f t="shared" si="0"/>
        <v>8.0487179487179485</v>
      </c>
      <c r="N24" s="1">
        <v>804.8717948717948</v>
      </c>
      <c r="O24" s="3">
        <f>VALUE(MID(F24, FIND("$", F24) + 1, LEN(F24)))</f>
        <v>31.39</v>
      </c>
    </row>
    <row r="25" spans="1:15" x14ac:dyDescent="0.25">
      <c r="A25" t="s">
        <v>3724</v>
      </c>
      <c r="B25" t="s">
        <v>3723</v>
      </c>
      <c r="C25">
        <v>12</v>
      </c>
      <c r="D25" t="str" cm="1">
        <f t="array" ref="D25">_xlfn.TEXTJOIN("", TRUE, IF(ISNUMBER(SEARCH($Q$1480:$Q$1524, B25)), $Q$1480:$Q$1524, ""))</f>
        <v>Mott's</v>
      </c>
      <c r="E25" t="str">
        <f>IF(OR(D25="Mission", D25="Nature's Own", D25="Sara Lee"), "Bread",
IF(OR(D25="Del Monte", D25="Dole", D25="Mott's"), "Canned Fruit",
IF(OR(D25="Goya", D25="Hunt's", D25="Birds Eye"), "Canned Vegetables",
IF(OR(D25="BelGioioso", D25="Kraft", D25="Philadelphia", D25="Fairlife", D25="Horizon Organic", D25="Lactaid", D25="Ben &amp; Jerry's", D25="Chobani", D25="Oikos", D25="Light + Fit"), "Dairy",
IF(OR(D25="Barilla", D25="Annie's", D25="Rao's Homemade"), "Pasta",
IF(OR(D25="Hershey's", D25="Lay's", D25="Totino's", D25="Cheerios", D25="Jif", D25="Skippy", D25="Nature Valley", D25="Oreo", D25="DiGiorno", D25="Eggo"), "Prepared Food",
IF(OR(D25="Ben's Original", D25="Lundberg", D25="Quaker"), "Rice",
IF(OR(D25="Bush's", D25="Hillshire Farm", D25="Oscar Mayer", D25="SPAM"), "Protein",
IF(OR(D25="Starbucks", D25="Sparkling Ice", D25="Coca-Cola", D25="San Pellegrino", D25="Gatorade", D25="Arizona"), "Beverages",
"Other")))))))))</f>
        <v>Canned Fruit</v>
      </c>
      <c r="F25" t="s">
        <v>1272</v>
      </c>
      <c r="G25" cm="1">
        <f t="array" ref="G25">_xlfn.LET(
  _xlpm.txt, LOWER(TRIM(SUBSTITUTE(B25,"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25" s="1">
        <f>O25/G25</f>
        <v>7.7538461538461538</v>
      </c>
      <c r="J25" t="str">
        <f>IF(I25="", "", IFERROR(LEFT(SUBSTITUTE(I25,"$",""), FIND("/", SUBSTITUTE(I25,"$","")) - 1), ""))</f>
        <v/>
      </c>
      <c r="K25" s="1" t="str">
        <f>IF(J25="", "", SUBSTITUTE(J25, "¢", ""))</f>
        <v/>
      </c>
      <c r="L25" s="2">
        <f>H25*100</f>
        <v>775.38461538461536</v>
      </c>
      <c r="M25" s="1">
        <f t="shared" si="0"/>
        <v>7.7538461538461538</v>
      </c>
      <c r="N25" s="1">
        <v>775.38461538461536</v>
      </c>
      <c r="O25" s="3">
        <f>VALUE(MID(F25, FIND("$", F25) + 1, LEN(F25)))</f>
        <v>30.24</v>
      </c>
    </row>
    <row r="26" spans="1:15" x14ac:dyDescent="0.25">
      <c r="A26" t="s">
        <v>3722</v>
      </c>
      <c r="B26" t="s">
        <v>3721</v>
      </c>
      <c r="C26">
        <v>12</v>
      </c>
      <c r="D26" t="str" cm="1">
        <f t="array" ref="D26">_xlfn.TEXTJOIN("", TRUE, IF(ISNUMBER(SEARCH($Q$1480:$Q$1524, B26)), $Q$1480:$Q$1524, ""))</f>
        <v>Mott's</v>
      </c>
      <c r="E26" t="str">
        <f>IF(OR(D26="Mission", D26="Nature's Own", D26="Sara Lee"), "Bread",
IF(OR(D26="Del Monte", D26="Dole", D26="Mott's"), "Canned Fruit",
IF(OR(D26="Goya", D26="Hunt's", D26="Birds Eye"), "Canned Vegetables",
IF(OR(D26="BelGioioso", D26="Kraft", D26="Philadelphia", D26="Fairlife", D26="Horizon Organic", D26="Lactaid", D26="Ben &amp; Jerry's", D26="Chobani", D26="Oikos", D26="Light + Fit"), "Dairy",
IF(OR(D26="Barilla", D26="Annie's", D26="Rao's Homemade"), "Pasta",
IF(OR(D26="Hershey's", D26="Lay's", D26="Totino's", D26="Cheerios", D26="Jif", D26="Skippy", D26="Nature Valley", D26="Oreo", D26="DiGiorno", D26="Eggo"), "Prepared Food",
IF(OR(D26="Ben's Original", D26="Lundberg", D26="Quaker"), "Rice",
IF(OR(D26="Bush's", D26="Hillshire Farm", D26="Oscar Mayer", D26="SPAM"), "Protein",
IF(OR(D26="Starbucks", D26="Sparkling Ice", D26="Coca-Cola", D26="San Pellegrino", D26="Gatorade", D26="Arizona"), "Beverages",
"Other")))))))))</f>
        <v>Canned Fruit</v>
      </c>
      <c r="F26" t="s">
        <v>3720</v>
      </c>
      <c r="G26" cm="1">
        <f t="array" ref="G26">_xlfn.LET(
  _xlpm.txt, LOWER(TRIM(SUBSTITUTE(B26,"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26" s="1">
        <f>O26/G26</f>
        <v>7.56</v>
      </c>
      <c r="J26" t="str">
        <f>IF(I26="", "", IFERROR(LEFT(SUBSTITUTE(I26,"$",""), FIND("/", SUBSTITUTE(I26,"$","")) - 1), ""))</f>
        <v/>
      </c>
      <c r="K26" s="1" t="str">
        <f>IF(J26="", "", SUBSTITUTE(J26, "¢", ""))</f>
        <v/>
      </c>
      <c r="L26" s="2">
        <f>H26*100</f>
        <v>756</v>
      </c>
      <c r="M26" s="1">
        <f t="shared" si="0"/>
        <v>7.56</v>
      </c>
      <c r="N26" s="1">
        <v>756</v>
      </c>
      <c r="O26" s="3">
        <f>VALUE(MID(F26, FIND("$", F26) + 1, LEN(F26)))</f>
        <v>30.24</v>
      </c>
    </row>
    <row r="27" spans="1:15" x14ac:dyDescent="0.25">
      <c r="A27" t="s">
        <v>3719</v>
      </c>
      <c r="B27" t="s">
        <v>3718</v>
      </c>
      <c r="C27">
        <v>12</v>
      </c>
      <c r="D27" t="str" cm="1">
        <f t="array" ref="D27">_xlfn.TEXTJOIN("", TRUE, IF(ISNUMBER(SEARCH($Q$1480:$Q$1524, B27)), $Q$1480:$Q$1524, ""))</f>
        <v>Jif</v>
      </c>
      <c r="E27" t="str">
        <f>IF(OR(D27="Mission", D27="Nature's Own", D27="Sara Lee"), "Bread",
IF(OR(D27="Del Monte", D27="Dole", D27="Mott's"), "Canned Fruit",
IF(OR(D27="Goya", D27="Hunt's", D27="Birds Eye"), "Canned Vegetables",
IF(OR(D27="BelGioioso", D27="Kraft", D27="Philadelphia", D27="Fairlife", D27="Horizon Organic", D27="Lactaid", D27="Ben &amp; Jerry's", D27="Chobani", D27="Oikos", D27="Light + Fit"), "Dairy",
IF(OR(D27="Barilla", D27="Annie's", D27="Rao's Homemade"), "Pasta",
IF(OR(D27="Hershey's", D27="Lay's", D27="Totino's", D27="Cheerios", D27="Jif", D27="Skippy", D27="Nature Valley", D27="Oreo", D27="DiGiorno", D27="Eggo"), "Prepared Food",
IF(OR(D27="Ben's Original", D27="Lundberg", D27="Quaker"), "Rice",
IF(OR(D27="Bush's", D27="Hillshire Farm", D27="Oscar Mayer", D27="SPAM"), "Protein",
IF(OR(D27="Starbucks", D27="Sparkling Ice", D27="Coca-Cola", D27="San Pellegrino", D27="Gatorade", D27="Arizona"), "Beverages",
"Other")))))))))</f>
        <v>Prepared Food</v>
      </c>
      <c r="F27" t="s">
        <v>3717</v>
      </c>
      <c r="G27" cm="1">
        <f t="array" ref="G27">_xlfn.LET(
  _xlpm.txt, LOWER(TRIM(SUBSTITUTE(B27,"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27" s="1">
        <f>O27/G27</f>
        <v>2.1677419354838712</v>
      </c>
      <c r="J27" t="str">
        <f>IF(I27="", "", IFERROR(LEFT(SUBSTITUTE(I27,"$",""), FIND("/", SUBSTITUTE(I27,"$","")) - 1), ""))</f>
        <v/>
      </c>
      <c r="K27" s="1" t="str">
        <f>IF(J27="", "", SUBSTITUTE(J27, "¢", ""))</f>
        <v/>
      </c>
      <c r="L27" s="2">
        <f>H27*100</f>
        <v>216.77419354838713</v>
      </c>
      <c r="M27" s="1">
        <f t="shared" si="0"/>
        <v>2.1677419354838712</v>
      </c>
      <c r="N27" s="1">
        <v>216.77419354838713</v>
      </c>
      <c r="O27" s="3">
        <f>VALUE(MID(F27, FIND("$", F27) + 1, LEN(F27)))</f>
        <v>33.6</v>
      </c>
    </row>
    <row r="28" spans="1:15" x14ac:dyDescent="0.25">
      <c r="A28" t="s">
        <v>3716</v>
      </c>
      <c r="B28" t="s">
        <v>3715</v>
      </c>
      <c r="C28">
        <v>2</v>
      </c>
      <c r="D28" t="str" cm="1">
        <f t="array" ref="D28">_xlfn.TEXTJOIN("", TRUE, IF(ISNUMBER(SEARCH($Q$1480:$Q$1524, B28)), $Q$1480:$Q$1524, ""))</f>
        <v>Cheerios</v>
      </c>
      <c r="E28" t="str">
        <f>IF(OR(D28="Mission", D28="Nature's Own", D28="Sara Lee"), "Bread",
IF(OR(D28="Del Monte", D28="Dole", D28="Mott's"), "Canned Fruit",
IF(OR(D28="Goya", D28="Hunt's", D28="Birds Eye"), "Canned Vegetables",
IF(OR(D28="BelGioioso", D28="Kraft", D28="Philadelphia", D28="Fairlife", D28="Horizon Organic", D28="Lactaid", D28="Ben &amp; Jerry's", D28="Chobani", D28="Oikos", D28="Light + Fit"), "Dairy",
IF(OR(D28="Barilla", D28="Annie's", D28="Rao's Homemade"), "Pasta",
IF(OR(D28="Hershey's", D28="Lay's", D28="Totino's", D28="Cheerios", D28="Jif", D28="Skippy", D28="Nature Valley", D28="Oreo", D28="DiGiorno", D28="Eggo"), "Prepared Food",
IF(OR(D28="Ben's Original", D28="Lundberg", D28="Quaker"), "Rice",
IF(OR(D28="Bush's", D28="Hillshire Farm", D28="Oscar Mayer", D28="SPAM"), "Protein",
IF(OR(D28="Starbucks", D28="Sparkling Ice", D28="Coca-Cola", D28="San Pellegrino", D28="Gatorade", D28="Arizona"), "Beverages",
"Other")))))))))</f>
        <v>Prepared Food</v>
      </c>
      <c r="F28" t="s">
        <v>1177</v>
      </c>
      <c r="G28" cm="1">
        <f t="array" ref="G28">_xlfn.LET(
  _xlpm.txt, LOWER(TRIM(SUBSTITUTE(B28,"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H28" s="1">
        <f>O28/G28</f>
        <v>0.5189473684210526</v>
      </c>
      <c r="I28" t="s">
        <v>143</v>
      </c>
      <c r="J28" t="str">
        <f>IF(I28="", "", IFERROR(LEFT(SUBSTITUTE(I28,"$",""), FIND("/", SUBSTITUTE(I28,"$","")) - 1), ""))</f>
        <v>25.9 ¢</v>
      </c>
      <c r="K28" s="1" t="str">
        <f>IF(J28="", "", SUBSTITUTE(J28, "¢", ""))</f>
        <v xml:space="preserve">25.9 </v>
      </c>
      <c r="L28" s="2">
        <f>H28*100</f>
        <v>51.89473684210526</v>
      </c>
      <c r="M28" s="1">
        <f t="shared" si="0"/>
        <v>0.25900000000000001</v>
      </c>
      <c r="N28" s="1">
        <v>25.9</v>
      </c>
      <c r="O28">
        <f>VALUE(MID(F28, FIND("$", F28) + 1, LEN(F28)))</f>
        <v>9.86</v>
      </c>
    </row>
    <row r="29" spans="1:15" x14ac:dyDescent="0.25">
      <c r="A29" t="s">
        <v>3714</v>
      </c>
      <c r="B29" t="s">
        <v>3713</v>
      </c>
      <c r="C29">
        <v>2</v>
      </c>
      <c r="D29" t="str" cm="1">
        <f t="array" ref="D29">_xlfn.TEXTJOIN("", TRUE, IF(ISNUMBER(SEARCH($Q$1480:$Q$1524, B29)), $Q$1480:$Q$1524, ""))</f>
        <v>Arizona</v>
      </c>
      <c r="E29" t="str">
        <f>IF(OR(D29="Mission", D29="Nature's Own", D29="Sara Lee"), "Bread",
IF(OR(D29="Del Monte", D29="Dole", D29="Mott's"), "Canned Fruit",
IF(OR(D29="Goya", D29="Hunt's", D29="Birds Eye"), "Canned Vegetables",
IF(OR(D29="BelGioioso", D29="Kraft", D29="Philadelphia", D29="Fairlife", D29="Horizon Organic", D29="Lactaid", D29="Ben &amp; Jerry's", D29="Chobani", D29="Oikos", D29="Light + Fit"), "Dairy",
IF(OR(D29="Barilla", D29="Annie's", D29="Rao's Homemade"), "Pasta",
IF(OR(D29="Hershey's", D29="Lay's", D29="Totino's", D29="Cheerios", D29="Jif", D29="Skippy", D29="Nature Valley", D29="Oreo", D29="DiGiorno", D29="Eggo"), "Prepared Food",
IF(OR(D29="Ben's Original", D29="Lundberg", D29="Quaker"), "Rice",
IF(OR(D29="Bush's", D29="Hillshire Farm", D29="Oscar Mayer", D29="SPAM"), "Protein",
IF(OR(D29="Starbucks", D29="Sparkling Ice", D29="Coca-Cola", D29="San Pellegrino", D29="Gatorade", D29="Arizona"), "Beverages",
"Other")))))))))</f>
        <v>Beverages</v>
      </c>
      <c r="F29" t="s">
        <v>3669</v>
      </c>
      <c r="G29" cm="1">
        <f t="array" ref="G29">_xlfn.LET(
  _xlpm.txt, LOWER(TRIM(SUBSTITUTE(B29,"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H29" s="1">
        <f>O29/G29</f>
        <v>5.4375E-2</v>
      </c>
      <c r="J29" t="str">
        <f>IF(I29="", "", IFERROR(LEFT(SUBSTITUTE(I29,"$",""), FIND("/", SUBSTITUTE(I29,"$","")) - 1), ""))</f>
        <v/>
      </c>
      <c r="K29" s="1" t="str">
        <f>IF(J29="", "", SUBSTITUTE(J29, "¢", ""))</f>
        <v/>
      </c>
      <c r="L29" s="2">
        <f>H29*100</f>
        <v>5.4375</v>
      </c>
      <c r="M29" s="1">
        <f t="shared" si="0"/>
        <v>5.4375E-2</v>
      </c>
      <c r="N29" s="1">
        <v>5.4375</v>
      </c>
      <c r="O29">
        <f>VALUE(MID(F29, FIND("$", F29) + 1, LEN(F29)))</f>
        <v>6.96</v>
      </c>
    </row>
    <row r="30" spans="1:15" x14ac:dyDescent="0.25">
      <c r="A30" t="s">
        <v>3712</v>
      </c>
      <c r="B30" t="s">
        <v>3711</v>
      </c>
      <c r="C30">
        <v>2</v>
      </c>
      <c r="D30" t="str" cm="1">
        <f t="array" ref="D30">_xlfn.TEXTJOIN("", TRUE, IF(ISNUMBER(SEARCH($Q$1480:$Q$1524, B30)), $Q$1480:$Q$1524, ""))</f>
        <v>Arizona</v>
      </c>
      <c r="E30" t="str">
        <f>IF(OR(D30="Mission", D30="Nature's Own", D30="Sara Lee"), "Bread",
IF(OR(D30="Del Monte", D30="Dole", D30="Mott's"), "Canned Fruit",
IF(OR(D30="Goya", D30="Hunt's", D30="Birds Eye"), "Canned Vegetables",
IF(OR(D30="BelGioioso", D30="Kraft", D30="Philadelphia", D30="Fairlife", D30="Horizon Organic", D30="Lactaid", D30="Ben &amp; Jerry's", D30="Chobani", D30="Oikos", D30="Light + Fit"), "Dairy",
IF(OR(D30="Barilla", D30="Annie's", D30="Rao's Homemade"), "Pasta",
IF(OR(D30="Hershey's", D30="Lay's", D30="Totino's", D30="Cheerios", D30="Jif", D30="Skippy", D30="Nature Valley", D30="Oreo", D30="DiGiorno", D30="Eggo"), "Prepared Food",
IF(OR(D30="Ben's Original", D30="Lundberg", D30="Quaker"), "Rice",
IF(OR(D30="Bush's", D30="Hillshire Farm", D30="Oscar Mayer", D30="SPAM"), "Protein",
IF(OR(D30="Starbucks", D30="Sparkling Ice", D30="Coca-Cola", D30="San Pellegrino", D30="Gatorade", D30="Arizona"), "Beverages",
"Other")))))))))</f>
        <v>Beverages</v>
      </c>
      <c r="F30" t="s">
        <v>3669</v>
      </c>
      <c r="G30" cm="1">
        <f t="array" ref="G30">_xlfn.LET(
  _xlpm.txt, LOWER(TRIM(SUBSTITUTE(B30,"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H30" s="1">
        <f>O30/G30</f>
        <v>5.4375E-2</v>
      </c>
      <c r="J30" t="str">
        <f>IF(I30="", "", IFERROR(LEFT(SUBSTITUTE(I30,"$",""), FIND("/", SUBSTITUTE(I30,"$","")) - 1), ""))</f>
        <v/>
      </c>
      <c r="K30" s="1" t="str">
        <f>IF(J30="", "", SUBSTITUTE(J30, "¢", ""))</f>
        <v/>
      </c>
      <c r="L30" s="2">
        <f>H30*100</f>
        <v>5.4375</v>
      </c>
      <c r="M30" s="1">
        <f t="shared" si="0"/>
        <v>5.4375E-2</v>
      </c>
      <c r="N30" s="1">
        <v>5.4375</v>
      </c>
      <c r="O30">
        <f>VALUE(MID(F30, FIND("$", F30) + 1, LEN(F30)))</f>
        <v>6.96</v>
      </c>
    </row>
    <row r="31" spans="1:15" x14ac:dyDescent="0.25">
      <c r="A31" t="s">
        <v>3710</v>
      </c>
      <c r="B31" t="s">
        <v>3709</v>
      </c>
      <c r="C31">
        <v>2</v>
      </c>
      <c r="D31" t="str" cm="1">
        <f t="array" ref="D31">_xlfn.TEXTJOIN("", TRUE, IF(ISNUMBER(SEARCH($Q$1480:$Q$1524, B31)), $Q$1480:$Q$1524, ""))</f>
        <v>Arizona</v>
      </c>
      <c r="E31" t="str">
        <f>IF(OR(D31="Mission", D31="Nature's Own", D31="Sara Lee"), "Bread",
IF(OR(D31="Del Monte", D31="Dole", D31="Mott's"), "Canned Fruit",
IF(OR(D31="Goya", D31="Hunt's", D31="Birds Eye"), "Canned Vegetables",
IF(OR(D31="BelGioioso", D31="Kraft", D31="Philadelphia", D31="Fairlife", D31="Horizon Organic", D31="Lactaid", D31="Ben &amp; Jerry's", D31="Chobani", D31="Oikos", D31="Light + Fit"), "Dairy",
IF(OR(D31="Barilla", D31="Annie's", D31="Rao's Homemade"), "Pasta",
IF(OR(D31="Hershey's", D31="Lay's", D31="Totino's", D31="Cheerios", D31="Jif", D31="Skippy", D31="Nature Valley", D31="Oreo", D31="DiGiorno", D31="Eggo"), "Prepared Food",
IF(OR(D31="Ben's Original", D31="Lundberg", D31="Quaker"), "Rice",
IF(OR(D31="Bush's", D31="Hillshire Farm", D31="Oscar Mayer", D31="SPAM"), "Protein",
IF(OR(D31="Starbucks", D31="Sparkling Ice", D31="Coca-Cola", D31="San Pellegrino", D31="Gatorade", D31="Arizona"), "Beverages",
"Other")))))))))</f>
        <v>Beverages</v>
      </c>
      <c r="F31" t="s">
        <v>3669</v>
      </c>
      <c r="G31" cm="1">
        <f t="array" ref="G31">_xlfn.LET(
  _xlpm.txt, LOWER(TRIM(SUBSTITUTE(B31,"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H31" s="1">
        <f>O31/G31</f>
        <v>5.4375E-2</v>
      </c>
      <c r="J31" t="str">
        <f>IF(I31="", "", IFERROR(LEFT(SUBSTITUTE(I31,"$",""), FIND("/", SUBSTITUTE(I31,"$","")) - 1), ""))</f>
        <v/>
      </c>
      <c r="K31" s="1" t="str">
        <f>IF(J31="", "", SUBSTITUTE(J31, "¢", ""))</f>
        <v/>
      </c>
      <c r="L31" s="2">
        <f>H31*100</f>
        <v>5.4375</v>
      </c>
      <c r="M31" s="1">
        <f t="shared" si="0"/>
        <v>5.4375E-2</v>
      </c>
      <c r="N31" s="1">
        <v>5.4375</v>
      </c>
      <c r="O31">
        <f>VALUE(MID(F31, FIND("$", F31) + 1, LEN(F31)))</f>
        <v>6.96</v>
      </c>
    </row>
    <row r="32" spans="1:15" x14ac:dyDescent="0.25">
      <c r="A32" t="s">
        <v>3708</v>
      </c>
      <c r="B32" t="s">
        <v>3707</v>
      </c>
      <c r="C32">
        <v>2</v>
      </c>
      <c r="D32" t="str" cm="1">
        <f t="array" ref="D32">_xlfn.TEXTJOIN("", TRUE, IF(ISNUMBER(SEARCH($Q$1480:$Q$1524, B32)), $Q$1480:$Q$1524, ""))</f>
        <v>Arizona</v>
      </c>
      <c r="E32" t="str">
        <f>IF(OR(D32="Mission", D32="Nature's Own", D32="Sara Lee"), "Bread",
IF(OR(D32="Del Monte", D32="Dole", D32="Mott's"), "Canned Fruit",
IF(OR(D32="Goya", D32="Hunt's", D32="Birds Eye"), "Canned Vegetables",
IF(OR(D32="BelGioioso", D32="Kraft", D32="Philadelphia", D32="Fairlife", D32="Horizon Organic", D32="Lactaid", D32="Ben &amp; Jerry's", D32="Chobani", D32="Oikos", D32="Light + Fit"), "Dairy",
IF(OR(D32="Barilla", D32="Annie's", D32="Rao's Homemade"), "Pasta",
IF(OR(D32="Hershey's", D32="Lay's", D32="Totino's", D32="Cheerios", D32="Jif", D32="Skippy", D32="Nature Valley", D32="Oreo", D32="DiGiorno", D32="Eggo"), "Prepared Food",
IF(OR(D32="Ben's Original", D32="Lundberg", D32="Quaker"), "Rice",
IF(OR(D32="Bush's", D32="Hillshire Farm", D32="Oscar Mayer", D32="SPAM"), "Protein",
IF(OR(D32="Starbucks", D32="Sparkling Ice", D32="Coca-Cola", D32="San Pellegrino", D32="Gatorade", D32="Arizona"), "Beverages",
"Other")))))))))</f>
        <v>Beverages</v>
      </c>
      <c r="F32" t="s">
        <v>3669</v>
      </c>
      <c r="G32" cm="1">
        <f t="array" ref="G32">_xlfn.LET(
  _xlpm.txt, LOWER(TRIM(SUBSTITUTE(B32,"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H32" s="1">
        <f>O32/G32</f>
        <v>5.4375E-2</v>
      </c>
      <c r="J32" t="str">
        <f>IF(I32="", "", IFERROR(LEFT(SUBSTITUTE(I32,"$",""), FIND("/", SUBSTITUTE(I32,"$","")) - 1), ""))</f>
        <v/>
      </c>
      <c r="K32" s="1" t="str">
        <f>IF(J32="", "", SUBSTITUTE(J32, "¢", ""))</f>
        <v/>
      </c>
      <c r="L32" s="2">
        <f>H32*100</f>
        <v>5.4375</v>
      </c>
      <c r="M32" s="1">
        <f t="shared" si="0"/>
        <v>5.4375E-2</v>
      </c>
      <c r="N32" s="1">
        <v>5.4375</v>
      </c>
      <c r="O32">
        <f>VALUE(MID(F32, FIND("$", F32) + 1, LEN(F32)))</f>
        <v>6.96</v>
      </c>
    </row>
    <row r="33" spans="1:15" x14ac:dyDescent="0.25">
      <c r="A33" t="s">
        <v>3706</v>
      </c>
      <c r="B33" t="s">
        <v>3705</v>
      </c>
      <c r="C33">
        <v>2</v>
      </c>
      <c r="D33" t="str" cm="1">
        <f t="array" ref="D33">_xlfn.TEXTJOIN("", TRUE, IF(ISNUMBER(SEARCH($Q$1480:$Q$1524, B33)), $Q$1480:$Q$1524, ""))</f>
        <v>Barilla</v>
      </c>
      <c r="E33" t="str">
        <f>IF(OR(D33="Mission", D33="Nature's Own", D33="Sara Lee"), "Bread",
IF(OR(D33="Del Monte", D33="Dole", D33="Mott's"), "Canned Fruit",
IF(OR(D33="Goya", D33="Hunt's", D33="Birds Eye"), "Canned Vegetables",
IF(OR(D33="BelGioioso", D33="Kraft", D33="Philadelphia", D33="Fairlife", D33="Horizon Organic", D33="Lactaid", D33="Ben &amp; Jerry's", D33="Chobani", D33="Oikos", D33="Light + Fit"), "Dairy",
IF(OR(D33="Barilla", D33="Annie's", D33="Rao's Homemade"), "Pasta",
IF(OR(D33="Hershey's", D33="Lay's", D33="Totino's", D33="Cheerios", D33="Jif", D33="Skippy", D33="Nature Valley", D33="Oreo", D33="DiGiorno", D33="Eggo"), "Prepared Food",
IF(OR(D33="Ben's Original", D33="Lundberg", D33="Quaker"), "Rice",
IF(OR(D33="Bush's", D33="Hillshire Farm", D33="Oscar Mayer", D33="SPAM"), "Protein",
IF(OR(D33="Starbucks", D33="Sparkling Ice", D33="Coca-Cola", D33="San Pellegrino", D33="Gatorade", D33="Arizona"), "Beverages",
"Other")))))))))</f>
        <v>Pasta</v>
      </c>
      <c r="F33" t="s">
        <v>364</v>
      </c>
      <c r="G33" cm="1">
        <f t="array" ref="G33">_xlfn.LET(
  _xlpm.txt, LOWER(TRIM(SUBSTITUTE(B33,"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3" s="1">
        <f>O33/G33</f>
        <v>0.23</v>
      </c>
      <c r="J33" t="str">
        <f>IF(I33="", "", IFERROR(LEFT(SUBSTITUTE(I33,"$",""), FIND("/", SUBSTITUTE(I33,"$","")) - 1), ""))</f>
        <v/>
      </c>
      <c r="K33" s="1" t="str">
        <f>IF(J33="", "", SUBSTITUTE(J33, "¢", ""))</f>
        <v/>
      </c>
      <c r="L33" s="2">
        <f>H33*100</f>
        <v>23</v>
      </c>
      <c r="M33" s="1">
        <f t="shared" si="0"/>
        <v>0.23</v>
      </c>
      <c r="N33" s="1">
        <v>23</v>
      </c>
      <c r="O33" s="3">
        <f>VALUE(MID(F33, FIND("$", F33) + 1, LEN(F33)))</f>
        <v>3.68</v>
      </c>
    </row>
    <row r="34" spans="1:15" x14ac:dyDescent="0.25">
      <c r="A34" t="s">
        <v>3704</v>
      </c>
      <c r="B34" t="s">
        <v>3703</v>
      </c>
      <c r="C34">
        <v>2</v>
      </c>
      <c r="D34" t="str" cm="1">
        <f t="array" ref="D34">_xlfn.TEXTJOIN("", TRUE, IF(ISNUMBER(SEARCH($Q$1480:$Q$1524, B34)), $Q$1480:$Q$1524, ""))</f>
        <v>Barilla</v>
      </c>
      <c r="E34" t="str">
        <f>IF(OR(D34="Mission", D34="Nature's Own", D34="Sara Lee"), "Bread",
IF(OR(D34="Del Monte", D34="Dole", D34="Mott's"), "Canned Fruit",
IF(OR(D34="Goya", D34="Hunt's", D34="Birds Eye"), "Canned Vegetables",
IF(OR(D34="BelGioioso", D34="Kraft", D34="Philadelphia", D34="Fairlife", D34="Horizon Organic", D34="Lactaid", D34="Ben &amp; Jerry's", D34="Chobani", D34="Oikos", D34="Light + Fit"), "Dairy",
IF(OR(D34="Barilla", D34="Annie's", D34="Rao's Homemade"), "Pasta",
IF(OR(D34="Hershey's", D34="Lay's", D34="Totino's", D34="Cheerios", D34="Jif", D34="Skippy", D34="Nature Valley", D34="Oreo", D34="DiGiorno", D34="Eggo"), "Prepared Food",
IF(OR(D34="Ben's Original", D34="Lundberg", D34="Quaker"), "Rice",
IF(OR(D34="Bush's", D34="Hillshire Farm", D34="Oscar Mayer", D34="SPAM"), "Protein",
IF(OR(D34="Starbucks", D34="Sparkling Ice", D34="Coca-Cola", D34="San Pellegrino", D34="Gatorade", D34="Arizona"), "Beverages",
"Other")))))))))</f>
        <v>Pasta</v>
      </c>
      <c r="F34" t="s">
        <v>3700</v>
      </c>
      <c r="G34" cm="1">
        <f t="array" ref="G34">_xlfn.LET(
  _xlpm.txt, LOWER(TRIM(SUBSTITUTE(B34,"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34" s="1">
        <f>O34/G34</f>
        <v>0.4366666666666667</v>
      </c>
      <c r="J34" t="str">
        <f>IF(I34="", "", IFERROR(LEFT(SUBSTITUTE(I34,"$",""), FIND("/", SUBSTITUTE(I34,"$","")) - 1), ""))</f>
        <v/>
      </c>
      <c r="K34" s="1" t="str">
        <f>IF(J34="", "", SUBSTITUTE(J34, "¢", ""))</f>
        <v/>
      </c>
      <c r="L34" s="2">
        <f>H34*100</f>
        <v>43.666666666666671</v>
      </c>
      <c r="M34" s="1">
        <f t="shared" si="0"/>
        <v>0.4366666666666667</v>
      </c>
      <c r="N34" s="1">
        <v>43.666666666666671</v>
      </c>
      <c r="O34" s="3">
        <f>VALUE(MID(F34, FIND("$", F34) + 1, LEN(F34)))</f>
        <v>5.24</v>
      </c>
    </row>
    <row r="35" spans="1:15" x14ac:dyDescent="0.25">
      <c r="A35" t="s">
        <v>3702</v>
      </c>
      <c r="B35" t="s">
        <v>3701</v>
      </c>
      <c r="C35">
        <v>2</v>
      </c>
      <c r="D35" t="str" cm="1">
        <f t="array" ref="D35">_xlfn.TEXTJOIN("", TRUE, IF(ISNUMBER(SEARCH($Q$1480:$Q$1524, B35)), $Q$1480:$Q$1524, ""))</f>
        <v>Barilla</v>
      </c>
      <c r="E35" t="str">
        <f>IF(OR(D35="Mission", D35="Nature's Own", D35="Sara Lee"), "Bread",
IF(OR(D35="Del Monte", D35="Dole", D35="Mott's"), "Canned Fruit",
IF(OR(D35="Goya", D35="Hunt's", D35="Birds Eye"), "Canned Vegetables",
IF(OR(D35="BelGioioso", D35="Kraft", D35="Philadelphia", D35="Fairlife", D35="Horizon Organic", D35="Lactaid", D35="Ben &amp; Jerry's", D35="Chobani", D35="Oikos", D35="Light + Fit"), "Dairy",
IF(OR(D35="Barilla", D35="Annie's", D35="Rao's Homemade"), "Pasta",
IF(OR(D35="Hershey's", D35="Lay's", D35="Totino's", D35="Cheerios", D35="Jif", D35="Skippy", D35="Nature Valley", D35="Oreo", D35="DiGiorno", D35="Eggo"), "Prepared Food",
IF(OR(D35="Ben's Original", D35="Lundberg", D35="Quaker"), "Rice",
IF(OR(D35="Bush's", D35="Hillshire Farm", D35="Oscar Mayer", D35="SPAM"), "Protein",
IF(OR(D35="Starbucks", D35="Sparkling Ice", D35="Coca-Cola", D35="San Pellegrino", D35="Gatorade", D35="Arizona"), "Beverages",
"Other")))))))))</f>
        <v>Pasta</v>
      </c>
      <c r="F35" t="s">
        <v>3700</v>
      </c>
      <c r="G35" cm="1">
        <f t="array" ref="G35">_xlfn.LET(
  _xlpm.txt, LOWER(TRIM(SUBSTITUTE(B35,"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35" s="1">
        <f>O35/G35</f>
        <v>0.4366666666666667</v>
      </c>
      <c r="J35" t="str">
        <f>IF(I35="", "", IFERROR(LEFT(SUBSTITUTE(I35,"$",""), FIND("/", SUBSTITUTE(I35,"$","")) - 1), ""))</f>
        <v/>
      </c>
      <c r="K35" s="1" t="str">
        <f>IF(J35="", "", SUBSTITUTE(J35, "¢", ""))</f>
        <v/>
      </c>
      <c r="L35" s="2">
        <f>H35*100</f>
        <v>43.666666666666671</v>
      </c>
      <c r="M35" s="1">
        <f t="shared" si="0"/>
        <v>0.4366666666666667</v>
      </c>
      <c r="N35" s="1">
        <v>43.666666666666671</v>
      </c>
      <c r="O35" s="3">
        <f>VALUE(MID(F35, FIND("$", F35) + 1, LEN(F35)))</f>
        <v>5.24</v>
      </c>
    </row>
    <row r="36" spans="1:15" x14ac:dyDescent="0.25">
      <c r="A36" t="s">
        <v>3699</v>
      </c>
      <c r="B36" t="s">
        <v>3698</v>
      </c>
      <c r="C36">
        <v>2</v>
      </c>
      <c r="D36" t="str" cm="1">
        <f t="array" ref="D36">_xlfn.TEXTJOIN("", TRUE, IF(ISNUMBER(SEARCH($Q$1480:$Q$1524, B36)), $Q$1480:$Q$1524, ""))</f>
        <v>Ben's Original</v>
      </c>
      <c r="E36" t="str">
        <f>IF(OR(D36="Mission", D36="Nature's Own", D36="Sara Lee"), "Bread",
IF(OR(D36="Del Monte", D36="Dole", D36="Mott's"), "Canned Fruit",
IF(OR(D36="Goya", D36="Hunt's", D36="Birds Eye"), "Canned Vegetables",
IF(OR(D36="BelGioioso", D36="Kraft", D36="Philadelphia", D36="Fairlife", D36="Horizon Organic", D36="Lactaid", D36="Ben &amp; Jerry's", D36="Chobani", D36="Oikos", D36="Light + Fit"), "Dairy",
IF(OR(D36="Barilla", D36="Annie's", D36="Rao's Homemade"), "Pasta",
IF(OR(D36="Hershey's", D36="Lay's", D36="Totino's", D36="Cheerios", D36="Jif", D36="Skippy", D36="Nature Valley", D36="Oreo", D36="DiGiorno", D36="Eggo"), "Prepared Food",
IF(OR(D36="Ben's Original", D36="Lundberg", D36="Quaker"), "Rice",
IF(OR(D36="Bush's", D36="Hillshire Farm", D36="Oscar Mayer", D36="SPAM"), "Protein",
IF(OR(D36="Starbucks", D36="Sparkling Ice", D36="Coca-Cola", D36="San Pellegrino", D36="Gatorade", D36="Arizona"), "Beverages",
"Other")))))))))</f>
        <v>Rice</v>
      </c>
      <c r="F36" t="s">
        <v>3639</v>
      </c>
      <c r="G36" cm="1">
        <f t="array" ref="G36">_xlfn.LET(
  _xlpm.txt, LOWER(TRIM(SUBSTITUTE(B36,"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17.3</v>
      </c>
      <c r="H36" s="1">
        <f>O36/G36</f>
        <v>0.46011560693641618</v>
      </c>
      <c r="J36" t="str">
        <f>IF(I36="", "", IFERROR(LEFT(SUBSTITUTE(I36,"$",""), FIND("/", SUBSTITUTE(I36,"$","")) - 1), ""))</f>
        <v/>
      </c>
      <c r="K36" s="1" t="str">
        <f>IF(J36="", "", SUBSTITUTE(J36, "¢", ""))</f>
        <v/>
      </c>
      <c r="L36" s="2">
        <f>H36*100</f>
        <v>46.01156069364162</v>
      </c>
      <c r="M36" s="1">
        <f t="shared" si="0"/>
        <v>0.46011560693641618</v>
      </c>
      <c r="N36" s="1">
        <v>46.01156069364162</v>
      </c>
      <c r="O36" s="3">
        <f>VALUE(MID(F36, FIND("$", F36) + 1, LEN(F36)))</f>
        <v>7.96</v>
      </c>
    </row>
    <row r="37" spans="1:15" x14ac:dyDescent="0.25">
      <c r="A37" t="s">
        <v>3697</v>
      </c>
      <c r="B37" t="s">
        <v>3696</v>
      </c>
      <c r="C37">
        <v>2</v>
      </c>
      <c r="D37" t="str" cm="1">
        <f t="array" ref="D37">_xlfn.TEXTJOIN("", TRUE, IF(ISNUMBER(SEARCH($Q$1480:$Q$1524, B37)), $Q$1480:$Q$1524, ""))</f>
        <v>Ben's Original</v>
      </c>
      <c r="E37" t="str">
        <f>IF(OR(D37="Mission", D37="Nature's Own", D37="Sara Lee"), "Bread",
IF(OR(D37="Del Monte", D37="Dole", D37="Mott's"), "Canned Fruit",
IF(OR(D37="Goya", D37="Hunt's", D37="Birds Eye"), "Canned Vegetables",
IF(OR(D37="BelGioioso", D37="Kraft", D37="Philadelphia", D37="Fairlife", D37="Horizon Organic", D37="Lactaid", D37="Ben &amp; Jerry's", D37="Chobani", D37="Oikos", D37="Light + Fit"), "Dairy",
IF(OR(D37="Barilla", D37="Annie's", D37="Rao's Homemade"), "Pasta",
IF(OR(D37="Hershey's", D37="Lay's", D37="Totino's", D37="Cheerios", D37="Jif", D37="Skippy", D37="Nature Valley", D37="Oreo", D37="DiGiorno", D37="Eggo"), "Prepared Food",
IF(OR(D37="Ben's Original", D37="Lundberg", D37="Quaker"), "Rice",
IF(OR(D37="Bush's", D37="Hillshire Farm", D37="Oscar Mayer", D37="SPAM"), "Protein",
IF(OR(D37="Starbucks", D37="Sparkling Ice", D37="Coca-Cola", D37="San Pellegrino", D37="Gatorade", D37="Arizona"), "Beverages",
"Other")))))))))</f>
        <v>Rice</v>
      </c>
      <c r="F37" t="s">
        <v>3639</v>
      </c>
      <c r="G37" cm="1">
        <f t="array" ref="G37">_xlfn.LET(
  _xlpm.txt, LOWER(TRIM(SUBSTITUTE(B37,"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37" s="1">
        <f>O37/G37</f>
        <v>0.46823529411764708</v>
      </c>
      <c r="J37" t="str">
        <f>IF(I37="", "", IFERROR(LEFT(SUBSTITUTE(I37,"$",""), FIND("/", SUBSTITUTE(I37,"$","")) - 1), ""))</f>
        <v/>
      </c>
      <c r="K37" s="1" t="str">
        <f>IF(J37="", "", SUBSTITUTE(J37, "¢", ""))</f>
        <v/>
      </c>
      <c r="L37" s="2">
        <f>H37*100</f>
        <v>46.82352941176471</v>
      </c>
      <c r="M37" s="1">
        <f t="shared" si="0"/>
        <v>0.46823529411764708</v>
      </c>
      <c r="N37" s="1">
        <v>46.82352941176471</v>
      </c>
      <c r="O37" s="3">
        <f>VALUE(MID(F37, FIND("$", F37) + 1, LEN(F37)))</f>
        <v>7.96</v>
      </c>
    </row>
    <row r="38" spans="1:15" x14ac:dyDescent="0.25">
      <c r="A38" t="s">
        <v>3695</v>
      </c>
      <c r="B38" t="s">
        <v>3694</v>
      </c>
      <c r="C38">
        <v>2</v>
      </c>
      <c r="D38" t="str" cm="1">
        <f t="array" ref="D38">_xlfn.TEXTJOIN("", TRUE, IF(ISNUMBER(SEARCH($Q$1480:$Q$1524, B38)), $Q$1480:$Q$1524, ""))</f>
        <v>Bush's</v>
      </c>
      <c r="E38" t="str">
        <f>IF(OR(D38="Mission", D38="Nature's Own", D38="Sara Lee"), "Bread",
IF(OR(D38="Del Monte", D38="Dole", D38="Mott's"), "Canned Fruit",
IF(OR(D38="Goya", D38="Hunt's", D38="Birds Eye"), "Canned Vegetables",
IF(OR(D38="BelGioioso", D38="Kraft", D38="Philadelphia", D38="Fairlife", D38="Horizon Organic", D38="Lactaid", D38="Ben &amp; Jerry's", D38="Chobani", D38="Oikos", D38="Light + Fit"), "Dairy",
IF(OR(D38="Barilla", D38="Annie's", D38="Rao's Homemade"), "Pasta",
IF(OR(D38="Hershey's", D38="Lay's", D38="Totino's", D38="Cheerios", D38="Jif", D38="Skippy", D38="Nature Valley", D38="Oreo", D38="DiGiorno", D38="Eggo"), "Prepared Food",
IF(OR(D38="Ben's Original", D38="Lundberg", D38="Quaker"), "Rice",
IF(OR(D38="Bush's", D38="Hillshire Farm", D38="Oscar Mayer", D38="SPAM"), "Protein",
IF(OR(D38="Starbucks", D38="Sparkling Ice", D38="Coca-Cola", D38="San Pellegrino", D38="Gatorade", D38="Arizona"), "Beverages",
"Other")))))))))</f>
        <v>Protein</v>
      </c>
      <c r="F38" t="s">
        <v>3693</v>
      </c>
      <c r="G38" cm="1">
        <f t="array" ref="G38">_xlfn.LET(
  _xlpm.txt, LOWER(TRIM(SUBSTITUTE(B38,"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111</v>
      </c>
      <c r="H38" s="1">
        <f>O38/G38</f>
        <v>0.17513513513513515</v>
      </c>
      <c r="J38" t="str">
        <f>IF(I38="", "", IFERROR(LEFT(SUBSTITUTE(I38,"$",""), FIND("/", SUBSTITUTE(I38,"$","")) - 1), ""))</f>
        <v/>
      </c>
      <c r="K38" s="1" t="str">
        <f>IF(J38="", "", SUBSTITUTE(J38, "¢", ""))</f>
        <v/>
      </c>
      <c r="L38" s="2">
        <f>H38*100</f>
        <v>17.513513513513516</v>
      </c>
      <c r="M38" s="1">
        <f t="shared" si="0"/>
        <v>0.17513513513513515</v>
      </c>
      <c r="N38" s="1">
        <v>17.513513513513516</v>
      </c>
      <c r="O38" s="3">
        <f>VALUE(MID(F38, FIND("$", F38) + 1, LEN(F38)))</f>
        <v>19.440000000000001</v>
      </c>
    </row>
    <row r="39" spans="1:15" x14ac:dyDescent="0.25">
      <c r="A39" t="s">
        <v>3692</v>
      </c>
      <c r="B39" t="s">
        <v>3691</v>
      </c>
      <c r="C39">
        <v>2</v>
      </c>
      <c r="D39" t="str" cm="1">
        <f t="array" ref="D39">_xlfn.TEXTJOIN("", TRUE, IF(ISNUMBER(SEARCH($Q$1480:$Q$1524, B39)), $Q$1480:$Q$1524, ""))</f>
        <v>Bush's</v>
      </c>
      <c r="E39" t="str">
        <f>IF(OR(D39="Mission", D39="Nature's Own", D39="Sara Lee"), "Bread",
IF(OR(D39="Del Monte", D39="Dole", D39="Mott's"), "Canned Fruit",
IF(OR(D39="Goya", D39="Hunt's", D39="Birds Eye"), "Canned Vegetables",
IF(OR(D39="BelGioioso", D39="Kraft", D39="Philadelphia", D39="Fairlife", D39="Horizon Organic", D39="Lactaid", D39="Ben &amp; Jerry's", D39="Chobani", D39="Oikos", D39="Light + Fit"), "Dairy",
IF(OR(D39="Barilla", D39="Annie's", D39="Rao's Homemade"), "Pasta",
IF(OR(D39="Hershey's", D39="Lay's", D39="Totino's", D39="Cheerios", D39="Jif", D39="Skippy", D39="Nature Valley", D39="Oreo", D39="DiGiorno", D39="Eggo"), "Prepared Food",
IF(OR(D39="Ben's Original", D39="Lundberg", D39="Quaker"), "Rice",
IF(OR(D39="Bush's", D39="Hillshire Farm", D39="Oscar Mayer", D39="SPAM"), "Protein",
IF(OR(D39="Starbucks", D39="Sparkling Ice", D39="Coca-Cola", D39="San Pellegrino", D39="Gatorade", D39="Arizona"), "Beverages",
"Other")))))))))</f>
        <v>Protein</v>
      </c>
      <c r="F39" t="s">
        <v>3578</v>
      </c>
      <c r="G39" cm="1">
        <f t="array" ref="G39">_xlfn.LET(
  _xlpm.txt, LOWER(TRIM(SUBSTITUTE(B39,"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55</v>
      </c>
      <c r="H39" s="1">
        <f>O39/G39</f>
        <v>0.17018181818181818</v>
      </c>
      <c r="J39" t="str">
        <f>IF(I39="", "", IFERROR(LEFT(SUBSTITUTE(I39,"$",""), FIND("/", SUBSTITUTE(I39,"$","")) - 1), ""))</f>
        <v/>
      </c>
      <c r="K39" s="1" t="str">
        <f>IF(J39="", "", SUBSTITUTE(J39, "¢", ""))</f>
        <v/>
      </c>
      <c r="L39" s="2">
        <f>H39*100</f>
        <v>17.018181818181819</v>
      </c>
      <c r="M39" s="1">
        <f t="shared" si="0"/>
        <v>0.17018181818181818</v>
      </c>
      <c r="N39" s="1">
        <v>17.018181818181819</v>
      </c>
      <c r="O39" s="3">
        <f>VALUE(MID(F39, FIND("$", F39) + 1, LEN(F39)))</f>
        <v>9.36</v>
      </c>
    </row>
    <row r="40" spans="1:15" x14ac:dyDescent="0.25">
      <c r="A40" t="s">
        <v>3690</v>
      </c>
      <c r="B40" t="s">
        <v>3689</v>
      </c>
      <c r="C40">
        <v>2</v>
      </c>
      <c r="D40" t="str" cm="1">
        <f t="array" ref="D40">_xlfn.TEXTJOIN("", TRUE, IF(ISNUMBER(SEARCH($Q$1480:$Q$1524, B40)), $Q$1480:$Q$1524, ""))</f>
        <v>Bush's</v>
      </c>
      <c r="E40" t="str">
        <f>IF(OR(D40="Mission", D40="Nature's Own", D40="Sara Lee"), "Bread",
IF(OR(D40="Del Monte", D40="Dole", D40="Mott's"), "Canned Fruit",
IF(OR(D40="Goya", D40="Hunt's", D40="Birds Eye"), "Canned Vegetables",
IF(OR(D40="BelGioioso", D40="Kraft", D40="Philadelphia", D40="Fairlife", D40="Horizon Organic", D40="Lactaid", D40="Ben &amp; Jerry's", D40="Chobani", D40="Oikos", D40="Light + Fit"), "Dairy",
IF(OR(D40="Barilla", D40="Annie's", D40="Rao's Homemade"), "Pasta",
IF(OR(D40="Hershey's", D40="Lay's", D40="Totino's", D40="Cheerios", D40="Jif", D40="Skippy", D40="Nature Valley", D40="Oreo", D40="DiGiorno", D40="Eggo"), "Prepared Food",
IF(OR(D40="Ben's Original", D40="Lundberg", D40="Quaker"), "Rice",
IF(OR(D40="Bush's", D40="Hillshire Farm", D40="Oscar Mayer", D40="SPAM"), "Protein",
IF(OR(D40="Starbucks", D40="Sparkling Ice", D40="Coca-Cola", D40="San Pellegrino", D40="Gatorade", D40="Arizona"), "Beverages",
"Other")))))))))</f>
        <v>Protein</v>
      </c>
      <c r="F40" t="s">
        <v>3688</v>
      </c>
      <c r="G40" cm="1">
        <f t="array" ref="G40">_xlfn.LET(
  _xlpm.txt, LOWER(TRIM(SUBSTITUTE(B40,"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117</v>
      </c>
      <c r="H40" s="1">
        <f>O40/G40</f>
        <v>0.17042735042735044</v>
      </c>
      <c r="J40" t="str">
        <f>IF(I40="", "", IFERROR(LEFT(SUBSTITUTE(I40,"$",""), FIND("/", SUBSTITUTE(I40,"$","")) - 1), ""))</f>
        <v/>
      </c>
      <c r="K40" s="1" t="str">
        <f>IF(J40="", "", SUBSTITUTE(J40, "¢", ""))</f>
        <v/>
      </c>
      <c r="L40" s="2">
        <f>H40*100</f>
        <v>17.042735042735043</v>
      </c>
      <c r="M40" s="1">
        <f t="shared" si="0"/>
        <v>0.17042735042735044</v>
      </c>
      <c r="N40" s="1">
        <v>17.042735042735043</v>
      </c>
      <c r="O40" s="3">
        <f>VALUE(MID(F40, FIND("$", F40) + 1, LEN(F40)))</f>
        <v>19.940000000000001</v>
      </c>
    </row>
    <row r="41" spans="1:15" x14ac:dyDescent="0.25">
      <c r="A41" t="s">
        <v>3687</v>
      </c>
      <c r="B41" t="s">
        <v>3686</v>
      </c>
      <c r="C41">
        <v>2</v>
      </c>
      <c r="D41" t="str" cm="1">
        <f t="array" ref="D41">_xlfn.TEXTJOIN("", TRUE, IF(ISNUMBER(SEARCH($Q$1480:$Q$1524, B41)), $Q$1480:$Q$1524, ""))</f>
        <v>Bush's</v>
      </c>
      <c r="E41" t="str">
        <f>IF(OR(D41="Mission", D41="Nature's Own", D41="Sara Lee"), "Bread",
IF(OR(D41="Del Monte", D41="Dole", D41="Mott's"), "Canned Fruit",
IF(OR(D41="Goya", D41="Hunt's", D41="Birds Eye"), "Canned Vegetables",
IF(OR(D41="BelGioioso", D41="Kraft", D41="Philadelphia", D41="Fairlife", D41="Horizon Organic", D41="Lactaid", D41="Ben &amp; Jerry's", D41="Chobani", D41="Oikos", D41="Light + Fit"), "Dairy",
IF(OR(D41="Barilla", D41="Annie's", D41="Rao's Homemade"), "Pasta",
IF(OR(D41="Hershey's", D41="Lay's", D41="Totino's", D41="Cheerios", D41="Jif", D41="Skippy", D41="Nature Valley", D41="Oreo", D41="DiGiorno", D41="Eggo"), "Prepared Food",
IF(OR(D41="Ben's Original", D41="Lundberg", D41="Quaker"), "Rice",
IF(OR(D41="Bush's", D41="Hillshire Farm", D41="Oscar Mayer", D41="SPAM"), "Protein",
IF(OR(D41="Starbucks", D41="Sparkling Ice", D41="Coca-Cola", D41="San Pellegrino", D41="Gatorade", D41="Arizona"), "Beverages",
"Other")))))))))</f>
        <v>Protein</v>
      </c>
      <c r="F41" t="s">
        <v>3685</v>
      </c>
      <c r="G41" cm="1">
        <f t="array" ref="G41">_xlfn.LET(
  _xlpm.txt, LOWER(TRIM(SUBSTITUTE(B41,"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41" s="1">
        <f>O41/G41</f>
        <v>0.19870967741935483</v>
      </c>
      <c r="J41" t="str">
        <f>IF(I41="", "", IFERROR(LEFT(SUBSTITUTE(I41,"$",""), FIND("/", SUBSTITUTE(I41,"$","")) - 1), ""))</f>
        <v/>
      </c>
      <c r="K41" s="1" t="str">
        <f>IF(J41="", "", SUBSTITUTE(J41, "¢", ""))</f>
        <v/>
      </c>
      <c r="L41" s="2">
        <f>H41*100</f>
        <v>19.870967741935484</v>
      </c>
      <c r="M41" s="1">
        <f t="shared" si="0"/>
        <v>0.19870967741935483</v>
      </c>
      <c r="N41" s="1">
        <v>19.870967741935484</v>
      </c>
      <c r="O41" s="3">
        <f>VALUE(MID(F41, FIND("$", F41) + 1, LEN(F41)))</f>
        <v>3.08</v>
      </c>
    </row>
    <row r="42" spans="1:15" x14ac:dyDescent="0.25">
      <c r="A42" t="s">
        <v>3684</v>
      </c>
      <c r="B42" t="s">
        <v>3683</v>
      </c>
      <c r="C42">
        <v>2</v>
      </c>
      <c r="D42" t="str" cm="1">
        <f t="array" ref="D42">_xlfn.TEXTJOIN("", TRUE, IF(ISNUMBER(SEARCH($Q$1480:$Q$1524, B42)), $Q$1480:$Q$1524, ""))</f>
        <v>Bush's</v>
      </c>
      <c r="E42" t="str">
        <f>IF(OR(D42="Mission", D42="Nature's Own", D42="Sara Lee"), "Bread",
IF(OR(D42="Del Monte", D42="Dole", D42="Mott's"), "Canned Fruit",
IF(OR(D42="Goya", D42="Hunt's", D42="Birds Eye"), "Canned Vegetables",
IF(OR(D42="BelGioioso", D42="Kraft", D42="Philadelphia", D42="Fairlife", D42="Horizon Organic", D42="Lactaid", D42="Ben &amp; Jerry's", D42="Chobani", D42="Oikos", D42="Light + Fit"), "Dairy",
IF(OR(D42="Barilla", D42="Annie's", D42="Rao's Homemade"), "Pasta",
IF(OR(D42="Hershey's", D42="Lay's", D42="Totino's", D42="Cheerios", D42="Jif", D42="Skippy", D42="Nature Valley", D42="Oreo", D42="DiGiorno", D42="Eggo"), "Prepared Food",
IF(OR(D42="Ben's Original", D42="Lundberg", D42="Quaker"), "Rice",
IF(OR(D42="Bush's", D42="Hillshire Farm", D42="Oscar Mayer", D42="SPAM"), "Protein",
IF(OR(D42="Starbucks", D42="Sparkling Ice", D42="Coca-Cola", D42="San Pellegrino", D42="Gatorade", D42="Arizona"), "Beverages",
"Other")))))))))</f>
        <v>Protein</v>
      </c>
      <c r="F42" t="s">
        <v>650</v>
      </c>
      <c r="G42" cm="1">
        <f t="array" ref="G42">_xlfn.LET(
  _xlpm.txt, LOWER(TRIM(SUBSTITUTE(B42,"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27.5</v>
      </c>
      <c r="H42" s="1">
        <f>O42/G42</f>
        <v>0.18036363636363636</v>
      </c>
      <c r="J42" t="str">
        <f>IF(I42="", "", IFERROR(LEFT(SUBSTITUTE(I42,"$",""), FIND("/", SUBSTITUTE(I42,"$","")) - 1), ""))</f>
        <v/>
      </c>
      <c r="K42" s="1" t="str">
        <f>IF(J42="", "", SUBSTITUTE(J42, "¢", ""))</f>
        <v/>
      </c>
      <c r="L42" s="2">
        <f>H42*100</f>
        <v>18.036363636363635</v>
      </c>
      <c r="M42" s="1">
        <f t="shared" si="0"/>
        <v>0.18036363636363636</v>
      </c>
      <c r="N42" s="1">
        <v>18.036363636363635</v>
      </c>
      <c r="O42" s="3">
        <f>VALUE(MID(F42, FIND("$", F42) + 1, LEN(F42)))</f>
        <v>4.96</v>
      </c>
    </row>
    <row r="43" spans="1:15" x14ac:dyDescent="0.25">
      <c r="A43" t="s">
        <v>3682</v>
      </c>
      <c r="B43" t="s">
        <v>3681</v>
      </c>
      <c r="C43">
        <v>2</v>
      </c>
      <c r="D43" t="str" cm="1">
        <f t="array" ref="D43">_xlfn.TEXTJOIN("", TRUE, IF(ISNUMBER(SEARCH($Q$1480:$Q$1524, B43)), $Q$1480:$Q$1524, ""))</f>
        <v>Cheerios</v>
      </c>
      <c r="E43" t="str">
        <f>IF(OR(D43="Mission", D43="Nature's Own", D43="Sara Lee"), "Bread",
IF(OR(D43="Del Monte", D43="Dole", D43="Mott's"), "Canned Fruit",
IF(OR(D43="Goya", D43="Hunt's", D43="Birds Eye"), "Canned Vegetables",
IF(OR(D43="BelGioioso", D43="Kraft", D43="Philadelphia", D43="Fairlife", D43="Horizon Organic", D43="Lactaid", D43="Ben &amp; Jerry's", D43="Chobani", D43="Oikos", D43="Light + Fit"), "Dairy",
IF(OR(D43="Barilla", D43="Annie's", D43="Rao's Homemade"), "Pasta",
IF(OR(D43="Hershey's", D43="Lay's", D43="Totino's", D43="Cheerios", D43="Jif", D43="Skippy", D43="Nature Valley", D43="Oreo", D43="DiGiorno", D43="Eggo"), "Prepared Food",
IF(OR(D43="Ben's Original", D43="Lundberg", D43="Quaker"), "Rice",
IF(OR(D43="Bush's", D43="Hillshire Farm", D43="Oscar Mayer", D43="SPAM"), "Protein",
IF(OR(D43="Starbucks", D43="Sparkling Ice", D43="Coca-Cola", D43="San Pellegrino", D43="Gatorade", D43="Arizona"), "Beverages",
"Other")))))))))</f>
        <v>Prepared Food</v>
      </c>
      <c r="F43" t="s">
        <v>1177</v>
      </c>
      <c r="G43" cm="1">
        <f t="array" ref="G43">_xlfn.LET(
  _xlpm.txt, LOWER(TRIM(SUBSTITUTE(B43,"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43" s="1">
        <f>O43/G43</f>
        <v>0.41083333333333333</v>
      </c>
      <c r="I43" t="s">
        <v>970</v>
      </c>
      <c r="J43" t="str">
        <f>IF(I43="", "", IFERROR(LEFT(SUBSTITUTE(I43,"$",""), FIND("/", SUBSTITUTE(I43,"$","")) - 1), ""))</f>
        <v>20.5 ¢</v>
      </c>
      <c r="K43" s="1" t="str">
        <f>IF(J43="", "", SUBSTITUTE(J43, "¢", ""))</f>
        <v xml:space="preserve">20.5 </v>
      </c>
      <c r="L43" s="2">
        <f>H43*100</f>
        <v>41.083333333333336</v>
      </c>
      <c r="M43" s="1">
        <f t="shared" si="0"/>
        <v>0.20499999999999999</v>
      </c>
      <c r="N43" s="6">
        <v>20.5</v>
      </c>
      <c r="O43">
        <f>VALUE(MID(F43, FIND("$", F43) + 1, LEN(F43)))</f>
        <v>9.86</v>
      </c>
    </row>
    <row r="44" spans="1:15" x14ac:dyDescent="0.25">
      <c r="A44" t="s">
        <v>3680</v>
      </c>
      <c r="B44" t="s">
        <v>3679</v>
      </c>
      <c r="C44">
        <v>2</v>
      </c>
      <c r="D44" t="str" cm="1">
        <f t="array" ref="D44">_xlfn.TEXTJOIN("", TRUE, IF(ISNUMBER(SEARCH($Q$1480:$Q$1524, B44)), $Q$1480:$Q$1524, ""))</f>
        <v>Cheerios</v>
      </c>
      <c r="E44" t="str">
        <f>IF(OR(D44="Mission", D44="Nature's Own", D44="Sara Lee"), "Bread",
IF(OR(D44="Del Monte", D44="Dole", D44="Mott's"), "Canned Fruit",
IF(OR(D44="Goya", D44="Hunt's", D44="Birds Eye"), "Canned Vegetables",
IF(OR(D44="BelGioioso", D44="Kraft", D44="Philadelphia", D44="Fairlife", D44="Horizon Organic", D44="Lactaid", D44="Ben &amp; Jerry's", D44="Chobani", D44="Oikos", D44="Light + Fit"), "Dairy",
IF(OR(D44="Barilla", D44="Annie's", D44="Rao's Homemade"), "Pasta",
IF(OR(D44="Hershey's", D44="Lay's", D44="Totino's", D44="Cheerios", D44="Jif", D44="Skippy", D44="Nature Valley", D44="Oreo", D44="DiGiorno", D44="Eggo"), "Prepared Food",
IF(OR(D44="Ben's Original", D44="Lundberg", D44="Quaker"), "Rice",
IF(OR(D44="Bush's", D44="Hillshire Farm", D44="Oscar Mayer", D44="SPAM"), "Protein",
IF(OR(D44="Starbucks", D44="Sparkling Ice", D44="Coca-Cola", D44="San Pellegrino", D44="Gatorade", D44="Arizona"), "Beverages",
"Other")))))))))</f>
        <v>Prepared Food</v>
      </c>
      <c r="F44" t="s">
        <v>1177</v>
      </c>
      <c r="G44" cm="1">
        <f t="array" ref="G44">_xlfn.LET(
  _xlpm.txt, LOWER(TRIM(SUBSTITUTE(B44,"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44" s="1">
        <f>O44/G44</f>
        <v>0.41083333333333333</v>
      </c>
      <c r="I44" t="s">
        <v>970</v>
      </c>
      <c r="J44" t="str">
        <f>IF(I44="", "", IFERROR(LEFT(SUBSTITUTE(I44,"$",""), FIND("/", SUBSTITUTE(I44,"$","")) - 1), ""))</f>
        <v>20.5 ¢</v>
      </c>
      <c r="K44" s="1" t="str">
        <f>IF(J44="", "", SUBSTITUTE(J44, "¢", ""))</f>
        <v xml:space="preserve">20.5 </v>
      </c>
      <c r="L44" s="2">
        <f>H44*100</f>
        <v>41.083333333333336</v>
      </c>
      <c r="M44" s="1">
        <f t="shared" si="0"/>
        <v>0.20499999999999999</v>
      </c>
      <c r="N44" s="5">
        <v>20.5</v>
      </c>
      <c r="O44">
        <f>VALUE(MID(F44, FIND("$", F44) + 1, LEN(F44)))</f>
        <v>9.86</v>
      </c>
    </row>
    <row r="45" spans="1:15" x14ac:dyDescent="0.25">
      <c r="A45" t="s">
        <v>3678</v>
      </c>
      <c r="B45" t="s">
        <v>3677</v>
      </c>
      <c r="C45">
        <v>2</v>
      </c>
      <c r="D45" t="str" cm="1">
        <f t="array" ref="D45">_xlfn.TEXTJOIN("", TRUE, IF(ISNUMBER(SEARCH($Q$1480:$Q$1524, B45)), $Q$1480:$Q$1524, ""))</f>
        <v>Cheerios</v>
      </c>
      <c r="E45" t="str">
        <f>IF(OR(D45="Mission", D45="Nature's Own", D45="Sara Lee"), "Bread",
IF(OR(D45="Del Monte", D45="Dole", D45="Mott's"), "Canned Fruit",
IF(OR(D45="Goya", D45="Hunt's", D45="Birds Eye"), "Canned Vegetables",
IF(OR(D45="BelGioioso", D45="Kraft", D45="Philadelphia", D45="Fairlife", D45="Horizon Organic", D45="Lactaid", D45="Ben &amp; Jerry's", D45="Chobani", D45="Oikos", D45="Light + Fit"), "Dairy",
IF(OR(D45="Barilla", D45="Annie's", D45="Rao's Homemade"), "Pasta",
IF(OR(D45="Hershey's", D45="Lay's", D45="Totino's", D45="Cheerios", D45="Jif", D45="Skippy", D45="Nature Valley", D45="Oreo", D45="DiGiorno", D45="Eggo"), "Prepared Food",
IF(OR(D45="Ben's Original", D45="Lundberg", D45="Quaker"), "Rice",
IF(OR(D45="Bush's", D45="Hillshire Farm", D45="Oscar Mayer", D45="SPAM"), "Protein",
IF(OR(D45="Starbucks", D45="Sparkling Ice", D45="Coca-Cola", D45="San Pellegrino", D45="Gatorade", D45="Arizona"), "Beverages",
"Other")))))))))</f>
        <v>Prepared Food</v>
      </c>
      <c r="F45" t="s">
        <v>3653</v>
      </c>
      <c r="G45" cm="1">
        <f t="array" ref="G45">_xlfn.LET(
  _xlpm.txt, LOWER(TRIM(SUBSTITUTE(B45,"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45" s="1">
        <f>O45/G45</f>
        <v>0.49833333333333335</v>
      </c>
      <c r="I45" t="s">
        <v>2742</v>
      </c>
      <c r="J45" t="str">
        <f>IF(I45="", "", IFERROR(LEFT(SUBSTITUTE(I45,"$",""), FIND("/", SUBSTITUTE(I45,"$","")) - 1), ""))</f>
        <v>24.9 ¢</v>
      </c>
      <c r="K45" s="1" t="str">
        <f>IF(J45="", "", SUBSTITUTE(J45, "¢", ""))</f>
        <v xml:space="preserve">24.9 </v>
      </c>
      <c r="L45" s="2">
        <f>H45*100</f>
        <v>49.833333333333336</v>
      </c>
      <c r="M45" s="1">
        <f t="shared" si="0"/>
        <v>0.249</v>
      </c>
      <c r="N45" s="6">
        <v>24.9</v>
      </c>
      <c r="O45">
        <f>VALUE(MID(F45, FIND("$", F45) + 1, LEN(F45)))</f>
        <v>11.96</v>
      </c>
    </row>
    <row r="46" spans="1:15" x14ac:dyDescent="0.25">
      <c r="A46" t="s">
        <v>3676</v>
      </c>
      <c r="B46" t="s">
        <v>3675</v>
      </c>
      <c r="C46">
        <v>2</v>
      </c>
      <c r="D46" t="str" cm="1">
        <f t="array" ref="D46">_xlfn.TEXTJOIN("", TRUE, IF(ISNUMBER(SEARCH($Q$1480:$Q$1524, B46)), $Q$1480:$Q$1524, ""))</f>
        <v>Cheerios</v>
      </c>
      <c r="E46" t="str">
        <f>IF(OR(D46="Mission", D46="Nature's Own", D46="Sara Lee"), "Bread",
IF(OR(D46="Del Monte", D46="Dole", D46="Mott's"), "Canned Fruit",
IF(OR(D46="Goya", D46="Hunt's", D46="Birds Eye"), "Canned Vegetables",
IF(OR(D46="BelGioioso", D46="Kraft", D46="Philadelphia", D46="Fairlife", D46="Horizon Organic", D46="Lactaid", D46="Ben &amp; Jerry's", D46="Chobani", D46="Oikos", D46="Light + Fit"), "Dairy",
IF(OR(D46="Barilla", D46="Annie's", D46="Rao's Homemade"), "Pasta",
IF(OR(D46="Hershey's", D46="Lay's", D46="Totino's", D46="Cheerios", D46="Jif", D46="Skippy", D46="Nature Valley", D46="Oreo", D46="DiGiorno", D46="Eggo"), "Prepared Food",
IF(OR(D46="Ben's Original", D46="Lundberg", D46="Quaker"), "Rice",
IF(OR(D46="Bush's", D46="Hillshire Farm", D46="Oscar Mayer", D46="SPAM"), "Protein",
IF(OR(D46="Starbucks", D46="Sparkling Ice", D46="Coca-Cola", D46="San Pellegrino", D46="Gatorade", D46="Arizona"), "Beverages",
"Other")))))))))</f>
        <v>Prepared Food</v>
      </c>
      <c r="F46" t="s">
        <v>3674</v>
      </c>
      <c r="G46" cm="1">
        <f t="array" ref="G46">_xlfn.LET(
  _xlpm.txt, LOWER(TRIM(SUBSTITUTE(B46,"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46" s="1">
        <f>O46/G46</f>
        <v>0.48357142857142854</v>
      </c>
      <c r="I46" t="s">
        <v>1421</v>
      </c>
      <c r="J46" t="str">
        <f>IF(I46="", "", IFERROR(LEFT(SUBSTITUTE(I46,"$",""), FIND("/", SUBSTITUTE(I46,"$","")) - 1), ""))</f>
        <v>56.4 ¢</v>
      </c>
      <c r="K46" s="1" t="str">
        <f>IF(J46="", "", SUBSTITUTE(J46, "¢", ""))</f>
        <v xml:space="preserve">56.4 </v>
      </c>
      <c r="L46" s="2">
        <f>H46*100</f>
        <v>48.357142857142854</v>
      </c>
      <c r="M46" s="1">
        <f t="shared" si="0"/>
        <v>0.56399999999999995</v>
      </c>
      <c r="N46" s="5">
        <v>56.4</v>
      </c>
      <c r="O46">
        <f>VALUE(MID(F46, FIND("$", F46) + 1, LEN(F46)))</f>
        <v>13.54</v>
      </c>
    </row>
    <row r="47" spans="1:15" x14ac:dyDescent="0.25">
      <c r="A47" t="s">
        <v>3673</v>
      </c>
      <c r="B47" t="s">
        <v>3672</v>
      </c>
      <c r="D47" t="str" cm="1">
        <f t="array" ref="D47">_xlfn.TEXTJOIN("", TRUE, IF(ISNUMBER(SEARCH($Q$1480:$Q$1524, B47)), $Q$1480:$Q$1524, ""))</f>
        <v>Del Monte</v>
      </c>
      <c r="E47" t="str">
        <f>IF(OR(D47="Mission", D47="Nature's Own", D47="Sara Lee"), "Bread",
IF(OR(D47="Del Monte", D47="Dole", D47="Mott's"), "Canned Fruit",
IF(OR(D47="Goya", D47="Hunt's", D47="Birds Eye"), "Canned Vegetables",
IF(OR(D47="BelGioioso", D47="Kraft", D47="Philadelphia", D47="Fairlife", D47="Horizon Organic", D47="Lactaid", D47="Ben &amp; Jerry's", D47="Chobani", D47="Oikos", D47="Light + Fit"), "Dairy",
IF(OR(D47="Barilla", D47="Annie's", D47="Rao's Homemade"), "Pasta",
IF(OR(D47="Hershey's", D47="Lay's", D47="Totino's", D47="Cheerios", D47="Jif", D47="Skippy", D47="Nature Valley", D47="Oreo", D47="DiGiorno", D47="Eggo"), "Prepared Food",
IF(OR(D47="Ben's Original", D47="Lundberg", D47="Quaker"), "Rice",
IF(OR(D47="Bush's", D47="Hillshire Farm", D47="Oscar Mayer", D47="SPAM"), "Protein",
IF(OR(D47="Starbucks", D47="Sparkling Ice", D47="Coca-Cola", D47="San Pellegrino", D47="Gatorade", D47="Arizona"), "Beverages",
"Other")))))))))</f>
        <v>Canned Fruit</v>
      </c>
      <c r="F47" t="s">
        <v>903</v>
      </c>
      <c r="G47" cm="1">
        <f t="array" ref="G47">_xlfn.LET(
  _xlpm.txt, LOWER(TRIM(SUBSTITUTE(B47,"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H47" s="1">
        <f>O47/G47</f>
        <v>0.32</v>
      </c>
      <c r="J47" t="str">
        <f>IF(I47="", "", IFERROR(LEFT(SUBSTITUTE(I47,"$",""), FIND("/", SUBSTITUTE(I47,"$","")) - 1), ""))</f>
        <v/>
      </c>
      <c r="K47" s="1" t="str">
        <f>IF(J47="", "", SUBSTITUTE(J47, "¢", ""))</f>
        <v/>
      </c>
      <c r="L47" s="2">
        <f>H47*100</f>
        <v>32</v>
      </c>
      <c r="M47" s="1">
        <f t="shared" si="0"/>
        <v>0.32</v>
      </c>
      <c r="N47" s="1">
        <v>32</v>
      </c>
      <c r="O47" s="3">
        <f>VALUE(MID(F47, FIND("$", F47) + 1, LEN(F47)))</f>
        <v>4.88</v>
      </c>
    </row>
    <row r="48" spans="1:15" x14ac:dyDescent="0.25">
      <c r="A48" t="s">
        <v>3671</v>
      </c>
      <c r="B48" t="s">
        <v>3670</v>
      </c>
      <c r="D48" t="str" cm="1">
        <f t="array" ref="D48">_xlfn.TEXTJOIN("", TRUE, IF(ISNUMBER(SEARCH($Q$1480:$Q$1524, B48)), $Q$1480:$Q$1524, ""))</f>
        <v>Del Monte</v>
      </c>
      <c r="E48" t="str">
        <f>IF(OR(D48="Mission", D48="Nature's Own", D48="Sara Lee"), "Bread",
IF(OR(D48="Del Monte", D48="Dole", D48="Mott's"), "Canned Fruit",
IF(OR(D48="Goya", D48="Hunt's", D48="Birds Eye"), "Canned Vegetables",
IF(OR(D48="BelGioioso", D48="Kraft", D48="Philadelphia", D48="Fairlife", D48="Horizon Organic", D48="Lactaid", D48="Ben &amp; Jerry's", D48="Chobani", D48="Oikos", D48="Light + Fit"), "Dairy",
IF(OR(D48="Barilla", D48="Annie's", D48="Rao's Homemade"), "Pasta",
IF(OR(D48="Hershey's", D48="Lay's", D48="Totino's", D48="Cheerios", D48="Jif", D48="Skippy", D48="Nature Valley", D48="Oreo", D48="DiGiorno", D48="Eggo"), "Prepared Food",
IF(OR(D48="Ben's Original", D48="Lundberg", D48="Quaker"), "Rice",
IF(OR(D48="Bush's", D48="Hillshire Farm", D48="Oscar Mayer", D48="SPAM"), "Protein",
IF(OR(D48="Starbucks", D48="Sparkling Ice", D48="Coca-Cola", D48="San Pellegrino", D48="Gatorade", D48="Arizona"), "Beverages",
"Other")))))))))</f>
        <v>Canned Fruit</v>
      </c>
      <c r="F48" t="s">
        <v>3669</v>
      </c>
      <c r="G48" cm="1">
        <f t="array" ref="G48">_xlfn.LET(
  _xlpm.txt, LOWER(TRIM(SUBSTITUTE(B48,"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H48" s="1">
        <f>O48/G48</f>
        <v>0.24</v>
      </c>
      <c r="J48" t="str">
        <f>IF(I48="", "", IFERROR(LEFT(SUBSTITUTE(I48,"$",""), FIND("/", SUBSTITUTE(I48,"$","")) - 1), ""))</f>
        <v/>
      </c>
      <c r="K48" s="1" t="str">
        <f>IF(J48="", "", SUBSTITUTE(J48, "¢", ""))</f>
        <v/>
      </c>
      <c r="L48" s="2">
        <f>H48*100</f>
        <v>24</v>
      </c>
      <c r="M48" s="1">
        <f t="shared" si="0"/>
        <v>0.24</v>
      </c>
      <c r="N48" s="1">
        <v>24</v>
      </c>
      <c r="O48" s="3">
        <f>VALUE(MID(F48, FIND("$", F48) + 1, LEN(F48)))</f>
        <v>6.96</v>
      </c>
    </row>
    <row r="49" spans="1:15" x14ac:dyDescent="0.25">
      <c r="A49" t="s">
        <v>3668</v>
      </c>
      <c r="B49" t="s">
        <v>3667</v>
      </c>
      <c r="D49" t="str" cm="1">
        <f t="array" ref="D49">_xlfn.TEXTJOIN("", TRUE, IF(ISNUMBER(SEARCH($Q$1480:$Q$1524, B49)), $Q$1480:$Q$1524, ""))</f>
        <v>Gatorade</v>
      </c>
      <c r="E49" t="str">
        <f>IF(OR(D49="Mission", D49="Nature's Own", D49="Sara Lee"), "Bread",
IF(OR(D49="Del Monte", D49="Dole", D49="Mott's"), "Canned Fruit",
IF(OR(D49="Goya", D49="Hunt's", D49="Birds Eye"), "Canned Vegetables",
IF(OR(D49="BelGioioso", D49="Kraft", D49="Philadelphia", D49="Fairlife", D49="Horizon Organic", D49="Lactaid", D49="Ben &amp; Jerry's", D49="Chobani", D49="Oikos", D49="Light + Fit"), "Dairy",
IF(OR(D49="Barilla", D49="Annie's", D49="Rao's Homemade"), "Pasta",
IF(OR(D49="Hershey's", D49="Lay's", D49="Totino's", D49="Cheerios", D49="Jif", D49="Skippy", D49="Nature Valley", D49="Oreo", D49="DiGiorno", D49="Eggo"), "Prepared Food",
IF(OR(D49="Ben's Original", D49="Lundberg", D49="Quaker"), "Rice",
IF(OR(D49="Bush's", D49="Hillshire Farm", D49="Oscar Mayer", D49="SPAM"), "Protein",
IF(OR(D49="Starbucks", D49="Sparkling Ice", D49="Coca-Cola", D49="San Pellegrino", D49="Gatorade", D49="Arizona"), "Beverages",
"Other")))))))))</f>
        <v>Beverages</v>
      </c>
      <c r="F49" t="s">
        <v>3664</v>
      </c>
      <c r="G49" cm="1">
        <f t="array" ref="G49">_xlfn.LET(
  _xlpm.txt, LOWER(TRIM(SUBSTITUTE(B49,"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49" s="1">
        <f>O49/G49</f>
        <v>0.28799999999999998</v>
      </c>
      <c r="I49" t="s">
        <v>2242</v>
      </c>
      <c r="J49" t="str">
        <f>IF(I49="", "", IFERROR(LEFT(SUBSTITUTE(I49,"$",""), FIND("/", SUBSTITUTE(I49,"$","")) - 1), ""))</f>
        <v>14.4 ¢</v>
      </c>
      <c r="K49" s="1" t="str">
        <f>IF(J49="", "", SUBSTITUTE(J49, "¢", ""))</f>
        <v xml:space="preserve">14.4 </v>
      </c>
      <c r="L49" s="2">
        <f>H49*100</f>
        <v>28.799999999999997</v>
      </c>
      <c r="M49" s="1">
        <f t="shared" si="0"/>
        <v>0.14400000000000002</v>
      </c>
      <c r="N49" s="1">
        <v>14.4</v>
      </c>
      <c r="O49">
        <f>VALUE(MID(F49, FIND("$", F49) + 1, LEN(F49)))</f>
        <v>5.76</v>
      </c>
    </row>
    <row r="50" spans="1:15" x14ac:dyDescent="0.25">
      <c r="A50" t="s">
        <v>3666</v>
      </c>
      <c r="B50" t="s">
        <v>3665</v>
      </c>
      <c r="D50" t="str" cm="1">
        <f t="array" ref="D50">_xlfn.TEXTJOIN("", TRUE, IF(ISNUMBER(SEARCH($Q$1480:$Q$1524, B50)), $Q$1480:$Q$1524, ""))</f>
        <v>Gatorade</v>
      </c>
      <c r="E50" t="str">
        <f>IF(OR(D50="Mission", D50="Nature's Own", D50="Sara Lee"), "Bread",
IF(OR(D50="Del Monte", D50="Dole", D50="Mott's"), "Canned Fruit",
IF(OR(D50="Goya", D50="Hunt's", D50="Birds Eye"), "Canned Vegetables",
IF(OR(D50="BelGioioso", D50="Kraft", D50="Philadelphia", D50="Fairlife", D50="Horizon Organic", D50="Lactaid", D50="Ben &amp; Jerry's", D50="Chobani", D50="Oikos", D50="Light + Fit"), "Dairy",
IF(OR(D50="Barilla", D50="Annie's", D50="Rao's Homemade"), "Pasta",
IF(OR(D50="Hershey's", D50="Lay's", D50="Totino's", D50="Cheerios", D50="Jif", D50="Skippy", D50="Nature Valley", D50="Oreo", D50="DiGiorno", D50="Eggo"), "Prepared Food",
IF(OR(D50="Ben's Original", D50="Lundberg", D50="Quaker"), "Rice",
IF(OR(D50="Bush's", D50="Hillshire Farm", D50="Oscar Mayer", D50="SPAM"), "Protein",
IF(OR(D50="Starbucks", D50="Sparkling Ice", D50="Coca-Cola", D50="San Pellegrino", D50="Gatorade", D50="Arizona"), "Beverages",
"Other")))))))))</f>
        <v>Beverages</v>
      </c>
      <c r="F50" t="s">
        <v>3664</v>
      </c>
      <c r="G50" cm="1">
        <f t="array" ref="G50">_xlfn.LET(
  _xlpm.txt, LOWER(TRIM(SUBSTITUTE(B50,"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0" s="1">
        <f>O50/G50</f>
        <v>0.28799999999999998</v>
      </c>
      <c r="I50" t="s">
        <v>2242</v>
      </c>
      <c r="J50" t="str">
        <f>IF(I50="", "", IFERROR(LEFT(SUBSTITUTE(I50,"$",""), FIND("/", SUBSTITUTE(I50,"$","")) - 1), ""))</f>
        <v>14.4 ¢</v>
      </c>
      <c r="K50" s="1" t="str">
        <f>IF(J50="", "", SUBSTITUTE(J50, "¢", ""))</f>
        <v xml:space="preserve">14.4 </v>
      </c>
      <c r="L50" s="2">
        <f>H50*100</f>
        <v>28.799999999999997</v>
      </c>
      <c r="M50" s="1">
        <f t="shared" si="0"/>
        <v>0.14400000000000002</v>
      </c>
      <c r="N50" s="1">
        <v>14.4</v>
      </c>
      <c r="O50">
        <f>VALUE(MID(F50, FIND("$", F50) + 1, LEN(F50)))</f>
        <v>5.76</v>
      </c>
    </row>
    <row r="51" spans="1:15" x14ac:dyDescent="0.25">
      <c r="A51" t="s">
        <v>3663</v>
      </c>
      <c r="B51" t="s">
        <v>3662</v>
      </c>
      <c r="C51">
        <v>2</v>
      </c>
      <c r="D51" t="str" cm="1">
        <f t="array" ref="D51">_xlfn.TEXTJOIN("", TRUE, IF(ISNUMBER(SEARCH($Q$1480:$Q$1524, B51)), $Q$1480:$Q$1524, ""))</f>
        <v>Goya</v>
      </c>
      <c r="E51" t="str">
        <f>IF(OR(D51="Mission", D51="Nature's Own", D51="Sara Lee"), "Bread",
IF(OR(D51="Del Monte", D51="Dole", D51="Mott's"), "Canned Fruit",
IF(OR(D51="Goya", D51="Hunt's", D51="Birds Eye"), "Canned Vegetables",
IF(OR(D51="BelGioioso", D51="Kraft", D51="Philadelphia", D51="Fairlife", D51="Horizon Organic", D51="Lactaid", D51="Ben &amp; Jerry's", D51="Chobani", D51="Oikos", D51="Light + Fit"), "Dairy",
IF(OR(D51="Barilla", D51="Annie's", D51="Rao's Homemade"), "Pasta",
IF(OR(D51="Hershey's", D51="Lay's", D51="Totino's", D51="Cheerios", D51="Jif", D51="Skippy", D51="Nature Valley", D51="Oreo", D51="DiGiorno", D51="Eggo"), "Prepared Food",
IF(OR(D51="Ben's Original", D51="Lundberg", D51="Quaker"), "Rice",
IF(OR(D51="Bush's", D51="Hillshire Farm", D51="Oscar Mayer", D51="SPAM"), "Protein",
IF(OR(D51="Starbucks", D51="Sparkling Ice", D51="Coca-Cola", D51="San Pellegrino", D51="Gatorade", D51="Arizona"), "Beverages",
"Other")))))))))</f>
        <v>Canned Vegetables</v>
      </c>
      <c r="F51" t="s">
        <v>3661</v>
      </c>
      <c r="G51" cm="1">
        <f t="array" ref="G51">_xlfn.LET(
  _xlpm.txt, LOWER(TRIM(SUBSTITUTE(B51,"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51" s="1">
        <f>O51/G51</f>
        <v>0.26838709677419353</v>
      </c>
      <c r="I51" t="s">
        <v>3660</v>
      </c>
      <c r="J51" t="str">
        <f>IF(I51="", "", IFERROR(LEFT(SUBSTITUTE(I51,"$",""), FIND("/", SUBSTITUTE(I51,"$","")) - 1), ""))</f>
        <v>13.4 ¢</v>
      </c>
      <c r="K51" s="1" t="str">
        <f>IF(J51="", "", SUBSTITUTE(J51, "¢", ""))</f>
        <v xml:space="preserve">13.4 </v>
      </c>
      <c r="L51" s="2">
        <f>H51*100</f>
        <v>26.838709677419352</v>
      </c>
      <c r="M51" s="1">
        <f t="shared" si="0"/>
        <v>0.13400000000000001</v>
      </c>
      <c r="N51" s="1">
        <v>13.4</v>
      </c>
      <c r="O51">
        <f>VALUE(MID(F51, FIND("$", F51) + 1, LEN(F51)))</f>
        <v>4.16</v>
      </c>
    </row>
    <row r="52" spans="1:15" x14ac:dyDescent="0.25">
      <c r="A52" t="s">
        <v>3659</v>
      </c>
      <c r="B52" t="s">
        <v>3658</v>
      </c>
      <c r="C52">
        <v>2</v>
      </c>
      <c r="D52" t="str" cm="1">
        <f t="array" ref="D52">_xlfn.TEXTJOIN("", TRUE, IF(ISNUMBER(SEARCH($Q$1480:$Q$1524, B52)), $Q$1480:$Q$1524, ""))</f>
        <v>Goya</v>
      </c>
      <c r="E52" t="str">
        <f>IF(OR(D52="Mission", D52="Nature's Own", D52="Sara Lee"), "Bread",
IF(OR(D52="Del Monte", D52="Dole", D52="Mott's"), "Canned Fruit",
IF(OR(D52="Goya", D52="Hunt's", D52="Birds Eye"), "Canned Vegetables",
IF(OR(D52="BelGioioso", D52="Kraft", D52="Philadelphia", D52="Fairlife", D52="Horizon Organic", D52="Lactaid", D52="Ben &amp; Jerry's", D52="Chobani", D52="Oikos", D52="Light + Fit"), "Dairy",
IF(OR(D52="Barilla", D52="Annie's", D52="Rao's Homemade"), "Pasta",
IF(OR(D52="Hershey's", D52="Lay's", D52="Totino's", D52="Cheerios", D52="Jif", D52="Skippy", D52="Nature Valley", D52="Oreo", D52="DiGiorno", D52="Eggo"), "Prepared Food",
IF(OR(D52="Ben's Original", D52="Lundberg", D52="Quaker"), "Rice",
IF(OR(D52="Bush's", D52="Hillshire Farm", D52="Oscar Mayer", D52="SPAM"), "Protein",
IF(OR(D52="Starbucks", D52="Sparkling Ice", D52="Coca-Cola", D52="San Pellegrino", D52="Gatorade", D52="Arizona"), "Beverages",
"Other")))))))))</f>
        <v>Canned Vegetables</v>
      </c>
      <c r="F52" t="s">
        <v>818</v>
      </c>
      <c r="G52" cm="1">
        <f t="array" ref="G52">_xlfn.LET(
  _xlpm.txt, LOWER(TRIM(SUBSTITUTE(B52,"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52" s="1">
        <f>O52/G52</f>
        <v>0.1832258064516129</v>
      </c>
      <c r="I52" t="s">
        <v>2058</v>
      </c>
      <c r="J52" t="str">
        <f>IF(I52="", "", IFERROR(LEFT(SUBSTITUTE(I52,"$",""), FIND("/", SUBSTITUTE(I52,"$","")) - 1), ""))</f>
        <v>9.2 ¢</v>
      </c>
      <c r="K52" s="1" t="str">
        <f>IF(J52="", "", SUBSTITUTE(J52, "¢", ""))</f>
        <v xml:space="preserve">9.2 </v>
      </c>
      <c r="L52" s="2">
        <f>H52*100</f>
        <v>18.322580645161292</v>
      </c>
      <c r="M52" s="1">
        <f t="shared" si="0"/>
        <v>9.1999999999999998E-2</v>
      </c>
      <c r="N52" s="1">
        <v>9.1999999999999993</v>
      </c>
      <c r="O52">
        <f>VALUE(MID(F52, FIND("$", F52) + 1, LEN(F52)))</f>
        <v>2.84</v>
      </c>
    </row>
    <row r="53" spans="1:15" x14ac:dyDescent="0.25">
      <c r="A53" t="s">
        <v>3657</v>
      </c>
      <c r="B53" t="s">
        <v>3656</v>
      </c>
      <c r="C53">
        <v>2</v>
      </c>
      <c r="D53" t="str" cm="1">
        <f t="array" ref="D53">_xlfn.TEXTJOIN("", TRUE, IF(ISNUMBER(SEARCH($Q$1480:$Q$1524, B53)), $Q$1480:$Q$1524, ""))</f>
        <v>Cheerios</v>
      </c>
      <c r="E53" t="str">
        <f>IF(OR(D53="Mission", D53="Nature's Own", D53="Sara Lee"), "Bread",
IF(OR(D53="Del Monte", D53="Dole", D53="Mott's"), "Canned Fruit",
IF(OR(D53="Goya", D53="Hunt's", D53="Birds Eye"), "Canned Vegetables",
IF(OR(D53="BelGioioso", D53="Kraft", D53="Philadelphia", D53="Fairlife", D53="Horizon Organic", D53="Lactaid", D53="Ben &amp; Jerry's", D53="Chobani", D53="Oikos", D53="Light + Fit"), "Dairy",
IF(OR(D53="Barilla", D53="Annie's", D53="Rao's Homemade"), "Pasta",
IF(OR(D53="Hershey's", D53="Lay's", D53="Totino's", D53="Cheerios", D53="Jif", D53="Skippy", D53="Nature Valley", D53="Oreo", D53="DiGiorno", D53="Eggo"), "Prepared Food",
IF(OR(D53="Ben's Original", D53="Lundberg", D53="Quaker"), "Rice",
IF(OR(D53="Bush's", D53="Hillshire Farm", D53="Oscar Mayer", D53="SPAM"), "Protein",
IF(OR(D53="Starbucks", D53="Sparkling Ice", D53="Coca-Cola", D53="San Pellegrino", D53="Gatorade", D53="Arizona"), "Beverages",
"Other")))))))))</f>
        <v>Prepared Food</v>
      </c>
      <c r="F53" t="s">
        <v>1177</v>
      </c>
      <c r="G53" cm="1">
        <f t="array" ref="G53">_xlfn.LET(
  _xlpm.txt, LOWER(TRIM(SUBSTITUTE(B53,"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18.8</v>
      </c>
      <c r="H53" s="1">
        <f>O53/G53</f>
        <v>0.52446808510638288</v>
      </c>
      <c r="I53" t="s">
        <v>1818</v>
      </c>
      <c r="J53" t="str">
        <f>IF(I53="", "", IFERROR(LEFT(SUBSTITUTE(I53,"$",""), FIND("/", SUBSTITUTE(I53,"$","")) - 1), ""))</f>
        <v>26.2 ¢</v>
      </c>
      <c r="K53" s="1" t="str">
        <f>IF(J53="", "", SUBSTITUTE(J53, "¢", ""))</f>
        <v xml:space="preserve">26.2 </v>
      </c>
      <c r="L53" s="2">
        <f>H53*100</f>
        <v>52.446808510638284</v>
      </c>
      <c r="M53" s="1">
        <f t="shared" si="0"/>
        <v>0.26200000000000001</v>
      </c>
      <c r="N53" s="1">
        <v>26.2</v>
      </c>
      <c r="O53">
        <f>VALUE(MID(F53, FIND("$", F53) + 1, LEN(F53)))</f>
        <v>9.86</v>
      </c>
    </row>
    <row r="54" spans="1:15" x14ac:dyDescent="0.25">
      <c r="A54" t="s">
        <v>3655</v>
      </c>
      <c r="B54" t="s">
        <v>3654</v>
      </c>
      <c r="C54">
        <v>2</v>
      </c>
      <c r="D54" t="str" cm="1">
        <f t="array" ref="D54">_xlfn.TEXTJOIN("", TRUE, IF(ISNUMBER(SEARCH($Q$1480:$Q$1524, B54)), $Q$1480:$Q$1524, ""))</f>
        <v>Cheerios</v>
      </c>
      <c r="E54" t="str">
        <f>IF(OR(D54="Mission", D54="Nature's Own", D54="Sara Lee"), "Bread",
IF(OR(D54="Del Monte", D54="Dole", D54="Mott's"), "Canned Fruit",
IF(OR(D54="Goya", D54="Hunt's", D54="Birds Eye"), "Canned Vegetables",
IF(OR(D54="BelGioioso", D54="Kraft", D54="Philadelphia", D54="Fairlife", D54="Horizon Organic", D54="Lactaid", D54="Ben &amp; Jerry's", D54="Chobani", D54="Oikos", D54="Light + Fit"), "Dairy",
IF(OR(D54="Barilla", D54="Annie's", D54="Rao's Homemade"), "Pasta",
IF(OR(D54="Hershey's", D54="Lay's", D54="Totino's", D54="Cheerios", D54="Jif", D54="Skippy", D54="Nature Valley", D54="Oreo", D54="DiGiorno", D54="Eggo"), "Prepared Food",
IF(OR(D54="Ben's Original", D54="Lundberg", D54="Quaker"), "Rice",
IF(OR(D54="Bush's", D54="Hillshire Farm", D54="Oscar Mayer", D54="SPAM"), "Protein",
IF(OR(D54="Starbucks", D54="Sparkling Ice", D54="Coca-Cola", D54="San Pellegrino", D54="Gatorade", D54="Arizona"), "Beverages",
"Other")))))))))</f>
        <v>Prepared Food</v>
      </c>
      <c r="F54" t="s">
        <v>3653</v>
      </c>
      <c r="G54" cm="1">
        <f t="array" ref="G54">_xlfn.LET(
  _xlpm.txt, LOWER(TRIM(SUBSTITUTE(B54,"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27.2</v>
      </c>
      <c r="H54" s="1">
        <f>O54/G54</f>
        <v>0.43970588235294122</v>
      </c>
      <c r="I54" t="s">
        <v>1815</v>
      </c>
      <c r="J54" t="str">
        <f>IF(I54="", "", IFERROR(LEFT(SUBSTITUTE(I54,"$",""), FIND("/", SUBSTITUTE(I54,"$","")) - 1), ""))</f>
        <v>22.0 ¢</v>
      </c>
      <c r="K54" s="1" t="str">
        <f>IF(J54="", "", SUBSTITUTE(J54, "¢", ""))</f>
        <v xml:space="preserve">22.0 </v>
      </c>
      <c r="L54" s="2">
        <f>H54*100</f>
        <v>43.970588235294123</v>
      </c>
      <c r="M54" s="1">
        <f t="shared" si="0"/>
        <v>0.22</v>
      </c>
      <c r="N54" s="1">
        <v>22</v>
      </c>
      <c r="O54">
        <f>VALUE(MID(F54, FIND("$", F54) + 1, LEN(F54)))</f>
        <v>11.96</v>
      </c>
    </row>
    <row r="55" spans="1:15" x14ac:dyDescent="0.25">
      <c r="A55" t="s">
        <v>3652</v>
      </c>
      <c r="B55" t="s">
        <v>3651</v>
      </c>
      <c r="C55">
        <v>2</v>
      </c>
      <c r="D55" t="str" cm="1">
        <f t="array" ref="D55">_xlfn.TEXTJOIN("", TRUE, IF(ISNUMBER(SEARCH($Q$1480:$Q$1524, B55)), $Q$1480:$Q$1524, ""))</f>
        <v>Mott's</v>
      </c>
      <c r="E55" t="str">
        <f>IF(OR(D55="Mission", D55="Nature's Own", D55="Sara Lee"), "Bread",
IF(OR(D55="Del Monte", D55="Dole", D55="Mott's"), "Canned Fruit",
IF(OR(D55="Goya", D55="Hunt's", D55="Birds Eye"), "Canned Vegetables",
IF(OR(D55="BelGioioso", D55="Kraft", D55="Philadelphia", D55="Fairlife", D55="Horizon Organic", D55="Lactaid", D55="Ben &amp; Jerry's", D55="Chobani", D55="Oikos", D55="Light + Fit"), "Dairy",
IF(OR(D55="Barilla", D55="Annie's", D55="Rao's Homemade"), "Pasta",
IF(OR(D55="Hershey's", D55="Lay's", D55="Totino's", D55="Cheerios", D55="Jif", D55="Skippy", D55="Nature Valley", D55="Oreo", D55="DiGiorno", D55="Eggo"), "Prepared Food",
IF(OR(D55="Ben's Original", D55="Lundberg", D55="Quaker"), "Rice",
IF(OR(D55="Bush's", D55="Hillshire Farm", D55="Oscar Mayer", D55="SPAM"), "Protein",
IF(OR(D55="Starbucks", D55="Sparkling Ice", D55="Coca-Cola", D55="San Pellegrino", D55="Gatorade", D55="Arizona"), "Beverages",
"Other")))))))))</f>
        <v>Canned Fruit</v>
      </c>
      <c r="F55" t="s">
        <v>3642</v>
      </c>
      <c r="G55" cm="1">
        <f t="array" ref="G55">_xlfn.LET(
  _xlpm.txt, LOWER(TRIM(SUBSTITUTE(B55,"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55" s="1">
        <f>O55/G55</f>
        <v>1.2350000000000001</v>
      </c>
      <c r="J55" t="str">
        <f>IF(I55="", "", IFERROR(LEFT(SUBSTITUTE(I55,"$",""), FIND("/", SUBSTITUTE(I55,"$","")) - 1), ""))</f>
        <v/>
      </c>
      <c r="K55" s="1" t="str">
        <f>IF(J55="", "", SUBSTITUTE(J55, "¢", ""))</f>
        <v/>
      </c>
      <c r="L55" s="2">
        <f>H55*100</f>
        <v>123.50000000000001</v>
      </c>
      <c r="M55" s="1">
        <f t="shared" si="0"/>
        <v>1.2350000000000001</v>
      </c>
      <c r="N55" s="1">
        <v>123.50000000000001</v>
      </c>
      <c r="O55" s="3">
        <f>VALUE(MID(F55, FIND("$", F55) + 1, LEN(F55)))</f>
        <v>4.9400000000000004</v>
      </c>
    </row>
    <row r="56" spans="1:15" x14ac:dyDescent="0.25">
      <c r="A56" t="s">
        <v>3650</v>
      </c>
      <c r="B56" t="s">
        <v>3649</v>
      </c>
      <c r="C56">
        <v>2</v>
      </c>
      <c r="D56" t="str" cm="1">
        <f t="array" ref="D56">_xlfn.TEXTJOIN("", TRUE, IF(ISNUMBER(SEARCH($Q$1480:$Q$1524, B56)), $Q$1480:$Q$1524, ""))</f>
        <v>Mott's</v>
      </c>
      <c r="E56" t="str">
        <f>IF(OR(D56="Mission", D56="Nature's Own", D56="Sara Lee"), "Bread",
IF(OR(D56="Del Monte", D56="Dole", D56="Mott's"), "Canned Fruit",
IF(OR(D56="Goya", D56="Hunt's", D56="Birds Eye"), "Canned Vegetables",
IF(OR(D56="BelGioioso", D56="Kraft", D56="Philadelphia", D56="Fairlife", D56="Horizon Organic", D56="Lactaid", D56="Ben &amp; Jerry's", D56="Chobani", D56="Oikos", D56="Light + Fit"), "Dairy",
IF(OR(D56="Barilla", D56="Annie's", D56="Rao's Homemade"), "Pasta",
IF(OR(D56="Hershey's", D56="Lay's", D56="Totino's", D56="Cheerios", D56="Jif", D56="Skippy", D56="Nature Valley", D56="Oreo", D56="DiGiorno", D56="Eggo"), "Prepared Food",
IF(OR(D56="Ben's Original", D56="Lundberg", D56="Quaker"), "Rice",
IF(OR(D56="Bush's", D56="Hillshire Farm", D56="Oscar Mayer", D56="SPAM"), "Protein",
IF(OR(D56="Starbucks", D56="Sparkling Ice", D56="Coca-Cola", D56="San Pellegrino", D56="Gatorade", D56="Arizona"), "Beverages",
"Other")))))))))</f>
        <v>Canned Fruit</v>
      </c>
      <c r="F56" t="s">
        <v>3648</v>
      </c>
      <c r="G56" cm="1">
        <f t="array" ref="G56">_xlfn.LET(
  _xlpm.txt, LOWER(TRIM(SUBSTITUTE(B56,"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56" s="1">
        <f>O56/G56</f>
        <v>1.2923076923076924</v>
      </c>
      <c r="J56" t="str">
        <f>IF(I56="", "", IFERROR(LEFT(SUBSTITUTE(I56,"$",""), FIND("/", SUBSTITUTE(I56,"$","")) - 1), ""))</f>
        <v/>
      </c>
      <c r="K56" s="1" t="str">
        <f>IF(J56="", "", SUBSTITUTE(J56, "¢", ""))</f>
        <v/>
      </c>
      <c r="L56" s="2">
        <f>H56*100</f>
        <v>129.23076923076923</v>
      </c>
      <c r="M56" s="1">
        <f t="shared" si="0"/>
        <v>1.2923076923076922</v>
      </c>
      <c r="N56" s="1">
        <v>129.23076923076923</v>
      </c>
      <c r="O56" s="3">
        <f>VALUE(MID(F56, FIND("$", F56) + 1, LEN(F56)))</f>
        <v>5.04</v>
      </c>
    </row>
    <row r="57" spans="1:15" x14ac:dyDescent="0.25">
      <c r="A57" t="s">
        <v>3647</v>
      </c>
      <c r="B57" t="s">
        <v>3646</v>
      </c>
      <c r="C57">
        <v>2</v>
      </c>
      <c r="D57" t="str" cm="1">
        <f t="array" ref="D57">_xlfn.TEXTJOIN("", TRUE, IF(ISNUMBER(SEARCH($Q$1480:$Q$1524, B57)), $Q$1480:$Q$1524, ""))</f>
        <v>Mott's</v>
      </c>
      <c r="E57" t="str">
        <f>IF(OR(D57="Mission", D57="Nature's Own", D57="Sara Lee"), "Bread",
IF(OR(D57="Del Monte", D57="Dole", D57="Mott's"), "Canned Fruit",
IF(OR(D57="Goya", D57="Hunt's", D57="Birds Eye"), "Canned Vegetables",
IF(OR(D57="BelGioioso", D57="Kraft", D57="Philadelphia", D57="Fairlife", D57="Horizon Organic", D57="Lactaid", D57="Ben &amp; Jerry's", D57="Chobani", D57="Oikos", D57="Light + Fit"), "Dairy",
IF(OR(D57="Barilla", D57="Annie's", D57="Rao's Homemade"), "Pasta",
IF(OR(D57="Hershey's", D57="Lay's", D57="Totino's", D57="Cheerios", D57="Jif", D57="Skippy", D57="Nature Valley", D57="Oreo", D57="DiGiorno", D57="Eggo"), "Prepared Food",
IF(OR(D57="Ben's Original", D57="Lundberg", D57="Quaker"), "Rice",
IF(OR(D57="Bush's", D57="Hillshire Farm", D57="Oscar Mayer", D57="SPAM"), "Protein",
IF(OR(D57="Starbucks", D57="Sparkling Ice", D57="Coca-Cola", D57="San Pellegrino", D57="Gatorade", D57="Arizona"), "Beverages",
"Other")))))))))</f>
        <v>Canned Fruit</v>
      </c>
      <c r="F57" t="s">
        <v>3645</v>
      </c>
      <c r="G57" cm="1">
        <f t="array" ref="G57">_xlfn.LET(
  _xlpm.txt, LOWER(TRIM(SUBSTITUTE(B57,"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57" s="1">
        <f>O57/G57</f>
        <v>1.4256410256410257</v>
      </c>
      <c r="J57" t="str">
        <f>IF(I57="", "", IFERROR(LEFT(SUBSTITUTE(I57,"$",""), FIND("/", SUBSTITUTE(I57,"$","")) - 1), ""))</f>
        <v/>
      </c>
      <c r="K57" s="1" t="str">
        <f>IF(J57="", "", SUBSTITUTE(J57, "¢", ""))</f>
        <v/>
      </c>
      <c r="L57" s="2">
        <f>H57*100</f>
        <v>142.56410256410257</v>
      </c>
      <c r="M57" s="1">
        <f t="shared" si="0"/>
        <v>1.4256410256410257</v>
      </c>
      <c r="N57" s="1">
        <v>142.56410256410257</v>
      </c>
      <c r="O57" s="3">
        <f>VALUE(MID(F57, FIND("$", F57) + 1, LEN(F57)))</f>
        <v>5.56</v>
      </c>
    </row>
    <row r="58" spans="1:15" x14ac:dyDescent="0.25">
      <c r="A58" t="s">
        <v>3644</v>
      </c>
      <c r="B58" t="s">
        <v>3643</v>
      </c>
      <c r="C58">
        <v>22</v>
      </c>
      <c r="D58" t="str" cm="1">
        <f t="array" ref="D58">_xlfn.TEXTJOIN("", TRUE, IF(ISNUMBER(SEARCH($Q$1480:$Q$1524, B58)), $Q$1480:$Q$1524, ""))</f>
        <v>Mott's</v>
      </c>
      <c r="E58" t="str">
        <f>IF(OR(D58="Mission", D58="Nature's Own", D58="Sara Lee"), "Bread",
IF(OR(D58="Del Monte", D58="Dole", D58="Mott's"), "Canned Fruit",
IF(OR(D58="Goya", D58="Hunt's", D58="Birds Eye"), "Canned Vegetables",
IF(OR(D58="BelGioioso", D58="Kraft", D58="Philadelphia", D58="Fairlife", D58="Horizon Organic", D58="Lactaid", D58="Ben &amp; Jerry's", D58="Chobani", D58="Oikos", D58="Light + Fit"), "Dairy",
IF(OR(D58="Barilla", D58="Annie's", D58="Rao's Homemade"), "Pasta",
IF(OR(D58="Hershey's", D58="Lay's", D58="Totino's", D58="Cheerios", D58="Jif", D58="Skippy", D58="Nature Valley", D58="Oreo", D58="DiGiorno", D58="Eggo"), "Prepared Food",
IF(OR(D58="Ben's Original", D58="Lundberg", D58="Quaker"), "Rice",
IF(OR(D58="Bush's", D58="Hillshire Farm", D58="Oscar Mayer", D58="SPAM"), "Protein",
IF(OR(D58="Starbucks", D58="Sparkling Ice", D58="Coca-Cola", D58="San Pellegrino", D58="Gatorade", D58="Arizona"), "Beverages",
"Other")))))))))</f>
        <v>Canned Fruit</v>
      </c>
      <c r="F58" t="s">
        <v>3642</v>
      </c>
      <c r="G58" cm="1">
        <f t="array" ref="G58">_xlfn.LET(
  _xlpm.txt, LOWER(TRIM(SUBSTITUTE(B58,"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58" s="1">
        <f>O58/G58</f>
        <v>1.2350000000000001</v>
      </c>
      <c r="J58" t="str">
        <f>IF(I58="", "", IFERROR(LEFT(SUBSTITUTE(I58,"$",""), FIND("/", SUBSTITUTE(I58,"$","")) - 1), ""))</f>
        <v/>
      </c>
      <c r="K58" s="1" t="str">
        <f>IF(J58="", "", SUBSTITUTE(J58, "¢", ""))</f>
        <v/>
      </c>
      <c r="L58" s="2">
        <f>H58*100</f>
        <v>123.50000000000001</v>
      </c>
      <c r="M58" s="1">
        <f t="shared" si="0"/>
        <v>1.2350000000000001</v>
      </c>
      <c r="N58" s="1">
        <v>123.50000000000001</v>
      </c>
      <c r="O58" s="3">
        <f>VALUE(MID(F58, FIND("$", F58) + 1, LEN(F58)))</f>
        <v>4.9400000000000004</v>
      </c>
    </row>
    <row r="59" spans="1:15" x14ac:dyDescent="0.25">
      <c r="A59" t="s">
        <v>3641</v>
      </c>
      <c r="B59" t="s">
        <v>3640</v>
      </c>
      <c r="C59">
        <v>2</v>
      </c>
      <c r="D59" t="str" cm="1">
        <f t="array" ref="D59">_xlfn.TEXTJOIN("", TRUE, IF(ISNUMBER(SEARCH($Q$1480:$Q$1524, B59)), $Q$1480:$Q$1524, ""))</f>
        <v>Rao's Homemade</v>
      </c>
      <c r="E59" t="str">
        <f>IF(OR(D59="Mission", D59="Nature's Own", D59="Sara Lee"), "Bread",
IF(OR(D59="Del Monte", D59="Dole", D59="Mott's"), "Canned Fruit",
IF(OR(D59="Goya", D59="Hunt's", D59="Birds Eye"), "Canned Vegetables",
IF(OR(D59="BelGioioso", D59="Kraft", D59="Philadelphia", D59="Fairlife", D59="Horizon Organic", D59="Lactaid", D59="Ben &amp; Jerry's", D59="Chobani", D59="Oikos", D59="Light + Fit"), "Dairy",
IF(OR(D59="Barilla", D59="Annie's", D59="Rao's Homemade"), "Pasta",
IF(OR(D59="Hershey's", D59="Lay's", D59="Totino's", D59="Cheerios", D59="Jif", D59="Skippy", D59="Nature Valley", D59="Oreo", D59="DiGiorno", D59="Eggo"), "Prepared Food",
IF(OR(D59="Ben's Original", D59="Lundberg", D59="Quaker"), "Rice",
IF(OR(D59="Bush's", D59="Hillshire Farm", D59="Oscar Mayer", D59="SPAM"), "Protein",
IF(OR(D59="Starbucks", D59="Sparkling Ice", D59="Coca-Cola", D59="San Pellegrino", D59="Gatorade", D59="Arizona"), "Beverages",
"Other")))))))))</f>
        <v>Pasta</v>
      </c>
      <c r="F59" t="s">
        <v>3639</v>
      </c>
      <c r="G59" cm="1">
        <f t="array" ref="G59">_xlfn.LET(
  _xlpm.txt, LOWER(TRIM(SUBSTITUTE(B59,"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59" s="1">
        <f>O59/G59</f>
        <v>0.4975</v>
      </c>
      <c r="J59" t="str">
        <f>IF(I59="", "", IFERROR(LEFT(SUBSTITUTE(I59,"$",""), FIND("/", SUBSTITUTE(I59,"$","")) - 1), ""))</f>
        <v/>
      </c>
      <c r="K59" s="1" t="str">
        <f>IF(J59="", "", SUBSTITUTE(J59, "¢", ""))</f>
        <v/>
      </c>
      <c r="L59" s="2">
        <f>H59*100</f>
        <v>49.75</v>
      </c>
      <c r="M59" s="1">
        <f t="shared" si="0"/>
        <v>0.4975</v>
      </c>
      <c r="N59" s="1">
        <v>49.75</v>
      </c>
      <c r="O59">
        <f>VALUE(MID(F59, FIND("$", F59) + 1, LEN(F59)))</f>
        <v>7.96</v>
      </c>
    </row>
    <row r="60" spans="1:15" x14ac:dyDescent="0.25">
      <c r="A60" t="s">
        <v>3638</v>
      </c>
      <c r="B60" t="s">
        <v>3637</v>
      </c>
      <c r="C60">
        <v>2</v>
      </c>
      <c r="D60" t="str" cm="1">
        <f t="array" ref="D60">_xlfn.TEXTJOIN("", TRUE, IF(ISNUMBER(SEARCH($Q$1480:$Q$1524, B60)), $Q$1480:$Q$1524, ""))</f>
        <v>Skippy</v>
      </c>
      <c r="E60" t="str">
        <f>IF(OR(D60="Mission", D60="Nature's Own", D60="Sara Lee"), "Bread",
IF(OR(D60="Del Monte", D60="Dole", D60="Mott's"), "Canned Fruit",
IF(OR(D60="Goya", D60="Hunt's", D60="Birds Eye"), "Canned Vegetables",
IF(OR(D60="BelGioioso", D60="Kraft", D60="Philadelphia", D60="Fairlife", D60="Horizon Organic", D60="Lactaid", D60="Ben &amp; Jerry's", D60="Chobani", D60="Oikos", D60="Light + Fit"), "Dairy",
IF(OR(D60="Barilla", D60="Annie's", D60="Rao's Homemade"), "Pasta",
IF(OR(D60="Hershey's", D60="Lay's", D60="Totino's", D60="Cheerios", D60="Jif", D60="Skippy", D60="Nature Valley", D60="Oreo", D60="DiGiorno", D60="Eggo"), "Prepared Food",
IF(OR(D60="Ben's Original", D60="Lundberg", D60="Quaker"), "Rice",
IF(OR(D60="Bush's", D60="Hillshire Farm", D60="Oscar Mayer", D60="SPAM"), "Protein",
IF(OR(D60="Starbucks", D60="Sparkling Ice", D60="Coca-Cola", D60="San Pellegrino", D60="Gatorade", D60="Arizona"), "Beverages",
"Other")))))))))</f>
        <v>Prepared Food</v>
      </c>
      <c r="F60" t="s">
        <v>3628</v>
      </c>
      <c r="G60" cm="1">
        <f t="array" ref="G60">_xlfn.LET(
  _xlpm.txt, LOWER(TRIM(SUBSTITUTE(B60,"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60" s="1">
        <f>O60/G60</f>
        <v>0.52200000000000002</v>
      </c>
      <c r="J60" t="str">
        <f>IF(I60="", "", IFERROR(LEFT(SUBSTITUTE(I60,"$",""), FIND("/", SUBSTITUTE(I60,"$","")) - 1), ""))</f>
        <v/>
      </c>
      <c r="K60" s="1" t="str">
        <f>IF(J60="", "", SUBSTITUTE(J60, "¢", ""))</f>
        <v/>
      </c>
      <c r="L60" s="2">
        <f>H60*100</f>
        <v>52.2</v>
      </c>
      <c r="M60" s="1">
        <f t="shared" si="0"/>
        <v>0.52200000000000002</v>
      </c>
      <c r="N60" s="1">
        <v>52.2</v>
      </c>
      <c r="O60" s="3">
        <f>VALUE(MID(F60, FIND("$", F60) + 1, LEN(F60)))</f>
        <v>20.88</v>
      </c>
    </row>
    <row r="61" spans="1:15" x14ac:dyDescent="0.25">
      <c r="A61" t="s">
        <v>3636</v>
      </c>
      <c r="B61" t="s">
        <v>3635</v>
      </c>
      <c r="C61">
        <v>2</v>
      </c>
      <c r="D61" t="str" cm="1">
        <f t="array" ref="D61">_xlfn.TEXTJOIN("", TRUE, IF(ISNUMBER(SEARCH($Q$1480:$Q$1524, B61)), $Q$1480:$Q$1524, ""))</f>
        <v>Skippy</v>
      </c>
      <c r="E61" t="str">
        <f>IF(OR(D61="Mission", D61="Nature's Own", D61="Sara Lee"), "Bread",
IF(OR(D61="Del Monte", D61="Dole", D61="Mott's"), "Canned Fruit",
IF(OR(D61="Goya", D61="Hunt's", D61="Birds Eye"), "Canned Vegetables",
IF(OR(D61="BelGioioso", D61="Kraft", D61="Philadelphia", D61="Fairlife", D61="Horizon Organic", D61="Lactaid", D61="Ben &amp; Jerry's", D61="Chobani", D61="Oikos", D61="Light + Fit"), "Dairy",
IF(OR(D61="Barilla", D61="Annie's", D61="Rao's Homemade"), "Pasta",
IF(OR(D61="Hershey's", D61="Lay's", D61="Totino's", D61="Cheerios", D61="Jif", D61="Skippy", D61="Nature Valley", D61="Oreo", D61="DiGiorno", D61="Eggo"), "Prepared Food",
IF(OR(D61="Ben's Original", D61="Lundberg", D61="Quaker"), "Rice",
IF(OR(D61="Bush's", D61="Hillshire Farm", D61="Oscar Mayer", D61="SPAM"), "Protein",
IF(OR(D61="Starbucks", D61="Sparkling Ice", D61="Coca-Cola", D61="San Pellegrino", D61="Gatorade", D61="Arizona"), "Beverages",
"Other")))))))))</f>
        <v>Prepared Food</v>
      </c>
      <c r="F61" t="s">
        <v>3634</v>
      </c>
      <c r="G61" cm="1">
        <f t="array" ref="G61">_xlfn.LET(
  _xlpm.txt, LOWER(TRIM(SUBSTITUTE(B61,"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61" s="1">
        <f>O61/G61</f>
        <v>0.3135</v>
      </c>
      <c r="J61" t="str">
        <f>IF(I61="", "", IFERROR(LEFT(SUBSTITUTE(I61,"$",""), FIND("/", SUBSTITUTE(I61,"$","")) - 1), ""))</f>
        <v/>
      </c>
      <c r="K61" s="1" t="str">
        <f>IF(J61="", "", SUBSTITUTE(J61, "¢", ""))</f>
        <v/>
      </c>
      <c r="L61" s="2">
        <f>H61*100</f>
        <v>31.35</v>
      </c>
      <c r="M61" s="1">
        <f t="shared" si="0"/>
        <v>0.3135</v>
      </c>
      <c r="N61" s="1">
        <v>31.35</v>
      </c>
      <c r="O61" s="3">
        <f>VALUE(MID(F61, FIND("$", F61) + 1, LEN(F61)))</f>
        <v>12.54</v>
      </c>
    </row>
    <row r="62" spans="1:15" x14ac:dyDescent="0.25">
      <c r="A62" t="s">
        <v>3633</v>
      </c>
      <c r="B62" t="s">
        <v>3632</v>
      </c>
      <c r="C62">
        <v>2</v>
      </c>
      <c r="D62" t="str" cm="1">
        <f t="array" ref="D62">_xlfn.TEXTJOIN("", TRUE, IF(ISNUMBER(SEARCH($Q$1480:$Q$1524, B62)), $Q$1480:$Q$1524, ""))</f>
        <v>Skippy</v>
      </c>
      <c r="E62" t="str">
        <f>IF(OR(D62="Mission", D62="Nature's Own", D62="Sara Lee"), "Bread",
IF(OR(D62="Del Monte", D62="Dole", D62="Mott's"), "Canned Fruit",
IF(OR(D62="Goya", D62="Hunt's", D62="Birds Eye"), "Canned Vegetables",
IF(OR(D62="BelGioioso", D62="Kraft", D62="Philadelphia", D62="Fairlife", D62="Horizon Organic", D62="Lactaid", D62="Ben &amp; Jerry's", D62="Chobani", D62="Oikos", D62="Light + Fit"), "Dairy",
IF(OR(D62="Barilla", D62="Annie's", D62="Rao's Homemade"), "Pasta",
IF(OR(D62="Hershey's", D62="Lay's", D62="Totino's", D62="Cheerios", D62="Jif", D62="Skippy", D62="Nature Valley", D62="Oreo", D62="DiGiorno", D62="Eggo"), "Prepared Food",
IF(OR(D62="Ben's Original", D62="Lundberg", D62="Quaker"), "Rice",
IF(OR(D62="Bush's", D62="Hillshire Farm", D62="Oscar Mayer", D62="SPAM"), "Protein",
IF(OR(D62="Starbucks", D62="Sparkling Ice", D62="Coca-Cola", D62="San Pellegrino", D62="Gatorade", D62="Arizona"), "Beverages",
"Other")))))))))</f>
        <v>Prepared Food</v>
      </c>
      <c r="F62" t="s">
        <v>3631</v>
      </c>
      <c r="G62" cm="1">
        <f t="array" ref="G62">_xlfn.LET(
  _xlpm.txt, LOWER(TRIM(SUBSTITUTE(B62,"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62" s="1">
        <f>O62/G62</f>
        <v>0.314</v>
      </c>
      <c r="J62" t="str">
        <f>IF(I62="", "", IFERROR(LEFT(SUBSTITUTE(I62,"$",""), FIND("/", SUBSTITUTE(I62,"$","")) - 1), ""))</f>
        <v/>
      </c>
      <c r="K62" s="1" t="str">
        <f>IF(J62="", "", SUBSTITUTE(J62, "¢", ""))</f>
        <v/>
      </c>
      <c r="L62" s="2">
        <f>H62*100</f>
        <v>31.4</v>
      </c>
      <c r="M62" s="1">
        <f t="shared" si="0"/>
        <v>0.314</v>
      </c>
      <c r="N62" s="1">
        <v>31.4</v>
      </c>
      <c r="O62" s="3">
        <f>VALUE(MID(F62, FIND("$", F62) + 1, LEN(F62)))</f>
        <v>12.56</v>
      </c>
    </row>
    <row r="63" spans="1:15" x14ac:dyDescent="0.25">
      <c r="A63" t="s">
        <v>3630</v>
      </c>
      <c r="B63" t="s">
        <v>3629</v>
      </c>
      <c r="C63">
        <v>2</v>
      </c>
      <c r="D63" t="str" cm="1">
        <f t="array" ref="D63">_xlfn.TEXTJOIN("", TRUE, IF(ISNUMBER(SEARCH($Q$1480:$Q$1524, B63)), $Q$1480:$Q$1524, ""))</f>
        <v>Skippy</v>
      </c>
      <c r="E63" t="str">
        <f>IF(OR(D63="Mission", D63="Nature's Own", D63="Sara Lee"), "Bread",
IF(OR(D63="Del Monte", D63="Dole", D63="Mott's"), "Canned Fruit",
IF(OR(D63="Goya", D63="Hunt's", D63="Birds Eye"), "Canned Vegetables",
IF(OR(D63="BelGioioso", D63="Kraft", D63="Philadelphia", D63="Fairlife", D63="Horizon Organic", D63="Lactaid", D63="Ben &amp; Jerry's", D63="Chobani", D63="Oikos", D63="Light + Fit"), "Dairy",
IF(OR(D63="Barilla", D63="Annie's", D63="Rao's Homemade"), "Pasta",
IF(OR(D63="Hershey's", D63="Lay's", D63="Totino's", D63="Cheerios", D63="Jif", D63="Skippy", D63="Nature Valley", D63="Oreo", D63="DiGiorno", D63="Eggo"), "Prepared Food",
IF(OR(D63="Ben's Original", D63="Lundberg", D63="Quaker"), "Rice",
IF(OR(D63="Bush's", D63="Hillshire Farm", D63="Oscar Mayer", D63="SPAM"), "Protein",
IF(OR(D63="Starbucks", D63="Sparkling Ice", D63="Coca-Cola", D63="San Pellegrino", D63="Gatorade", D63="Arizona"), "Beverages",
"Other")))))))))</f>
        <v>Prepared Food</v>
      </c>
      <c r="F63" t="s">
        <v>3628</v>
      </c>
      <c r="G63" cm="1">
        <f t="array" ref="G63">_xlfn.LET(
  _xlpm.txt, LOWER(TRIM(SUBSTITUTE(B63,"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80</v>
      </c>
      <c r="H63" s="1">
        <f>O63/G63</f>
        <v>0.26100000000000001</v>
      </c>
      <c r="J63" t="str">
        <f>IF(I63="", "", IFERROR(LEFT(SUBSTITUTE(I63,"$",""), FIND("/", SUBSTITUTE(I63,"$","")) - 1), ""))</f>
        <v/>
      </c>
      <c r="K63" s="1" t="str">
        <f>IF(J63="", "", SUBSTITUTE(J63, "¢", ""))</f>
        <v/>
      </c>
      <c r="L63" s="2">
        <f>H63*100</f>
        <v>26.1</v>
      </c>
      <c r="M63" s="1">
        <f t="shared" si="0"/>
        <v>0.26100000000000001</v>
      </c>
      <c r="N63" s="1">
        <v>26.1</v>
      </c>
      <c r="O63" s="3">
        <f>VALUE(MID(F63, FIND("$", F63) + 1, LEN(F63)))</f>
        <v>20.88</v>
      </c>
    </row>
    <row r="64" spans="1:15" x14ac:dyDescent="0.25">
      <c r="A64" t="s">
        <v>3627</v>
      </c>
      <c r="B64" t="s">
        <v>3626</v>
      </c>
      <c r="C64">
        <v>24</v>
      </c>
      <c r="D64" t="str" cm="1">
        <f t="array" ref="D64">_xlfn.TEXTJOIN("", TRUE, IF(ISNUMBER(SEARCH($Q$1480:$Q$1524, B64)), $Q$1480:$Q$1524, ""))</f>
        <v>Dole</v>
      </c>
      <c r="E64" t="str">
        <f>IF(OR(D64="Mission", D64="Nature's Own", D64="Sara Lee"), "Bread",
IF(OR(D64="Del Monte", D64="Dole", D64="Mott's"), "Canned Fruit",
IF(OR(D64="Goya", D64="Hunt's", D64="Birds Eye"), "Canned Vegetables",
IF(OR(D64="BelGioioso", D64="Kraft", D64="Philadelphia", D64="Fairlife", D64="Horizon Organic", D64="Lactaid", D64="Ben &amp; Jerry's", D64="Chobani", D64="Oikos", D64="Light + Fit"), "Dairy",
IF(OR(D64="Barilla", D64="Annie's", D64="Rao's Homemade"), "Pasta",
IF(OR(D64="Hershey's", D64="Lay's", D64="Totino's", D64="Cheerios", D64="Jif", D64="Skippy", D64="Nature Valley", D64="Oreo", D64="DiGiorno", D64="Eggo"), "Prepared Food",
IF(OR(D64="Ben's Original", D64="Lundberg", D64="Quaker"), "Rice",
IF(OR(D64="Bush's", D64="Hillshire Farm", D64="Oscar Mayer", D64="SPAM"), "Protein",
IF(OR(D64="Starbucks", D64="Sparkling Ice", D64="Coca-Cola", D64="San Pellegrino", D64="Gatorade", D64="Arizona"), "Beverages",
"Other")))))))))</f>
        <v>Canned Fruit</v>
      </c>
      <c r="F64" t="s">
        <v>3625</v>
      </c>
      <c r="G64" cm="1">
        <f t="array" ref="G64">_xlfn.LET(
  _xlpm.txt, LOWER(TRIM(SUBSTITUTE(B64,"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64" s="1">
        <f>O64/G64</f>
        <v>4.165</v>
      </c>
      <c r="J64" t="str">
        <f>IF(I64="", "", IFERROR(LEFT(SUBSTITUTE(I64,"$",""), FIND("/", SUBSTITUTE(I64,"$","")) - 1), ""))</f>
        <v/>
      </c>
      <c r="K64" s="1" t="str">
        <f>IF(J64="", "", SUBSTITUTE(J64, "¢", ""))</f>
        <v/>
      </c>
      <c r="L64" s="2">
        <f>H64*100</f>
        <v>416.5</v>
      </c>
      <c r="M64" s="1">
        <f t="shared" si="0"/>
        <v>4.165</v>
      </c>
      <c r="N64" s="1">
        <v>416.5</v>
      </c>
      <c r="O64" s="3">
        <f>VALUE(MID(F64, FIND("$", F64) + 1, LEN(F64)))</f>
        <v>24.99</v>
      </c>
    </row>
    <row r="65" spans="1:15" x14ac:dyDescent="0.25">
      <c r="A65" t="s">
        <v>3624</v>
      </c>
      <c r="B65" t="s">
        <v>3623</v>
      </c>
      <c r="C65">
        <v>3</v>
      </c>
      <c r="D65" t="str" cm="1">
        <f t="array" ref="D65">_xlfn.TEXTJOIN("", TRUE, IF(ISNUMBER(SEARCH($Q$1480:$Q$1524, B65)), $Q$1480:$Q$1524, ""))</f>
        <v>Annie's</v>
      </c>
      <c r="E65" t="str">
        <f>IF(OR(D65="Mission", D65="Nature's Own", D65="Sara Lee"), "Bread",
IF(OR(D65="Del Monte", D65="Dole", D65="Mott's"), "Canned Fruit",
IF(OR(D65="Goya", D65="Hunt's", D65="Birds Eye"), "Canned Vegetables",
IF(OR(D65="BelGioioso", D65="Kraft", D65="Philadelphia", D65="Fairlife", D65="Horizon Organic", D65="Lactaid", D65="Ben &amp; Jerry's", D65="Chobani", D65="Oikos", D65="Light + Fit"), "Dairy",
IF(OR(D65="Barilla", D65="Annie's", D65="Rao's Homemade"), "Pasta",
IF(OR(D65="Hershey's", D65="Lay's", D65="Totino's", D65="Cheerios", D65="Jif", D65="Skippy", D65="Nature Valley", D65="Oreo", D65="DiGiorno", D65="Eggo"), "Prepared Food",
IF(OR(D65="Ben's Original", D65="Lundberg", D65="Quaker"), "Rice",
IF(OR(D65="Bush's", D65="Hillshire Farm", D65="Oscar Mayer", D65="SPAM"), "Protein",
IF(OR(D65="Starbucks", D65="Sparkling Ice", D65="Coca-Cola", D65="San Pellegrino", D65="Gatorade", D65="Arizona"), "Beverages",
"Other")))))))))</f>
        <v>Pasta</v>
      </c>
      <c r="F65" t="s">
        <v>3622</v>
      </c>
      <c r="G65" cm="1">
        <f t="array" ref="G65">_xlfn.LET(
  _xlpm.txt, LOWER(TRIM(SUBSTITUTE(B65,"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</v>
      </c>
      <c r="H65" s="1">
        <f>O65/G65</f>
        <v>1.2927272727272727</v>
      </c>
      <c r="I65" t="s">
        <v>3225</v>
      </c>
      <c r="J65" t="str">
        <f>IF(I65="", "", IFERROR(LEFT(SUBSTITUTE(I65,"$",""), FIND("/", SUBSTITUTE(I65,"$","")) - 1), ""))</f>
        <v>43.1 ¢</v>
      </c>
      <c r="K65" s="1" t="str">
        <f>IF(J65="", "", SUBSTITUTE(J65, "¢", ""))</f>
        <v xml:space="preserve">43.1 </v>
      </c>
      <c r="L65" s="2">
        <f>H65*100</f>
        <v>129.27272727272728</v>
      </c>
      <c r="M65" s="1">
        <f t="shared" si="0"/>
        <v>0.43099999999999999</v>
      </c>
      <c r="N65" s="1">
        <v>43.1</v>
      </c>
      <c r="O65">
        <f>VALUE(MID(F65, FIND("$", F65) + 1, LEN(F65)))</f>
        <v>14.22</v>
      </c>
    </row>
    <row r="66" spans="1:15" x14ac:dyDescent="0.25">
      <c r="A66" t="s">
        <v>3621</v>
      </c>
      <c r="B66" t="s">
        <v>3620</v>
      </c>
      <c r="C66">
        <v>3</v>
      </c>
      <c r="D66" t="str" cm="1">
        <f t="array" ref="D66">_xlfn.TEXTJOIN("", TRUE, IF(ISNUMBER(SEARCH($Q$1480:$Q$1524, B66)), $Q$1480:$Q$1524, ""))</f>
        <v>Annie's</v>
      </c>
      <c r="E66" t="str">
        <f>IF(OR(D66="Mission", D66="Nature's Own", D66="Sara Lee"), "Bread",
IF(OR(D66="Del Monte", D66="Dole", D66="Mott's"), "Canned Fruit",
IF(OR(D66="Goya", D66="Hunt's", D66="Birds Eye"), "Canned Vegetables",
IF(OR(D66="BelGioioso", D66="Kraft", D66="Philadelphia", D66="Fairlife", D66="Horizon Organic", D66="Lactaid", D66="Ben &amp; Jerry's", D66="Chobani", D66="Oikos", D66="Light + Fit"), "Dairy",
IF(OR(D66="Barilla", D66="Annie's", D66="Rao's Homemade"), "Pasta",
IF(OR(D66="Hershey's", D66="Lay's", D66="Totino's", D66="Cheerios", D66="Jif", D66="Skippy", D66="Nature Valley", D66="Oreo", D66="DiGiorno", D66="Eggo"), "Prepared Food",
IF(OR(D66="Ben's Original", D66="Lundberg", D66="Quaker"), "Rice",
IF(OR(D66="Bush's", D66="Hillshire Farm", D66="Oscar Mayer", D66="SPAM"), "Protein",
IF(OR(D66="Starbucks", D66="Sparkling Ice", D66="Coca-Cola", D66="San Pellegrino", D66="Gatorade", D66="Arizona"), "Beverages",
"Other")))))))))</f>
        <v>Pasta</v>
      </c>
      <c r="F66" t="s">
        <v>830</v>
      </c>
      <c r="G66" cm="1">
        <f t="array" ref="G66">_xlfn.LET(
  _xlpm.txt, LOWER(TRIM(SUBSTITUTE(B66,"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66" s="1">
        <f>O66/G66</f>
        <v>1.63</v>
      </c>
      <c r="I66" t="s">
        <v>1944</v>
      </c>
      <c r="J66" t="str">
        <f>IF(I66="", "", IFERROR(LEFT(SUBSTITUTE(I66,"$",""), FIND("/", SUBSTITUTE(I66,"$","")) - 1), ""))</f>
        <v>54.3 ¢</v>
      </c>
      <c r="K66" s="1" t="str">
        <f>IF(J66="", "", SUBSTITUTE(J66, "¢", ""))</f>
        <v xml:space="preserve">54.3 </v>
      </c>
      <c r="L66" s="2">
        <f>H66*100</f>
        <v>163</v>
      </c>
      <c r="M66" s="1">
        <f t="shared" ref="M66:M129" si="1">N66/100</f>
        <v>0.54299999999999993</v>
      </c>
      <c r="N66" s="1">
        <v>54.3</v>
      </c>
      <c r="O66">
        <f>VALUE(MID(F66, FIND("$", F66) + 1, LEN(F66)))</f>
        <v>9.7799999999999994</v>
      </c>
    </row>
    <row r="67" spans="1:15" x14ac:dyDescent="0.25">
      <c r="A67" t="s">
        <v>3619</v>
      </c>
      <c r="B67" t="s">
        <v>3618</v>
      </c>
      <c r="C67">
        <v>3</v>
      </c>
      <c r="D67" t="str" cm="1">
        <f t="array" ref="D67">_xlfn.TEXTJOIN("", TRUE, IF(ISNUMBER(SEARCH($Q$1480:$Q$1524, B67)), $Q$1480:$Q$1524, ""))</f>
        <v>Arizona</v>
      </c>
      <c r="E67" t="str">
        <f>IF(OR(D67="Mission", D67="Nature's Own", D67="Sara Lee"), "Bread",
IF(OR(D67="Del Monte", D67="Dole", D67="Mott's"), "Canned Fruit",
IF(OR(D67="Goya", D67="Hunt's", D67="Birds Eye"), "Canned Vegetables",
IF(OR(D67="BelGioioso", D67="Kraft", D67="Philadelphia", D67="Fairlife", D67="Horizon Organic", D67="Lactaid", D67="Ben &amp; Jerry's", D67="Chobani", D67="Oikos", D67="Light + Fit"), "Dairy",
IF(OR(D67="Barilla", D67="Annie's", D67="Rao's Homemade"), "Pasta",
IF(OR(D67="Hershey's", D67="Lay's", D67="Totino's", D67="Cheerios", D67="Jif", D67="Skippy", D67="Nature Valley", D67="Oreo", D67="DiGiorno", D67="Eggo"), "Prepared Food",
IF(OR(D67="Ben's Original", D67="Lundberg", D67="Quaker"), "Rice",
IF(OR(D67="Bush's", D67="Hillshire Farm", D67="Oscar Mayer", D67="SPAM"), "Protein",
IF(OR(D67="Starbucks", D67="Sparkling Ice", D67="Coca-Cola", D67="San Pellegrino", D67="Gatorade", D67="Arizona"), "Beverages",
"Other")))))))))</f>
        <v>Beverages</v>
      </c>
      <c r="F67" t="s">
        <v>3617</v>
      </c>
      <c r="G67" cm="1">
        <f t="array" ref="G67">_xlfn.LET(
  _xlpm.txt, LOWER(TRIM(SUBSTITUTE(B67,"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67" s="1">
        <f>O67/G67</f>
        <v>0.42642857142857143</v>
      </c>
      <c r="J67" t="str">
        <f>IF(I67="", "", IFERROR(LEFT(SUBSTITUTE(I67,"$",""), FIND("/", SUBSTITUTE(I67,"$","")) - 1), ""))</f>
        <v/>
      </c>
      <c r="K67" s="1" t="str">
        <f>IF(J67="", "", SUBSTITUTE(J67, "¢", ""))</f>
        <v/>
      </c>
      <c r="L67" s="2">
        <f>H67*100</f>
        <v>42.642857142857146</v>
      </c>
      <c r="M67" s="1">
        <f t="shared" si="1"/>
        <v>0.42642857142857143</v>
      </c>
      <c r="N67" s="1">
        <v>42.642857142857146</v>
      </c>
      <c r="O67">
        <f>VALUE(MID(F67, FIND("$", F67) + 1, LEN(F67)))</f>
        <v>11.94</v>
      </c>
    </row>
    <row r="68" spans="1:15" x14ac:dyDescent="0.25">
      <c r="A68" t="s">
        <v>3616</v>
      </c>
      <c r="B68" t="s">
        <v>3615</v>
      </c>
      <c r="C68">
        <v>3</v>
      </c>
      <c r="D68" t="str" cm="1">
        <f t="array" ref="D68">_xlfn.TEXTJOIN("", TRUE, IF(ISNUMBER(SEARCH($Q$1480:$Q$1524, B68)), $Q$1480:$Q$1524, ""))</f>
        <v>Ben's Original</v>
      </c>
      <c r="E68" t="str">
        <f>IF(OR(D68="Mission", D68="Nature's Own", D68="Sara Lee"), "Bread",
IF(OR(D68="Del Monte", D68="Dole", D68="Mott's"), "Canned Fruit",
IF(OR(D68="Goya", D68="Hunt's", D68="Birds Eye"), "Canned Vegetables",
IF(OR(D68="BelGioioso", D68="Kraft", D68="Philadelphia", D68="Fairlife", D68="Horizon Organic", D68="Lactaid", D68="Ben &amp; Jerry's", D68="Chobani", D68="Oikos", D68="Light + Fit"), "Dairy",
IF(OR(D68="Barilla", D68="Annie's", D68="Rao's Homemade"), "Pasta",
IF(OR(D68="Hershey's", D68="Lay's", D68="Totino's", D68="Cheerios", D68="Jif", D68="Skippy", D68="Nature Valley", D68="Oreo", D68="DiGiorno", D68="Eggo"), "Prepared Food",
IF(OR(D68="Ben's Original", D68="Lundberg", D68="Quaker"), "Rice",
IF(OR(D68="Bush's", D68="Hillshire Farm", D68="Oscar Mayer", D68="SPAM"), "Protein",
IF(OR(D68="Starbucks", D68="Sparkling Ice", D68="Coca-Cola", D68="San Pellegrino", D68="Gatorade", D68="Arizona"), "Beverages",
"Other")))))))))</f>
        <v>Rice</v>
      </c>
      <c r="F68" t="s">
        <v>3614</v>
      </c>
      <c r="G68" cm="1">
        <f t="array" ref="G68">_xlfn.LET(
  _xlpm.txt, LOWER(TRIM(SUBSTITUTE(B68,"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</v>
      </c>
      <c r="H68" s="1">
        <f>O68/G68</f>
        <v>4.8959999999999999</v>
      </c>
      <c r="J68" t="str">
        <f>IF(I68="", "", IFERROR(LEFT(SUBSTITUTE(I68,"$",""), FIND("/", SUBSTITUTE(I68,"$","")) - 1), ""))</f>
        <v/>
      </c>
      <c r="K68" s="1" t="str">
        <f>IF(J68="", "", SUBSTITUTE(J68, "¢", ""))</f>
        <v/>
      </c>
      <c r="L68" s="2">
        <f>H68*100</f>
        <v>489.59999999999997</v>
      </c>
      <c r="M68" s="1">
        <f t="shared" si="1"/>
        <v>4.8959999999999999</v>
      </c>
      <c r="N68" s="1">
        <v>489.59999999999997</v>
      </c>
      <c r="O68" s="3">
        <f>VALUE(MID(F68, FIND("$", F68) + 1, LEN(F68)))</f>
        <v>24.48</v>
      </c>
    </row>
    <row r="69" spans="1:15" x14ac:dyDescent="0.25">
      <c r="A69" t="s">
        <v>3613</v>
      </c>
      <c r="B69" t="s">
        <v>3612</v>
      </c>
      <c r="C69">
        <v>3</v>
      </c>
      <c r="D69" t="str" cm="1">
        <f t="array" ref="D69">_xlfn.TEXTJOIN("", TRUE, IF(ISNUMBER(SEARCH($Q$1480:$Q$1524, B69)), $Q$1480:$Q$1524, ""))</f>
        <v>Bush's</v>
      </c>
      <c r="E69" t="str">
        <f>IF(OR(D69="Mission", D69="Nature's Own", D69="Sara Lee"), "Bread",
IF(OR(D69="Del Monte", D69="Dole", D69="Mott's"), "Canned Fruit",
IF(OR(D69="Goya", D69="Hunt's", D69="Birds Eye"), "Canned Vegetables",
IF(OR(D69="BelGioioso", D69="Kraft", D69="Philadelphia", D69="Fairlife", D69="Horizon Organic", D69="Lactaid", D69="Ben &amp; Jerry's", D69="Chobani", D69="Oikos", D69="Light + Fit"), "Dairy",
IF(OR(D69="Barilla", D69="Annie's", D69="Rao's Homemade"), "Pasta",
IF(OR(D69="Hershey's", D69="Lay's", D69="Totino's", D69="Cheerios", D69="Jif", D69="Skippy", D69="Nature Valley", D69="Oreo", D69="DiGiorno", D69="Eggo"), "Prepared Food",
IF(OR(D69="Ben's Original", D69="Lundberg", D69="Quaker"), "Rice",
IF(OR(D69="Bush's", D69="Hillshire Farm", D69="Oscar Mayer", D69="SPAM"), "Protein",
IF(OR(D69="Starbucks", D69="Sparkling Ice", D69="Coca-Cola", D69="San Pellegrino", D69="Gatorade", D69="Arizona"), "Beverages",
"Other")))))))))</f>
        <v>Protein</v>
      </c>
      <c r="F69" t="s">
        <v>540</v>
      </c>
      <c r="G69" cm="1">
        <f t="array" ref="G69">_xlfn.LET(
  _xlpm.txt, LOWER(TRIM(SUBSTITUTE(B69,"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69" s="1">
        <f>O69/G69</f>
        <v>0.40125</v>
      </c>
      <c r="J69" t="str">
        <f>IF(I69="", "", IFERROR(LEFT(SUBSTITUTE(I69,"$",""), FIND("/", SUBSTITUTE(I69,"$","")) - 1), ""))</f>
        <v/>
      </c>
      <c r="K69" s="1" t="str">
        <f>IF(J69="", "", SUBSTITUTE(J69, "¢", ""))</f>
        <v/>
      </c>
      <c r="L69" s="2">
        <f>H69*100</f>
        <v>40.125</v>
      </c>
      <c r="M69" s="1">
        <f t="shared" si="1"/>
        <v>0.40125</v>
      </c>
      <c r="N69" s="1">
        <v>40.125</v>
      </c>
      <c r="O69" s="3">
        <f>VALUE(MID(F69, FIND("$", F69) + 1, LEN(F69)))</f>
        <v>6.42</v>
      </c>
    </row>
    <row r="70" spans="1:15" x14ac:dyDescent="0.25">
      <c r="A70" t="s">
        <v>3611</v>
      </c>
      <c r="B70" t="s">
        <v>3610</v>
      </c>
      <c r="C70">
        <v>2</v>
      </c>
      <c r="D70" t="str" cm="1">
        <f t="array" ref="D70">_xlfn.TEXTJOIN("", TRUE, IF(ISNUMBER(SEARCH($Q$1480:$Q$1524, B70)), $Q$1480:$Q$1524, ""))</f>
        <v>Bush's</v>
      </c>
      <c r="E70" t="str">
        <f>IF(OR(D70="Mission", D70="Nature's Own", D70="Sara Lee"), "Bread",
IF(OR(D70="Del Monte", D70="Dole", D70="Mott's"), "Canned Fruit",
IF(OR(D70="Goya", D70="Hunt's", D70="Birds Eye"), "Canned Vegetables",
IF(OR(D70="BelGioioso", D70="Kraft", D70="Philadelphia", D70="Fairlife", D70="Horizon Organic", D70="Lactaid", D70="Ben &amp; Jerry's", D70="Chobani", D70="Oikos", D70="Light + Fit"), "Dairy",
IF(OR(D70="Barilla", D70="Annie's", D70="Rao's Homemade"), "Pasta",
IF(OR(D70="Hershey's", D70="Lay's", D70="Totino's", D70="Cheerios", D70="Jif", D70="Skippy", D70="Nature Valley", D70="Oreo", D70="DiGiorno", D70="Eggo"), "Prepared Food",
IF(OR(D70="Ben's Original", D70="Lundberg", D70="Quaker"), "Rice",
IF(OR(D70="Bush's", D70="Hillshire Farm", D70="Oscar Mayer", D70="SPAM"), "Protein",
IF(OR(D70="Starbucks", D70="Sparkling Ice", D70="Coca-Cola", D70="San Pellegrino", D70="Gatorade", D70="Arizona"), "Beverages",
"Other")))))))))</f>
        <v>Protein</v>
      </c>
      <c r="F70" t="s">
        <v>3609</v>
      </c>
      <c r="G70" cm="1">
        <f t="array" ref="G70">_xlfn.LET(
  _xlpm.txt, LOWER(TRIM(SUBSTITUTE(B70,"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55</v>
      </c>
      <c r="H70" s="1">
        <f>O70/G70</f>
        <v>0.25527272727272726</v>
      </c>
      <c r="J70" t="str">
        <f>IF(I70="", "", IFERROR(LEFT(SUBSTITUTE(I70,"$",""), FIND("/", SUBSTITUTE(I70,"$","")) - 1), ""))</f>
        <v/>
      </c>
      <c r="K70" s="1" t="str">
        <f>IF(J70="", "", SUBSTITUTE(J70, "¢", ""))</f>
        <v/>
      </c>
      <c r="L70" s="2">
        <f>H70*100</f>
        <v>25.527272727272727</v>
      </c>
      <c r="M70" s="1">
        <f t="shared" si="1"/>
        <v>0.25527272727272726</v>
      </c>
      <c r="N70" s="1">
        <v>25.527272727272727</v>
      </c>
      <c r="O70" s="3">
        <f>VALUE(MID(F70, FIND("$", F70) + 1, LEN(F70)))</f>
        <v>14.04</v>
      </c>
    </row>
    <row r="71" spans="1:15" x14ac:dyDescent="0.25">
      <c r="A71" t="s">
        <v>3608</v>
      </c>
      <c r="B71" t="s">
        <v>3607</v>
      </c>
      <c r="C71">
        <v>3</v>
      </c>
      <c r="D71" t="str" cm="1">
        <f t="array" ref="D71">_xlfn.TEXTJOIN("", TRUE, IF(ISNUMBER(SEARCH($Q$1480:$Q$1524, B71)), $Q$1480:$Q$1524, ""))</f>
        <v>Cheerios</v>
      </c>
      <c r="E71" t="str">
        <f>IF(OR(D71="Mission", D71="Nature's Own", D71="Sara Lee"), "Bread",
IF(OR(D71="Del Monte", D71="Dole", D71="Mott's"), "Canned Fruit",
IF(OR(D71="Goya", D71="Hunt's", D71="Birds Eye"), "Canned Vegetables",
IF(OR(D71="BelGioioso", D71="Kraft", D71="Philadelphia", D71="Fairlife", D71="Horizon Organic", D71="Lactaid", D71="Ben &amp; Jerry's", D71="Chobani", D71="Oikos", D71="Light + Fit"), "Dairy",
IF(OR(D71="Barilla", D71="Annie's", D71="Rao's Homemade"), "Pasta",
IF(OR(D71="Hershey's", D71="Lay's", D71="Totino's", D71="Cheerios", D71="Jif", D71="Skippy", D71="Nature Valley", D71="Oreo", D71="DiGiorno", D71="Eggo"), "Prepared Food",
IF(OR(D71="Ben's Original", D71="Lundberg", D71="Quaker"), "Rice",
IF(OR(D71="Bush's", D71="Hillshire Farm", D71="Oscar Mayer", D71="SPAM"), "Protein",
IF(OR(D71="Starbucks", D71="Sparkling Ice", D71="Coca-Cola", D71="San Pellegrino", D71="Gatorade", D71="Arizona"), "Beverages",
"Other")))))))))</f>
        <v>Prepared Food</v>
      </c>
      <c r="F71" t="s">
        <v>3513</v>
      </c>
      <c r="G71" cm="1">
        <f t="array" ref="G71">_xlfn.LET(
  _xlpm.txt, LOWER(TRIM(SUBSTITUTE(B71,"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71" s="1">
        <f>O71/G71</f>
        <v>0.61624999999999996</v>
      </c>
      <c r="I71" t="s">
        <v>970</v>
      </c>
      <c r="J71" t="str">
        <f>IF(I71="", "", IFERROR(LEFT(SUBSTITUTE(I71,"$",""), FIND("/", SUBSTITUTE(I71,"$","")) - 1), ""))</f>
        <v>20.5 ¢</v>
      </c>
      <c r="K71" s="1" t="str">
        <f>IF(J71="", "", SUBSTITUTE(J71, "¢", ""))</f>
        <v xml:space="preserve">20.5 </v>
      </c>
      <c r="L71" s="2">
        <f>H71*100</f>
        <v>61.625</v>
      </c>
      <c r="M71" s="1">
        <f t="shared" si="1"/>
        <v>0.20499999999999999</v>
      </c>
      <c r="N71" s="1">
        <v>20.5</v>
      </c>
      <c r="O71">
        <f>VALUE(MID(F71, FIND("$", F71) + 1, LEN(F71)))</f>
        <v>14.79</v>
      </c>
    </row>
    <row r="72" spans="1:15" x14ac:dyDescent="0.25">
      <c r="A72" t="s">
        <v>3606</v>
      </c>
      <c r="B72" t="s">
        <v>3605</v>
      </c>
      <c r="C72">
        <v>3</v>
      </c>
      <c r="D72" t="str" cm="1">
        <f t="array" ref="D72">_xlfn.TEXTJOIN("", TRUE, IF(ISNUMBER(SEARCH($Q$1480:$Q$1524, B72)), $Q$1480:$Q$1524, ""))</f>
        <v>Cheerios</v>
      </c>
      <c r="E72" t="str">
        <f>IF(OR(D72="Mission", D72="Nature's Own", D72="Sara Lee"), "Bread",
IF(OR(D72="Del Monte", D72="Dole", D72="Mott's"), "Canned Fruit",
IF(OR(D72="Goya", D72="Hunt's", D72="Birds Eye"), "Canned Vegetables",
IF(OR(D72="BelGioioso", D72="Kraft", D72="Philadelphia", D72="Fairlife", D72="Horizon Organic", D72="Lactaid", D72="Ben &amp; Jerry's", D72="Chobani", D72="Oikos", D72="Light + Fit"), "Dairy",
IF(OR(D72="Barilla", D72="Annie's", D72="Rao's Homemade"), "Pasta",
IF(OR(D72="Hershey's", D72="Lay's", D72="Totino's", D72="Cheerios", D72="Jif", D72="Skippy", D72="Nature Valley", D72="Oreo", D72="DiGiorno", D72="Eggo"), "Prepared Food",
IF(OR(D72="Ben's Original", D72="Lundberg", D72="Quaker"), "Rice",
IF(OR(D72="Bush's", D72="Hillshire Farm", D72="Oscar Mayer", D72="SPAM"), "Protein",
IF(OR(D72="Starbucks", D72="Sparkling Ice", D72="Coca-Cola", D72="San Pellegrino", D72="Gatorade", D72="Arizona"), "Beverages",
"Other")))))))))</f>
        <v>Prepared Food</v>
      </c>
      <c r="F72" t="s">
        <v>3513</v>
      </c>
      <c r="G72" cm="1">
        <f t="array" ref="G72">_xlfn.LET(
  _xlpm.txt, LOWER(TRIM(SUBSTITUTE(B72,"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72" s="1">
        <f>O72/G72</f>
        <v>0.98599999999999999</v>
      </c>
      <c r="I72" t="s">
        <v>2753</v>
      </c>
      <c r="J72" t="str">
        <f>IF(I72="", "", IFERROR(LEFT(SUBSTITUTE(I72,"$",""), FIND("/", SUBSTITUTE(I72,"$","")) - 1), ""))</f>
        <v>32.9 ¢</v>
      </c>
      <c r="K72" s="1" t="str">
        <f>IF(J72="", "", SUBSTITUTE(J72, "¢", ""))</f>
        <v xml:space="preserve">32.9 </v>
      </c>
      <c r="L72" s="2">
        <f>H72*100</f>
        <v>98.6</v>
      </c>
      <c r="M72" s="1">
        <f t="shared" si="1"/>
        <v>0.32899999999999996</v>
      </c>
      <c r="N72" s="1">
        <v>32.9</v>
      </c>
      <c r="O72">
        <f>VALUE(MID(F72, FIND("$", F72) + 1, LEN(F72)))</f>
        <v>14.79</v>
      </c>
    </row>
    <row r="73" spans="1:15" x14ac:dyDescent="0.25">
      <c r="A73" t="s">
        <v>3604</v>
      </c>
      <c r="B73" t="s">
        <v>3603</v>
      </c>
      <c r="C73">
        <v>3</v>
      </c>
      <c r="D73" t="str" cm="1">
        <f t="array" ref="D73">_xlfn.TEXTJOIN("", TRUE, IF(ISNUMBER(SEARCH($Q$1480:$Q$1524, B73)), $Q$1480:$Q$1524, ""))</f>
        <v>Cheerios</v>
      </c>
      <c r="E73" t="str">
        <f>IF(OR(D73="Mission", D73="Nature's Own", D73="Sara Lee"), "Bread",
IF(OR(D73="Del Monte", D73="Dole", D73="Mott's"), "Canned Fruit",
IF(OR(D73="Goya", D73="Hunt's", D73="Birds Eye"), "Canned Vegetables",
IF(OR(D73="BelGioioso", D73="Kraft", D73="Philadelphia", D73="Fairlife", D73="Horizon Organic", D73="Lactaid", D73="Ben &amp; Jerry's", D73="Chobani", D73="Oikos", D73="Light + Fit"), "Dairy",
IF(OR(D73="Barilla", D73="Annie's", D73="Rao's Homemade"), "Pasta",
IF(OR(D73="Hershey's", D73="Lay's", D73="Totino's", D73="Cheerios", D73="Jif", D73="Skippy", D73="Nature Valley", D73="Oreo", D73="DiGiorno", D73="Eggo"), "Prepared Food",
IF(OR(D73="Ben's Original", D73="Lundberg", D73="Quaker"), "Rice",
IF(OR(D73="Bush's", D73="Hillshire Farm", D73="Oscar Mayer", D73="SPAM"), "Protein",
IF(OR(D73="Starbucks", D73="Sparkling Ice", D73="Coca-Cola", D73="San Pellegrino", D73="Gatorade", D73="Arizona"), "Beverages",
"Other")))))))))</f>
        <v>Prepared Food</v>
      </c>
      <c r="F73" t="s">
        <v>3513</v>
      </c>
      <c r="G73" cm="1">
        <f t="array" ref="G73">_xlfn.LET(
  _xlpm.txt, LOWER(TRIM(SUBSTITUTE(B73,"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73" s="1">
        <f>O73/G73</f>
        <v>0.98599999999999999</v>
      </c>
      <c r="I73" t="s">
        <v>2753</v>
      </c>
      <c r="J73" t="str">
        <f>IF(I73="", "", IFERROR(LEFT(SUBSTITUTE(I73,"$",""), FIND("/", SUBSTITUTE(I73,"$","")) - 1), ""))</f>
        <v>32.9 ¢</v>
      </c>
      <c r="K73" s="1" t="str">
        <f>IF(J73="", "", SUBSTITUTE(J73, "¢", ""))</f>
        <v xml:space="preserve">32.9 </v>
      </c>
      <c r="L73" s="2">
        <f>H73*100</f>
        <v>98.6</v>
      </c>
      <c r="M73" s="1">
        <f t="shared" si="1"/>
        <v>0.32899999999999996</v>
      </c>
      <c r="N73" s="1">
        <v>32.9</v>
      </c>
      <c r="O73">
        <f>VALUE(MID(F73, FIND("$", F73) + 1, LEN(F73)))</f>
        <v>14.79</v>
      </c>
    </row>
    <row r="74" spans="1:15" x14ac:dyDescent="0.25">
      <c r="A74" t="s">
        <v>3602</v>
      </c>
      <c r="B74" t="s">
        <v>3601</v>
      </c>
      <c r="C74">
        <v>3</v>
      </c>
      <c r="D74" t="str" cm="1">
        <f t="array" ref="D74">_xlfn.TEXTJOIN("", TRUE, IF(ISNUMBER(SEARCH($Q$1480:$Q$1524, B74)), $Q$1480:$Q$1524, ""))</f>
        <v>Cheerios</v>
      </c>
      <c r="E74" t="str">
        <f>IF(OR(D74="Mission", D74="Nature's Own", D74="Sara Lee"), "Bread",
IF(OR(D74="Del Monte", D74="Dole", D74="Mott's"), "Canned Fruit",
IF(OR(D74="Goya", D74="Hunt's", D74="Birds Eye"), "Canned Vegetables",
IF(OR(D74="BelGioioso", D74="Kraft", D74="Philadelphia", D74="Fairlife", D74="Horizon Organic", D74="Lactaid", D74="Ben &amp; Jerry's", D74="Chobani", D74="Oikos", D74="Light + Fit"), "Dairy",
IF(OR(D74="Barilla", D74="Annie's", D74="Rao's Homemade"), "Pasta",
IF(OR(D74="Hershey's", D74="Lay's", D74="Totino's", D74="Cheerios", D74="Jif", D74="Skippy", D74="Nature Valley", D74="Oreo", D74="DiGiorno", D74="Eggo"), "Prepared Food",
IF(OR(D74="Ben's Original", D74="Lundberg", D74="Quaker"), "Rice",
IF(OR(D74="Bush's", D74="Hillshire Farm", D74="Oscar Mayer", D74="SPAM"), "Protein",
IF(OR(D74="Starbucks", D74="Sparkling Ice", D74="Coca-Cola", D74="San Pellegrino", D74="Gatorade", D74="Arizona"), "Beverages",
"Other")))))))))</f>
        <v>Prepared Food</v>
      </c>
      <c r="F74" t="s">
        <v>3513</v>
      </c>
      <c r="G74" cm="1">
        <f t="array" ref="G74">_xlfn.LET(
  _xlpm.txt, LOWER(TRIM(SUBSTITUTE(B74,"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74" s="1">
        <f>O74/G74</f>
        <v>0.82166666666666666</v>
      </c>
      <c r="I74" t="s">
        <v>1262</v>
      </c>
      <c r="J74" t="str">
        <f>IF(I74="", "", IFERROR(LEFT(SUBSTITUTE(I74,"$",""), FIND("/", SUBSTITUTE(I74,"$","")) - 1), ""))</f>
        <v>27.4 ¢</v>
      </c>
      <c r="K74" s="1" t="str">
        <f>IF(J74="", "", SUBSTITUTE(J74, "¢", ""))</f>
        <v xml:space="preserve">27.4 </v>
      </c>
      <c r="L74" s="2">
        <f>H74*100</f>
        <v>82.166666666666671</v>
      </c>
      <c r="M74" s="1">
        <f t="shared" si="1"/>
        <v>0.27399999999999997</v>
      </c>
      <c r="N74" s="1">
        <v>27.4</v>
      </c>
      <c r="O74">
        <f>VALUE(MID(F74, FIND("$", F74) + 1, LEN(F74)))</f>
        <v>14.79</v>
      </c>
    </row>
    <row r="75" spans="1:15" x14ac:dyDescent="0.25">
      <c r="A75" t="s">
        <v>3600</v>
      </c>
      <c r="B75" t="s">
        <v>3599</v>
      </c>
      <c r="C75">
        <v>3</v>
      </c>
      <c r="D75" t="str" cm="1">
        <f t="array" ref="D75">_xlfn.TEXTJOIN("", TRUE, IF(ISNUMBER(SEARCH($Q$1480:$Q$1524, B75)), $Q$1480:$Q$1524, ""))</f>
        <v>Cheerios</v>
      </c>
      <c r="E75" t="str">
        <f>IF(OR(D75="Mission", D75="Nature's Own", D75="Sara Lee"), "Bread",
IF(OR(D75="Del Monte", D75="Dole", D75="Mott's"), "Canned Fruit",
IF(OR(D75="Goya", D75="Hunt's", D75="Birds Eye"), "Canned Vegetables",
IF(OR(D75="BelGioioso", D75="Kraft", D75="Philadelphia", D75="Fairlife", D75="Horizon Organic", D75="Lactaid", D75="Ben &amp; Jerry's", D75="Chobani", D75="Oikos", D75="Light + Fit"), "Dairy",
IF(OR(D75="Barilla", D75="Annie's", D75="Rao's Homemade"), "Pasta",
IF(OR(D75="Hershey's", D75="Lay's", D75="Totino's", D75="Cheerios", D75="Jif", D75="Skippy", D75="Nature Valley", D75="Oreo", D75="DiGiorno", D75="Eggo"), "Prepared Food",
IF(OR(D75="Ben's Original", D75="Lundberg", D75="Quaker"), "Rice",
IF(OR(D75="Bush's", D75="Hillshire Farm", D75="Oscar Mayer", D75="SPAM"), "Protein",
IF(OR(D75="Starbucks", D75="Sparkling Ice", D75="Coca-Cola", D75="San Pellegrino", D75="Gatorade", D75="Arizona"), "Beverages",
"Other")))))))))</f>
        <v>Prepared Food</v>
      </c>
      <c r="F75" t="s">
        <v>3513</v>
      </c>
      <c r="G75" cm="1">
        <f t="array" ref="G75">_xlfn.LET(
  _xlpm.txt, LOWER(TRIM(SUBSTITUTE(B75,"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75" s="1">
        <f>O75/G75</f>
        <v>0.82166666666666666</v>
      </c>
      <c r="I75" t="s">
        <v>1262</v>
      </c>
      <c r="J75" t="str">
        <f>IF(I75="", "", IFERROR(LEFT(SUBSTITUTE(I75,"$",""), FIND("/", SUBSTITUTE(I75,"$","")) - 1), ""))</f>
        <v>27.4 ¢</v>
      </c>
      <c r="K75" s="1" t="str">
        <f>IF(J75="", "", SUBSTITUTE(J75, "¢", ""))</f>
        <v xml:space="preserve">27.4 </v>
      </c>
      <c r="L75" s="2">
        <f>H75*100</f>
        <v>82.166666666666671</v>
      </c>
      <c r="M75" s="1">
        <f t="shared" si="1"/>
        <v>0.27399999999999997</v>
      </c>
      <c r="N75" s="1">
        <v>27.4</v>
      </c>
      <c r="O75">
        <f>VALUE(MID(F75, FIND("$", F75) + 1, LEN(F75)))</f>
        <v>14.79</v>
      </c>
    </row>
    <row r="76" spans="1:15" x14ac:dyDescent="0.25">
      <c r="A76" t="s">
        <v>3598</v>
      </c>
      <c r="B76" t="s">
        <v>3597</v>
      </c>
      <c r="C76">
        <v>3</v>
      </c>
      <c r="D76" t="str" cm="1">
        <f t="array" ref="D76">_xlfn.TEXTJOIN("", TRUE, IF(ISNUMBER(SEARCH($Q$1480:$Q$1524, B76)), $Q$1480:$Q$1524, ""))</f>
        <v>Dole</v>
      </c>
      <c r="E76" t="str">
        <f>IF(OR(D76="Mission", D76="Nature's Own", D76="Sara Lee"), "Bread",
IF(OR(D76="Del Monte", D76="Dole", D76="Mott's"), "Canned Fruit",
IF(OR(D76="Goya", D76="Hunt's", D76="Birds Eye"), "Canned Vegetables",
IF(OR(D76="BelGioioso", D76="Kraft", D76="Philadelphia", D76="Fairlife", D76="Horizon Organic", D76="Lactaid", D76="Ben &amp; Jerry's", D76="Chobani", D76="Oikos", D76="Light + Fit"), "Dairy",
IF(OR(D76="Barilla", D76="Annie's", D76="Rao's Homemade"), "Pasta",
IF(OR(D76="Hershey's", D76="Lay's", D76="Totino's", D76="Cheerios", D76="Jif", D76="Skippy", D76="Nature Valley", D76="Oreo", D76="DiGiorno", D76="Eggo"), "Prepared Food",
IF(OR(D76="Ben's Original", D76="Lundberg", D76="Quaker"), "Rice",
IF(OR(D76="Bush's", D76="Hillshire Farm", D76="Oscar Mayer", D76="SPAM"), "Protein",
IF(OR(D76="Starbucks", D76="Sparkling Ice", D76="Coca-Cola", D76="San Pellegrino", D76="Gatorade", D76="Arizona"), "Beverages",
"Other")))))))))</f>
        <v>Canned Fruit</v>
      </c>
      <c r="F76" t="s">
        <v>3596</v>
      </c>
      <c r="G76" cm="1">
        <f t="array" ref="G76">_xlfn.LET(
  _xlpm.txt, LOWER(TRIM(SUBSTITUTE(B76,"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76" s="1">
        <f>O76/G76</f>
        <v>0.29549999999999998</v>
      </c>
      <c r="J76" t="str">
        <f>IF(I76="", "", IFERROR(LEFT(SUBSTITUTE(I76,"$",""), FIND("/", SUBSTITUTE(I76,"$","")) - 1), ""))</f>
        <v/>
      </c>
      <c r="K76" s="1" t="str">
        <f>IF(J76="", "", SUBSTITUTE(J76, "¢", ""))</f>
        <v/>
      </c>
      <c r="L76" s="2">
        <f>H76*100</f>
        <v>29.549999999999997</v>
      </c>
      <c r="M76" s="1">
        <f t="shared" si="1"/>
        <v>0.29600000000000004</v>
      </c>
      <c r="N76" s="1">
        <v>29.6</v>
      </c>
      <c r="O76" s="3">
        <f>VALUE(MID(F76, FIND("$", F76) + 1, LEN(F76)))</f>
        <v>5.91</v>
      </c>
    </row>
    <row r="77" spans="1:15" x14ac:dyDescent="0.25">
      <c r="A77" t="s">
        <v>3595</v>
      </c>
      <c r="B77" t="s">
        <v>3594</v>
      </c>
      <c r="C77">
        <v>1</v>
      </c>
      <c r="D77" t="str" cm="1">
        <f t="array" ref="D77">_xlfn.TEXTJOIN("", TRUE, IF(ISNUMBER(SEARCH($Q$1480:$Q$1524, B77)), $Q$1480:$Q$1524, ""))</f>
        <v>Gatorade</v>
      </c>
      <c r="E77" t="str">
        <f>IF(OR(D77="Mission", D77="Nature's Own", D77="Sara Lee"), "Bread",
IF(OR(D77="Del Monte", D77="Dole", D77="Mott's"), "Canned Fruit",
IF(OR(D77="Goya", D77="Hunt's", D77="Birds Eye"), "Canned Vegetables",
IF(OR(D77="BelGioioso", D77="Kraft", D77="Philadelphia", D77="Fairlife", D77="Horizon Organic", D77="Lactaid", D77="Ben &amp; Jerry's", D77="Chobani", D77="Oikos", D77="Light + Fit"), "Dairy",
IF(OR(D77="Barilla", D77="Annie's", D77="Rao's Homemade"), "Pasta",
IF(OR(D77="Hershey's", D77="Lay's", D77="Totino's", D77="Cheerios", D77="Jif", D77="Skippy", D77="Nature Valley", D77="Oreo", D77="DiGiorno", D77="Eggo"), "Prepared Food",
IF(OR(D77="Ben's Original", D77="Lundberg", D77="Quaker"), "Rice",
IF(OR(D77="Bush's", D77="Hillshire Farm", D77="Oscar Mayer", D77="SPAM"), "Protein",
IF(OR(D77="Starbucks", D77="Sparkling Ice", D77="Coca-Cola", D77="San Pellegrino", D77="Gatorade", D77="Arizona"), "Beverages",
"Other")))))))))</f>
        <v>Beverages</v>
      </c>
      <c r="F77" t="s">
        <v>3591</v>
      </c>
      <c r="G77" cm="1">
        <f t="array" ref="G77">_xlfn.LET(
  _xlpm.txt, LOWER(TRIM(SUBSTITUTE(B77,"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77" s="1">
        <f>O77/G77</f>
        <v>0.43200000000000005</v>
      </c>
      <c r="I77" t="s">
        <v>2242</v>
      </c>
      <c r="J77" t="str">
        <f>IF(I77="", "", IFERROR(LEFT(SUBSTITUTE(I77,"$",""), FIND("/", SUBSTITUTE(I77,"$","")) - 1), ""))</f>
        <v>14.4 ¢</v>
      </c>
      <c r="K77" s="1" t="str">
        <f>IF(J77="", "", SUBSTITUTE(J77, "¢", ""))</f>
        <v xml:space="preserve">14.4 </v>
      </c>
      <c r="L77" s="2">
        <f>H77*100</f>
        <v>43.2</v>
      </c>
      <c r="M77" s="1">
        <f t="shared" si="1"/>
        <v>0.14400000000000002</v>
      </c>
      <c r="N77" s="1">
        <v>14.4</v>
      </c>
      <c r="O77">
        <f>VALUE(MID(F77, FIND("$", F77) + 1, LEN(F77)))</f>
        <v>8.64</v>
      </c>
    </row>
    <row r="78" spans="1:15" x14ac:dyDescent="0.25">
      <c r="A78" t="s">
        <v>3593</v>
      </c>
      <c r="B78" t="s">
        <v>3592</v>
      </c>
      <c r="C78">
        <v>1</v>
      </c>
      <c r="D78" t="str" cm="1">
        <f t="array" ref="D78">_xlfn.TEXTJOIN("", TRUE, IF(ISNUMBER(SEARCH($Q$1480:$Q$1524, B78)), $Q$1480:$Q$1524, ""))</f>
        <v>Gatorade</v>
      </c>
      <c r="E78" t="str">
        <f>IF(OR(D78="Mission", D78="Nature's Own", D78="Sara Lee"), "Bread",
IF(OR(D78="Del Monte", D78="Dole", D78="Mott's"), "Canned Fruit",
IF(OR(D78="Goya", D78="Hunt's", D78="Birds Eye"), "Canned Vegetables",
IF(OR(D78="BelGioioso", D78="Kraft", D78="Philadelphia", D78="Fairlife", D78="Horizon Organic", D78="Lactaid", D78="Ben &amp; Jerry's", D78="Chobani", D78="Oikos", D78="Light + Fit"), "Dairy",
IF(OR(D78="Barilla", D78="Annie's", D78="Rao's Homemade"), "Pasta",
IF(OR(D78="Hershey's", D78="Lay's", D78="Totino's", D78="Cheerios", D78="Jif", D78="Skippy", D78="Nature Valley", D78="Oreo", D78="DiGiorno", D78="Eggo"), "Prepared Food",
IF(OR(D78="Ben's Original", D78="Lundberg", D78="Quaker"), "Rice",
IF(OR(D78="Bush's", D78="Hillshire Farm", D78="Oscar Mayer", D78="SPAM"), "Protein",
IF(OR(D78="Starbucks", D78="Sparkling Ice", D78="Coca-Cola", D78="San Pellegrino", D78="Gatorade", D78="Arizona"), "Beverages",
"Other")))))))))</f>
        <v>Beverages</v>
      </c>
      <c r="F78" t="s">
        <v>3591</v>
      </c>
      <c r="G78" cm="1">
        <f t="array" ref="G78">_xlfn.LET(
  _xlpm.txt, LOWER(TRIM(SUBSTITUTE(B78,"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78" s="1">
        <f>O78/G78</f>
        <v>0.43200000000000005</v>
      </c>
      <c r="I78" t="s">
        <v>2242</v>
      </c>
      <c r="J78" t="str">
        <f>IF(I78="", "", IFERROR(LEFT(SUBSTITUTE(I78,"$",""), FIND("/", SUBSTITUTE(I78,"$","")) - 1), ""))</f>
        <v>14.4 ¢</v>
      </c>
      <c r="K78" s="1" t="str">
        <f>IF(J78="", "", SUBSTITUTE(J78, "¢", ""))</f>
        <v xml:space="preserve">14.4 </v>
      </c>
      <c r="L78" s="2">
        <f>H78*100</f>
        <v>43.2</v>
      </c>
      <c r="M78" s="1">
        <f t="shared" si="1"/>
        <v>0.14400000000000002</v>
      </c>
      <c r="N78" s="1">
        <v>14.4</v>
      </c>
      <c r="O78">
        <f>VALUE(MID(F78, FIND("$", F78) + 1, LEN(F78)))</f>
        <v>8.64</v>
      </c>
    </row>
    <row r="79" spans="1:15" x14ac:dyDescent="0.25">
      <c r="A79" t="s">
        <v>3590</v>
      </c>
      <c r="B79" t="s">
        <v>3589</v>
      </c>
      <c r="C79">
        <v>18</v>
      </c>
      <c r="D79" t="str" cm="1">
        <f t="array" ref="D79">_xlfn.TEXTJOIN("", TRUE, IF(ISNUMBER(SEARCH($Q$1480:$Q$1524, B79)), $Q$1480:$Q$1524, ""))</f>
        <v>Gatorade</v>
      </c>
      <c r="E79" t="str">
        <f>IF(OR(D79="Mission", D79="Nature's Own", D79="Sara Lee"), "Bread",
IF(OR(D79="Del Monte", D79="Dole", D79="Mott's"), "Canned Fruit",
IF(OR(D79="Goya", D79="Hunt's", D79="Birds Eye"), "Canned Vegetables",
IF(OR(D79="BelGioioso", D79="Kraft", D79="Philadelphia", D79="Fairlife", D79="Horizon Organic", D79="Lactaid", D79="Ben &amp; Jerry's", D79="Chobani", D79="Oikos", D79="Light + Fit"), "Dairy",
IF(OR(D79="Barilla", D79="Annie's", D79="Rao's Homemade"), "Pasta",
IF(OR(D79="Hershey's", D79="Lay's", D79="Totino's", D79="Cheerios", D79="Jif", D79="Skippy", D79="Nature Valley", D79="Oreo", D79="DiGiorno", D79="Eggo"), "Prepared Food",
IF(OR(D79="Ben's Original", D79="Lundberg", D79="Quaker"), "Rice",
IF(OR(D79="Bush's", D79="Hillshire Farm", D79="Oscar Mayer", D79="SPAM"), "Protein",
IF(OR(D79="Starbucks", D79="Sparkling Ice", D79="Coca-Cola", D79="San Pellegrino", D79="Gatorade", D79="Arizona"), "Beverages",
"Other")))))))))</f>
        <v>Beverages</v>
      </c>
      <c r="F79" t="s">
        <v>3588</v>
      </c>
      <c r="G79" cm="1">
        <f t="array" ref="G79">_xlfn.LET(
  _xlpm.txt, LOWER(TRIM(SUBSTITUTE(B79,"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79" s="1">
        <f>O79/G79</f>
        <v>2.9949999999999997</v>
      </c>
      <c r="I79" t="s">
        <v>2146</v>
      </c>
      <c r="J79" t="str">
        <f>IF(I79="", "", IFERROR(LEFT(SUBSTITUTE(I79,"$",""), FIND("/", SUBSTITUTE(I79,"$","")) - 1), ""))</f>
        <v>5.5 ¢</v>
      </c>
      <c r="K79" s="1" t="str">
        <f>IF(J79="", "", SUBSTITUTE(J79, "¢", ""))</f>
        <v xml:space="preserve">5.5 </v>
      </c>
      <c r="L79" s="2">
        <f>H79*100</f>
        <v>299.49999999999994</v>
      </c>
      <c r="M79" s="1">
        <f t="shared" si="1"/>
        <v>5.5E-2</v>
      </c>
      <c r="N79" s="1">
        <v>5.5</v>
      </c>
      <c r="O79">
        <f>VALUE(MID(F79, FIND("$", F79) + 1, LEN(F79)))</f>
        <v>35.94</v>
      </c>
    </row>
    <row r="80" spans="1:15" x14ac:dyDescent="0.25">
      <c r="A80" t="s">
        <v>3587</v>
      </c>
      <c r="B80" t="s">
        <v>3586</v>
      </c>
      <c r="D80" t="str" cm="1">
        <f t="array" ref="D80">_xlfn.TEXTJOIN("", TRUE, IF(ISNUMBER(SEARCH($Q$1480:$Q$1524, B80)), $Q$1480:$Q$1524, ""))</f>
        <v>Gatorade</v>
      </c>
      <c r="E80" t="str">
        <f>IF(OR(D80="Mission", D80="Nature's Own", D80="Sara Lee"), "Bread",
IF(OR(D80="Del Monte", D80="Dole", D80="Mott's"), "Canned Fruit",
IF(OR(D80="Goya", D80="Hunt's", D80="Birds Eye"), "Canned Vegetables",
IF(OR(D80="BelGioioso", D80="Kraft", D80="Philadelphia", D80="Fairlife", D80="Horizon Organic", D80="Lactaid", D80="Ben &amp; Jerry's", D80="Chobani", D80="Oikos", D80="Light + Fit"), "Dairy",
IF(OR(D80="Barilla", D80="Annie's", D80="Rao's Homemade"), "Pasta",
IF(OR(D80="Hershey's", D80="Lay's", D80="Totino's", D80="Cheerios", D80="Jif", D80="Skippy", D80="Nature Valley", D80="Oreo", D80="DiGiorno", D80="Eggo"), "Prepared Food",
IF(OR(D80="Ben's Original", D80="Lundberg", D80="Quaker"), "Rice",
IF(OR(D80="Bush's", D80="Hillshire Farm", D80="Oscar Mayer", D80="SPAM"), "Protein",
IF(OR(D80="Starbucks", D80="Sparkling Ice", D80="Coca-Cola", D80="San Pellegrino", D80="Gatorade", D80="Arizona"), "Beverages",
"Other")))))))))</f>
        <v>Beverages</v>
      </c>
      <c r="F80" t="s">
        <v>3585</v>
      </c>
      <c r="G80" cm="1">
        <f t="array" ref="G80">_xlfn.LET(
  _xlpm.txt, LOWER(TRIM(SUBSTITUTE(B80,"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80" s="1">
        <f>O80/G80</f>
        <v>0.34199999999999997</v>
      </c>
      <c r="I80" t="s">
        <v>3584</v>
      </c>
      <c r="J80" t="str">
        <f>IF(I80="", "", IFERROR(LEFT(SUBSTITUTE(I80,"$",""), FIND("/", SUBSTITUTE(I80,"$","")) - 1), ""))</f>
        <v>0.5 ¢</v>
      </c>
      <c r="K80" s="1" t="str">
        <f>IF(J80="", "", SUBSTITUTE(J80, "¢", ""))</f>
        <v xml:space="preserve">0.5 </v>
      </c>
      <c r="L80" s="2">
        <f>H80*100</f>
        <v>34.199999999999996</v>
      </c>
      <c r="M80" s="1">
        <f t="shared" si="1"/>
        <v>5.0000000000000001E-3</v>
      </c>
      <c r="N80" s="1">
        <v>0.5</v>
      </c>
      <c r="O80">
        <f>VALUE(MID(F80, FIND("$", F80) + 1, LEN(F80)))</f>
        <v>6.84</v>
      </c>
    </row>
    <row r="81" spans="1:15" x14ac:dyDescent="0.25">
      <c r="A81" t="s">
        <v>3583</v>
      </c>
      <c r="B81" t="s">
        <v>3582</v>
      </c>
      <c r="C81">
        <v>12</v>
      </c>
      <c r="D81" t="str" cm="1">
        <f t="array" ref="D81">_xlfn.TEXTJOIN("", TRUE, IF(ISNUMBER(SEARCH($Q$1480:$Q$1524, B81)), $Q$1480:$Q$1524, ""))</f>
        <v>Gatorade</v>
      </c>
      <c r="E81" t="str">
        <f>IF(OR(D81="Mission", D81="Nature's Own", D81="Sara Lee"), "Bread",
IF(OR(D81="Del Monte", D81="Dole", D81="Mott's"), "Canned Fruit",
IF(OR(D81="Goya", D81="Hunt's", D81="Birds Eye"), "Canned Vegetables",
IF(OR(D81="BelGioioso", D81="Kraft", D81="Philadelphia", D81="Fairlife", D81="Horizon Organic", D81="Lactaid", D81="Ben &amp; Jerry's", D81="Chobani", D81="Oikos", D81="Light + Fit"), "Dairy",
IF(OR(D81="Barilla", D81="Annie's", D81="Rao's Homemade"), "Pasta",
IF(OR(D81="Hershey's", D81="Lay's", D81="Totino's", D81="Cheerios", D81="Jif", D81="Skippy", D81="Nature Valley", D81="Oreo", D81="DiGiorno", D81="Eggo"), "Prepared Food",
IF(OR(D81="Ben's Original", D81="Lundberg", D81="Quaker"), "Rice",
IF(OR(D81="Bush's", D81="Hillshire Farm", D81="Oscar Mayer", D81="SPAM"), "Protein",
IF(OR(D81="Starbucks", D81="Sparkling Ice", D81="Coca-Cola", D81="San Pellegrino", D81="Gatorade", D81="Arizona"), "Beverages",
"Other")))))))))</f>
        <v>Beverages</v>
      </c>
      <c r="F81" t="s">
        <v>3581</v>
      </c>
      <c r="G81" cm="1">
        <f t="array" ref="G81">_xlfn.LET(
  _xlpm.txt, LOWER(TRIM(SUBSTITUTE(B81,"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81" s="1">
        <f>O81/G81</f>
        <v>1.9950000000000001</v>
      </c>
      <c r="I81" t="s">
        <v>2146</v>
      </c>
      <c r="J81" t="str">
        <f>IF(I81="", "", IFERROR(LEFT(SUBSTITUTE(I81,"$",""), FIND("/", SUBSTITUTE(I81,"$","")) - 1), ""))</f>
        <v>5.5 ¢</v>
      </c>
      <c r="K81" s="1" t="str">
        <f>IF(J81="", "", SUBSTITUTE(J81, "¢", ""))</f>
        <v xml:space="preserve">5.5 </v>
      </c>
      <c r="L81" s="2">
        <f>H81*100</f>
        <v>199.5</v>
      </c>
      <c r="M81" s="1">
        <f t="shared" si="1"/>
        <v>5.5E-2</v>
      </c>
      <c r="N81" s="1">
        <v>5.5</v>
      </c>
      <c r="O81">
        <f>VALUE(MID(F81, FIND("$", F81) + 1, LEN(F81)))</f>
        <v>23.94</v>
      </c>
    </row>
    <row r="82" spans="1:15" x14ac:dyDescent="0.25">
      <c r="A82" t="s">
        <v>3580</v>
      </c>
      <c r="B82" t="s">
        <v>3579</v>
      </c>
      <c r="C82">
        <v>3</v>
      </c>
      <c r="D82" t="str" cm="1">
        <f t="array" ref="D82">_xlfn.TEXTJOIN("", TRUE, IF(ISNUMBER(SEARCH($Q$1480:$Q$1524, B82)), $Q$1480:$Q$1524, ""))</f>
        <v>Jif</v>
      </c>
      <c r="E82" t="str">
        <f>IF(OR(D82="Mission", D82="Nature's Own", D82="Sara Lee"), "Bread",
IF(OR(D82="Del Monte", D82="Dole", D82="Mott's"), "Canned Fruit",
IF(OR(D82="Goya", D82="Hunt's", D82="Birds Eye"), "Canned Vegetables",
IF(OR(D82="BelGioioso", D82="Kraft", D82="Philadelphia", D82="Fairlife", D82="Horizon Organic", D82="Lactaid", D82="Ben &amp; Jerry's", D82="Chobani", D82="Oikos", D82="Light + Fit"), "Dairy",
IF(OR(D82="Barilla", D82="Annie's", D82="Rao's Homemade"), "Pasta",
IF(OR(D82="Hershey's", D82="Lay's", D82="Totino's", D82="Cheerios", D82="Jif", D82="Skippy", D82="Nature Valley", D82="Oreo", D82="DiGiorno", D82="Eggo"), "Prepared Food",
IF(OR(D82="Ben's Original", D82="Lundberg", D82="Quaker"), "Rice",
IF(OR(D82="Bush's", D82="Hillshire Farm", D82="Oscar Mayer", D82="SPAM"), "Protein",
IF(OR(D82="Starbucks", D82="Sparkling Ice", D82="Coca-Cola", D82="San Pellegrino", D82="Gatorade", D82="Arizona"), "Beverages",
"Other")))))))))</f>
        <v>Prepared Food</v>
      </c>
      <c r="F82" t="s">
        <v>3578</v>
      </c>
      <c r="G82" cm="1">
        <f t="array" ref="G82">_xlfn.LET(
  _xlpm.txt, LOWER(TRIM(SUBSTITUTE(B82,"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82" s="1">
        <f>O82/G82</f>
        <v>0.58499999999999996</v>
      </c>
      <c r="J82" t="str">
        <f>IF(I82="", "", IFERROR(LEFT(SUBSTITUTE(I82,"$",""), FIND("/", SUBSTITUTE(I82,"$","")) - 1), ""))</f>
        <v/>
      </c>
      <c r="K82" s="1" t="str">
        <f>IF(J82="", "", SUBSTITUTE(J82, "¢", ""))</f>
        <v/>
      </c>
      <c r="L82" s="2">
        <f>H82*100</f>
        <v>58.5</v>
      </c>
      <c r="M82" s="1">
        <f t="shared" si="1"/>
        <v>0.58499999999999996</v>
      </c>
      <c r="N82" s="1">
        <v>58.5</v>
      </c>
      <c r="O82" s="3">
        <f>VALUE(MID(F82, FIND("$", F82) + 1, LEN(F82)))</f>
        <v>9.36</v>
      </c>
    </row>
    <row r="83" spans="1:15" x14ac:dyDescent="0.25">
      <c r="A83" t="s">
        <v>3577</v>
      </c>
      <c r="B83" t="s">
        <v>3576</v>
      </c>
      <c r="C83">
        <v>3</v>
      </c>
      <c r="D83" t="str" cm="1">
        <f t="array" ref="D83">_xlfn.TEXTJOIN("", TRUE, IF(ISNUMBER(SEARCH($Q$1480:$Q$1524, B83)), $Q$1480:$Q$1524, ""))</f>
        <v>Jif</v>
      </c>
      <c r="E83" t="str">
        <f>IF(OR(D83="Mission", D83="Nature's Own", D83="Sara Lee"), "Bread",
IF(OR(D83="Del Monte", D83="Dole", D83="Mott's"), "Canned Fruit",
IF(OR(D83="Goya", D83="Hunt's", D83="Birds Eye"), "Canned Vegetables",
IF(OR(D83="BelGioioso", D83="Kraft", D83="Philadelphia", D83="Fairlife", D83="Horizon Organic", D83="Lactaid", D83="Ben &amp; Jerry's", D83="Chobani", D83="Oikos", D83="Light + Fit"), "Dairy",
IF(OR(D83="Barilla", D83="Annie's", D83="Rao's Homemade"), "Pasta",
IF(OR(D83="Hershey's", D83="Lay's", D83="Totino's", D83="Cheerios", D83="Jif", D83="Skippy", D83="Nature Valley", D83="Oreo", D83="DiGiorno", D83="Eggo"), "Prepared Food",
IF(OR(D83="Ben's Original", D83="Lundberg", D83="Quaker"), "Rice",
IF(OR(D83="Bush's", D83="Hillshire Farm", D83="Oscar Mayer", D83="SPAM"), "Protein",
IF(OR(D83="Starbucks", D83="Sparkling Ice", D83="Coca-Cola", D83="San Pellegrino", D83="Gatorade", D83="Arizona"), "Beverages",
"Other")))))))))</f>
        <v>Prepared Food</v>
      </c>
      <c r="F83" t="s">
        <v>3568</v>
      </c>
      <c r="G83" cm="1">
        <f t="array" ref="G83">_xlfn.LET(
  _xlpm.txt, LOWER(TRIM(SUBSTITUTE(B83,"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83" s="1">
        <f>O83/G83</f>
        <v>0.72799999999999998</v>
      </c>
      <c r="J83" t="str">
        <f>IF(I83="", "", IFERROR(LEFT(SUBSTITUTE(I83,"$",""), FIND("/", SUBSTITUTE(I83,"$","")) - 1), ""))</f>
        <v/>
      </c>
      <c r="K83" s="1" t="str">
        <f>IF(J83="", "", SUBSTITUTE(J83, "¢", ""))</f>
        <v/>
      </c>
      <c r="L83" s="2">
        <f>H83*100</f>
        <v>72.8</v>
      </c>
      <c r="M83" s="1">
        <f t="shared" si="1"/>
        <v>0.72799999999999998</v>
      </c>
      <c r="N83" s="1">
        <v>72.8</v>
      </c>
      <c r="O83" s="3">
        <f>VALUE(MID(F83, FIND("$", F83) + 1, LEN(F83)))</f>
        <v>10.92</v>
      </c>
    </row>
    <row r="84" spans="1:15" x14ac:dyDescent="0.25">
      <c r="A84" t="s">
        <v>3575</v>
      </c>
      <c r="B84" t="s">
        <v>3574</v>
      </c>
      <c r="C84">
        <v>3</v>
      </c>
      <c r="D84" t="str" cm="1">
        <f t="array" ref="D84">_xlfn.TEXTJOIN("", TRUE, IF(ISNUMBER(SEARCH($Q$1480:$Q$1524, B84)), $Q$1480:$Q$1524, ""))</f>
        <v>Jif</v>
      </c>
      <c r="E84" t="str">
        <f>IF(OR(D84="Mission", D84="Nature's Own", D84="Sara Lee"), "Bread",
IF(OR(D84="Del Monte", D84="Dole", D84="Mott's"), "Canned Fruit",
IF(OR(D84="Goya", D84="Hunt's", D84="Birds Eye"), "Canned Vegetables",
IF(OR(D84="BelGioioso", D84="Kraft", D84="Philadelphia", D84="Fairlife", D84="Horizon Organic", D84="Lactaid", D84="Ben &amp; Jerry's", D84="Chobani", D84="Oikos", D84="Light + Fit"), "Dairy",
IF(OR(D84="Barilla", D84="Annie's", D84="Rao's Homemade"), "Pasta",
IF(OR(D84="Hershey's", D84="Lay's", D84="Totino's", D84="Cheerios", D84="Jif", D84="Skippy", D84="Nature Valley", D84="Oreo", D84="DiGiorno", D84="Eggo"), "Prepared Food",
IF(OR(D84="Ben's Original", D84="Lundberg", D84="Quaker"), "Rice",
IF(OR(D84="Bush's", D84="Hillshire Farm", D84="Oscar Mayer", D84="SPAM"), "Protein",
IF(OR(D84="Starbucks", D84="Sparkling Ice", D84="Coca-Cola", D84="San Pellegrino", D84="Gatorade", D84="Arizona"), "Beverages",
"Other")))))))))</f>
        <v>Prepared Food</v>
      </c>
      <c r="F84" t="s">
        <v>3571</v>
      </c>
      <c r="G84" cm="1">
        <f t="array" ref="G84">_xlfn.LET(
  _xlpm.txt, LOWER(TRIM(SUBSTITUTE(B84,"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</v>
      </c>
      <c r="H84" s="1">
        <f>O84/G84</f>
        <v>6.28</v>
      </c>
      <c r="J84" t="str">
        <f>IF(I84="", "", IFERROR(LEFT(SUBSTITUTE(I84,"$",""), FIND("/", SUBSTITUTE(I84,"$","")) - 1), ""))</f>
        <v/>
      </c>
      <c r="K84" s="1" t="str">
        <f>IF(J84="", "", SUBSTITUTE(J84, "¢", ""))</f>
        <v/>
      </c>
      <c r="L84" s="2">
        <f>H84*100</f>
        <v>628</v>
      </c>
      <c r="M84" s="1">
        <f t="shared" si="1"/>
        <v>6.28</v>
      </c>
      <c r="N84" s="1">
        <v>628</v>
      </c>
      <c r="O84" s="3">
        <f>VALUE(MID(F84, FIND("$", F84) + 1, LEN(F84)))</f>
        <v>9.42</v>
      </c>
    </row>
    <row r="85" spans="1:15" x14ac:dyDescent="0.25">
      <c r="A85" t="s">
        <v>3573</v>
      </c>
      <c r="B85" t="s">
        <v>3572</v>
      </c>
      <c r="C85">
        <v>3</v>
      </c>
      <c r="D85" t="str" cm="1">
        <f t="array" ref="D85">_xlfn.TEXTJOIN("", TRUE, IF(ISNUMBER(SEARCH($Q$1480:$Q$1524, B85)), $Q$1480:$Q$1524, ""))</f>
        <v>Jif</v>
      </c>
      <c r="E85" t="str">
        <f>IF(OR(D85="Mission", D85="Nature's Own", D85="Sara Lee"), "Bread",
IF(OR(D85="Del Monte", D85="Dole", D85="Mott's"), "Canned Fruit",
IF(OR(D85="Goya", D85="Hunt's", D85="Birds Eye"), "Canned Vegetables",
IF(OR(D85="BelGioioso", D85="Kraft", D85="Philadelphia", D85="Fairlife", D85="Horizon Organic", D85="Lactaid", D85="Ben &amp; Jerry's", D85="Chobani", D85="Oikos", D85="Light + Fit"), "Dairy",
IF(OR(D85="Barilla", D85="Annie's", D85="Rao's Homemade"), "Pasta",
IF(OR(D85="Hershey's", D85="Lay's", D85="Totino's", D85="Cheerios", D85="Jif", D85="Skippy", D85="Nature Valley", D85="Oreo", D85="DiGiorno", D85="Eggo"), "Prepared Food",
IF(OR(D85="Ben's Original", D85="Lundberg", D85="Quaker"), "Rice",
IF(OR(D85="Bush's", D85="Hillshire Farm", D85="Oscar Mayer", D85="SPAM"), "Protein",
IF(OR(D85="Starbucks", D85="Sparkling Ice", D85="Coca-Cola", D85="San Pellegrino", D85="Gatorade", D85="Arizona"), "Beverages",
"Other")))))))))</f>
        <v>Prepared Food</v>
      </c>
      <c r="F85" t="s">
        <v>3571</v>
      </c>
      <c r="G85" cm="1">
        <f t="array" ref="G85">_xlfn.LET(
  _xlpm.txt, LOWER(TRIM(SUBSTITUTE(B85,"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</v>
      </c>
      <c r="H85" s="1">
        <f>O85/G85</f>
        <v>6.28</v>
      </c>
      <c r="J85" t="str">
        <f>IF(I85="", "", IFERROR(LEFT(SUBSTITUTE(I85,"$",""), FIND("/", SUBSTITUTE(I85,"$","")) - 1), ""))</f>
        <v/>
      </c>
      <c r="K85" s="1" t="str">
        <f>IF(J85="", "", SUBSTITUTE(J85, "¢", ""))</f>
        <v/>
      </c>
      <c r="L85" s="2">
        <f>H85*100</f>
        <v>628</v>
      </c>
      <c r="M85" s="1">
        <f t="shared" si="1"/>
        <v>6.28</v>
      </c>
      <c r="N85" s="1">
        <v>628</v>
      </c>
      <c r="O85" s="3">
        <f>VALUE(MID(F85, FIND("$", F85) + 1, LEN(F85)))</f>
        <v>9.42</v>
      </c>
    </row>
    <row r="86" spans="1:15" x14ac:dyDescent="0.25">
      <c r="A86" t="s">
        <v>3570</v>
      </c>
      <c r="B86" t="s">
        <v>3569</v>
      </c>
      <c r="C86">
        <v>3</v>
      </c>
      <c r="D86" t="str" cm="1">
        <f t="array" ref="D86">_xlfn.TEXTJOIN("", TRUE, IF(ISNUMBER(SEARCH($Q$1480:$Q$1524, B86)), $Q$1480:$Q$1524, ""))</f>
        <v>Jif</v>
      </c>
      <c r="E86" t="str">
        <f>IF(OR(D86="Mission", D86="Nature's Own", D86="Sara Lee"), "Bread",
IF(OR(D86="Del Monte", D86="Dole", D86="Mott's"), "Canned Fruit",
IF(OR(D86="Goya", D86="Hunt's", D86="Birds Eye"), "Canned Vegetables",
IF(OR(D86="BelGioioso", D86="Kraft", D86="Philadelphia", D86="Fairlife", D86="Horizon Organic", D86="Lactaid", D86="Ben &amp; Jerry's", D86="Chobani", D86="Oikos", D86="Light + Fit"), "Dairy",
IF(OR(D86="Barilla", D86="Annie's", D86="Rao's Homemade"), "Pasta",
IF(OR(D86="Hershey's", D86="Lay's", D86="Totino's", D86="Cheerios", D86="Jif", D86="Skippy", D86="Nature Valley", D86="Oreo", D86="DiGiorno", D86="Eggo"), "Prepared Food",
IF(OR(D86="Ben's Original", D86="Lundberg", D86="Quaker"), "Rice",
IF(OR(D86="Bush's", D86="Hillshire Farm", D86="Oscar Mayer", D86="SPAM"), "Protein",
IF(OR(D86="Starbucks", D86="Sparkling Ice", D86="Coca-Cola", D86="San Pellegrino", D86="Gatorade", D86="Arizona"), "Beverages",
"Other")))))))))</f>
        <v>Prepared Food</v>
      </c>
      <c r="F86" t="s">
        <v>3568</v>
      </c>
      <c r="G86" cm="1">
        <f t="array" ref="G86">_xlfn.LET(
  _xlpm.txt, LOWER(TRIM(SUBSTITUTE(B86,"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1.1000000000000001</v>
      </c>
      <c r="H86" s="1">
        <f>O86/G86</f>
        <v>9.9272727272727259</v>
      </c>
      <c r="J86" t="str">
        <f>IF(I86="", "", IFERROR(LEFT(SUBSTITUTE(I86,"$",""), FIND("/", SUBSTITUTE(I86,"$","")) - 1), ""))</f>
        <v/>
      </c>
      <c r="K86" s="1" t="str">
        <f>IF(J86="", "", SUBSTITUTE(J86, "¢", ""))</f>
        <v/>
      </c>
      <c r="L86" s="2">
        <f>H86*100</f>
        <v>992.72727272727263</v>
      </c>
      <c r="M86" s="1">
        <f t="shared" si="1"/>
        <v>9.9272727272727259</v>
      </c>
      <c r="N86" s="1">
        <v>992.72727272727263</v>
      </c>
      <c r="O86" s="3">
        <f>VALUE(MID(F86, FIND("$", F86) + 1, LEN(F86)))</f>
        <v>10.92</v>
      </c>
    </row>
    <row r="87" spans="1:15" x14ac:dyDescent="0.25">
      <c r="A87" t="s">
        <v>3567</v>
      </c>
      <c r="B87" t="s">
        <v>3566</v>
      </c>
      <c r="C87">
        <v>3</v>
      </c>
      <c r="D87" t="str" cm="1">
        <f t="array" ref="D87">_xlfn.TEXTJOIN("", TRUE, IF(ISNUMBER(SEARCH($Q$1480:$Q$1524, B87)), $Q$1480:$Q$1524, ""))</f>
        <v>Mission</v>
      </c>
      <c r="E87" t="str">
        <f>IF(OR(D87="Mission", D87="Nature's Own", D87="Sara Lee"), "Bread",
IF(OR(D87="Del Monte", D87="Dole", D87="Mott's"), "Canned Fruit",
IF(OR(D87="Goya", D87="Hunt's", D87="Birds Eye"), "Canned Vegetables",
IF(OR(D87="BelGioioso", D87="Kraft", D87="Philadelphia", D87="Fairlife", D87="Horizon Organic", D87="Lactaid", D87="Ben &amp; Jerry's", D87="Chobani", D87="Oikos", D87="Light + Fit"), "Dairy",
IF(OR(D87="Barilla", D87="Annie's", D87="Rao's Homemade"), "Pasta",
IF(OR(D87="Hershey's", D87="Lay's", D87="Totino's", D87="Cheerios", D87="Jif", D87="Skippy", D87="Nature Valley", D87="Oreo", D87="DiGiorno", D87="Eggo"), "Prepared Food",
IF(OR(D87="Ben's Original", D87="Lundberg", D87="Quaker"), "Rice",
IF(OR(D87="Bush's", D87="Hillshire Farm", D87="Oscar Mayer", D87="SPAM"), "Protein",
IF(OR(D87="Starbucks", D87="Sparkling Ice", D87="Coca-Cola", D87="San Pellegrino", D87="Gatorade", D87="Arizona"), "Beverages",
"Other")))))))))</f>
        <v>Bread</v>
      </c>
      <c r="F87" t="s">
        <v>3565</v>
      </c>
      <c r="G87" cm="1">
        <f t="array" ref="G87">_xlfn.LET(
  _xlpm.txt, LOWER(TRIM(SUBSTITUTE(B87,"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11.29</v>
      </c>
      <c r="H87" s="1">
        <f>O87/G87</f>
        <v>1.4189548272807795</v>
      </c>
      <c r="J87" t="str">
        <f>IF(I87="", "", IFERROR(LEFT(SUBSTITUTE(I87,"$",""), FIND("/", SUBSTITUTE(I87,"$","")) - 1), ""))</f>
        <v/>
      </c>
      <c r="K87" s="1" t="str">
        <f>IF(J87="", "", SUBSTITUTE(J87, "¢", ""))</f>
        <v/>
      </c>
      <c r="L87" s="2">
        <f>H87*100</f>
        <v>141.89548272807795</v>
      </c>
      <c r="M87" s="1">
        <f t="shared" si="1"/>
        <v>1.4189548272807795</v>
      </c>
      <c r="N87" s="1">
        <v>141.89548272807795</v>
      </c>
      <c r="O87" s="3">
        <f>VALUE(MID(F87, FIND("$", F87) + 1, LEN(F87)))</f>
        <v>16.02</v>
      </c>
    </row>
    <row r="88" spans="1:15" x14ac:dyDescent="0.25">
      <c r="A88" t="s">
        <v>3564</v>
      </c>
      <c r="B88" t="s">
        <v>3563</v>
      </c>
      <c r="C88">
        <v>3</v>
      </c>
      <c r="D88" t="str" cm="1">
        <f t="array" ref="D88">_xlfn.TEXTJOIN("", TRUE, IF(ISNUMBER(SEARCH($Q$1480:$Q$1524, B88)), $Q$1480:$Q$1524, ""))</f>
        <v>Mott's</v>
      </c>
      <c r="E88" t="str">
        <f>IF(OR(D88="Mission", D88="Nature's Own", D88="Sara Lee"), "Bread",
IF(OR(D88="Del Monte", D88="Dole", D88="Mott's"), "Canned Fruit",
IF(OR(D88="Goya", D88="Hunt's", D88="Birds Eye"), "Canned Vegetables",
IF(OR(D88="BelGioioso", D88="Kraft", D88="Philadelphia", D88="Fairlife", D88="Horizon Organic", D88="Lactaid", D88="Ben &amp; Jerry's", D88="Chobani", D88="Oikos", D88="Light + Fit"), "Dairy",
IF(OR(D88="Barilla", D88="Annie's", D88="Rao's Homemade"), "Pasta",
IF(OR(D88="Hershey's", D88="Lay's", D88="Totino's", D88="Cheerios", D88="Jif", D88="Skippy", D88="Nature Valley", D88="Oreo", D88="DiGiorno", D88="Eggo"), "Prepared Food",
IF(OR(D88="Ben's Original", D88="Lundberg", D88="Quaker"), "Rice",
IF(OR(D88="Bush's", D88="Hillshire Farm", D88="Oscar Mayer", D88="SPAM"), "Protein",
IF(OR(D88="Starbucks", D88="Sparkling Ice", D88="Coca-Cola", D88="San Pellegrino", D88="Gatorade", D88="Arizona"), "Beverages",
"Other")))))))))</f>
        <v>Canned Fruit</v>
      </c>
      <c r="F88" t="s">
        <v>3562</v>
      </c>
      <c r="G88" cm="1">
        <f t="array" ref="G88">_xlfn.LET(
  _xlpm.txt, LOWER(TRIM(SUBSTITUTE(B88,"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88" s="1">
        <f>O88/G88</f>
        <v>5.2350000000000003</v>
      </c>
      <c r="J88" t="str">
        <f>IF(I88="", "", IFERROR(LEFT(SUBSTITUTE(I88,"$",""), FIND("/", SUBSTITUTE(I88,"$","")) - 1), ""))</f>
        <v/>
      </c>
      <c r="K88" s="1" t="str">
        <f>IF(J88="", "", SUBSTITUTE(J88, "¢", ""))</f>
        <v/>
      </c>
      <c r="L88" s="2">
        <f>H88*100</f>
        <v>523.5</v>
      </c>
      <c r="M88" s="1">
        <f t="shared" si="1"/>
        <v>5.2350000000000003</v>
      </c>
      <c r="N88" s="1">
        <v>523.5</v>
      </c>
      <c r="O88" s="3">
        <f>VALUE(MID(F88, FIND("$", F88) + 1, LEN(F88)))</f>
        <v>20.94</v>
      </c>
    </row>
    <row r="89" spans="1:15" x14ac:dyDescent="0.25">
      <c r="A89" t="s">
        <v>3561</v>
      </c>
      <c r="B89" t="s">
        <v>3560</v>
      </c>
      <c r="C89">
        <v>3</v>
      </c>
      <c r="D89" t="str" cm="1">
        <f t="array" ref="D89">_xlfn.TEXTJOIN("", TRUE, IF(ISNUMBER(SEARCH($Q$1480:$Q$1524, B89)), $Q$1480:$Q$1524, ""))</f>
        <v>Mott's</v>
      </c>
      <c r="E89" t="str">
        <f>IF(OR(D89="Mission", D89="Nature's Own", D89="Sara Lee"), "Bread",
IF(OR(D89="Del Monte", D89="Dole", D89="Mott's"), "Canned Fruit",
IF(OR(D89="Goya", D89="Hunt's", D89="Birds Eye"), "Canned Vegetables",
IF(OR(D89="BelGioioso", D89="Kraft", D89="Philadelphia", D89="Fairlife", D89="Horizon Organic", D89="Lactaid", D89="Ben &amp; Jerry's", D89="Chobani", D89="Oikos", D89="Light + Fit"), "Dairy",
IF(OR(D89="Barilla", D89="Annie's", D89="Rao's Homemade"), "Pasta",
IF(OR(D89="Hershey's", D89="Lay's", D89="Totino's", D89="Cheerios", D89="Jif", D89="Skippy", D89="Nature Valley", D89="Oreo", D89="DiGiorno", D89="Eggo"), "Prepared Food",
IF(OR(D89="Ben's Original", D89="Lundberg", D89="Quaker"), "Rice",
IF(OR(D89="Bush's", D89="Hillshire Farm", D89="Oscar Mayer", D89="SPAM"), "Protein",
IF(OR(D89="Starbucks", D89="Sparkling Ice", D89="Coca-Cola", D89="San Pellegrino", D89="Gatorade", D89="Arizona"), "Beverages",
"Other")))))))))</f>
        <v>Canned Fruit</v>
      </c>
      <c r="F89" t="s">
        <v>3559</v>
      </c>
      <c r="G89" cm="1">
        <f t="array" ref="G89">_xlfn.LET(
  _xlpm.txt, LOWER(TRIM(SUBSTITUTE(B89,"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89" s="1">
        <f>O89/G89</f>
        <v>1.9000000000000001</v>
      </c>
      <c r="J89" t="str">
        <f>IF(I89="", "", IFERROR(LEFT(SUBSTITUTE(I89,"$",""), FIND("/", SUBSTITUTE(I89,"$","")) - 1), ""))</f>
        <v/>
      </c>
      <c r="K89" s="1" t="str">
        <f>IF(J89="", "", SUBSTITUTE(J89, "¢", ""))</f>
        <v/>
      </c>
      <c r="L89" s="2">
        <f>H89*100</f>
        <v>190</v>
      </c>
      <c r="M89" s="1">
        <f t="shared" si="1"/>
        <v>1.9</v>
      </c>
      <c r="N89" s="1">
        <v>190</v>
      </c>
      <c r="O89" s="3">
        <f>VALUE(MID(F89, FIND("$", F89) + 1, LEN(F89)))</f>
        <v>7.41</v>
      </c>
    </row>
    <row r="90" spans="1:15" x14ac:dyDescent="0.25">
      <c r="A90" t="s">
        <v>3558</v>
      </c>
      <c r="B90" t="s">
        <v>3557</v>
      </c>
      <c r="C90">
        <v>3</v>
      </c>
      <c r="D90" t="str" cm="1">
        <f t="array" ref="D90">_xlfn.TEXTJOIN("", TRUE, IF(ISNUMBER(SEARCH($Q$1480:$Q$1524, B90)), $Q$1480:$Q$1524, ""))</f>
        <v>Nature Valley</v>
      </c>
      <c r="E90" t="str">
        <f>IF(OR(D90="Mission", D90="Nature's Own", D90="Sara Lee"), "Bread",
IF(OR(D90="Del Monte", D90="Dole", D90="Mott's"), "Canned Fruit",
IF(OR(D90="Goya", D90="Hunt's", D90="Birds Eye"), "Canned Vegetables",
IF(OR(D90="BelGioioso", D90="Kraft", D90="Philadelphia", D90="Fairlife", D90="Horizon Organic", D90="Lactaid", D90="Ben &amp; Jerry's", D90="Chobani", D90="Oikos", D90="Light + Fit"), "Dairy",
IF(OR(D90="Barilla", D90="Annie's", D90="Rao's Homemade"), "Pasta",
IF(OR(D90="Hershey's", D90="Lay's", D90="Totino's", D90="Cheerios", D90="Jif", D90="Skippy", D90="Nature Valley", D90="Oreo", D90="DiGiorno", D90="Eggo"), "Prepared Food",
IF(OR(D90="Ben's Original", D90="Lundberg", D90="Quaker"), "Rice",
IF(OR(D90="Bush's", D90="Hillshire Farm", D90="Oscar Mayer", D90="SPAM"), "Protein",
IF(OR(D90="Starbucks", D90="Sparkling Ice", D90="Coca-Cola", D90="San Pellegrino", D90="Gatorade", D90="Arizona"), "Beverages",
"Other")))))))))</f>
        <v>Prepared Food</v>
      </c>
      <c r="F90" t="s">
        <v>3554</v>
      </c>
      <c r="G90" cm="1">
        <f t="array" ref="G90">_xlfn.LET(
  _xlpm.txt, LOWER(TRIM(SUBSTITUTE(B90,"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22.35</v>
      </c>
      <c r="H90" s="1">
        <f>O90/G90</f>
        <v>0.97583892617449652</v>
      </c>
      <c r="J90" t="str">
        <f>IF(I90="", "", IFERROR(LEFT(SUBSTITUTE(I90,"$",""), FIND("/", SUBSTITUTE(I90,"$","")) - 1), ""))</f>
        <v/>
      </c>
      <c r="K90" s="1" t="str">
        <f>IF(J90="", "", SUBSTITUTE(J90, "¢", ""))</f>
        <v/>
      </c>
      <c r="L90" s="2">
        <f>H90*100</f>
        <v>97.583892617449649</v>
      </c>
      <c r="M90" s="1">
        <f t="shared" si="1"/>
        <v>0.97583892617449652</v>
      </c>
      <c r="N90" s="1">
        <v>97.583892617449649</v>
      </c>
      <c r="O90">
        <f>VALUE(MID(F90, FIND("$", F90) + 1, LEN(F90)))</f>
        <v>21.81</v>
      </c>
    </row>
    <row r="91" spans="1:15" x14ac:dyDescent="0.25">
      <c r="A91" t="s">
        <v>3556</v>
      </c>
      <c r="B91" t="s">
        <v>3555</v>
      </c>
      <c r="C91">
        <v>3</v>
      </c>
      <c r="D91" t="str" cm="1">
        <f t="array" ref="D91">_xlfn.TEXTJOIN("", TRUE, IF(ISNUMBER(SEARCH($Q$1480:$Q$1524, B91)), $Q$1480:$Q$1524, ""))</f>
        <v>Nature Valley</v>
      </c>
      <c r="E91" t="str">
        <f>IF(OR(D91="Mission", D91="Nature's Own", D91="Sara Lee"), "Bread",
IF(OR(D91="Del Monte", D91="Dole", D91="Mott's"), "Canned Fruit",
IF(OR(D91="Goya", D91="Hunt's", D91="Birds Eye"), "Canned Vegetables",
IF(OR(D91="BelGioioso", D91="Kraft", D91="Philadelphia", D91="Fairlife", D91="Horizon Organic", D91="Lactaid", D91="Ben &amp; Jerry's", D91="Chobani", D91="Oikos", D91="Light + Fit"), "Dairy",
IF(OR(D91="Barilla", D91="Annie's", D91="Rao's Homemade"), "Pasta",
IF(OR(D91="Hershey's", D91="Lay's", D91="Totino's", D91="Cheerios", D91="Jif", D91="Skippy", D91="Nature Valley", D91="Oreo", D91="DiGiorno", D91="Eggo"), "Prepared Food",
IF(OR(D91="Ben's Original", D91="Lundberg", D91="Quaker"), "Rice",
IF(OR(D91="Bush's", D91="Hillshire Farm", D91="Oscar Mayer", D91="SPAM"), "Protein",
IF(OR(D91="Starbucks", D91="Sparkling Ice", D91="Coca-Cola", D91="San Pellegrino", D91="Gatorade", D91="Arizona"), "Beverages",
"Other")))))))))</f>
        <v>Prepared Food</v>
      </c>
      <c r="F91" t="s">
        <v>3554</v>
      </c>
      <c r="G91" cm="1">
        <f t="array" ref="G91">_xlfn.LET(
  _xlpm.txt, LOWER(TRIM(SUBSTITUTE(B91,"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91" s="1">
        <f>O91/G91</f>
        <v>1.2116666666666667</v>
      </c>
      <c r="J91" t="str">
        <f>IF(I91="", "", IFERROR(LEFT(SUBSTITUTE(I91,"$",""), FIND("/", SUBSTITUTE(I91,"$","")) - 1), ""))</f>
        <v/>
      </c>
      <c r="K91" s="1" t="str">
        <f>IF(J91="", "", SUBSTITUTE(J91, "¢", ""))</f>
        <v/>
      </c>
      <c r="L91" s="2">
        <f>H91*100</f>
        <v>121.16666666666667</v>
      </c>
      <c r="M91" s="1">
        <f t="shared" si="1"/>
        <v>1.2116666666666667</v>
      </c>
      <c r="N91" s="1">
        <v>121.16666666666667</v>
      </c>
      <c r="O91">
        <f>VALUE(MID(F91, FIND("$", F91) + 1, LEN(F91)))</f>
        <v>21.81</v>
      </c>
    </row>
    <row r="92" spans="1:15" x14ac:dyDescent="0.25">
      <c r="A92" t="s">
        <v>3553</v>
      </c>
      <c r="B92" t="s">
        <v>3552</v>
      </c>
      <c r="C92">
        <v>3</v>
      </c>
      <c r="D92" t="str" cm="1">
        <f t="array" ref="D92">_xlfn.TEXTJOIN("", TRUE, IF(ISNUMBER(SEARCH($Q$1480:$Q$1524, B92)), $Q$1480:$Q$1524, ""))</f>
        <v>Nature Valley</v>
      </c>
      <c r="E92" t="str">
        <f>IF(OR(D92="Mission", D92="Nature's Own", D92="Sara Lee"), "Bread",
IF(OR(D92="Del Monte", D92="Dole", D92="Mott's"), "Canned Fruit",
IF(OR(D92="Goya", D92="Hunt's", D92="Birds Eye"), "Canned Vegetables",
IF(OR(D92="BelGioioso", D92="Kraft", D92="Philadelphia", D92="Fairlife", D92="Horizon Organic", D92="Lactaid", D92="Ben &amp; Jerry's", D92="Chobani", D92="Oikos", D92="Light + Fit"), "Dairy",
IF(OR(D92="Barilla", D92="Annie's", D92="Rao's Homemade"), "Pasta",
IF(OR(D92="Hershey's", D92="Lay's", D92="Totino's", D92="Cheerios", D92="Jif", D92="Skippy", D92="Nature Valley", D92="Oreo", D92="DiGiorno", D92="Eggo"), "Prepared Food",
IF(OR(D92="Ben's Original", D92="Lundberg", D92="Quaker"), "Rice",
IF(OR(D92="Bush's", D92="Hillshire Farm", D92="Oscar Mayer", D92="SPAM"), "Protein",
IF(OR(D92="Starbucks", D92="Sparkling Ice", D92="Coca-Cola", D92="San Pellegrino", D92="Gatorade", D92="Arizona"), "Beverages",
"Other")))))))))</f>
        <v>Prepared Food</v>
      </c>
      <c r="F92" t="s">
        <v>3551</v>
      </c>
      <c r="G92" cm="1">
        <f t="array" ref="G92">_xlfn.LET(
  _xlpm.txt, LOWER(TRIM(SUBSTITUTE(B92,"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7.1</v>
      </c>
      <c r="H92" s="1">
        <f>O92/G92</f>
        <v>1.6774647887323946</v>
      </c>
      <c r="J92" t="str">
        <f>IF(I92="", "", IFERROR(LEFT(SUBSTITUTE(I92,"$",""), FIND("/", SUBSTITUTE(I92,"$","")) - 1), ""))</f>
        <v/>
      </c>
      <c r="K92" s="1" t="str">
        <f>IF(J92="", "", SUBSTITUTE(J92, "¢", ""))</f>
        <v/>
      </c>
      <c r="L92" s="2">
        <f>H92*100</f>
        <v>167.74647887323945</v>
      </c>
      <c r="M92" s="1">
        <f t="shared" si="1"/>
        <v>1.6774647887323946</v>
      </c>
      <c r="N92" s="1">
        <v>167.74647887323945</v>
      </c>
      <c r="O92">
        <f>VALUE(MID(F92, FIND("$", F92) + 1, LEN(F92)))</f>
        <v>11.91</v>
      </c>
    </row>
    <row r="93" spans="1:15" x14ac:dyDescent="0.25">
      <c r="A93" t="s">
        <v>3550</v>
      </c>
      <c r="B93" t="s">
        <v>3549</v>
      </c>
      <c r="C93">
        <v>3</v>
      </c>
      <c r="D93" t="str" cm="1">
        <f t="array" ref="D93">_xlfn.TEXTJOIN("", TRUE, IF(ISNUMBER(SEARCH($Q$1480:$Q$1524, B93)), $Q$1480:$Q$1524, ""))</f>
        <v>Rao's Homemade</v>
      </c>
      <c r="E93" t="str">
        <f>IF(OR(D93="Mission", D93="Nature's Own", D93="Sara Lee"), "Bread",
IF(OR(D93="Del Monte", D93="Dole", D93="Mott's"), "Canned Fruit",
IF(OR(D93="Goya", D93="Hunt's", D93="Birds Eye"), "Canned Vegetables",
IF(OR(D93="BelGioioso", D93="Kraft", D93="Philadelphia", D93="Fairlife", D93="Horizon Organic", D93="Lactaid", D93="Ben &amp; Jerry's", D93="Chobani", D93="Oikos", D93="Light + Fit"), "Dairy",
IF(OR(D93="Barilla", D93="Annie's", D93="Rao's Homemade"), "Pasta",
IF(OR(D93="Hershey's", D93="Lay's", D93="Totino's", D93="Cheerios", D93="Jif", D93="Skippy", D93="Nature Valley", D93="Oreo", D93="DiGiorno", D93="Eggo"), "Prepared Food",
IF(OR(D93="Ben's Original", D93="Lundberg", D93="Quaker"), "Rice",
IF(OR(D93="Bush's", D93="Hillshire Farm", D93="Oscar Mayer", D93="SPAM"), "Protein",
IF(OR(D93="Starbucks", D93="Sparkling Ice", D93="Coca-Cola", D93="San Pellegrino", D93="Gatorade", D93="Arizona"), "Beverages",
"Other")))))))))</f>
        <v>Pasta</v>
      </c>
      <c r="F93" t="s">
        <v>3528</v>
      </c>
      <c r="G93" cm="1">
        <f t="array" ref="G93">_xlfn.LET(
  _xlpm.txt, LOWER(TRIM(SUBSTITUTE(B93,"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93" s="1">
        <f>O93/G93</f>
        <v>0.79874999999999996</v>
      </c>
      <c r="J93" t="str">
        <f>IF(I93="", "", IFERROR(LEFT(SUBSTITUTE(I93,"$",""), FIND("/", SUBSTITUTE(I93,"$","")) - 1), ""))</f>
        <v/>
      </c>
      <c r="K93" s="1" t="str">
        <f>IF(J93="", "", SUBSTITUTE(J93, "¢", ""))</f>
        <v/>
      </c>
      <c r="L93" s="2">
        <f>H93*100</f>
        <v>79.875</v>
      </c>
      <c r="M93" s="1">
        <f t="shared" si="1"/>
        <v>0.79874999999999996</v>
      </c>
      <c r="N93" s="1">
        <v>79.875</v>
      </c>
      <c r="O93">
        <f>VALUE(MID(F93, FIND("$", F93) + 1, LEN(F93)))</f>
        <v>25.56</v>
      </c>
    </row>
    <row r="94" spans="1:15" x14ac:dyDescent="0.25">
      <c r="A94" t="s">
        <v>3548</v>
      </c>
      <c r="B94" t="s">
        <v>3547</v>
      </c>
      <c r="C94">
        <v>3</v>
      </c>
      <c r="D94" t="str" cm="1">
        <f t="array" ref="D94">_xlfn.TEXTJOIN("", TRUE, IF(ISNUMBER(SEARCH($Q$1480:$Q$1524, B94)), $Q$1480:$Q$1524, ""))</f>
        <v>Rao's Homemade</v>
      </c>
      <c r="E94" t="str">
        <f>IF(OR(D94="Mission", D94="Nature's Own", D94="Sara Lee"), "Bread",
IF(OR(D94="Del Monte", D94="Dole", D94="Mott's"), "Canned Fruit",
IF(OR(D94="Goya", D94="Hunt's", D94="Birds Eye"), "Canned Vegetables",
IF(OR(D94="BelGioioso", D94="Kraft", D94="Philadelphia", D94="Fairlife", D94="Horizon Organic", D94="Lactaid", D94="Ben &amp; Jerry's", D94="Chobani", D94="Oikos", D94="Light + Fit"), "Dairy",
IF(OR(D94="Barilla", D94="Annie's", D94="Rao's Homemade"), "Pasta",
IF(OR(D94="Hershey's", D94="Lay's", D94="Totino's", D94="Cheerios", D94="Jif", D94="Skippy", D94="Nature Valley", D94="Oreo", D94="DiGiorno", D94="Eggo"), "Prepared Food",
IF(OR(D94="Ben's Original", D94="Lundberg", D94="Quaker"), "Rice",
IF(OR(D94="Bush's", D94="Hillshire Farm", D94="Oscar Mayer", D94="SPAM"), "Protein",
IF(OR(D94="Starbucks", D94="Sparkling Ice", D94="Coca-Cola", D94="San Pellegrino", D94="Gatorade", D94="Arizona"), "Beverages",
"Other")))))))))</f>
        <v>Pasta</v>
      </c>
      <c r="F94" t="s">
        <v>3523</v>
      </c>
      <c r="G94" cm="1">
        <f t="array" ref="G94">_xlfn.LET(
  _xlpm.txt, LOWER(TRIM(SUBSTITUTE(B94,"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94" s="1">
        <f>O94/G94</f>
        <v>0.86</v>
      </c>
      <c r="J94" t="str">
        <f>IF(I94="", "", IFERROR(LEFT(SUBSTITUTE(I94,"$",""), FIND("/", SUBSTITUTE(I94,"$","")) - 1), ""))</f>
        <v/>
      </c>
      <c r="K94" s="1" t="str">
        <f>IF(J94="", "", SUBSTITUTE(J94, "¢", ""))</f>
        <v/>
      </c>
      <c r="L94" s="2">
        <f>H94*100</f>
        <v>86</v>
      </c>
      <c r="M94" s="1">
        <f t="shared" si="1"/>
        <v>0.86</v>
      </c>
      <c r="N94" s="1">
        <v>86</v>
      </c>
      <c r="O94">
        <f>VALUE(MID(F94, FIND("$", F94) + 1, LEN(F94)))</f>
        <v>20.64</v>
      </c>
    </row>
    <row r="95" spans="1:15" x14ac:dyDescent="0.25">
      <c r="A95" t="s">
        <v>3546</v>
      </c>
      <c r="B95" t="s">
        <v>3545</v>
      </c>
      <c r="D95" t="str" cm="1">
        <f t="array" ref="D95">_xlfn.TEXTJOIN("", TRUE, IF(ISNUMBER(SEARCH($Q$1480:$Q$1524, B95)), $Q$1480:$Q$1524, ""))</f>
        <v>Rao's Homemade</v>
      </c>
      <c r="E95" t="str">
        <f>IF(OR(D95="Mission", D95="Nature's Own", D95="Sara Lee"), "Bread",
IF(OR(D95="Del Monte", D95="Dole", D95="Mott's"), "Canned Fruit",
IF(OR(D95="Goya", D95="Hunt's", D95="Birds Eye"), "Canned Vegetables",
IF(OR(D95="BelGioioso", D95="Kraft", D95="Philadelphia", D95="Fairlife", D95="Horizon Organic", D95="Lactaid", D95="Ben &amp; Jerry's", D95="Chobani", D95="Oikos", D95="Light + Fit"), "Dairy",
IF(OR(D95="Barilla", D95="Annie's", D95="Rao's Homemade"), "Pasta",
IF(OR(D95="Hershey's", D95="Lay's", D95="Totino's", D95="Cheerios", D95="Jif", D95="Skippy", D95="Nature Valley", D95="Oreo", D95="DiGiorno", D95="Eggo"), "Prepared Food",
IF(OR(D95="Ben's Original", D95="Lundberg", D95="Quaker"), "Rice",
IF(OR(D95="Bush's", D95="Hillshire Farm", D95="Oscar Mayer", D95="SPAM"), "Protein",
IF(OR(D95="Starbucks", D95="Sparkling Ice", D95="Coca-Cola", D95="San Pellegrino", D95="Gatorade", D95="Arizona"), "Beverages",
"Other")))))))))</f>
        <v>Pasta</v>
      </c>
      <c r="F95" t="s">
        <v>3523</v>
      </c>
      <c r="G95" cm="1">
        <f t="array" ref="G95">_xlfn.LET(
  _xlpm.txt, LOWER(TRIM(SUBSTITUTE(B95,"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95" s="1">
        <f>O95/G95</f>
        <v>0.86</v>
      </c>
      <c r="J95" t="str">
        <f>IF(I95="", "", IFERROR(LEFT(SUBSTITUTE(I95,"$",""), FIND("/", SUBSTITUTE(I95,"$","")) - 1), ""))</f>
        <v/>
      </c>
      <c r="K95" s="1" t="str">
        <f>IF(J95="", "", SUBSTITUTE(J95, "¢", ""))</f>
        <v/>
      </c>
      <c r="L95" s="2">
        <f>H95*100</f>
        <v>86</v>
      </c>
      <c r="M95" s="1">
        <f t="shared" si="1"/>
        <v>0.86</v>
      </c>
      <c r="N95" s="1">
        <v>86</v>
      </c>
      <c r="O95">
        <f>VALUE(MID(F95, FIND("$", F95) + 1, LEN(F95)))</f>
        <v>20.64</v>
      </c>
    </row>
    <row r="96" spans="1:15" x14ac:dyDescent="0.25">
      <c r="A96" t="s">
        <v>3544</v>
      </c>
      <c r="B96" t="s">
        <v>3543</v>
      </c>
      <c r="C96">
        <v>3</v>
      </c>
      <c r="D96" t="str" cm="1">
        <f t="array" ref="D96">_xlfn.TEXTJOIN("", TRUE, IF(ISNUMBER(SEARCH($Q$1480:$Q$1524, B96)), $Q$1480:$Q$1524, ""))</f>
        <v>Rao's Homemade</v>
      </c>
      <c r="E96" t="str">
        <f>IF(OR(D96="Mission", D96="Nature's Own", D96="Sara Lee"), "Bread",
IF(OR(D96="Del Monte", D96="Dole", D96="Mott's"), "Canned Fruit",
IF(OR(D96="Goya", D96="Hunt's", D96="Birds Eye"), "Canned Vegetables",
IF(OR(D96="BelGioioso", D96="Kraft", D96="Philadelphia", D96="Fairlife", D96="Horizon Organic", D96="Lactaid", D96="Ben &amp; Jerry's", D96="Chobani", D96="Oikos", D96="Light + Fit"), "Dairy",
IF(OR(D96="Barilla", D96="Annie's", D96="Rao's Homemade"), "Pasta",
IF(OR(D96="Hershey's", D96="Lay's", D96="Totino's", D96="Cheerios", D96="Jif", D96="Skippy", D96="Nature Valley", D96="Oreo", D96="DiGiorno", D96="Eggo"), "Prepared Food",
IF(OR(D96="Ben's Original", D96="Lundberg", D96="Quaker"), "Rice",
IF(OR(D96="Bush's", D96="Hillshire Farm", D96="Oscar Mayer", D96="SPAM"), "Protein",
IF(OR(D96="Starbucks", D96="Sparkling Ice", D96="Coca-Cola", D96="San Pellegrino", D96="Gatorade", D96="Arizona"), "Beverages",
"Other")))))))))</f>
        <v>Pasta</v>
      </c>
      <c r="F96" t="s">
        <v>3523</v>
      </c>
      <c r="G96" cm="1">
        <f t="array" ref="G96">_xlfn.LET(
  _xlpm.txt, LOWER(TRIM(SUBSTITUTE(B96,"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96" s="1">
        <f>O96/G96</f>
        <v>0.86</v>
      </c>
      <c r="J96" t="str">
        <f>IF(I96="", "", IFERROR(LEFT(SUBSTITUTE(I96,"$",""), FIND("/", SUBSTITUTE(I96,"$","")) - 1), ""))</f>
        <v/>
      </c>
      <c r="K96" s="1" t="str">
        <f>IF(J96="", "", SUBSTITUTE(J96, "¢", ""))</f>
        <v/>
      </c>
      <c r="L96" s="2">
        <f>H96*100</f>
        <v>86</v>
      </c>
      <c r="M96" s="1">
        <f t="shared" si="1"/>
        <v>0.86</v>
      </c>
      <c r="N96" s="1">
        <v>86</v>
      </c>
      <c r="O96">
        <f>VALUE(MID(F96, FIND("$", F96) + 1, LEN(F96)))</f>
        <v>20.64</v>
      </c>
    </row>
    <row r="97" spans="1:15" x14ac:dyDescent="0.25">
      <c r="A97" t="s">
        <v>3542</v>
      </c>
      <c r="B97" t="s">
        <v>3541</v>
      </c>
      <c r="C97">
        <v>3</v>
      </c>
      <c r="D97" t="str" cm="1">
        <f t="array" ref="D97">_xlfn.TEXTJOIN("", TRUE, IF(ISNUMBER(SEARCH($Q$1480:$Q$1524, B97)), $Q$1480:$Q$1524, ""))</f>
        <v>Rao's Homemade</v>
      </c>
      <c r="E97" t="str">
        <f>IF(OR(D97="Mission", D97="Nature's Own", D97="Sara Lee"), "Bread",
IF(OR(D97="Del Monte", D97="Dole", D97="Mott's"), "Canned Fruit",
IF(OR(D97="Goya", D97="Hunt's", D97="Birds Eye"), "Canned Vegetables",
IF(OR(D97="BelGioioso", D97="Kraft", D97="Philadelphia", D97="Fairlife", D97="Horizon Organic", D97="Lactaid", D97="Ben &amp; Jerry's", D97="Chobani", D97="Oikos", D97="Light + Fit"), "Dairy",
IF(OR(D97="Barilla", D97="Annie's", D97="Rao's Homemade"), "Pasta",
IF(OR(D97="Hershey's", D97="Lay's", D97="Totino's", D97="Cheerios", D97="Jif", D97="Skippy", D97="Nature Valley", D97="Oreo", D97="DiGiorno", D97="Eggo"), "Prepared Food",
IF(OR(D97="Ben's Original", D97="Lundberg", D97="Quaker"), "Rice",
IF(OR(D97="Bush's", D97="Hillshire Farm", D97="Oscar Mayer", D97="SPAM"), "Protein",
IF(OR(D97="Starbucks", D97="Sparkling Ice", D97="Coca-Cola", D97="San Pellegrino", D97="Gatorade", D97="Arizona"), "Beverages",
"Other")))))))))</f>
        <v>Pasta</v>
      </c>
      <c r="F97" t="s">
        <v>3523</v>
      </c>
      <c r="G97" cm="1">
        <f t="array" ref="G97">_xlfn.LET(
  _xlpm.txt, LOWER(TRIM(SUBSTITUTE(B97,"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97" s="1">
        <f>O97/G97</f>
        <v>0.86</v>
      </c>
      <c r="J97" t="str">
        <f>IF(I97="", "", IFERROR(LEFT(SUBSTITUTE(I97,"$",""), FIND("/", SUBSTITUTE(I97,"$","")) - 1), ""))</f>
        <v/>
      </c>
      <c r="K97" s="1" t="str">
        <f>IF(J97="", "", SUBSTITUTE(J97, "¢", ""))</f>
        <v/>
      </c>
      <c r="L97" s="2">
        <f>H97*100</f>
        <v>86</v>
      </c>
      <c r="M97" s="1">
        <f t="shared" si="1"/>
        <v>0.86</v>
      </c>
      <c r="N97" s="1">
        <v>86</v>
      </c>
      <c r="O97">
        <f>VALUE(MID(F97, FIND("$", F97) + 1, LEN(F97)))</f>
        <v>20.64</v>
      </c>
    </row>
    <row r="98" spans="1:15" x14ac:dyDescent="0.25">
      <c r="A98" t="s">
        <v>3540</v>
      </c>
      <c r="B98" t="s">
        <v>3539</v>
      </c>
      <c r="C98">
        <v>3</v>
      </c>
      <c r="D98" t="str" cm="1">
        <f t="array" ref="D98">_xlfn.TEXTJOIN("", TRUE, IF(ISNUMBER(SEARCH($Q$1480:$Q$1524, B98)), $Q$1480:$Q$1524, ""))</f>
        <v>Rao's Homemade</v>
      </c>
      <c r="E98" t="str">
        <f>IF(OR(D98="Mission", D98="Nature's Own", D98="Sara Lee"), "Bread",
IF(OR(D98="Del Monte", D98="Dole", D98="Mott's"), "Canned Fruit",
IF(OR(D98="Goya", D98="Hunt's", D98="Birds Eye"), "Canned Vegetables",
IF(OR(D98="BelGioioso", D98="Kraft", D98="Philadelphia", D98="Fairlife", D98="Horizon Organic", D98="Lactaid", D98="Ben &amp; Jerry's", D98="Chobani", D98="Oikos", D98="Light + Fit"), "Dairy",
IF(OR(D98="Barilla", D98="Annie's", D98="Rao's Homemade"), "Pasta",
IF(OR(D98="Hershey's", D98="Lay's", D98="Totino's", D98="Cheerios", D98="Jif", D98="Skippy", D98="Nature Valley", D98="Oreo", D98="DiGiorno", D98="Eggo"), "Prepared Food",
IF(OR(D98="Ben's Original", D98="Lundberg", D98="Quaker"), "Rice",
IF(OR(D98="Bush's", D98="Hillshire Farm", D98="Oscar Mayer", D98="SPAM"), "Protein",
IF(OR(D98="Starbucks", D98="Sparkling Ice", D98="Coca-Cola", D98="San Pellegrino", D98="Gatorade", D98="Arizona"), "Beverages",
"Other")))))))))</f>
        <v>Pasta</v>
      </c>
      <c r="F98" t="s">
        <v>3528</v>
      </c>
      <c r="G98" cm="1">
        <f t="array" ref="G98">_xlfn.LET(
  _xlpm.txt, LOWER(TRIM(SUBSTITUTE(B98,"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98" s="1">
        <f>O98/G98</f>
        <v>0.79874999999999996</v>
      </c>
      <c r="J98" t="str">
        <f>IF(I98="", "", IFERROR(LEFT(SUBSTITUTE(I98,"$",""), FIND("/", SUBSTITUTE(I98,"$","")) - 1), ""))</f>
        <v/>
      </c>
      <c r="K98" s="1" t="str">
        <f>IF(J98="", "", SUBSTITUTE(J98, "¢", ""))</f>
        <v/>
      </c>
      <c r="L98" s="2">
        <f>H98*100</f>
        <v>79.875</v>
      </c>
      <c r="M98" s="1">
        <f t="shared" si="1"/>
        <v>0.79874999999999996</v>
      </c>
      <c r="N98" s="1">
        <v>79.875</v>
      </c>
      <c r="O98">
        <f>VALUE(MID(F98, FIND("$", F98) + 1, LEN(F98)))</f>
        <v>25.56</v>
      </c>
    </row>
    <row r="99" spans="1:15" x14ac:dyDescent="0.25">
      <c r="A99" t="s">
        <v>3538</v>
      </c>
      <c r="B99" t="s">
        <v>3537</v>
      </c>
      <c r="C99">
        <v>3</v>
      </c>
      <c r="D99" t="str" cm="1">
        <f t="array" ref="D99">_xlfn.TEXTJOIN("", TRUE, IF(ISNUMBER(SEARCH($Q$1480:$Q$1524, B99)), $Q$1480:$Q$1524, ""))</f>
        <v>Rao's Homemade</v>
      </c>
      <c r="E99" t="str">
        <f>IF(OR(D99="Mission", D99="Nature's Own", D99="Sara Lee"), "Bread",
IF(OR(D99="Del Monte", D99="Dole", D99="Mott's"), "Canned Fruit",
IF(OR(D99="Goya", D99="Hunt's", D99="Birds Eye"), "Canned Vegetables",
IF(OR(D99="BelGioioso", D99="Kraft", D99="Philadelphia", D99="Fairlife", D99="Horizon Organic", D99="Lactaid", D99="Ben &amp; Jerry's", D99="Chobani", D99="Oikos", D99="Light + Fit"), "Dairy",
IF(OR(D99="Barilla", D99="Annie's", D99="Rao's Homemade"), "Pasta",
IF(OR(D99="Hershey's", D99="Lay's", D99="Totino's", D99="Cheerios", D99="Jif", D99="Skippy", D99="Nature Valley", D99="Oreo", D99="DiGiorno", D99="Eggo"), "Prepared Food",
IF(OR(D99="Ben's Original", D99="Lundberg", D99="Quaker"), "Rice",
IF(OR(D99="Bush's", D99="Hillshire Farm", D99="Oscar Mayer", D99="SPAM"), "Protein",
IF(OR(D99="Starbucks", D99="Sparkling Ice", D99="Coca-Cola", D99="San Pellegrino", D99="Gatorade", D99="Arizona"), "Beverages",
"Other")))))))))</f>
        <v>Pasta</v>
      </c>
      <c r="F99" t="s">
        <v>3523</v>
      </c>
      <c r="G99" cm="1">
        <f t="array" ref="G99">_xlfn.LET(
  _xlpm.txt, LOWER(TRIM(SUBSTITUTE(B99,"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99" s="1">
        <f>O99/G99</f>
        <v>0.86</v>
      </c>
      <c r="J99" t="str">
        <f>IF(I99="", "", IFERROR(LEFT(SUBSTITUTE(I99,"$",""), FIND("/", SUBSTITUTE(I99,"$","")) - 1), ""))</f>
        <v/>
      </c>
      <c r="K99" s="1" t="str">
        <f>IF(J99="", "", SUBSTITUTE(J99, "¢", ""))</f>
        <v/>
      </c>
      <c r="L99" s="2">
        <f>H99*100</f>
        <v>86</v>
      </c>
      <c r="M99" s="1">
        <f t="shared" si="1"/>
        <v>0.86</v>
      </c>
      <c r="N99" s="1">
        <v>86</v>
      </c>
      <c r="O99">
        <f>VALUE(MID(F99, FIND("$", F99) + 1, LEN(F99)))</f>
        <v>20.64</v>
      </c>
    </row>
    <row r="100" spans="1:15" x14ac:dyDescent="0.25">
      <c r="A100" t="s">
        <v>3536</v>
      </c>
      <c r="B100" t="s">
        <v>3535</v>
      </c>
      <c r="C100">
        <v>3</v>
      </c>
      <c r="D100" t="str" cm="1">
        <f t="array" ref="D100">_xlfn.TEXTJOIN("", TRUE, IF(ISNUMBER(SEARCH($Q$1480:$Q$1524, B100)), $Q$1480:$Q$1524, ""))</f>
        <v>Rao's Homemade</v>
      </c>
      <c r="E100" t="str">
        <f>IF(OR(D100="Mission", D100="Nature's Own", D100="Sara Lee"), "Bread",
IF(OR(D100="Del Monte", D100="Dole", D100="Mott's"), "Canned Fruit",
IF(OR(D100="Goya", D100="Hunt's", D100="Birds Eye"), "Canned Vegetables",
IF(OR(D100="BelGioioso", D100="Kraft", D100="Philadelphia", D100="Fairlife", D100="Horizon Organic", D100="Lactaid", D100="Ben &amp; Jerry's", D100="Chobani", D100="Oikos", D100="Light + Fit"), "Dairy",
IF(OR(D100="Barilla", D100="Annie's", D100="Rao's Homemade"), "Pasta",
IF(OR(D100="Hershey's", D100="Lay's", D100="Totino's", D100="Cheerios", D100="Jif", D100="Skippy", D100="Nature Valley", D100="Oreo", D100="DiGiorno", D100="Eggo"), "Prepared Food",
IF(OR(D100="Ben's Original", D100="Lundberg", D100="Quaker"), "Rice",
IF(OR(D100="Bush's", D100="Hillshire Farm", D100="Oscar Mayer", D100="SPAM"), "Protein",
IF(OR(D100="Starbucks", D100="Sparkling Ice", D100="Coca-Cola", D100="San Pellegrino", D100="Gatorade", D100="Arizona"), "Beverages",
"Other")))))))))</f>
        <v>Pasta</v>
      </c>
      <c r="F100" t="s">
        <v>3528</v>
      </c>
      <c r="G100" cm="1">
        <f t="array" ref="G100">_xlfn.LET(
  _xlpm.txt, LOWER(TRIM(SUBSTITUTE(B100,"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100" s="1">
        <f>O100/G100</f>
        <v>0.79874999999999996</v>
      </c>
      <c r="J100" t="str">
        <f>IF(I100="", "", IFERROR(LEFT(SUBSTITUTE(I100,"$",""), FIND("/", SUBSTITUTE(I100,"$","")) - 1), ""))</f>
        <v/>
      </c>
      <c r="K100" s="1" t="str">
        <f>IF(J100="", "", SUBSTITUTE(J100, "¢", ""))</f>
        <v/>
      </c>
      <c r="L100" s="2">
        <f>H100*100</f>
        <v>79.875</v>
      </c>
      <c r="M100" s="1">
        <f t="shared" si="1"/>
        <v>0.79874999999999996</v>
      </c>
      <c r="N100" s="1">
        <v>79.875</v>
      </c>
      <c r="O100">
        <f>VALUE(MID(F100, FIND("$", F100) + 1, LEN(F100)))</f>
        <v>25.56</v>
      </c>
    </row>
    <row r="101" spans="1:15" x14ac:dyDescent="0.25">
      <c r="A101" t="s">
        <v>3534</v>
      </c>
      <c r="B101" t="s">
        <v>3533</v>
      </c>
      <c r="C101">
        <v>3</v>
      </c>
      <c r="D101" t="str" cm="1">
        <f t="array" ref="D101">_xlfn.TEXTJOIN("", TRUE, IF(ISNUMBER(SEARCH($Q$1480:$Q$1524, B101)), $Q$1480:$Q$1524, ""))</f>
        <v>Rao's Homemade</v>
      </c>
      <c r="E101" t="str">
        <f>IF(OR(D101="Mission", D101="Nature's Own", D101="Sara Lee"), "Bread",
IF(OR(D101="Del Monte", D101="Dole", D101="Mott's"), "Canned Fruit",
IF(OR(D101="Goya", D101="Hunt's", D101="Birds Eye"), "Canned Vegetables",
IF(OR(D101="BelGioioso", D101="Kraft", D101="Philadelphia", D101="Fairlife", D101="Horizon Organic", D101="Lactaid", D101="Ben &amp; Jerry's", D101="Chobani", D101="Oikos", D101="Light + Fit"), "Dairy",
IF(OR(D101="Barilla", D101="Annie's", D101="Rao's Homemade"), "Pasta",
IF(OR(D101="Hershey's", D101="Lay's", D101="Totino's", D101="Cheerios", D101="Jif", D101="Skippy", D101="Nature Valley", D101="Oreo", D101="DiGiorno", D101="Eggo"), "Prepared Food",
IF(OR(D101="Ben's Original", D101="Lundberg", D101="Quaker"), "Rice",
IF(OR(D101="Bush's", D101="Hillshire Farm", D101="Oscar Mayer", D101="SPAM"), "Protein",
IF(OR(D101="Starbucks", D101="Sparkling Ice", D101="Coca-Cola", D101="San Pellegrino", D101="Gatorade", D101="Arizona"), "Beverages",
"Other")))))))))</f>
        <v>Pasta</v>
      </c>
      <c r="F101" t="s">
        <v>3523</v>
      </c>
      <c r="G101" cm="1">
        <f t="array" ref="G101">_xlfn.LET(
  _xlpm.txt, LOWER(TRIM(SUBSTITUTE(B101,"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01" s="1">
        <f>O101/G101</f>
        <v>0.86</v>
      </c>
      <c r="J101" t="str">
        <f>IF(I101="", "", IFERROR(LEFT(SUBSTITUTE(I101,"$",""), FIND("/", SUBSTITUTE(I101,"$","")) - 1), ""))</f>
        <v/>
      </c>
      <c r="K101" s="1" t="str">
        <f>IF(J101="", "", SUBSTITUTE(J101, "¢", ""))</f>
        <v/>
      </c>
      <c r="L101" s="2">
        <f>H101*100</f>
        <v>86</v>
      </c>
      <c r="M101" s="1">
        <f t="shared" si="1"/>
        <v>0.86</v>
      </c>
      <c r="N101" s="1">
        <v>86</v>
      </c>
      <c r="O101">
        <f>VALUE(MID(F101, FIND("$", F101) + 1, LEN(F101)))</f>
        <v>20.64</v>
      </c>
    </row>
    <row r="102" spans="1:15" x14ac:dyDescent="0.25">
      <c r="A102" t="s">
        <v>3532</v>
      </c>
      <c r="B102" t="s">
        <v>3531</v>
      </c>
      <c r="C102">
        <v>3</v>
      </c>
      <c r="D102" t="str" cm="1">
        <f t="array" ref="D102">_xlfn.TEXTJOIN("", TRUE, IF(ISNUMBER(SEARCH($Q$1480:$Q$1524, B102)), $Q$1480:$Q$1524, ""))</f>
        <v>Rao's Homemade</v>
      </c>
      <c r="E102" t="str">
        <f>IF(OR(D102="Mission", D102="Nature's Own", D102="Sara Lee"), "Bread",
IF(OR(D102="Del Monte", D102="Dole", D102="Mott's"), "Canned Fruit",
IF(OR(D102="Goya", D102="Hunt's", D102="Birds Eye"), "Canned Vegetables",
IF(OR(D102="BelGioioso", D102="Kraft", D102="Philadelphia", D102="Fairlife", D102="Horizon Organic", D102="Lactaid", D102="Ben &amp; Jerry's", D102="Chobani", D102="Oikos", D102="Light + Fit"), "Dairy",
IF(OR(D102="Barilla", D102="Annie's", D102="Rao's Homemade"), "Pasta",
IF(OR(D102="Hershey's", D102="Lay's", D102="Totino's", D102="Cheerios", D102="Jif", D102="Skippy", D102="Nature Valley", D102="Oreo", D102="DiGiorno", D102="Eggo"), "Prepared Food",
IF(OR(D102="Ben's Original", D102="Lundberg", D102="Quaker"), "Rice",
IF(OR(D102="Bush's", D102="Hillshire Farm", D102="Oscar Mayer", D102="SPAM"), "Protein",
IF(OR(D102="Starbucks", D102="Sparkling Ice", D102="Coca-Cola", D102="San Pellegrino", D102="Gatorade", D102="Arizona"), "Beverages",
"Other")))))))))</f>
        <v>Pasta</v>
      </c>
      <c r="F102" t="s">
        <v>3523</v>
      </c>
      <c r="G102" cm="1">
        <f t="array" ref="G102">_xlfn.LET(
  _xlpm.txt, LOWER(TRIM(SUBSTITUTE(B102,"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02" s="1">
        <f>O102/G102</f>
        <v>0.86</v>
      </c>
      <c r="J102" t="str">
        <f>IF(I102="", "", IFERROR(LEFT(SUBSTITUTE(I102,"$",""), FIND("/", SUBSTITUTE(I102,"$","")) - 1), ""))</f>
        <v/>
      </c>
      <c r="K102" s="1" t="str">
        <f>IF(J102="", "", SUBSTITUTE(J102, "¢", ""))</f>
        <v/>
      </c>
      <c r="L102" s="2">
        <f>H102*100</f>
        <v>86</v>
      </c>
      <c r="M102" s="1">
        <f t="shared" si="1"/>
        <v>0.86</v>
      </c>
      <c r="N102" s="1">
        <v>86</v>
      </c>
      <c r="O102">
        <f>VALUE(MID(F102, FIND("$", F102) + 1, LEN(F102)))</f>
        <v>20.64</v>
      </c>
    </row>
    <row r="103" spans="1:15" x14ac:dyDescent="0.25">
      <c r="A103" t="s">
        <v>3530</v>
      </c>
      <c r="B103" t="s">
        <v>3529</v>
      </c>
      <c r="C103">
        <v>3</v>
      </c>
      <c r="D103" t="str" cm="1">
        <f t="array" ref="D103">_xlfn.TEXTJOIN("", TRUE, IF(ISNUMBER(SEARCH($Q$1480:$Q$1524, B103)), $Q$1480:$Q$1524, ""))</f>
        <v>Rao's Homemade</v>
      </c>
      <c r="E103" t="str">
        <f>IF(OR(D103="Mission", D103="Nature's Own", D103="Sara Lee"), "Bread",
IF(OR(D103="Del Monte", D103="Dole", D103="Mott's"), "Canned Fruit",
IF(OR(D103="Goya", D103="Hunt's", D103="Birds Eye"), "Canned Vegetables",
IF(OR(D103="BelGioioso", D103="Kraft", D103="Philadelphia", D103="Fairlife", D103="Horizon Organic", D103="Lactaid", D103="Ben &amp; Jerry's", D103="Chobani", D103="Oikos", D103="Light + Fit"), "Dairy",
IF(OR(D103="Barilla", D103="Annie's", D103="Rao's Homemade"), "Pasta",
IF(OR(D103="Hershey's", D103="Lay's", D103="Totino's", D103="Cheerios", D103="Jif", D103="Skippy", D103="Nature Valley", D103="Oreo", D103="DiGiorno", D103="Eggo"), "Prepared Food",
IF(OR(D103="Ben's Original", D103="Lundberg", D103="Quaker"), "Rice",
IF(OR(D103="Bush's", D103="Hillshire Farm", D103="Oscar Mayer", D103="SPAM"), "Protein",
IF(OR(D103="Starbucks", D103="Sparkling Ice", D103="Coca-Cola", D103="San Pellegrino", D103="Gatorade", D103="Arizona"), "Beverages",
"Other")))))))))</f>
        <v>Pasta</v>
      </c>
      <c r="F103" t="s">
        <v>3528</v>
      </c>
      <c r="G103" cm="1">
        <f t="array" ref="G103">_xlfn.LET(
  _xlpm.txt, LOWER(TRIM(SUBSTITUTE(B103,"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103" s="1">
        <f>O103/G103</f>
        <v>0.79874999999999996</v>
      </c>
      <c r="J103" t="str">
        <f>IF(I103="", "", IFERROR(LEFT(SUBSTITUTE(I103,"$",""), FIND("/", SUBSTITUTE(I103,"$","")) - 1), ""))</f>
        <v/>
      </c>
      <c r="K103" s="1" t="str">
        <f>IF(J103="", "", SUBSTITUTE(J103, "¢", ""))</f>
        <v/>
      </c>
      <c r="L103" s="2">
        <f>H103*100</f>
        <v>79.875</v>
      </c>
      <c r="M103" s="1">
        <f t="shared" si="1"/>
        <v>0.79874999999999996</v>
      </c>
      <c r="N103" s="1">
        <v>79.875</v>
      </c>
      <c r="O103">
        <f>VALUE(MID(F103, FIND("$", F103) + 1, LEN(F103)))</f>
        <v>25.56</v>
      </c>
    </row>
    <row r="104" spans="1:15" x14ac:dyDescent="0.25">
      <c r="A104" t="s">
        <v>3527</v>
      </c>
      <c r="B104" t="s">
        <v>3526</v>
      </c>
      <c r="D104" t="str" cm="1">
        <f t="array" ref="D104">_xlfn.TEXTJOIN("", TRUE, IF(ISNUMBER(SEARCH($Q$1480:$Q$1524, B104)), $Q$1480:$Q$1524, ""))</f>
        <v>Rao's Homemade</v>
      </c>
      <c r="E104" t="str">
        <f>IF(OR(D104="Mission", D104="Nature's Own", D104="Sara Lee"), "Bread",
IF(OR(D104="Del Monte", D104="Dole", D104="Mott's"), "Canned Fruit",
IF(OR(D104="Goya", D104="Hunt's", D104="Birds Eye"), "Canned Vegetables",
IF(OR(D104="BelGioioso", D104="Kraft", D104="Philadelphia", D104="Fairlife", D104="Horizon Organic", D104="Lactaid", D104="Ben &amp; Jerry's", D104="Chobani", D104="Oikos", D104="Light + Fit"), "Dairy",
IF(OR(D104="Barilla", D104="Annie's", D104="Rao's Homemade"), "Pasta",
IF(OR(D104="Hershey's", D104="Lay's", D104="Totino's", D104="Cheerios", D104="Jif", D104="Skippy", D104="Nature Valley", D104="Oreo", D104="DiGiorno", D104="Eggo"), "Prepared Food",
IF(OR(D104="Ben's Original", D104="Lundberg", D104="Quaker"), "Rice",
IF(OR(D104="Bush's", D104="Hillshire Farm", D104="Oscar Mayer", D104="SPAM"), "Protein",
IF(OR(D104="Starbucks", D104="Sparkling Ice", D104="Coca-Cola", D104="San Pellegrino", D104="Gatorade", D104="Arizona"), "Beverages",
"Other")))))))))</f>
        <v>Pasta</v>
      </c>
      <c r="F104" t="s">
        <v>3523</v>
      </c>
      <c r="G104" cm="1">
        <f t="array" ref="G104">_xlfn.LET(
  _xlpm.txt, LOWER(TRIM(SUBSTITUTE(B104,"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04" s="1">
        <f>O104/G104</f>
        <v>0.86</v>
      </c>
      <c r="J104" t="str">
        <f>IF(I104="", "", IFERROR(LEFT(SUBSTITUTE(I104,"$",""), FIND("/", SUBSTITUTE(I104,"$","")) - 1), ""))</f>
        <v/>
      </c>
      <c r="K104" s="1" t="str">
        <f>IF(J104="", "", SUBSTITUTE(J104, "¢", ""))</f>
        <v/>
      </c>
      <c r="L104" s="2">
        <f>H104*100</f>
        <v>86</v>
      </c>
      <c r="M104" s="1">
        <f t="shared" si="1"/>
        <v>0.86</v>
      </c>
      <c r="N104" s="1">
        <v>86</v>
      </c>
      <c r="O104">
        <f>VALUE(MID(F104, FIND("$", F104) + 1, LEN(F104)))</f>
        <v>20.64</v>
      </c>
    </row>
    <row r="105" spans="1:15" x14ac:dyDescent="0.25">
      <c r="A105" t="s">
        <v>3525</v>
      </c>
      <c r="B105" t="s">
        <v>3524</v>
      </c>
      <c r="C105">
        <v>3</v>
      </c>
      <c r="D105" t="str" cm="1">
        <f t="array" ref="D105">_xlfn.TEXTJOIN("", TRUE, IF(ISNUMBER(SEARCH($Q$1480:$Q$1524, B105)), $Q$1480:$Q$1524, ""))</f>
        <v>Rao's Homemade</v>
      </c>
      <c r="E105" t="str">
        <f>IF(OR(D105="Mission", D105="Nature's Own", D105="Sara Lee"), "Bread",
IF(OR(D105="Del Monte", D105="Dole", D105="Mott's"), "Canned Fruit",
IF(OR(D105="Goya", D105="Hunt's", D105="Birds Eye"), "Canned Vegetables",
IF(OR(D105="BelGioioso", D105="Kraft", D105="Philadelphia", D105="Fairlife", D105="Horizon Organic", D105="Lactaid", D105="Ben &amp; Jerry's", D105="Chobani", D105="Oikos", D105="Light + Fit"), "Dairy",
IF(OR(D105="Barilla", D105="Annie's", D105="Rao's Homemade"), "Pasta",
IF(OR(D105="Hershey's", D105="Lay's", D105="Totino's", D105="Cheerios", D105="Jif", D105="Skippy", D105="Nature Valley", D105="Oreo", D105="DiGiorno", D105="Eggo"), "Prepared Food",
IF(OR(D105="Ben's Original", D105="Lundberg", D105="Quaker"), "Rice",
IF(OR(D105="Bush's", D105="Hillshire Farm", D105="Oscar Mayer", D105="SPAM"), "Protein",
IF(OR(D105="Starbucks", D105="Sparkling Ice", D105="Coca-Cola", D105="San Pellegrino", D105="Gatorade", D105="Arizona"), "Beverages",
"Other")))))))))</f>
        <v>Pasta</v>
      </c>
      <c r="F105" t="s">
        <v>3523</v>
      </c>
      <c r="G105" cm="1">
        <f t="array" ref="G105">_xlfn.LET(
  _xlpm.txt, LOWER(TRIM(SUBSTITUTE(B105,"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05" s="1">
        <f>O105/G105</f>
        <v>0.86</v>
      </c>
      <c r="J105" t="str">
        <f>IF(I105="", "", IFERROR(LEFT(SUBSTITUTE(I105,"$",""), FIND("/", SUBSTITUTE(I105,"$","")) - 1), ""))</f>
        <v/>
      </c>
      <c r="K105" s="1" t="str">
        <f>IF(J105="", "", SUBSTITUTE(J105, "¢", ""))</f>
        <v/>
      </c>
      <c r="L105" s="2">
        <f>H105*100</f>
        <v>86</v>
      </c>
      <c r="M105" s="1">
        <f t="shared" si="1"/>
        <v>0.86</v>
      </c>
      <c r="N105" s="1">
        <v>86</v>
      </c>
      <c r="O105">
        <f>VALUE(MID(F105, FIND("$", F105) + 1, LEN(F105)))</f>
        <v>20.64</v>
      </c>
    </row>
    <row r="106" spans="1:15" x14ac:dyDescent="0.25">
      <c r="A106" t="s">
        <v>3522</v>
      </c>
      <c r="B106" t="s">
        <v>3521</v>
      </c>
      <c r="C106">
        <v>3</v>
      </c>
      <c r="D106" t="str" cm="1">
        <f t="array" ref="D106">_xlfn.TEXTJOIN("", TRUE, IF(ISNUMBER(SEARCH($Q$1480:$Q$1524, B106)), $Q$1480:$Q$1524, ""))</f>
        <v>Skippy</v>
      </c>
      <c r="E106" t="str">
        <f>IF(OR(D106="Mission", D106="Nature's Own", D106="Sara Lee"), "Bread",
IF(OR(D106="Del Monte", D106="Dole", D106="Mott's"), "Canned Fruit",
IF(OR(D106="Goya", D106="Hunt's", D106="Birds Eye"), "Canned Vegetables",
IF(OR(D106="BelGioioso", D106="Kraft", D106="Philadelphia", D106="Fairlife", D106="Horizon Organic", D106="Lactaid", D106="Ben &amp; Jerry's", D106="Chobani", D106="Oikos", D106="Light + Fit"), "Dairy",
IF(OR(D106="Barilla", D106="Annie's", D106="Rao's Homemade"), "Pasta",
IF(OR(D106="Hershey's", D106="Lay's", D106="Totino's", D106="Cheerios", D106="Jif", D106="Skippy", D106="Nature Valley", D106="Oreo", D106="DiGiorno", D106="Eggo"), "Prepared Food",
IF(OR(D106="Ben's Original", D106="Lundberg", D106="Quaker"), "Rice",
IF(OR(D106="Bush's", D106="Hillshire Farm", D106="Oscar Mayer", D106="SPAM"), "Protein",
IF(OR(D106="Starbucks", D106="Sparkling Ice", D106="Coca-Cola", D106="San Pellegrino", D106="Gatorade", D106="Arizona"), "Beverages",
"Other")))))))))</f>
        <v>Prepared Food</v>
      </c>
      <c r="F106" t="s">
        <v>3516</v>
      </c>
      <c r="G106" cm="1">
        <f t="array" ref="G106">_xlfn.LET(
  _xlpm.txt, LOWER(TRIM(SUBSTITUTE(B106,"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106" s="1">
        <f>O106/G106</f>
        <v>0.47024999999999995</v>
      </c>
      <c r="J106" t="str">
        <f>IF(I106="", "", IFERROR(LEFT(SUBSTITUTE(I106,"$",""), FIND("/", SUBSTITUTE(I106,"$","")) - 1), ""))</f>
        <v/>
      </c>
      <c r="K106" s="1" t="str">
        <f>IF(J106="", "", SUBSTITUTE(J106, "¢", ""))</f>
        <v/>
      </c>
      <c r="L106" s="2">
        <f>H106*100</f>
        <v>47.024999999999991</v>
      </c>
      <c r="M106" s="1">
        <f t="shared" si="1"/>
        <v>0.47024999999999989</v>
      </c>
      <c r="N106" s="1">
        <v>47.024999999999991</v>
      </c>
      <c r="O106" s="3">
        <f>VALUE(MID(F106, FIND("$", F106) + 1, LEN(F106)))</f>
        <v>18.809999999999999</v>
      </c>
    </row>
    <row r="107" spans="1:15" x14ac:dyDescent="0.25">
      <c r="A107" t="s">
        <v>3520</v>
      </c>
      <c r="B107" t="s">
        <v>3519</v>
      </c>
      <c r="C107">
        <v>3</v>
      </c>
      <c r="D107" t="str" cm="1">
        <f t="array" ref="D107">_xlfn.TEXTJOIN("", TRUE, IF(ISNUMBER(SEARCH($Q$1480:$Q$1524, B107)), $Q$1480:$Q$1524, ""))</f>
        <v>Skippy</v>
      </c>
      <c r="E107" t="str">
        <f>IF(OR(D107="Mission", D107="Nature's Own", D107="Sara Lee"), "Bread",
IF(OR(D107="Del Monte", D107="Dole", D107="Mott's"), "Canned Fruit",
IF(OR(D107="Goya", D107="Hunt's", D107="Birds Eye"), "Canned Vegetables",
IF(OR(D107="BelGioioso", D107="Kraft", D107="Philadelphia", D107="Fairlife", D107="Horizon Organic", D107="Lactaid", D107="Ben &amp; Jerry's", D107="Chobani", D107="Oikos", D107="Light + Fit"), "Dairy",
IF(OR(D107="Barilla", D107="Annie's", D107="Rao's Homemade"), "Pasta",
IF(OR(D107="Hershey's", D107="Lay's", D107="Totino's", D107="Cheerios", D107="Jif", D107="Skippy", D107="Nature Valley", D107="Oreo", D107="DiGiorno", D107="Eggo"), "Prepared Food",
IF(OR(D107="Ben's Original", D107="Lundberg", D107="Quaker"), "Rice",
IF(OR(D107="Bush's", D107="Hillshire Farm", D107="Oscar Mayer", D107="SPAM"), "Protein",
IF(OR(D107="Starbucks", D107="Sparkling Ice", D107="Coca-Cola", D107="San Pellegrino", D107="Gatorade", D107="Arizona"), "Beverages",
"Other")))))))))</f>
        <v>Prepared Food</v>
      </c>
      <c r="F107" t="s">
        <v>3516</v>
      </c>
      <c r="G107" cm="1">
        <f t="array" ref="G107">_xlfn.LET(
  _xlpm.txt, LOWER(TRIM(SUBSTITUTE(B107,"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107" s="1">
        <f>O107/G107</f>
        <v>0.67178571428571421</v>
      </c>
      <c r="J107" t="str">
        <f>IF(I107="", "", IFERROR(LEFT(SUBSTITUTE(I107,"$",""), FIND("/", SUBSTITUTE(I107,"$","")) - 1), ""))</f>
        <v/>
      </c>
      <c r="K107" s="1" t="str">
        <f>IF(J107="", "", SUBSTITUTE(J107, "¢", ""))</f>
        <v/>
      </c>
      <c r="L107" s="2">
        <f>H107*100</f>
        <v>67.178571428571416</v>
      </c>
      <c r="M107" s="1">
        <f t="shared" si="1"/>
        <v>0.67178571428571421</v>
      </c>
      <c r="N107" s="1">
        <v>67.178571428571416</v>
      </c>
      <c r="O107" s="3">
        <f>VALUE(MID(F107, FIND("$", F107) + 1, LEN(F107)))</f>
        <v>18.809999999999999</v>
      </c>
    </row>
    <row r="108" spans="1:15" x14ac:dyDescent="0.25">
      <c r="A108" t="s">
        <v>3518</v>
      </c>
      <c r="B108" t="s">
        <v>3517</v>
      </c>
      <c r="C108">
        <v>3</v>
      </c>
      <c r="D108" t="str" cm="1">
        <f t="array" ref="D108">_xlfn.TEXTJOIN("", TRUE, IF(ISNUMBER(SEARCH($Q$1480:$Q$1524, B108)), $Q$1480:$Q$1524, ""))</f>
        <v>Skippy</v>
      </c>
      <c r="E108" t="str">
        <f>IF(OR(D108="Mission", D108="Nature's Own", D108="Sara Lee"), "Bread",
IF(OR(D108="Del Monte", D108="Dole", D108="Mott's"), "Canned Fruit",
IF(OR(D108="Goya", D108="Hunt's", D108="Birds Eye"), "Canned Vegetables",
IF(OR(D108="BelGioioso", D108="Kraft", D108="Philadelphia", D108="Fairlife", D108="Horizon Organic", D108="Lactaid", D108="Ben &amp; Jerry's", D108="Chobani", D108="Oikos", D108="Light + Fit"), "Dairy",
IF(OR(D108="Barilla", D108="Annie's", D108="Rao's Homemade"), "Pasta",
IF(OR(D108="Hershey's", D108="Lay's", D108="Totino's", D108="Cheerios", D108="Jif", D108="Skippy", D108="Nature Valley", D108="Oreo", D108="DiGiorno", D108="Eggo"), "Prepared Food",
IF(OR(D108="Ben's Original", D108="Lundberg", D108="Quaker"), "Rice",
IF(OR(D108="Bush's", D108="Hillshire Farm", D108="Oscar Mayer", D108="SPAM"), "Protein",
IF(OR(D108="Starbucks", D108="Sparkling Ice", D108="Coca-Cola", D108="San Pellegrino", D108="Gatorade", D108="Arizona"), "Beverages",
"Other")))))))))</f>
        <v>Prepared Food</v>
      </c>
      <c r="F108" t="s">
        <v>3516</v>
      </c>
      <c r="G108" cm="1">
        <f t="array" ref="G108">_xlfn.LET(
  _xlpm.txt, LOWER(TRIM(SUBSTITUTE(B108,"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108" s="1">
        <f>O108/G108</f>
        <v>0.47024999999999995</v>
      </c>
      <c r="J108" t="str">
        <f>IF(I108="", "", IFERROR(LEFT(SUBSTITUTE(I108,"$",""), FIND("/", SUBSTITUTE(I108,"$","")) - 1), ""))</f>
        <v/>
      </c>
      <c r="K108" s="1" t="str">
        <f>IF(J108="", "", SUBSTITUTE(J108, "¢", ""))</f>
        <v/>
      </c>
      <c r="L108" s="2">
        <f>H108*100</f>
        <v>47.024999999999991</v>
      </c>
      <c r="M108" s="1">
        <f t="shared" si="1"/>
        <v>0.47024999999999989</v>
      </c>
      <c r="N108" s="1">
        <v>47.024999999999991</v>
      </c>
      <c r="O108" s="3">
        <f>VALUE(MID(F108, FIND("$", F108) + 1, LEN(F108)))</f>
        <v>18.809999999999999</v>
      </c>
    </row>
    <row r="109" spans="1:15" x14ac:dyDescent="0.25">
      <c r="A109" t="s">
        <v>3515</v>
      </c>
      <c r="B109" t="s">
        <v>3514</v>
      </c>
      <c r="D109" t="str" cm="1">
        <f t="array" ref="D109">_xlfn.TEXTJOIN("", TRUE, IF(ISNUMBER(SEARCH($Q$1480:$Q$1524, B109)), $Q$1480:$Q$1524, ""))</f>
        <v>Cheerios</v>
      </c>
      <c r="E109" t="str">
        <f>IF(OR(D109="Mission", D109="Nature's Own", D109="Sara Lee"), "Bread",
IF(OR(D109="Del Monte", D109="Dole", D109="Mott's"), "Canned Fruit",
IF(OR(D109="Goya", D109="Hunt's", D109="Birds Eye"), "Canned Vegetables",
IF(OR(D109="BelGioioso", D109="Kraft", D109="Philadelphia", D109="Fairlife", D109="Horizon Organic", D109="Lactaid", D109="Ben &amp; Jerry's", D109="Chobani", D109="Oikos", D109="Light + Fit"), "Dairy",
IF(OR(D109="Barilla", D109="Annie's", D109="Rao's Homemade"), "Pasta",
IF(OR(D109="Hershey's", D109="Lay's", D109="Totino's", D109="Cheerios", D109="Jif", D109="Skippy", D109="Nature Valley", D109="Oreo", D109="DiGiorno", D109="Eggo"), "Prepared Food",
IF(OR(D109="Ben's Original", D109="Lundberg", D109="Quaker"), "Rice",
IF(OR(D109="Bush's", D109="Hillshire Farm", D109="Oscar Mayer", D109="SPAM"), "Protein",
IF(OR(D109="Starbucks", D109="Sparkling Ice", D109="Coca-Cola", D109="San Pellegrino", D109="Gatorade", D109="Arizona"), "Beverages",
"Other")))))))))</f>
        <v>Prepared Food</v>
      </c>
      <c r="F109" t="s">
        <v>3513</v>
      </c>
      <c r="G109" cm="1">
        <f t="array" ref="G109">_xlfn.LET(
  _xlpm.txt, LOWER(TRIM(SUBSTITUTE(B109,"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18.600000000000001</v>
      </c>
      <c r="H109" s="1">
        <f>O109/G109</f>
        <v>0.79516129032258054</v>
      </c>
      <c r="I109" t="s">
        <v>56</v>
      </c>
      <c r="J109" t="str">
        <f>IF(I109="", "", IFERROR(LEFT(SUBSTITUTE(I109,"$",""), FIND("/", SUBSTITUTE(I109,"$","")) - 1), ""))</f>
        <v>26.5 ¢</v>
      </c>
      <c r="K109" s="1" t="str">
        <f>IF(J109="", "", SUBSTITUTE(J109, "¢", ""))</f>
        <v xml:space="preserve">26.5 </v>
      </c>
      <c r="L109" s="2">
        <f>H109*100</f>
        <v>79.51612903225805</v>
      </c>
      <c r="M109" s="1">
        <f t="shared" si="1"/>
        <v>0.26500000000000001</v>
      </c>
      <c r="N109" s="1">
        <v>26.5</v>
      </c>
      <c r="O109">
        <f>VALUE(MID(F109, FIND("$", F109) + 1, LEN(F109)))</f>
        <v>14.79</v>
      </c>
    </row>
    <row r="110" spans="1:15" x14ac:dyDescent="0.25">
      <c r="A110" t="s">
        <v>3512</v>
      </c>
      <c r="B110" t="s">
        <v>3511</v>
      </c>
      <c r="C110">
        <v>4</v>
      </c>
      <c r="D110" t="str" cm="1">
        <f t="array" ref="D110">_xlfn.TEXTJOIN("", TRUE, IF(ISNUMBER(SEARCH($Q$1480:$Q$1524, B110)), $Q$1480:$Q$1524, ""))</f>
        <v>Annie's</v>
      </c>
      <c r="E110" t="str">
        <f>IF(OR(D110="Mission", D110="Nature's Own", D110="Sara Lee"), "Bread",
IF(OR(D110="Del Monte", D110="Dole", D110="Mott's"), "Canned Fruit",
IF(OR(D110="Goya", D110="Hunt's", D110="Birds Eye"), "Canned Vegetables",
IF(OR(D110="BelGioioso", D110="Kraft", D110="Philadelphia", D110="Fairlife", D110="Horizon Organic", D110="Lactaid", D110="Ben &amp; Jerry's", D110="Chobani", D110="Oikos", D110="Light + Fit"), "Dairy",
IF(OR(D110="Barilla", D110="Annie's", D110="Rao's Homemade"), "Pasta",
IF(OR(D110="Hershey's", D110="Lay's", D110="Totino's", D110="Cheerios", D110="Jif", D110="Skippy", D110="Nature Valley", D110="Oreo", D110="DiGiorno", D110="Eggo"), "Prepared Food",
IF(OR(D110="Ben's Original", D110="Lundberg", D110="Quaker"), "Rice",
IF(OR(D110="Bush's", D110="Hillshire Farm", D110="Oscar Mayer", D110="SPAM"), "Protein",
IF(OR(D110="Starbucks", D110="Sparkling Ice", D110="Coca-Cola", D110="San Pellegrino", D110="Gatorade", D110="Arizona"), "Beverages",
"Other")))))))))</f>
        <v>Pasta</v>
      </c>
      <c r="F110" t="s">
        <v>3510</v>
      </c>
      <c r="G110" cm="1">
        <f t="array" ref="G110">_xlfn.LET(
  _xlpm.txt, LOWER(TRIM(SUBSTITUTE(B110,"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</v>
      </c>
      <c r="H110" s="1">
        <f>O110/G110</f>
        <v>1.2872727272727273</v>
      </c>
      <c r="I110" t="s">
        <v>3509</v>
      </c>
      <c r="J110" t="str">
        <f>IF(I110="", "", IFERROR(LEFT(SUBSTITUTE(I110,"$",""), FIND("/", SUBSTITUTE(I110,"$","")) - 1), ""))</f>
        <v>32.2 ¢</v>
      </c>
      <c r="K110" s="1" t="str">
        <f>IF(J110="", "", SUBSTITUTE(J110, "¢", ""))</f>
        <v xml:space="preserve">32.2 </v>
      </c>
      <c r="L110" s="2">
        <f>H110*100</f>
        <v>128.72727272727275</v>
      </c>
      <c r="M110" s="1">
        <f t="shared" si="1"/>
        <v>0.32200000000000001</v>
      </c>
      <c r="N110" s="1">
        <v>32.200000000000003</v>
      </c>
      <c r="O110">
        <f>VALUE(MID(F110, FIND("$", F110) + 1, LEN(F110)))</f>
        <v>14.16</v>
      </c>
    </row>
    <row r="111" spans="1:15" x14ac:dyDescent="0.25">
      <c r="A111" t="s">
        <v>3508</v>
      </c>
      <c r="B111" t="s">
        <v>3507</v>
      </c>
      <c r="C111">
        <v>4</v>
      </c>
      <c r="D111" t="str" cm="1">
        <f t="array" ref="D111">_xlfn.TEXTJOIN("", TRUE, IF(ISNUMBER(SEARCH($Q$1480:$Q$1524, B111)), $Q$1480:$Q$1524, ""))</f>
        <v>Barilla</v>
      </c>
      <c r="E111" t="str">
        <f>IF(OR(D111="Mission", D111="Nature's Own", D111="Sara Lee"), "Bread",
IF(OR(D111="Del Monte", D111="Dole", D111="Mott's"), "Canned Fruit",
IF(OR(D111="Goya", D111="Hunt's", D111="Birds Eye"), "Canned Vegetables",
IF(OR(D111="BelGioioso", D111="Kraft", D111="Philadelphia", D111="Fairlife", D111="Horizon Organic", D111="Lactaid", D111="Ben &amp; Jerry's", D111="Chobani", D111="Oikos", D111="Light + Fit"), "Dairy",
IF(OR(D111="Barilla", D111="Annie's", D111="Rao's Homemade"), "Pasta",
IF(OR(D111="Hershey's", D111="Lay's", D111="Totino's", D111="Cheerios", D111="Jif", D111="Skippy", D111="Nature Valley", D111="Oreo", D111="DiGiorno", D111="Eggo"), "Prepared Food",
IF(OR(D111="Ben's Original", D111="Lundberg", D111="Quaker"), "Rice",
IF(OR(D111="Bush's", D111="Hillshire Farm", D111="Oscar Mayer", D111="SPAM"), "Protein",
IF(OR(D111="Starbucks", D111="Sparkling Ice", D111="Coca-Cola", D111="San Pellegrino", D111="Gatorade", D111="Arizona"), "Beverages",
"Other")))))))))</f>
        <v>Pasta</v>
      </c>
      <c r="F111" t="s">
        <v>808</v>
      </c>
      <c r="G111" cm="1">
        <f t="array" ref="G111">_xlfn.LET(
  _xlpm.txt, LOWER(TRIM(SUBSTITUTE(B111,"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H111" s="1">
        <f>O111/G111</f>
        <v>1.097777777777778</v>
      </c>
      <c r="J111" t="str">
        <f>IF(I111="", "", IFERROR(LEFT(SUBSTITUTE(I111,"$",""), FIND("/", SUBSTITUTE(I111,"$","")) - 1), ""))</f>
        <v/>
      </c>
      <c r="K111" s="1" t="str">
        <f>IF(J111="", "", SUBSTITUTE(J111, "¢", ""))</f>
        <v/>
      </c>
      <c r="L111" s="2">
        <f>H111*100</f>
        <v>109.7777777777778</v>
      </c>
      <c r="M111" s="1">
        <f t="shared" si="1"/>
        <v>1.097777777777778</v>
      </c>
      <c r="N111" s="1">
        <v>109.7777777777778</v>
      </c>
      <c r="O111" s="3">
        <f>VALUE(MID(F111, FIND("$", F111) + 1, LEN(F111)))</f>
        <v>9.8800000000000008</v>
      </c>
    </row>
    <row r="112" spans="1:15" x14ac:dyDescent="0.25">
      <c r="A112" t="s">
        <v>3506</v>
      </c>
      <c r="B112" t="s">
        <v>3505</v>
      </c>
      <c r="C112">
        <v>4</v>
      </c>
      <c r="D112" t="str" cm="1">
        <f t="array" ref="D112">_xlfn.TEXTJOIN("", TRUE, IF(ISNUMBER(SEARCH($Q$1480:$Q$1524, B112)), $Q$1480:$Q$1524, ""))</f>
        <v>Barilla</v>
      </c>
      <c r="E112" t="str">
        <f>IF(OR(D112="Mission", D112="Nature's Own", D112="Sara Lee"), "Bread",
IF(OR(D112="Del Monte", D112="Dole", D112="Mott's"), "Canned Fruit",
IF(OR(D112="Goya", D112="Hunt's", D112="Birds Eye"), "Canned Vegetables",
IF(OR(D112="BelGioioso", D112="Kraft", D112="Philadelphia", D112="Fairlife", D112="Horizon Organic", D112="Lactaid", D112="Ben &amp; Jerry's", D112="Chobani", D112="Oikos", D112="Light + Fit"), "Dairy",
IF(OR(D112="Barilla", D112="Annie's", D112="Rao's Homemade"), "Pasta",
IF(OR(D112="Hershey's", D112="Lay's", D112="Totino's", D112="Cheerios", D112="Jif", D112="Skippy", D112="Nature Valley", D112="Oreo", D112="DiGiorno", D112="Eggo"), "Prepared Food",
IF(OR(D112="Ben's Original", D112="Lundberg", D112="Quaker"), "Rice",
IF(OR(D112="Bush's", D112="Hillshire Farm", D112="Oscar Mayer", D112="SPAM"), "Protein",
IF(OR(D112="Starbucks", D112="Sparkling Ice", D112="Coca-Cola", D112="San Pellegrino", D112="Gatorade", D112="Arizona"), "Beverages",
"Other")))))))))</f>
        <v>Pasta</v>
      </c>
      <c r="F112" t="s">
        <v>3490</v>
      </c>
      <c r="G112" cm="1">
        <f t="array" ref="G112">_xlfn.LET(
  _xlpm.txt, LOWER(TRIM(SUBSTITUTE(B112,"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2" s="1">
        <f>O112/G112</f>
        <v>0.46</v>
      </c>
      <c r="J112" t="str">
        <f>IF(I112="", "", IFERROR(LEFT(SUBSTITUTE(I112,"$",""), FIND("/", SUBSTITUTE(I112,"$","")) - 1), ""))</f>
        <v/>
      </c>
      <c r="K112" s="1" t="str">
        <f>IF(J112="", "", SUBSTITUTE(J112, "¢", ""))</f>
        <v/>
      </c>
      <c r="L112" s="2">
        <f>H112*100</f>
        <v>46</v>
      </c>
      <c r="M112" s="1">
        <f t="shared" si="1"/>
        <v>0.46</v>
      </c>
      <c r="N112" s="1">
        <v>46</v>
      </c>
      <c r="O112" s="3">
        <f>VALUE(MID(F112, FIND("$", F112) + 1, LEN(F112)))</f>
        <v>7.36</v>
      </c>
    </row>
    <row r="113" spans="1:15" x14ac:dyDescent="0.25">
      <c r="A113" t="s">
        <v>3504</v>
      </c>
      <c r="B113" t="s">
        <v>3503</v>
      </c>
      <c r="C113">
        <v>4</v>
      </c>
      <c r="D113" t="str" cm="1">
        <f t="array" ref="D113">_xlfn.TEXTJOIN("", TRUE, IF(ISNUMBER(SEARCH($Q$1480:$Q$1524, B113)), $Q$1480:$Q$1524, ""))</f>
        <v>Barilla</v>
      </c>
      <c r="E113" t="str">
        <f>IF(OR(D113="Mission", D113="Nature's Own", D113="Sara Lee"), "Bread",
IF(OR(D113="Del Monte", D113="Dole", D113="Mott's"), "Canned Fruit",
IF(OR(D113="Goya", D113="Hunt's", D113="Birds Eye"), "Canned Vegetables",
IF(OR(D113="BelGioioso", D113="Kraft", D113="Philadelphia", D113="Fairlife", D113="Horizon Organic", D113="Lactaid", D113="Ben &amp; Jerry's", D113="Chobani", D113="Oikos", D113="Light + Fit"), "Dairy",
IF(OR(D113="Barilla", D113="Annie's", D113="Rao's Homemade"), "Pasta",
IF(OR(D113="Hershey's", D113="Lay's", D113="Totino's", D113="Cheerios", D113="Jif", D113="Skippy", D113="Nature Valley", D113="Oreo", D113="DiGiorno", D113="Eggo"), "Prepared Food",
IF(OR(D113="Ben's Original", D113="Lundberg", D113="Quaker"), "Rice",
IF(OR(D113="Bush's", D113="Hillshire Farm", D113="Oscar Mayer", D113="SPAM"), "Protein",
IF(OR(D113="Starbucks", D113="Sparkling Ice", D113="Coca-Cola", D113="San Pellegrino", D113="Gatorade", D113="Arizona"), "Beverages",
"Other")))))))))</f>
        <v>Pasta</v>
      </c>
      <c r="F113" t="s">
        <v>537</v>
      </c>
      <c r="G113" cm="1">
        <f t="array" ref="G113">_xlfn.LET(
  _xlpm.txt, LOWER(TRIM(SUBSTITUTE(B113,"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113" s="1">
        <f>O113/G113</f>
        <v>0.39</v>
      </c>
      <c r="J113" t="str">
        <f>IF(I113="", "", IFERROR(LEFT(SUBSTITUTE(I113,"$",""), FIND("/", SUBSTITUTE(I113,"$","")) - 1), ""))</f>
        <v/>
      </c>
      <c r="K113" s="1" t="str">
        <f>IF(J113="", "", SUBSTITUTE(J113, "¢", ""))</f>
        <v/>
      </c>
      <c r="L113" s="2">
        <f>H113*100</f>
        <v>39</v>
      </c>
      <c r="M113" s="1">
        <f t="shared" si="1"/>
        <v>0.39</v>
      </c>
      <c r="N113" s="1">
        <v>39</v>
      </c>
      <c r="O113" s="3">
        <f>VALUE(MID(F113, FIND("$", F113) + 1, LEN(F113)))</f>
        <v>12.48</v>
      </c>
    </row>
    <row r="114" spans="1:15" x14ac:dyDescent="0.25">
      <c r="A114" t="s">
        <v>3502</v>
      </c>
      <c r="B114" t="s">
        <v>3501</v>
      </c>
      <c r="C114">
        <v>4</v>
      </c>
      <c r="D114" t="str" cm="1">
        <f t="array" ref="D114">_xlfn.TEXTJOIN("", TRUE, IF(ISNUMBER(SEARCH($Q$1480:$Q$1524, B114)), $Q$1480:$Q$1524, ""))</f>
        <v>Barilla</v>
      </c>
      <c r="E114" t="str">
        <f>IF(OR(D114="Mission", D114="Nature's Own", D114="Sara Lee"), "Bread",
IF(OR(D114="Del Monte", D114="Dole", D114="Mott's"), "Canned Fruit",
IF(OR(D114="Goya", D114="Hunt's", D114="Birds Eye"), "Canned Vegetables",
IF(OR(D114="BelGioioso", D114="Kraft", D114="Philadelphia", D114="Fairlife", D114="Horizon Organic", D114="Lactaid", D114="Ben &amp; Jerry's", D114="Chobani", D114="Oikos", D114="Light + Fit"), "Dairy",
IF(OR(D114="Barilla", D114="Annie's", D114="Rao's Homemade"), "Pasta",
IF(OR(D114="Hershey's", D114="Lay's", D114="Totino's", D114="Cheerios", D114="Jif", D114="Skippy", D114="Nature Valley", D114="Oreo", D114="DiGiorno", D114="Eggo"), "Prepared Food",
IF(OR(D114="Ben's Original", D114="Lundberg", D114="Quaker"), "Rice",
IF(OR(D114="Bush's", D114="Hillshire Farm", D114="Oscar Mayer", D114="SPAM"), "Protein",
IF(OR(D114="Starbucks", D114="Sparkling Ice", D114="Coca-Cola", D114="San Pellegrino", D114="Gatorade", D114="Arizona"), "Beverages",
"Other")))))))))</f>
        <v>Pasta</v>
      </c>
      <c r="F114" t="s">
        <v>3490</v>
      </c>
      <c r="G114" cm="1">
        <f t="array" ref="G114">_xlfn.LET(
  _xlpm.txt, LOWER(TRIM(SUBSTITUTE(B114,"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4" s="1">
        <f>O114/G114</f>
        <v>0.46</v>
      </c>
      <c r="J114" t="str">
        <f>IF(I114="", "", IFERROR(LEFT(SUBSTITUTE(I114,"$",""), FIND("/", SUBSTITUTE(I114,"$","")) - 1), ""))</f>
        <v/>
      </c>
      <c r="K114" s="1" t="str">
        <f>IF(J114="", "", SUBSTITUTE(J114, "¢", ""))</f>
        <v/>
      </c>
      <c r="L114" s="2">
        <f>H114*100</f>
        <v>46</v>
      </c>
      <c r="M114" s="1">
        <f t="shared" si="1"/>
        <v>0.46</v>
      </c>
      <c r="N114" s="1">
        <v>46</v>
      </c>
      <c r="O114" s="3">
        <f>VALUE(MID(F114, FIND("$", F114) + 1, LEN(F114)))</f>
        <v>7.36</v>
      </c>
    </row>
    <row r="115" spans="1:15" x14ac:dyDescent="0.25">
      <c r="A115" t="s">
        <v>3500</v>
      </c>
      <c r="B115" t="s">
        <v>3499</v>
      </c>
      <c r="C115">
        <v>4</v>
      </c>
      <c r="D115" t="str" cm="1">
        <f t="array" ref="D115">_xlfn.TEXTJOIN("", TRUE, IF(ISNUMBER(SEARCH($Q$1480:$Q$1524, B115)), $Q$1480:$Q$1524, ""))</f>
        <v>Barilla</v>
      </c>
      <c r="E115" t="str">
        <f>IF(OR(D115="Mission", D115="Nature's Own", D115="Sara Lee"), "Bread",
IF(OR(D115="Del Monte", D115="Dole", D115="Mott's"), "Canned Fruit",
IF(OR(D115="Goya", D115="Hunt's", D115="Birds Eye"), "Canned Vegetables",
IF(OR(D115="BelGioioso", D115="Kraft", D115="Philadelphia", D115="Fairlife", D115="Horizon Organic", D115="Lactaid", D115="Ben &amp; Jerry's", D115="Chobani", D115="Oikos", D115="Light + Fit"), "Dairy",
IF(OR(D115="Barilla", D115="Annie's", D115="Rao's Homemade"), "Pasta",
IF(OR(D115="Hershey's", D115="Lay's", D115="Totino's", D115="Cheerios", D115="Jif", D115="Skippy", D115="Nature Valley", D115="Oreo", D115="DiGiorno", D115="Eggo"), "Prepared Food",
IF(OR(D115="Ben's Original", D115="Lundberg", D115="Quaker"), "Rice",
IF(OR(D115="Bush's", D115="Hillshire Farm", D115="Oscar Mayer", D115="SPAM"), "Protein",
IF(OR(D115="Starbucks", D115="Sparkling Ice", D115="Coca-Cola", D115="San Pellegrino", D115="Gatorade", D115="Arizona"), "Beverages",
"Other")))))))))</f>
        <v>Pasta</v>
      </c>
      <c r="F115" t="s">
        <v>3490</v>
      </c>
      <c r="G115" cm="1">
        <f t="array" ref="G115">_xlfn.LET(
  _xlpm.txt, LOWER(TRIM(SUBSTITUTE(B115,"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5" s="1">
        <f>O115/G115</f>
        <v>0.46</v>
      </c>
      <c r="J115" t="str">
        <f>IF(I115="", "", IFERROR(LEFT(SUBSTITUTE(I115,"$",""), FIND("/", SUBSTITUTE(I115,"$","")) - 1), ""))</f>
        <v/>
      </c>
      <c r="K115" s="1" t="str">
        <f>IF(J115="", "", SUBSTITUTE(J115, "¢", ""))</f>
        <v/>
      </c>
      <c r="L115" s="2">
        <f>H115*100</f>
        <v>46</v>
      </c>
      <c r="M115" s="1">
        <f t="shared" si="1"/>
        <v>0.46</v>
      </c>
      <c r="N115" s="1">
        <v>46</v>
      </c>
      <c r="O115" s="3">
        <f>VALUE(MID(F115, FIND("$", F115) + 1, LEN(F115)))</f>
        <v>7.36</v>
      </c>
    </row>
    <row r="116" spans="1:15" x14ac:dyDescent="0.25">
      <c r="A116" t="s">
        <v>3498</v>
      </c>
      <c r="B116" t="s">
        <v>3497</v>
      </c>
      <c r="C116">
        <v>4</v>
      </c>
      <c r="D116" t="str" cm="1">
        <f t="array" ref="D116">_xlfn.TEXTJOIN("", TRUE, IF(ISNUMBER(SEARCH($Q$1480:$Q$1524, B116)), $Q$1480:$Q$1524, ""))</f>
        <v>Barilla</v>
      </c>
      <c r="E116" t="str">
        <f>IF(OR(D116="Mission", D116="Nature's Own", D116="Sara Lee"), "Bread",
IF(OR(D116="Del Monte", D116="Dole", D116="Mott's"), "Canned Fruit",
IF(OR(D116="Goya", D116="Hunt's", D116="Birds Eye"), "Canned Vegetables",
IF(OR(D116="BelGioioso", D116="Kraft", D116="Philadelphia", D116="Fairlife", D116="Horizon Organic", D116="Lactaid", D116="Ben &amp; Jerry's", D116="Chobani", D116="Oikos", D116="Light + Fit"), "Dairy",
IF(OR(D116="Barilla", D116="Annie's", D116="Rao's Homemade"), "Pasta",
IF(OR(D116="Hershey's", D116="Lay's", D116="Totino's", D116="Cheerios", D116="Jif", D116="Skippy", D116="Nature Valley", D116="Oreo", D116="DiGiorno", D116="Eggo"), "Prepared Food",
IF(OR(D116="Ben's Original", D116="Lundberg", D116="Quaker"), "Rice",
IF(OR(D116="Bush's", D116="Hillshire Farm", D116="Oscar Mayer", D116="SPAM"), "Protein",
IF(OR(D116="Starbucks", D116="Sparkling Ice", D116="Coca-Cola", D116="San Pellegrino", D116="Gatorade", D116="Arizona"), "Beverages",
"Other")))))))))</f>
        <v>Pasta</v>
      </c>
      <c r="F116" t="s">
        <v>537</v>
      </c>
      <c r="G116" cm="1">
        <f t="array" ref="G116">_xlfn.LET(
  _xlpm.txt, LOWER(TRIM(SUBSTITUTE(B116,"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116" s="1">
        <f>O116/G116</f>
        <v>0.39</v>
      </c>
      <c r="J116" t="str">
        <f>IF(I116="", "", IFERROR(LEFT(SUBSTITUTE(I116,"$",""), FIND("/", SUBSTITUTE(I116,"$","")) - 1), ""))</f>
        <v/>
      </c>
      <c r="K116" s="1" t="str">
        <f>IF(J116="", "", SUBSTITUTE(J116, "¢", ""))</f>
        <v/>
      </c>
      <c r="L116" s="2">
        <f>H116*100</f>
        <v>39</v>
      </c>
      <c r="M116" s="1">
        <f t="shared" si="1"/>
        <v>0.39</v>
      </c>
      <c r="N116" s="1">
        <v>39</v>
      </c>
      <c r="O116" s="3">
        <f>VALUE(MID(F116, FIND("$", F116) + 1, LEN(F116)))</f>
        <v>12.48</v>
      </c>
    </row>
    <row r="117" spans="1:15" x14ac:dyDescent="0.25">
      <c r="A117" t="s">
        <v>3496</v>
      </c>
      <c r="B117" t="s">
        <v>3495</v>
      </c>
      <c r="C117">
        <v>4</v>
      </c>
      <c r="D117" t="str" cm="1">
        <f t="array" ref="D117">_xlfn.TEXTJOIN("", TRUE, IF(ISNUMBER(SEARCH($Q$1480:$Q$1524, B117)), $Q$1480:$Q$1524, ""))</f>
        <v>Barilla</v>
      </c>
      <c r="E117" t="str">
        <f>IF(OR(D117="Mission", D117="Nature's Own", D117="Sara Lee"), "Bread",
IF(OR(D117="Del Monte", D117="Dole", D117="Mott's"), "Canned Fruit",
IF(OR(D117="Goya", D117="Hunt's", D117="Birds Eye"), "Canned Vegetables",
IF(OR(D117="BelGioioso", D117="Kraft", D117="Philadelphia", D117="Fairlife", D117="Horizon Organic", D117="Lactaid", D117="Ben &amp; Jerry's", D117="Chobani", D117="Oikos", D117="Light + Fit"), "Dairy",
IF(OR(D117="Barilla", D117="Annie's", D117="Rao's Homemade"), "Pasta",
IF(OR(D117="Hershey's", D117="Lay's", D117="Totino's", D117="Cheerios", D117="Jif", D117="Skippy", D117="Nature Valley", D117="Oreo", D117="DiGiorno", D117="Eggo"), "Prepared Food",
IF(OR(D117="Ben's Original", D117="Lundberg", D117="Quaker"), "Rice",
IF(OR(D117="Bush's", D117="Hillshire Farm", D117="Oscar Mayer", D117="SPAM"), "Protein",
IF(OR(D117="Starbucks", D117="Sparkling Ice", D117="Coca-Cola", D117="San Pellegrino", D117="Gatorade", D117="Arizona"), "Beverages",
"Other")))))))))</f>
        <v>Pasta</v>
      </c>
      <c r="F117" t="s">
        <v>3490</v>
      </c>
      <c r="G117" cm="1">
        <f t="array" ref="G117">_xlfn.LET(
  _xlpm.txt, LOWER(TRIM(SUBSTITUTE(B117,"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17" s="1">
        <f>O117/G117</f>
        <v>0.6133333333333334</v>
      </c>
      <c r="J117" t="str">
        <f>IF(I117="", "", IFERROR(LEFT(SUBSTITUTE(I117,"$",""), FIND("/", SUBSTITUTE(I117,"$","")) - 1), ""))</f>
        <v/>
      </c>
      <c r="K117" s="1" t="str">
        <f>IF(J117="", "", SUBSTITUTE(J117, "¢", ""))</f>
        <v/>
      </c>
      <c r="L117" s="2">
        <f>H117*100</f>
        <v>61.333333333333343</v>
      </c>
      <c r="M117" s="1">
        <f t="shared" si="1"/>
        <v>0.6133333333333334</v>
      </c>
      <c r="N117" s="1">
        <v>61.333333333333343</v>
      </c>
      <c r="O117" s="3">
        <f>VALUE(MID(F117, FIND("$", F117) + 1, LEN(F117)))</f>
        <v>7.36</v>
      </c>
    </row>
    <row r="118" spans="1:15" x14ac:dyDescent="0.25">
      <c r="A118" t="s">
        <v>3494</v>
      </c>
      <c r="B118" t="s">
        <v>3493</v>
      </c>
      <c r="C118">
        <v>4</v>
      </c>
      <c r="D118" t="str" cm="1">
        <f t="array" ref="D118">_xlfn.TEXTJOIN("", TRUE, IF(ISNUMBER(SEARCH($Q$1480:$Q$1524, B118)), $Q$1480:$Q$1524, ""))</f>
        <v>Barilla</v>
      </c>
      <c r="E118" t="str">
        <f>IF(OR(D118="Mission", D118="Nature's Own", D118="Sara Lee"), "Bread",
IF(OR(D118="Del Monte", D118="Dole", D118="Mott's"), "Canned Fruit",
IF(OR(D118="Goya", D118="Hunt's", D118="Birds Eye"), "Canned Vegetables",
IF(OR(D118="BelGioioso", D118="Kraft", D118="Philadelphia", D118="Fairlife", D118="Horizon Organic", D118="Lactaid", D118="Ben &amp; Jerry's", D118="Chobani", D118="Oikos", D118="Light + Fit"), "Dairy",
IF(OR(D118="Barilla", D118="Annie's", D118="Rao's Homemade"), "Pasta",
IF(OR(D118="Hershey's", D118="Lay's", D118="Totino's", D118="Cheerios", D118="Jif", D118="Skippy", D118="Nature Valley", D118="Oreo", D118="DiGiorno", D118="Eggo"), "Prepared Food",
IF(OR(D118="Ben's Original", D118="Lundberg", D118="Quaker"), "Rice",
IF(OR(D118="Bush's", D118="Hillshire Farm", D118="Oscar Mayer", D118="SPAM"), "Protein",
IF(OR(D118="Starbucks", D118="Sparkling Ice", D118="Coca-Cola", D118="San Pellegrino", D118="Gatorade", D118="Arizona"), "Beverages",
"Other")))))))))</f>
        <v>Pasta</v>
      </c>
      <c r="F118" t="s">
        <v>3321</v>
      </c>
      <c r="G118" cm="1">
        <f t="array" ref="G118">_xlfn.LET(
  _xlpm.txt, LOWER(TRIM(SUBSTITUTE(B118,"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18" s="1">
        <f>O118/G118</f>
        <v>0.87333333333333341</v>
      </c>
      <c r="J118" t="str">
        <f>IF(I118="", "", IFERROR(LEFT(SUBSTITUTE(I118,"$",""), FIND("/", SUBSTITUTE(I118,"$","")) - 1), ""))</f>
        <v/>
      </c>
      <c r="K118" s="1" t="str">
        <f>IF(J118="", "", SUBSTITUTE(J118, "¢", ""))</f>
        <v/>
      </c>
      <c r="L118" s="2">
        <f>H118*100</f>
        <v>87.333333333333343</v>
      </c>
      <c r="M118" s="1">
        <f t="shared" si="1"/>
        <v>0.87333333333333341</v>
      </c>
      <c r="N118" s="1">
        <v>87.333333333333343</v>
      </c>
      <c r="O118" s="3">
        <f>VALUE(MID(F118, FIND("$", F118) + 1, LEN(F118)))</f>
        <v>10.48</v>
      </c>
    </row>
    <row r="119" spans="1:15" x14ac:dyDescent="0.25">
      <c r="A119" t="s">
        <v>3492</v>
      </c>
      <c r="B119" t="s">
        <v>3491</v>
      </c>
      <c r="C119">
        <v>4</v>
      </c>
      <c r="D119" t="str" cm="1">
        <f t="array" ref="D119">_xlfn.TEXTJOIN("", TRUE, IF(ISNUMBER(SEARCH($Q$1480:$Q$1524, B119)), $Q$1480:$Q$1524, ""))</f>
        <v>Barilla</v>
      </c>
      <c r="E119" t="str">
        <f>IF(OR(D119="Mission", D119="Nature's Own", D119="Sara Lee"), "Bread",
IF(OR(D119="Del Monte", D119="Dole", D119="Mott's"), "Canned Fruit",
IF(OR(D119="Goya", D119="Hunt's", D119="Birds Eye"), "Canned Vegetables",
IF(OR(D119="BelGioioso", D119="Kraft", D119="Philadelphia", D119="Fairlife", D119="Horizon Organic", D119="Lactaid", D119="Ben &amp; Jerry's", D119="Chobani", D119="Oikos", D119="Light + Fit"), "Dairy",
IF(OR(D119="Barilla", D119="Annie's", D119="Rao's Homemade"), "Pasta",
IF(OR(D119="Hershey's", D119="Lay's", D119="Totino's", D119="Cheerios", D119="Jif", D119="Skippy", D119="Nature Valley", D119="Oreo", D119="DiGiorno", D119="Eggo"), "Prepared Food",
IF(OR(D119="Ben's Original", D119="Lundberg", D119="Quaker"), "Rice",
IF(OR(D119="Bush's", D119="Hillshire Farm", D119="Oscar Mayer", D119="SPAM"), "Protein",
IF(OR(D119="Starbucks", D119="Sparkling Ice", D119="Coca-Cola", D119="San Pellegrino", D119="Gatorade", D119="Arizona"), "Beverages",
"Other")))))))))</f>
        <v>Pasta</v>
      </c>
      <c r="F119" t="s">
        <v>3490</v>
      </c>
      <c r="G119" cm="1">
        <f t="array" ref="G119">_xlfn.LET(
  _xlpm.txt, LOWER(TRIM(SUBSTITUTE(B119,"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9" s="1">
        <f>O119/G119</f>
        <v>0.46</v>
      </c>
      <c r="J119" t="str">
        <f>IF(I119="", "", IFERROR(LEFT(SUBSTITUTE(I119,"$",""), FIND("/", SUBSTITUTE(I119,"$","")) - 1), ""))</f>
        <v/>
      </c>
      <c r="K119" s="1" t="str">
        <f>IF(J119="", "", SUBSTITUTE(J119, "¢", ""))</f>
        <v/>
      </c>
      <c r="L119" s="2">
        <f>H119*100</f>
        <v>46</v>
      </c>
      <c r="M119" s="1">
        <f t="shared" si="1"/>
        <v>0.46</v>
      </c>
      <c r="N119" s="1">
        <v>46</v>
      </c>
      <c r="O119" s="3">
        <f>VALUE(MID(F119, FIND("$", F119) + 1, LEN(F119)))</f>
        <v>7.36</v>
      </c>
    </row>
    <row r="120" spans="1:15" x14ac:dyDescent="0.25">
      <c r="A120" t="s">
        <v>3489</v>
      </c>
      <c r="B120" t="s">
        <v>3488</v>
      </c>
      <c r="C120">
        <v>4</v>
      </c>
      <c r="D120" t="str" cm="1">
        <f t="array" ref="D120">_xlfn.TEXTJOIN("", TRUE, IF(ISNUMBER(SEARCH($Q$1480:$Q$1524, B120)), $Q$1480:$Q$1524, ""))</f>
        <v>Ben's Original</v>
      </c>
      <c r="E120" t="str">
        <f>IF(OR(D120="Mission", D120="Nature's Own", D120="Sara Lee"), "Bread",
IF(OR(D120="Del Monte", D120="Dole", D120="Mott's"), "Canned Fruit",
IF(OR(D120="Goya", D120="Hunt's", D120="Birds Eye"), "Canned Vegetables",
IF(OR(D120="BelGioioso", D120="Kraft", D120="Philadelphia", D120="Fairlife", D120="Horizon Organic", D120="Lactaid", D120="Ben &amp; Jerry's", D120="Chobani", D120="Oikos", D120="Light + Fit"), "Dairy",
IF(OR(D120="Barilla", D120="Annie's", D120="Rao's Homemade"), "Pasta",
IF(OR(D120="Hershey's", D120="Lay's", D120="Totino's", D120="Cheerios", D120="Jif", D120="Skippy", D120="Nature Valley", D120="Oreo", D120="DiGiorno", D120="Eggo"), "Prepared Food",
IF(OR(D120="Ben's Original", D120="Lundberg", D120="Quaker"), "Rice",
IF(OR(D120="Bush's", D120="Hillshire Farm", D120="Oscar Mayer", D120="SPAM"), "Protein",
IF(OR(D120="Starbucks", D120="Sparkling Ice", D120="Coca-Cola", D120="San Pellegrino", D120="Gatorade", D120="Arizona"), "Beverages",
"Other")))))))))</f>
        <v>Rice</v>
      </c>
      <c r="F120" t="s">
        <v>3487</v>
      </c>
      <c r="G120" cm="1">
        <f t="array" ref="G120">_xlfn.LET(
  _xlpm.txt, LOWER(TRIM(SUBSTITUTE(B120,"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17.3</v>
      </c>
      <c r="H120" s="1">
        <f>O120/G120</f>
        <v>0.92023121387283235</v>
      </c>
      <c r="J120" t="str">
        <f>IF(I120="", "", IFERROR(LEFT(SUBSTITUTE(I120,"$",""), FIND("/", SUBSTITUTE(I120,"$","")) - 1), ""))</f>
        <v/>
      </c>
      <c r="K120" s="1" t="str">
        <f>IF(J120="", "", SUBSTITUTE(J120, "¢", ""))</f>
        <v/>
      </c>
      <c r="L120" s="2">
        <f>H120*100</f>
        <v>92.02312138728324</v>
      </c>
      <c r="M120" s="1">
        <f t="shared" si="1"/>
        <v>0.92023121387283235</v>
      </c>
      <c r="N120" s="1">
        <v>92.02312138728324</v>
      </c>
      <c r="O120" s="3">
        <f>VALUE(MID(F120, FIND("$", F120) + 1, LEN(F120)))</f>
        <v>15.92</v>
      </c>
    </row>
    <row r="121" spans="1:15" x14ac:dyDescent="0.25">
      <c r="A121" t="s">
        <v>3486</v>
      </c>
      <c r="B121" t="s">
        <v>3485</v>
      </c>
      <c r="C121">
        <v>4</v>
      </c>
      <c r="D121" t="str" cm="1">
        <f t="array" ref="D121">_xlfn.TEXTJOIN("", TRUE, IF(ISNUMBER(SEARCH($Q$1480:$Q$1524, B121)), $Q$1480:$Q$1524, ""))</f>
        <v>Ben's Original</v>
      </c>
      <c r="E121" t="str">
        <f>IF(OR(D121="Mission", D121="Nature's Own", D121="Sara Lee"), "Bread",
IF(OR(D121="Del Monte", D121="Dole", D121="Mott's"), "Canned Fruit",
IF(OR(D121="Goya", D121="Hunt's", D121="Birds Eye"), "Canned Vegetables",
IF(OR(D121="BelGioioso", D121="Kraft", D121="Philadelphia", D121="Fairlife", D121="Horizon Organic", D121="Lactaid", D121="Ben &amp; Jerry's", D121="Chobani", D121="Oikos", D121="Light + Fit"), "Dairy",
IF(OR(D121="Barilla", D121="Annie's", D121="Rao's Homemade"), "Pasta",
IF(OR(D121="Hershey's", D121="Lay's", D121="Totino's", D121="Cheerios", D121="Jif", D121="Skippy", D121="Nature Valley", D121="Oreo", D121="DiGiorno", D121="Eggo"), "Prepared Food",
IF(OR(D121="Ben's Original", D121="Lundberg", D121="Quaker"), "Rice",
IF(OR(D121="Bush's", D121="Hillshire Farm", D121="Oscar Mayer", D121="SPAM"), "Protein",
IF(OR(D121="Starbucks", D121="Sparkling Ice", D121="Coca-Cola", D121="San Pellegrino", D121="Gatorade", D121="Arizona"), "Beverages",
"Other")))))))))</f>
        <v>Rice</v>
      </c>
      <c r="F121" t="s">
        <v>3315</v>
      </c>
      <c r="G121" cm="1">
        <f t="array" ref="G121">_xlfn.LET(
  _xlpm.txt, LOWER(TRIM(SUBSTITUTE(B121,"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</v>
      </c>
      <c r="H121" s="1">
        <f>O121/G121</f>
        <v>7.88</v>
      </c>
      <c r="J121" t="str">
        <f>IF(I121="", "", IFERROR(LEFT(SUBSTITUTE(I121,"$",""), FIND("/", SUBSTITUTE(I121,"$","")) - 1), ""))</f>
        <v/>
      </c>
      <c r="K121" s="1" t="str">
        <f>IF(J121="", "", SUBSTITUTE(J121, "¢", ""))</f>
        <v/>
      </c>
      <c r="L121" s="2">
        <f>H121*100</f>
        <v>788</v>
      </c>
      <c r="M121" s="1">
        <f t="shared" si="1"/>
        <v>7.88</v>
      </c>
      <c r="N121" s="1">
        <v>788</v>
      </c>
      <c r="O121" s="3">
        <f>VALUE(MID(F121, FIND("$", F121) + 1, LEN(F121)))</f>
        <v>15.76</v>
      </c>
    </row>
    <row r="122" spans="1:15" x14ac:dyDescent="0.25">
      <c r="A122" t="s">
        <v>3484</v>
      </c>
      <c r="B122" t="s">
        <v>3483</v>
      </c>
      <c r="C122">
        <v>4</v>
      </c>
      <c r="D122" t="str" cm="1">
        <f t="array" ref="D122">_xlfn.TEXTJOIN("", TRUE, IF(ISNUMBER(SEARCH($Q$1480:$Q$1524, B122)), $Q$1480:$Q$1524, ""))</f>
        <v>Bush's</v>
      </c>
      <c r="E122" t="str">
        <f>IF(OR(D122="Mission", D122="Nature's Own", D122="Sara Lee"), "Bread",
IF(OR(D122="Del Monte", D122="Dole", D122="Mott's"), "Canned Fruit",
IF(OR(D122="Goya", D122="Hunt's", D122="Birds Eye"), "Canned Vegetables",
IF(OR(D122="BelGioioso", D122="Kraft", D122="Philadelphia", D122="Fairlife", D122="Horizon Organic", D122="Lactaid", D122="Ben &amp; Jerry's", D122="Chobani", D122="Oikos", D122="Light + Fit"), "Dairy",
IF(OR(D122="Barilla", D122="Annie's", D122="Rao's Homemade"), "Pasta",
IF(OR(D122="Hershey's", D122="Lay's", D122="Totino's", D122="Cheerios", D122="Jif", D122="Skippy", D122="Nature Valley", D122="Oreo", D122="DiGiorno", D122="Eggo"), "Prepared Food",
IF(OR(D122="Ben's Original", D122="Lundberg", D122="Quaker"), "Rice",
IF(OR(D122="Bush's", D122="Hillshire Farm", D122="Oscar Mayer", D122="SPAM"), "Protein",
IF(OR(D122="Starbucks", D122="Sparkling Ice", D122="Coca-Cola", D122="San Pellegrino", D122="Gatorade", D122="Arizona"), "Beverages",
"Other")))))))))</f>
        <v>Protein</v>
      </c>
      <c r="F122" t="s">
        <v>3482</v>
      </c>
      <c r="G122" cm="1">
        <f t="array" ref="G122">_xlfn.LET(
  _xlpm.txt, LOWER(TRIM(SUBSTITUTE(B122,"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26.5</v>
      </c>
      <c r="H122" s="1">
        <f>O122/G122</f>
        <v>0.23849056603773586</v>
      </c>
      <c r="J122" t="str">
        <f>IF(I122="", "", IFERROR(LEFT(SUBSTITUTE(I122,"$",""), FIND("/", SUBSTITUTE(I122,"$","")) - 1), ""))</f>
        <v/>
      </c>
      <c r="K122" s="1" t="str">
        <f>IF(J122="", "", SUBSTITUTE(J122, "¢", ""))</f>
        <v/>
      </c>
      <c r="L122" s="2">
        <f>H122*100</f>
        <v>23.849056603773587</v>
      </c>
      <c r="M122" s="1">
        <f t="shared" si="1"/>
        <v>0.23849056603773586</v>
      </c>
      <c r="N122" s="1">
        <v>23.849056603773587</v>
      </c>
      <c r="O122" s="3">
        <f>VALUE(MID(F122, FIND("$", F122) + 1, LEN(F122)))</f>
        <v>6.32</v>
      </c>
    </row>
    <row r="123" spans="1:15" x14ac:dyDescent="0.25">
      <c r="A123" t="s">
        <v>3481</v>
      </c>
      <c r="B123" t="s">
        <v>3480</v>
      </c>
      <c r="C123">
        <v>4</v>
      </c>
      <c r="D123" t="str" cm="1">
        <f t="array" ref="D123">_xlfn.TEXTJOIN("", TRUE, IF(ISNUMBER(SEARCH($Q$1480:$Q$1524, B123)), $Q$1480:$Q$1524, ""))</f>
        <v>Bush's</v>
      </c>
      <c r="E123" t="str">
        <f>IF(OR(D123="Mission", D123="Nature's Own", D123="Sara Lee"), "Bread",
IF(OR(D123="Del Monte", D123="Dole", D123="Mott's"), "Canned Fruit",
IF(OR(D123="Goya", D123="Hunt's", D123="Birds Eye"), "Canned Vegetables",
IF(OR(D123="BelGioioso", D123="Kraft", D123="Philadelphia", D123="Fairlife", D123="Horizon Organic", D123="Lactaid", D123="Ben &amp; Jerry's", D123="Chobani", D123="Oikos", D123="Light + Fit"), "Dairy",
IF(OR(D123="Barilla", D123="Annie's", D123="Rao's Homemade"), "Pasta",
IF(OR(D123="Hershey's", D123="Lay's", D123="Totino's", D123="Cheerios", D123="Jif", D123="Skippy", D123="Nature Valley", D123="Oreo", D123="DiGiorno", D123="Eggo"), "Prepared Food",
IF(OR(D123="Ben's Original", D123="Lundberg", D123="Quaker"), "Rice",
IF(OR(D123="Bush's", D123="Hillshire Farm", D123="Oscar Mayer", D123="SPAM"), "Protein",
IF(OR(D123="Starbucks", D123="Sparkling Ice", D123="Coca-Cola", D123="San Pellegrino", D123="Gatorade", D123="Arizona"), "Beverages",
"Other")))))))))</f>
        <v>Protein</v>
      </c>
      <c r="F123" t="s">
        <v>3479</v>
      </c>
      <c r="G123" cm="1">
        <f t="array" ref="G123">_xlfn.LET(
  _xlpm.txt, LOWER(TRIM(SUBSTITUTE(B123,"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</v>
      </c>
      <c r="H123" s="1">
        <f>O123/G123</f>
        <v>0.35851851851851851</v>
      </c>
      <c r="J123" t="str">
        <f>IF(I123="", "", IFERROR(LEFT(SUBSTITUTE(I123,"$",""), FIND("/", SUBSTITUTE(I123,"$","")) - 1), ""))</f>
        <v/>
      </c>
      <c r="K123" s="1" t="str">
        <f>IF(J123="", "", SUBSTITUTE(J123, "¢", ""))</f>
        <v/>
      </c>
      <c r="L123" s="2">
        <f>H123*100</f>
        <v>35.851851851851855</v>
      </c>
      <c r="M123" s="1">
        <f t="shared" si="1"/>
        <v>0.35851851851851857</v>
      </c>
      <c r="N123" s="1">
        <v>35.851851851851855</v>
      </c>
      <c r="O123" s="3">
        <f>VALUE(MID(F123, FIND("$", F123) + 1, LEN(F123)))</f>
        <v>9.68</v>
      </c>
    </row>
    <row r="124" spans="1:15" x14ac:dyDescent="0.25">
      <c r="A124" t="s">
        <v>3478</v>
      </c>
      <c r="B124" t="s">
        <v>3477</v>
      </c>
      <c r="C124">
        <v>4</v>
      </c>
      <c r="D124" t="str" cm="1">
        <f t="array" ref="D124">_xlfn.TEXTJOIN("", TRUE, IF(ISNUMBER(SEARCH($Q$1480:$Q$1524, B124)), $Q$1480:$Q$1524, ""))</f>
        <v>Bush's</v>
      </c>
      <c r="E124" t="str">
        <f>IF(OR(D124="Mission", D124="Nature's Own", D124="Sara Lee"), "Bread",
IF(OR(D124="Del Monte", D124="Dole", D124="Mott's"), "Canned Fruit",
IF(OR(D124="Goya", D124="Hunt's", D124="Birds Eye"), "Canned Vegetables",
IF(OR(D124="BelGioioso", D124="Kraft", D124="Philadelphia", D124="Fairlife", D124="Horizon Organic", D124="Lactaid", D124="Ben &amp; Jerry's", D124="Chobani", D124="Oikos", D124="Light + Fit"), "Dairy",
IF(OR(D124="Barilla", D124="Annie's", D124="Rao's Homemade"), "Pasta",
IF(OR(D124="Hershey's", D124="Lay's", D124="Totino's", D124="Cheerios", D124="Jif", D124="Skippy", D124="Nature Valley", D124="Oreo", D124="DiGiorno", D124="Eggo"), "Prepared Food",
IF(OR(D124="Ben's Original", D124="Lundberg", D124="Quaker"), "Rice",
IF(OR(D124="Bush's", D124="Hillshire Farm", D124="Oscar Mayer", D124="SPAM"), "Protein",
IF(OR(D124="Starbucks", D124="Sparkling Ice", D124="Coca-Cola", D124="San Pellegrino", D124="Gatorade", D124="Arizona"), "Beverages",
"Other")))))))))</f>
        <v>Protein</v>
      </c>
      <c r="F124" t="s">
        <v>3476</v>
      </c>
      <c r="G124" cm="1">
        <f t="array" ref="G124">_xlfn.LET(
  _xlpm.txt, LOWER(TRIM(SUBSTITUTE(B124,"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124" s="1">
        <f>O124/G124</f>
        <v>0.29428571428571432</v>
      </c>
      <c r="J124" t="str">
        <f>IF(I124="", "", IFERROR(LEFT(SUBSTITUTE(I124,"$",""), FIND("/", SUBSTITUTE(I124,"$","")) - 1), ""))</f>
        <v/>
      </c>
      <c r="K124" s="1" t="str">
        <f>IF(J124="", "", SUBSTITUTE(J124, "¢", ""))</f>
        <v/>
      </c>
      <c r="L124" s="2">
        <f>H124*100</f>
        <v>29.428571428571431</v>
      </c>
      <c r="M124" s="1">
        <f t="shared" si="1"/>
        <v>0.29428571428571432</v>
      </c>
      <c r="N124" s="1">
        <v>29.428571428571431</v>
      </c>
      <c r="O124" s="3">
        <f>VALUE(MID(F124, FIND("$", F124) + 1, LEN(F124)))</f>
        <v>8.24</v>
      </c>
    </row>
    <row r="125" spans="1:15" x14ac:dyDescent="0.25">
      <c r="A125" t="s">
        <v>3475</v>
      </c>
      <c r="B125" t="s">
        <v>3474</v>
      </c>
      <c r="C125">
        <v>4</v>
      </c>
      <c r="D125" t="str" cm="1">
        <f t="array" ref="D125">_xlfn.TEXTJOIN("", TRUE, IF(ISNUMBER(SEARCH($Q$1480:$Q$1524, B125)), $Q$1480:$Q$1524, ""))</f>
        <v>Bush's</v>
      </c>
      <c r="E125" t="str">
        <f>IF(OR(D125="Mission", D125="Nature's Own", D125="Sara Lee"), "Bread",
IF(OR(D125="Del Monte", D125="Dole", D125="Mott's"), "Canned Fruit",
IF(OR(D125="Goya", D125="Hunt's", D125="Birds Eye"), "Canned Vegetables",
IF(OR(D125="BelGioioso", D125="Kraft", D125="Philadelphia", D125="Fairlife", D125="Horizon Organic", D125="Lactaid", D125="Ben &amp; Jerry's", D125="Chobani", D125="Oikos", D125="Light + Fit"), "Dairy",
IF(OR(D125="Barilla", D125="Annie's", D125="Rao's Homemade"), "Pasta",
IF(OR(D125="Hershey's", D125="Lay's", D125="Totino's", D125="Cheerios", D125="Jif", D125="Skippy", D125="Nature Valley", D125="Oreo", D125="DiGiorno", D125="Eggo"), "Prepared Food",
IF(OR(D125="Ben's Original", D125="Lundberg", D125="Quaker"), "Rice",
IF(OR(D125="Bush's", D125="Hillshire Farm", D125="Oscar Mayer", D125="SPAM"), "Protein",
IF(OR(D125="Starbucks", D125="Sparkling Ice", D125="Coca-Cola", D125="San Pellegrino", D125="Gatorade", D125="Arizona"), "Beverages",
"Other")))))))))</f>
        <v>Protein</v>
      </c>
      <c r="F125" t="s">
        <v>3473</v>
      </c>
      <c r="G125" cm="1">
        <f t="array" ref="G125">_xlfn.LET(
  _xlpm.txt, LOWER(TRIM(SUBSTITUTE(B125,"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15.8</v>
      </c>
      <c r="H125" s="1">
        <f>O125/G125</f>
        <v>0.54177215189873418</v>
      </c>
      <c r="J125" t="str">
        <f>IF(I125="", "", IFERROR(LEFT(SUBSTITUTE(I125,"$",""), FIND("/", SUBSTITUTE(I125,"$","")) - 1), ""))</f>
        <v/>
      </c>
      <c r="K125" s="1" t="str">
        <f>IF(J125="", "", SUBSTITUTE(J125, "¢", ""))</f>
        <v/>
      </c>
      <c r="L125" s="2">
        <f>H125*100</f>
        <v>54.177215189873415</v>
      </c>
      <c r="M125" s="1">
        <f t="shared" si="1"/>
        <v>0.54177215189873418</v>
      </c>
      <c r="N125" s="1">
        <v>54.177215189873415</v>
      </c>
      <c r="O125" s="3">
        <f>VALUE(MID(F125, FIND("$", F125) + 1, LEN(F125)))</f>
        <v>8.56</v>
      </c>
    </row>
    <row r="126" spans="1:15" x14ac:dyDescent="0.25">
      <c r="A126" t="s">
        <v>3472</v>
      </c>
      <c r="B126" t="s">
        <v>3471</v>
      </c>
      <c r="C126">
        <v>4</v>
      </c>
      <c r="D126" t="str" cm="1">
        <f t="array" ref="D126">_xlfn.TEXTJOIN("", TRUE, IF(ISNUMBER(SEARCH($Q$1480:$Q$1524, B126)), $Q$1480:$Q$1524, ""))</f>
        <v>Cheerios</v>
      </c>
      <c r="E126" t="str">
        <f>IF(OR(D126="Mission", D126="Nature's Own", D126="Sara Lee"), "Bread",
IF(OR(D126="Del Monte", D126="Dole", D126="Mott's"), "Canned Fruit",
IF(OR(D126="Goya", D126="Hunt's", D126="Birds Eye"), "Canned Vegetables",
IF(OR(D126="BelGioioso", D126="Kraft", D126="Philadelphia", D126="Fairlife", D126="Horizon Organic", D126="Lactaid", D126="Ben &amp; Jerry's", D126="Chobani", D126="Oikos", D126="Light + Fit"), "Dairy",
IF(OR(D126="Barilla", D126="Annie's", D126="Rao's Homemade"), "Pasta",
IF(OR(D126="Hershey's", D126="Lay's", D126="Totino's", D126="Cheerios", D126="Jif", D126="Skippy", D126="Nature Valley", D126="Oreo", D126="DiGiorno", D126="Eggo"), "Prepared Food",
IF(OR(D126="Ben's Original", D126="Lundberg", D126="Quaker"), "Rice",
IF(OR(D126="Bush's", D126="Hillshire Farm", D126="Oscar Mayer", D126="SPAM"), "Protein",
IF(OR(D126="Starbucks", D126="Sparkling Ice", D126="Coca-Cola", D126="San Pellegrino", D126="Gatorade", D126="Arizona"), "Beverages",
"Other")))))))))</f>
        <v>Prepared Food</v>
      </c>
      <c r="F126" t="s">
        <v>3470</v>
      </c>
      <c r="G126" cm="1">
        <f t="array" ref="G126">_xlfn.LET(
  _xlpm.txt, LOWER(TRIM(SUBSTITUTE(B126,"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1.3</v>
      </c>
      <c r="H126" s="1">
        <f>O126/G126</f>
        <v>3.0769230769230766</v>
      </c>
      <c r="I126" t="s">
        <v>2766</v>
      </c>
      <c r="J126" t="str">
        <f>IF(I126="", "", IFERROR(LEFT(SUBSTITUTE(I126,"$",""), FIND("/", SUBSTITUTE(I126,"$","")) - 1), ""))</f>
        <v>76.9 ¢</v>
      </c>
      <c r="K126" s="1" t="str">
        <f>IF(J126="", "", SUBSTITUTE(J126, "¢", ""))</f>
        <v xml:space="preserve">76.9 </v>
      </c>
      <c r="L126" s="2">
        <f>H126*100</f>
        <v>307.69230769230768</v>
      </c>
      <c r="M126" s="1">
        <f t="shared" si="1"/>
        <v>0.76900000000000002</v>
      </c>
      <c r="N126" s="1">
        <v>76.900000000000006</v>
      </c>
      <c r="O126">
        <f>VALUE(MID(F126, FIND("$", F126) + 1, LEN(F126)))</f>
        <v>4</v>
      </c>
    </row>
    <row r="127" spans="1:15" x14ac:dyDescent="0.25">
      <c r="A127" t="s">
        <v>3469</v>
      </c>
      <c r="B127" t="s">
        <v>3468</v>
      </c>
      <c r="C127">
        <v>4</v>
      </c>
      <c r="D127" t="str" cm="1">
        <f t="array" ref="D127">_xlfn.TEXTJOIN("", TRUE, IF(ISNUMBER(SEARCH($Q$1480:$Q$1524, B127)), $Q$1480:$Q$1524, ""))</f>
        <v>Dole</v>
      </c>
      <c r="E127" t="str">
        <f>IF(OR(D127="Mission", D127="Nature's Own", D127="Sara Lee"), "Bread",
IF(OR(D127="Del Monte", D127="Dole", D127="Mott's"), "Canned Fruit",
IF(OR(D127="Goya", D127="Hunt's", D127="Birds Eye"), "Canned Vegetables",
IF(OR(D127="BelGioioso", D127="Kraft", D127="Philadelphia", D127="Fairlife", D127="Horizon Organic", D127="Lactaid", D127="Ben &amp; Jerry's", D127="Chobani", D127="Oikos", D127="Light + Fit"), "Dairy",
IF(OR(D127="Barilla", D127="Annie's", D127="Rao's Homemade"), "Pasta",
IF(OR(D127="Hershey's", D127="Lay's", D127="Totino's", D127="Cheerios", D127="Jif", D127="Skippy", D127="Nature Valley", D127="Oreo", D127="DiGiorno", D127="Eggo"), "Prepared Food",
IF(OR(D127="Ben's Original", D127="Lundberg", D127="Quaker"), "Rice",
IF(OR(D127="Bush's", D127="Hillshire Farm", D127="Oscar Mayer", D127="SPAM"), "Protein",
IF(OR(D127="Starbucks", D127="Sparkling Ice", D127="Coca-Cola", D127="San Pellegrino", D127="Gatorade", D127="Arizona"), "Beverages",
"Other")))))))))</f>
        <v>Canned Fruit</v>
      </c>
      <c r="F127" t="s">
        <v>1770</v>
      </c>
      <c r="G127" cm="1">
        <f t="array" ref="G127">_xlfn.LET(
  _xlpm.txt, LOWER(TRIM(SUBSTITUTE(B127,"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27" s="1">
        <f>O127/G127</f>
        <v>0.52533333333333332</v>
      </c>
      <c r="J127" t="str">
        <f>IF(I127="", "", IFERROR(LEFT(SUBSTITUTE(I127,"$",""), FIND("/", SUBSTITUTE(I127,"$","")) - 1), ""))</f>
        <v/>
      </c>
      <c r="K127" s="1" t="str">
        <f>IF(J127="", "", SUBSTITUTE(J127, "¢", ""))</f>
        <v/>
      </c>
      <c r="L127" s="2">
        <f>H127*100</f>
        <v>52.533333333333331</v>
      </c>
      <c r="M127" s="1">
        <f t="shared" si="1"/>
        <v>0.52533333333333332</v>
      </c>
      <c r="N127" s="1">
        <v>52.533333333333331</v>
      </c>
      <c r="O127" s="3">
        <f>VALUE(MID(F127, FIND("$", F127) + 1, LEN(F127)))</f>
        <v>7.88</v>
      </c>
    </row>
    <row r="128" spans="1:15" x14ac:dyDescent="0.25">
      <c r="A128" t="s">
        <v>3467</v>
      </c>
      <c r="B128" t="s">
        <v>3466</v>
      </c>
      <c r="D128" t="str" cm="1">
        <f t="array" ref="D128">_xlfn.TEXTJOIN("", TRUE, IF(ISNUMBER(SEARCH($Q$1480:$Q$1524, B128)), $Q$1480:$Q$1524, ""))</f>
        <v>Gatorade</v>
      </c>
      <c r="E128" t="str">
        <f>IF(OR(D128="Mission", D128="Nature's Own", D128="Sara Lee"), "Bread",
IF(OR(D128="Del Monte", D128="Dole", D128="Mott's"), "Canned Fruit",
IF(OR(D128="Goya", D128="Hunt's", D128="Birds Eye"), "Canned Vegetables",
IF(OR(D128="BelGioioso", D128="Kraft", D128="Philadelphia", D128="Fairlife", D128="Horizon Organic", D128="Lactaid", D128="Ben &amp; Jerry's", D128="Chobani", D128="Oikos", D128="Light + Fit"), "Dairy",
IF(OR(D128="Barilla", D128="Annie's", D128="Rao's Homemade"), "Pasta",
IF(OR(D128="Hershey's", D128="Lay's", D128="Totino's", D128="Cheerios", D128="Jif", D128="Skippy", D128="Nature Valley", D128="Oreo", D128="DiGiorno", D128="Eggo"), "Prepared Food",
IF(OR(D128="Ben's Original", D128="Lundberg", D128="Quaker"), "Rice",
IF(OR(D128="Bush's", D128="Hillshire Farm", D128="Oscar Mayer", D128="SPAM"), "Protein",
IF(OR(D128="Starbucks", D128="Sparkling Ice", D128="Coca-Cola", D128="San Pellegrino", D128="Gatorade", D128="Arizona"), "Beverages",
"Other")))))))))</f>
        <v>Beverages</v>
      </c>
      <c r="F128" t="s">
        <v>3465</v>
      </c>
      <c r="G128" cm="1">
        <f t="array" ref="G128">_xlfn.LET(
  _xlpm.txt, LOWER(TRIM(SUBSTITUTE(B128,"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28" s="1">
        <f>O128/G128</f>
        <v>0.57599999999999996</v>
      </c>
      <c r="I128" t="s">
        <v>2242</v>
      </c>
      <c r="J128" t="str">
        <f>IF(I128="", "", IFERROR(LEFT(SUBSTITUTE(I128,"$",""), FIND("/", SUBSTITUTE(I128,"$","")) - 1), ""))</f>
        <v>14.4 ¢</v>
      </c>
      <c r="K128" s="1" t="str">
        <f>IF(J128="", "", SUBSTITUTE(J128, "¢", ""))</f>
        <v xml:space="preserve">14.4 </v>
      </c>
      <c r="L128" s="2">
        <f>H128*100</f>
        <v>57.599999999999994</v>
      </c>
      <c r="M128" s="1">
        <f t="shared" si="1"/>
        <v>0.14400000000000002</v>
      </c>
      <c r="N128" s="1">
        <v>14.4</v>
      </c>
      <c r="O128">
        <f>VALUE(MID(F128, FIND("$", F128) + 1, LEN(F128)))</f>
        <v>11.52</v>
      </c>
    </row>
    <row r="129" spans="1:15" x14ac:dyDescent="0.25">
      <c r="A129" t="s">
        <v>3464</v>
      </c>
      <c r="B129" t="s">
        <v>3463</v>
      </c>
      <c r="C129">
        <v>4</v>
      </c>
      <c r="D129" t="str" cm="1">
        <f t="array" ref="D129">_xlfn.TEXTJOIN("", TRUE, IF(ISNUMBER(SEARCH($Q$1480:$Q$1524, B129)), $Q$1480:$Q$1524, ""))</f>
        <v>Jif</v>
      </c>
      <c r="E129" t="str">
        <f>IF(OR(D129="Mission", D129="Nature's Own", D129="Sara Lee"), "Bread",
IF(OR(D129="Del Monte", D129="Dole", D129="Mott's"), "Canned Fruit",
IF(OR(D129="Goya", D129="Hunt's", D129="Birds Eye"), "Canned Vegetables",
IF(OR(D129="BelGioioso", D129="Kraft", D129="Philadelphia", D129="Fairlife", D129="Horizon Organic", D129="Lactaid", D129="Ben &amp; Jerry's", D129="Chobani", D129="Oikos", D129="Light + Fit"), "Dairy",
IF(OR(D129="Barilla", D129="Annie's", D129="Rao's Homemade"), "Pasta",
IF(OR(D129="Hershey's", D129="Lay's", D129="Totino's", D129="Cheerios", D129="Jif", D129="Skippy", D129="Nature Valley", D129="Oreo", D129="DiGiorno", D129="Eggo"), "Prepared Food",
IF(OR(D129="Ben's Original", D129="Lundberg", D129="Quaker"), "Rice",
IF(OR(D129="Bush's", D129="Hillshire Farm", D129="Oscar Mayer", D129="SPAM"), "Protein",
IF(OR(D129="Starbucks", D129="Sparkling Ice", D129="Coca-Cola", D129="San Pellegrino", D129="Gatorade", D129="Arizona"), "Beverages",
"Other")))))))))</f>
        <v>Prepared Food</v>
      </c>
      <c r="F129" t="s">
        <v>3462</v>
      </c>
      <c r="G129" cm="1">
        <f t="array" ref="G129">_xlfn.LET(
  _xlpm.txt, LOWER(TRIM(SUBSTITUTE(B129,"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H129" s="1">
        <f>O129/G129</f>
        <v>1.0676923076923077</v>
      </c>
      <c r="J129" t="str">
        <f>IF(I129="", "", IFERROR(LEFT(SUBSTITUTE(I129,"$",""), FIND("/", SUBSTITUTE(I129,"$","")) - 1), ""))</f>
        <v/>
      </c>
      <c r="K129" s="1" t="str">
        <f>IF(J129="", "", SUBSTITUTE(J129, "¢", ""))</f>
        <v/>
      </c>
      <c r="L129" s="2">
        <f>H129*100</f>
        <v>106.76923076923077</v>
      </c>
      <c r="M129" s="1">
        <f t="shared" si="1"/>
        <v>1.0676923076923077</v>
      </c>
      <c r="N129" s="1">
        <v>106.76923076923077</v>
      </c>
      <c r="O129" s="3">
        <f>VALUE(MID(F129, FIND("$", F129) + 1, LEN(F129)))</f>
        <v>13.88</v>
      </c>
    </row>
    <row r="130" spans="1:15" x14ac:dyDescent="0.25">
      <c r="A130" t="s">
        <v>3461</v>
      </c>
      <c r="B130" t="s">
        <v>3460</v>
      </c>
      <c r="C130">
        <v>4</v>
      </c>
      <c r="D130" t="str" cm="1">
        <f t="array" ref="D130">_xlfn.TEXTJOIN("", TRUE, IF(ISNUMBER(SEARCH($Q$1480:$Q$1524, B130)), $Q$1480:$Q$1524, ""))</f>
        <v>Lay's</v>
      </c>
      <c r="E130" t="str">
        <f>IF(OR(D130="Mission", D130="Nature's Own", D130="Sara Lee"), "Bread",
IF(OR(D130="Del Monte", D130="Dole", D130="Mott's"), "Canned Fruit",
IF(OR(D130="Goya", D130="Hunt's", D130="Birds Eye"), "Canned Vegetables",
IF(OR(D130="BelGioioso", D130="Kraft", D130="Philadelphia", D130="Fairlife", D130="Horizon Organic", D130="Lactaid", D130="Ben &amp; Jerry's", D130="Chobani", D130="Oikos", D130="Light + Fit"), "Dairy",
IF(OR(D130="Barilla", D130="Annie's", D130="Rao's Homemade"), "Pasta",
IF(OR(D130="Hershey's", D130="Lay's", D130="Totino's", D130="Cheerios", D130="Jif", D130="Skippy", D130="Nature Valley", D130="Oreo", D130="DiGiorno", D130="Eggo"), "Prepared Food",
IF(OR(D130="Ben's Original", D130="Lundberg", D130="Quaker"), "Rice",
IF(OR(D130="Bush's", D130="Hillshire Farm", D130="Oscar Mayer", D130="SPAM"), "Protein",
IF(OR(D130="Starbucks", D130="Sparkling Ice", D130="Coca-Cola", D130="San Pellegrino", D130="Gatorade", D130="Arizona"), "Beverages",
"Other")))))))))</f>
        <v>Prepared Food</v>
      </c>
      <c r="F130" t="s">
        <v>3457</v>
      </c>
      <c r="G130" cm="1">
        <f t="array" ref="G130">_xlfn.LET(
  _xlpm.txt, LOWER(TRIM(SUBSTITUTE(B130,"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130" s="1">
        <f>O130/G130</f>
        <v>1.2903225806451613</v>
      </c>
      <c r="J130" t="str">
        <f>IF(I130="", "", IFERROR(LEFT(SUBSTITUTE(I130,"$",""), FIND("/", SUBSTITUTE(I130,"$","")) - 1), ""))</f>
        <v/>
      </c>
      <c r="K130" s="1" t="str">
        <f>IF(J130="", "", SUBSTITUTE(J130, "¢", ""))</f>
        <v/>
      </c>
      <c r="L130" s="2">
        <f>H130*100</f>
        <v>129.03225806451613</v>
      </c>
      <c r="M130" s="1">
        <f t="shared" ref="M130:M193" si="2">N130/100</f>
        <v>1.2903225806451613</v>
      </c>
      <c r="N130" s="1">
        <v>129.03225806451613</v>
      </c>
      <c r="O130">
        <f>VALUE(MID(F130, FIND("$", F130) + 1, LEN(F130)))</f>
        <v>10</v>
      </c>
    </row>
    <row r="131" spans="1:15" x14ac:dyDescent="0.25">
      <c r="A131" t="s">
        <v>3459</v>
      </c>
      <c r="B131" t="s">
        <v>3458</v>
      </c>
      <c r="C131">
        <v>4</v>
      </c>
      <c r="D131" t="str" cm="1">
        <f t="array" ref="D131">_xlfn.TEXTJOIN("", TRUE, IF(ISNUMBER(SEARCH($Q$1480:$Q$1524, B131)), $Q$1480:$Q$1524, ""))</f>
        <v>Lay's</v>
      </c>
      <c r="E131" t="str">
        <f>IF(OR(D131="Mission", D131="Nature's Own", D131="Sara Lee"), "Bread",
IF(OR(D131="Del Monte", D131="Dole", D131="Mott's"), "Canned Fruit",
IF(OR(D131="Goya", D131="Hunt's", D131="Birds Eye"), "Canned Vegetables",
IF(OR(D131="BelGioioso", D131="Kraft", D131="Philadelphia", D131="Fairlife", D131="Horizon Organic", D131="Lactaid", D131="Ben &amp; Jerry's", D131="Chobani", D131="Oikos", D131="Light + Fit"), "Dairy",
IF(OR(D131="Barilla", D131="Annie's", D131="Rao's Homemade"), "Pasta",
IF(OR(D131="Hershey's", D131="Lay's", D131="Totino's", D131="Cheerios", D131="Jif", D131="Skippy", D131="Nature Valley", D131="Oreo", D131="DiGiorno", D131="Eggo"), "Prepared Food",
IF(OR(D131="Ben's Original", D131="Lundberg", D131="Quaker"), "Rice",
IF(OR(D131="Bush's", D131="Hillshire Farm", D131="Oscar Mayer", D131="SPAM"), "Protein",
IF(OR(D131="Starbucks", D131="Sparkling Ice", D131="Coca-Cola", D131="San Pellegrino", D131="Gatorade", D131="Arizona"), "Beverages",
"Other")))))))))</f>
        <v>Prepared Food</v>
      </c>
      <c r="F131" t="s">
        <v>3457</v>
      </c>
      <c r="G131" cm="1">
        <f t="array" ref="G131">_xlfn.LET(
  _xlpm.txt, LOWER(TRIM(SUBSTITUTE(B131,"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131" s="1">
        <f>O131/G131</f>
        <v>1.2903225806451613</v>
      </c>
      <c r="J131" t="str">
        <f>IF(I131="", "", IFERROR(LEFT(SUBSTITUTE(I131,"$",""), FIND("/", SUBSTITUTE(I131,"$","")) - 1), ""))</f>
        <v/>
      </c>
      <c r="K131" s="1" t="str">
        <f>IF(J131="", "", SUBSTITUTE(J131, "¢", ""))</f>
        <v/>
      </c>
      <c r="L131" s="2">
        <f>H131*100</f>
        <v>129.03225806451613</v>
      </c>
      <c r="M131" s="1">
        <f t="shared" si="2"/>
        <v>1.2903225806451613</v>
      </c>
      <c r="N131" s="1">
        <v>129.03225806451613</v>
      </c>
      <c r="O131">
        <f>VALUE(MID(F131, FIND("$", F131) + 1, LEN(F131)))</f>
        <v>10</v>
      </c>
    </row>
    <row r="132" spans="1:15" x14ac:dyDescent="0.25">
      <c r="A132" t="s">
        <v>3456</v>
      </c>
      <c r="B132" t="s">
        <v>3455</v>
      </c>
      <c r="C132">
        <v>4</v>
      </c>
      <c r="D132" t="str" cm="1">
        <f t="array" ref="D132">_xlfn.TEXTJOIN("", TRUE, IF(ISNUMBER(SEARCH($Q$1480:$Q$1524, B132)), $Q$1480:$Q$1524, ""))</f>
        <v>Nature Valley</v>
      </c>
      <c r="E132" t="str">
        <f>IF(OR(D132="Mission", D132="Nature's Own", D132="Sara Lee"), "Bread",
IF(OR(D132="Del Monte", D132="Dole", D132="Mott's"), "Canned Fruit",
IF(OR(D132="Goya", D132="Hunt's", D132="Birds Eye"), "Canned Vegetables",
IF(OR(D132="BelGioioso", D132="Kraft", D132="Philadelphia", D132="Fairlife", D132="Horizon Organic", D132="Lactaid", D132="Ben &amp; Jerry's", D132="Chobani", D132="Oikos", D132="Light + Fit"), "Dairy",
IF(OR(D132="Barilla", D132="Annie's", D132="Rao's Homemade"), "Pasta",
IF(OR(D132="Hershey's", D132="Lay's", D132="Totino's", D132="Cheerios", D132="Jif", D132="Skippy", D132="Nature Valley", D132="Oreo", D132="DiGiorno", D132="Eggo"), "Prepared Food",
IF(OR(D132="Ben's Original", D132="Lundberg", D132="Quaker"), "Rice",
IF(OR(D132="Bush's", D132="Hillshire Farm", D132="Oscar Mayer", D132="SPAM"), "Protein",
IF(OR(D132="Starbucks", D132="Sparkling Ice", D132="Coca-Cola", D132="San Pellegrino", D132="Gatorade", D132="Arizona"), "Beverages",
"Other")))))))))</f>
        <v>Prepared Food</v>
      </c>
      <c r="F132" t="s">
        <v>3452</v>
      </c>
      <c r="G132" cm="1">
        <f t="array" ref="G132">_xlfn.LET(
  _xlpm.txt, LOWER(TRIM(SUBSTITUTE(B132,"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7.4</v>
      </c>
      <c r="H132" s="1">
        <f>O132/G132</f>
        <v>1.6054054054054054</v>
      </c>
      <c r="J132" t="str">
        <f>IF(I132="", "", IFERROR(LEFT(SUBSTITUTE(I132,"$",""), FIND("/", SUBSTITUTE(I132,"$","")) - 1), ""))</f>
        <v/>
      </c>
      <c r="K132" s="1" t="str">
        <f>IF(J132="", "", SUBSTITUTE(J132, "¢", ""))</f>
        <v/>
      </c>
      <c r="L132" s="2">
        <f>H132*100</f>
        <v>160.54054054054055</v>
      </c>
      <c r="M132" s="1">
        <f t="shared" si="2"/>
        <v>1.6054054054054054</v>
      </c>
      <c r="N132" s="1">
        <v>160.54054054054055</v>
      </c>
      <c r="O132">
        <f>VALUE(MID(F132, FIND("$", F132) + 1, LEN(F132)))</f>
        <v>11.88</v>
      </c>
    </row>
    <row r="133" spans="1:15" x14ac:dyDescent="0.25">
      <c r="A133" t="s">
        <v>3454</v>
      </c>
      <c r="B133" t="s">
        <v>3453</v>
      </c>
      <c r="C133">
        <v>4</v>
      </c>
      <c r="D133" t="str" cm="1">
        <f t="array" ref="D133">_xlfn.TEXTJOIN("", TRUE, IF(ISNUMBER(SEARCH($Q$1480:$Q$1524, B133)), $Q$1480:$Q$1524, ""))</f>
        <v>Nature Valley</v>
      </c>
      <c r="E133" t="str">
        <f>IF(OR(D133="Mission", D133="Nature's Own", D133="Sara Lee"), "Bread",
IF(OR(D133="Del Monte", D133="Dole", D133="Mott's"), "Canned Fruit",
IF(OR(D133="Goya", D133="Hunt's", D133="Birds Eye"), "Canned Vegetables",
IF(OR(D133="BelGioioso", D133="Kraft", D133="Philadelphia", D133="Fairlife", D133="Horizon Organic", D133="Lactaid", D133="Ben &amp; Jerry's", D133="Chobani", D133="Oikos", D133="Light + Fit"), "Dairy",
IF(OR(D133="Barilla", D133="Annie's", D133="Rao's Homemade"), "Pasta",
IF(OR(D133="Hershey's", D133="Lay's", D133="Totino's", D133="Cheerios", D133="Jif", D133="Skippy", D133="Nature Valley", D133="Oreo", D133="DiGiorno", D133="Eggo"), "Prepared Food",
IF(OR(D133="Ben's Original", D133="Lundberg", D133="Quaker"), "Rice",
IF(OR(D133="Bush's", D133="Hillshire Farm", D133="Oscar Mayer", D133="SPAM"), "Protein",
IF(OR(D133="Starbucks", D133="Sparkling Ice", D133="Coca-Cola", D133="San Pellegrino", D133="Gatorade", D133="Arizona"), "Beverages",
"Other")))))))))</f>
        <v>Prepared Food</v>
      </c>
      <c r="F133" t="s">
        <v>3452</v>
      </c>
      <c r="G133" cm="1">
        <f t="array" ref="G133">_xlfn.LET(
  _xlpm.txt, LOWER(TRIM(SUBSTITUTE(B133,"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4.5999999999999996</v>
      </c>
      <c r="H133" s="1">
        <f>O133/G133</f>
        <v>2.5826086956521741</v>
      </c>
      <c r="J133" t="str">
        <f>IF(I133="", "", IFERROR(LEFT(SUBSTITUTE(I133,"$",""), FIND("/", SUBSTITUTE(I133,"$","")) - 1), ""))</f>
        <v/>
      </c>
      <c r="K133" s="1" t="str">
        <f>IF(J133="", "", SUBSTITUTE(J133, "¢", ""))</f>
        <v/>
      </c>
      <c r="L133" s="2">
        <f>H133*100</f>
        <v>258.26086956521743</v>
      </c>
      <c r="M133" s="1">
        <f t="shared" si="2"/>
        <v>2.5826086956521745</v>
      </c>
      <c r="N133" s="1">
        <v>258.26086956521743</v>
      </c>
      <c r="O133">
        <f>VALUE(MID(F133, FIND("$", F133) + 1, LEN(F133)))</f>
        <v>11.88</v>
      </c>
    </row>
    <row r="134" spans="1:15" x14ac:dyDescent="0.25">
      <c r="A134" t="s">
        <v>3451</v>
      </c>
      <c r="B134" t="s">
        <v>3450</v>
      </c>
      <c r="C134">
        <v>4</v>
      </c>
      <c r="D134" t="str" cm="1">
        <f t="array" ref="D134">_xlfn.TEXTJOIN("", TRUE, IF(ISNUMBER(SEARCH($Q$1480:$Q$1524, B134)), $Q$1480:$Q$1524, ""))</f>
        <v>Skippy</v>
      </c>
      <c r="E134" t="str">
        <f>IF(OR(D134="Mission", D134="Nature's Own", D134="Sara Lee"), "Bread",
IF(OR(D134="Del Monte", D134="Dole", D134="Mott's"), "Canned Fruit",
IF(OR(D134="Goya", D134="Hunt's", D134="Birds Eye"), "Canned Vegetables",
IF(OR(D134="BelGioioso", D134="Kraft", D134="Philadelphia", D134="Fairlife", D134="Horizon Organic", D134="Lactaid", D134="Ben &amp; Jerry's", D134="Chobani", D134="Oikos", D134="Light + Fit"), "Dairy",
IF(OR(D134="Barilla", D134="Annie's", D134="Rao's Homemade"), "Pasta",
IF(OR(D134="Hershey's", D134="Lay's", D134="Totino's", D134="Cheerios", D134="Jif", D134="Skippy", D134="Nature Valley", D134="Oreo", D134="DiGiorno", D134="Eggo"), "Prepared Food",
IF(OR(D134="Ben's Original", D134="Lundberg", D134="Quaker"), "Rice",
IF(OR(D134="Bush's", D134="Hillshire Farm", D134="Oscar Mayer", D134="SPAM"), "Protein",
IF(OR(D134="Starbucks", D134="Sparkling Ice", D134="Coca-Cola", D134="San Pellegrino", D134="Gatorade", D134="Arizona"), "Beverages",
"Other")))))))))</f>
        <v>Prepared Food</v>
      </c>
      <c r="F134" t="s">
        <v>3438</v>
      </c>
      <c r="G134" cm="1">
        <f t="array" ref="G134">_xlfn.LET(
  _xlpm.txt, LOWER(TRIM(SUBSTITUTE(B134,"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34" s="1">
        <f>O134/G134</f>
        <v>0.79466666666666663</v>
      </c>
      <c r="J134" t="str">
        <f>IF(I134="", "", IFERROR(LEFT(SUBSTITUTE(I134,"$",""), FIND("/", SUBSTITUTE(I134,"$","")) - 1), ""))</f>
        <v/>
      </c>
      <c r="K134" s="1" t="str">
        <f>IF(J134="", "", SUBSTITUTE(J134, "¢", ""))</f>
        <v/>
      </c>
      <c r="L134" s="2">
        <f>H134*100</f>
        <v>79.466666666666669</v>
      </c>
      <c r="M134" s="1">
        <f t="shared" si="2"/>
        <v>0.79466666666666663</v>
      </c>
      <c r="N134" s="1">
        <v>79.466666666666669</v>
      </c>
      <c r="O134" s="3">
        <f>VALUE(MID(F134, FIND("$", F134) + 1, LEN(F134)))</f>
        <v>11.92</v>
      </c>
    </row>
    <row r="135" spans="1:15" x14ac:dyDescent="0.25">
      <c r="A135" t="s">
        <v>3449</v>
      </c>
      <c r="B135" t="s">
        <v>3448</v>
      </c>
      <c r="C135">
        <v>4</v>
      </c>
      <c r="D135" t="str" cm="1">
        <f t="array" ref="D135">_xlfn.TEXTJOIN("", TRUE, IF(ISNUMBER(SEARCH($Q$1480:$Q$1524, B135)), $Q$1480:$Q$1524, ""))</f>
        <v>Skippy</v>
      </c>
      <c r="E135" t="str">
        <f>IF(OR(D135="Mission", D135="Nature's Own", D135="Sara Lee"), "Bread",
IF(OR(D135="Del Monte", D135="Dole", D135="Mott's"), "Canned Fruit",
IF(OR(D135="Goya", D135="Hunt's", D135="Birds Eye"), "Canned Vegetables",
IF(OR(D135="BelGioioso", D135="Kraft", D135="Philadelphia", D135="Fairlife", D135="Horizon Organic", D135="Lactaid", D135="Ben &amp; Jerry's", D135="Chobani", D135="Oikos", D135="Light + Fit"), "Dairy",
IF(OR(D135="Barilla", D135="Annie's", D135="Rao's Homemade"), "Pasta",
IF(OR(D135="Hershey's", D135="Lay's", D135="Totino's", D135="Cheerios", D135="Jif", D135="Skippy", D135="Nature Valley", D135="Oreo", D135="DiGiorno", D135="Eggo"), "Prepared Food",
IF(OR(D135="Ben's Original", D135="Lundberg", D135="Quaker"), "Rice",
IF(OR(D135="Bush's", D135="Hillshire Farm", D135="Oscar Mayer", D135="SPAM"), "Protein",
IF(OR(D135="Starbucks", D135="Sparkling Ice", D135="Coca-Cola", D135="San Pellegrino", D135="Gatorade", D135="Arizona"), "Beverages",
"Other")))))))))</f>
        <v>Prepared Food</v>
      </c>
      <c r="F135" t="s">
        <v>3438</v>
      </c>
      <c r="G135" cm="1">
        <f t="array" ref="G135">_xlfn.LET(
  _xlpm.txt, LOWER(TRIM(SUBSTITUTE(B135,"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35" s="1">
        <f>O135/G135</f>
        <v>0.79466666666666663</v>
      </c>
      <c r="J135" t="str">
        <f>IF(I135="", "", IFERROR(LEFT(SUBSTITUTE(I135,"$",""), FIND("/", SUBSTITUTE(I135,"$","")) - 1), ""))</f>
        <v/>
      </c>
      <c r="K135" s="1" t="str">
        <f>IF(J135="", "", SUBSTITUTE(J135, "¢", ""))</f>
        <v/>
      </c>
      <c r="L135" s="2">
        <f>H135*100</f>
        <v>79.466666666666669</v>
      </c>
      <c r="M135" s="1">
        <f t="shared" si="2"/>
        <v>0.79466666666666663</v>
      </c>
      <c r="N135" s="1">
        <v>79.466666666666669</v>
      </c>
      <c r="O135" s="3">
        <f>VALUE(MID(F135, FIND("$", F135) + 1, LEN(F135)))</f>
        <v>11.92</v>
      </c>
    </row>
    <row r="136" spans="1:15" x14ac:dyDescent="0.25">
      <c r="A136" t="s">
        <v>3447</v>
      </c>
      <c r="B136" t="s">
        <v>3446</v>
      </c>
      <c r="C136">
        <v>4</v>
      </c>
      <c r="D136" t="str" cm="1">
        <f t="array" ref="D136">_xlfn.TEXTJOIN("", TRUE, IF(ISNUMBER(SEARCH($Q$1480:$Q$1524, B136)), $Q$1480:$Q$1524, ""))</f>
        <v>Skippy</v>
      </c>
      <c r="E136" t="str">
        <f>IF(OR(D136="Mission", D136="Nature's Own", D136="Sara Lee"), "Bread",
IF(OR(D136="Del Monte", D136="Dole", D136="Mott's"), "Canned Fruit",
IF(OR(D136="Goya", D136="Hunt's", D136="Birds Eye"), "Canned Vegetables",
IF(OR(D136="BelGioioso", D136="Kraft", D136="Philadelphia", D136="Fairlife", D136="Horizon Organic", D136="Lactaid", D136="Ben &amp; Jerry's", D136="Chobani", D136="Oikos", D136="Light + Fit"), "Dairy",
IF(OR(D136="Barilla", D136="Annie's", D136="Rao's Homemade"), "Pasta",
IF(OR(D136="Hershey's", D136="Lay's", D136="Totino's", D136="Cheerios", D136="Jif", D136="Skippy", D136="Nature Valley", D136="Oreo", D136="DiGiorno", D136="Eggo"), "Prepared Food",
IF(OR(D136="Ben's Original", D136="Lundberg", D136="Quaker"), "Rice",
IF(OR(D136="Bush's", D136="Hillshire Farm", D136="Oscar Mayer", D136="SPAM"), "Protein",
IF(OR(D136="Starbucks", D136="Sparkling Ice", D136="Coca-Cola", D136="San Pellegrino", D136="Gatorade", D136="Arizona"), "Beverages",
"Other")))))))))</f>
        <v>Prepared Food</v>
      </c>
      <c r="F136" t="s">
        <v>3438</v>
      </c>
      <c r="G136" cm="1">
        <f t="array" ref="G136">_xlfn.LET(
  _xlpm.txt, LOWER(TRIM(SUBSTITUTE(B136,"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36" s="1">
        <f>O136/G136</f>
        <v>0.745</v>
      </c>
      <c r="J136" t="str">
        <f>IF(I136="", "", IFERROR(LEFT(SUBSTITUTE(I136,"$",""), FIND("/", SUBSTITUTE(I136,"$","")) - 1), ""))</f>
        <v/>
      </c>
      <c r="K136" s="1" t="str">
        <f>IF(J136="", "", SUBSTITUTE(J136, "¢", ""))</f>
        <v/>
      </c>
      <c r="L136" s="2">
        <f>H136*100</f>
        <v>74.5</v>
      </c>
      <c r="M136" s="1">
        <f t="shared" si="2"/>
        <v>0.745</v>
      </c>
      <c r="N136" s="1">
        <v>74.5</v>
      </c>
      <c r="O136" s="3">
        <f>VALUE(MID(F136, FIND("$", F136) + 1, LEN(F136)))</f>
        <v>11.92</v>
      </c>
    </row>
    <row r="137" spans="1:15" x14ac:dyDescent="0.25">
      <c r="A137" t="s">
        <v>3445</v>
      </c>
      <c r="B137" t="s">
        <v>3444</v>
      </c>
      <c r="C137">
        <v>4</v>
      </c>
      <c r="D137" t="str" cm="1">
        <f t="array" ref="D137">_xlfn.TEXTJOIN("", TRUE, IF(ISNUMBER(SEARCH($Q$1480:$Q$1524, B137)), $Q$1480:$Q$1524, ""))</f>
        <v>Skippy</v>
      </c>
      <c r="E137" t="str">
        <f>IF(OR(D137="Mission", D137="Nature's Own", D137="Sara Lee"), "Bread",
IF(OR(D137="Del Monte", D137="Dole", D137="Mott's"), "Canned Fruit",
IF(OR(D137="Goya", D137="Hunt's", D137="Birds Eye"), "Canned Vegetables",
IF(OR(D137="BelGioioso", D137="Kraft", D137="Philadelphia", D137="Fairlife", D137="Horizon Organic", D137="Lactaid", D137="Ben &amp; Jerry's", D137="Chobani", D137="Oikos", D137="Light + Fit"), "Dairy",
IF(OR(D137="Barilla", D137="Annie's", D137="Rao's Homemade"), "Pasta",
IF(OR(D137="Hershey's", D137="Lay's", D137="Totino's", D137="Cheerios", D137="Jif", D137="Skippy", D137="Nature Valley", D137="Oreo", D137="DiGiorno", D137="Eggo"), "Prepared Food",
IF(OR(D137="Ben's Original", D137="Lundberg", D137="Quaker"), "Rice",
IF(OR(D137="Bush's", D137="Hillshire Farm", D137="Oscar Mayer", D137="SPAM"), "Protein",
IF(OR(D137="Starbucks", D137="Sparkling Ice", D137="Coca-Cola", D137="San Pellegrino", D137="Gatorade", D137="Arizona"), "Beverages",
"Other")))))))))</f>
        <v>Prepared Food</v>
      </c>
      <c r="F137" t="s">
        <v>3443</v>
      </c>
      <c r="G137" cm="1">
        <f t="array" ref="G137">_xlfn.LET(
  _xlpm.txt, LOWER(TRIM(SUBSTITUTE(B137,"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137" s="1">
        <f>O137/G137</f>
        <v>2.4933333333333336</v>
      </c>
      <c r="J137" t="str">
        <f>IF(I137="", "", IFERROR(LEFT(SUBSTITUTE(I137,"$",""), FIND("/", SUBSTITUTE(I137,"$","")) - 1), ""))</f>
        <v/>
      </c>
      <c r="K137" s="1" t="str">
        <f>IF(J137="", "", SUBSTITUTE(J137, "¢", ""))</f>
        <v/>
      </c>
      <c r="L137" s="2">
        <f>H137*100</f>
        <v>249.33333333333337</v>
      </c>
      <c r="M137" s="1">
        <f t="shared" si="2"/>
        <v>2.4933333333333336</v>
      </c>
      <c r="N137" s="1">
        <v>249.33333333333337</v>
      </c>
      <c r="O137" s="3">
        <f>VALUE(MID(F137, FIND("$", F137) + 1, LEN(F137)))</f>
        <v>14.96</v>
      </c>
    </row>
    <row r="138" spans="1:15" x14ac:dyDescent="0.25">
      <c r="A138" t="s">
        <v>3442</v>
      </c>
      <c r="B138" t="s">
        <v>3441</v>
      </c>
      <c r="C138">
        <v>4</v>
      </c>
      <c r="D138" t="str" cm="1">
        <f t="array" ref="D138">_xlfn.TEXTJOIN("", TRUE, IF(ISNUMBER(SEARCH($Q$1480:$Q$1524, B138)), $Q$1480:$Q$1524, ""))</f>
        <v>Skippy</v>
      </c>
      <c r="E138" t="str">
        <f>IF(OR(D138="Mission", D138="Nature's Own", D138="Sara Lee"), "Bread",
IF(OR(D138="Del Monte", D138="Dole", D138="Mott's"), "Canned Fruit",
IF(OR(D138="Goya", D138="Hunt's", D138="Birds Eye"), "Canned Vegetables",
IF(OR(D138="BelGioioso", D138="Kraft", D138="Philadelphia", D138="Fairlife", D138="Horizon Organic", D138="Lactaid", D138="Ben &amp; Jerry's", D138="Chobani", D138="Oikos", D138="Light + Fit"), "Dairy",
IF(OR(D138="Barilla", D138="Annie's", D138="Rao's Homemade"), "Pasta",
IF(OR(D138="Hershey's", D138="Lay's", D138="Totino's", D138="Cheerios", D138="Jif", D138="Skippy", D138="Nature Valley", D138="Oreo", D138="DiGiorno", D138="Eggo"), "Prepared Food",
IF(OR(D138="Ben's Original", D138="Lundberg", D138="Quaker"), "Rice",
IF(OR(D138="Bush's", D138="Hillshire Farm", D138="Oscar Mayer", D138="SPAM"), "Protein",
IF(OR(D138="Starbucks", D138="Sparkling Ice", D138="Coca-Cola", D138="San Pellegrino", D138="Gatorade", D138="Arizona"), "Beverages",
"Other")))))))))</f>
        <v>Prepared Food</v>
      </c>
      <c r="F138" t="s">
        <v>3438</v>
      </c>
      <c r="G138" cm="1">
        <f t="array" ref="G138">_xlfn.LET(
  _xlpm.txt, LOWER(TRIM(SUBSTITUTE(B138,"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16.3</v>
      </c>
      <c r="H138" s="1">
        <f>O138/G138</f>
        <v>0.73128834355828221</v>
      </c>
      <c r="J138" t="str">
        <f>IF(I138="", "", IFERROR(LEFT(SUBSTITUTE(I138,"$",""), FIND("/", SUBSTITUTE(I138,"$","")) - 1), ""))</f>
        <v/>
      </c>
      <c r="K138" s="1" t="str">
        <f>IF(J138="", "", SUBSTITUTE(J138, "¢", ""))</f>
        <v/>
      </c>
      <c r="L138" s="2">
        <f>H138*100</f>
        <v>73.128834355828218</v>
      </c>
      <c r="M138" s="1">
        <f t="shared" si="2"/>
        <v>0.73128834355828221</v>
      </c>
      <c r="N138" s="1">
        <v>73.128834355828218</v>
      </c>
      <c r="O138" s="3">
        <f>VALUE(MID(F138, FIND("$", F138) + 1, LEN(F138)))</f>
        <v>11.92</v>
      </c>
    </row>
    <row r="139" spans="1:15" x14ac:dyDescent="0.25">
      <c r="A139" t="s">
        <v>3440</v>
      </c>
      <c r="B139" t="s">
        <v>3439</v>
      </c>
      <c r="C139">
        <v>4</v>
      </c>
      <c r="D139" t="str" cm="1">
        <f t="array" ref="D139">_xlfn.TEXTJOIN("", TRUE, IF(ISNUMBER(SEARCH($Q$1480:$Q$1524, B139)), $Q$1480:$Q$1524, ""))</f>
        <v>Skippy</v>
      </c>
      <c r="E139" t="str">
        <f>IF(OR(D139="Mission", D139="Nature's Own", D139="Sara Lee"), "Bread",
IF(OR(D139="Del Monte", D139="Dole", D139="Mott's"), "Canned Fruit",
IF(OR(D139="Goya", D139="Hunt's", D139="Birds Eye"), "Canned Vegetables",
IF(OR(D139="BelGioioso", D139="Kraft", D139="Philadelphia", D139="Fairlife", D139="Horizon Organic", D139="Lactaid", D139="Ben &amp; Jerry's", D139="Chobani", D139="Oikos", D139="Light + Fit"), "Dairy",
IF(OR(D139="Barilla", D139="Annie's", D139="Rao's Homemade"), "Pasta",
IF(OR(D139="Hershey's", D139="Lay's", D139="Totino's", D139="Cheerios", D139="Jif", D139="Skippy", D139="Nature Valley", D139="Oreo", D139="DiGiorno", D139="Eggo"), "Prepared Food",
IF(OR(D139="Ben's Original", D139="Lundberg", D139="Quaker"), "Rice",
IF(OR(D139="Bush's", D139="Hillshire Farm", D139="Oscar Mayer", D139="SPAM"), "Protein",
IF(OR(D139="Starbucks", D139="Sparkling Ice", D139="Coca-Cola", D139="San Pellegrino", D139="Gatorade", D139="Arizona"), "Beverages",
"Other")))))))))</f>
        <v>Prepared Food</v>
      </c>
      <c r="F139" t="s">
        <v>3438</v>
      </c>
      <c r="G139" cm="1">
        <f t="array" ref="G139">_xlfn.LET(
  _xlpm.txt, LOWER(TRIM(SUBSTITUTE(B139,"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16.3</v>
      </c>
      <c r="H139" s="1">
        <f>O139/G139</f>
        <v>0.73128834355828221</v>
      </c>
      <c r="J139" t="str">
        <f>IF(I139="", "", IFERROR(LEFT(SUBSTITUTE(I139,"$",""), FIND("/", SUBSTITUTE(I139,"$","")) - 1), ""))</f>
        <v/>
      </c>
      <c r="K139" s="1" t="str">
        <f>IF(J139="", "", SUBSTITUTE(J139, "¢", ""))</f>
        <v/>
      </c>
      <c r="L139" s="2">
        <f>H139*100</f>
        <v>73.128834355828218</v>
      </c>
      <c r="M139" s="1">
        <f t="shared" si="2"/>
        <v>0.73128834355828221</v>
      </c>
      <c r="N139" s="1">
        <v>73.128834355828218</v>
      </c>
      <c r="O139" s="3">
        <f>VALUE(MID(F139, FIND("$", F139) + 1, LEN(F139)))</f>
        <v>11.92</v>
      </c>
    </row>
    <row r="140" spans="1:15" x14ac:dyDescent="0.25">
      <c r="A140" t="s">
        <v>3437</v>
      </c>
      <c r="B140" t="s">
        <v>3436</v>
      </c>
      <c r="C140">
        <v>4</v>
      </c>
      <c r="D140" t="str" cm="1">
        <f t="array" ref="D140">_xlfn.TEXTJOIN("", TRUE, IF(ISNUMBER(SEARCH($Q$1480:$Q$1524, B140)), $Q$1480:$Q$1524, ""))</f>
        <v>SPAM</v>
      </c>
      <c r="E140" t="str">
        <f>IF(OR(D140="Mission", D140="Nature's Own", D140="Sara Lee"), "Bread",
IF(OR(D140="Del Monte", D140="Dole", D140="Mott's"), "Canned Fruit",
IF(OR(D140="Goya", D140="Hunt's", D140="Birds Eye"), "Canned Vegetables",
IF(OR(D140="BelGioioso", D140="Kraft", D140="Philadelphia", D140="Fairlife", D140="Horizon Organic", D140="Lactaid", D140="Ben &amp; Jerry's", D140="Chobani", D140="Oikos", D140="Light + Fit"), "Dairy",
IF(OR(D140="Barilla", D140="Annie's", D140="Rao's Homemade"), "Pasta",
IF(OR(D140="Hershey's", D140="Lay's", D140="Totino's", D140="Cheerios", D140="Jif", D140="Skippy", D140="Nature Valley", D140="Oreo", D140="DiGiorno", D140="Eggo"), "Prepared Food",
IF(OR(D140="Ben's Original", D140="Lundberg", D140="Quaker"), "Rice",
IF(OR(D140="Bush's", D140="Hillshire Farm", D140="Oscar Mayer", D140="SPAM"), "Protein",
IF(OR(D140="Starbucks", D140="Sparkling Ice", D140="Coca-Cola", D140="San Pellegrino", D140="Gatorade", D140="Arizona"), "Beverages",
"Other")))))))))</f>
        <v>Protein</v>
      </c>
      <c r="F140" t="s">
        <v>3435</v>
      </c>
      <c r="G140" cm="1">
        <f t="array" ref="G140">_xlfn.LET(
  _xlpm.txt, LOWER(TRIM(SUBSTITUTE(B140,"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40" s="1">
        <f>O140/G140</f>
        <v>1.2933333333333332</v>
      </c>
      <c r="I140" t="s">
        <v>256</v>
      </c>
      <c r="J140" t="str">
        <f>IF(I140="", "", IFERROR(LEFT(SUBSTITUTE(I140,"$",""), FIND("/", SUBSTITUTE(I140,"$","")) - 1), ""))</f>
        <v>5.17</v>
      </c>
      <c r="K140" s="1" t="str">
        <f>IF(J140="", "", SUBSTITUTE(J140, "¢", ""))</f>
        <v>5.17</v>
      </c>
      <c r="L140" s="2">
        <f>H140*100</f>
        <v>129.33333333333331</v>
      </c>
      <c r="M140" s="1">
        <f t="shared" si="2"/>
        <v>5.1699999999999996E-2</v>
      </c>
      <c r="N140" s="1">
        <v>5.17</v>
      </c>
      <c r="O140">
        <f>VALUE(MID(F140, FIND("$", F140) + 1, LEN(F140)))</f>
        <v>15.52</v>
      </c>
    </row>
    <row r="141" spans="1:15" x14ac:dyDescent="0.25">
      <c r="A141" t="s">
        <v>3434</v>
      </c>
      <c r="B141" t="s">
        <v>3433</v>
      </c>
      <c r="C141">
        <v>5</v>
      </c>
      <c r="D141" t="str" cm="1">
        <f t="array" ref="D141">_xlfn.TEXTJOIN("", TRUE, IF(ISNUMBER(SEARCH($Q$1480:$Q$1524, B141)), $Q$1480:$Q$1524, ""))</f>
        <v>Barilla</v>
      </c>
      <c r="E141" t="str">
        <f>IF(OR(D141="Mission", D141="Nature's Own", D141="Sara Lee"), "Bread",
IF(OR(D141="Del Monte", D141="Dole", D141="Mott's"), "Canned Fruit",
IF(OR(D141="Goya", D141="Hunt's", D141="Birds Eye"), "Canned Vegetables",
IF(OR(D141="BelGioioso", D141="Kraft", D141="Philadelphia", D141="Fairlife", D141="Horizon Organic", D141="Lactaid", D141="Ben &amp; Jerry's", D141="Chobani", D141="Oikos", D141="Light + Fit"), "Dairy",
IF(OR(D141="Barilla", D141="Annie's", D141="Rao's Homemade"), "Pasta",
IF(OR(D141="Hershey's", D141="Lay's", D141="Totino's", D141="Cheerios", D141="Jif", D141="Skippy", D141="Nature Valley", D141="Oreo", D141="DiGiorno", D141="Eggo"), "Prepared Food",
IF(OR(D141="Ben's Original", D141="Lundberg", D141="Quaker"), "Rice",
IF(OR(D141="Bush's", D141="Hillshire Farm", D141="Oscar Mayer", D141="SPAM"), "Protein",
IF(OR(D141="Starbucks", D141="Sparkling Ice", D141="Coca-Cola", D141="San Pellegrino", D141="Gatorade", D141="Arizona"), "Beverages",
"Other")))))))))</f>
        <v>Pasta</v>
      </c>
      <c r="F141" t="s">
        <v>3428</v>
      </c>
      <c r="G141" cm="1">
        <f t="array" ref="G141">_xlfn.LET(
  _xlpm.txt, LOWER(TRIM(SUBSTITUTE(B141,"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41" s="1">
        <f>O141/G141</f>
        <v>0.57499999999999996</v>
      </c>
      <c r="J141" t="str">
        <f>IF(I141="", "", IFERROR(LEFT(SUBSTITUTE(I141,"$",""), FIND("/", SUBSTITUTE(I141,"$","")) - 1), ""))</f>
        <v/>
      </c>
      <c r="K141" s="1" t="str">
        <f>IF(J141="", "", SUBSTITUTE(J141, "¢", ""))</f>
        <v/>
      </c>
      <c r="L141" s="2">
        <f>H141*100</f>
        <v>57.499999999999993</v>
      </c>
      <c r="M141" s="1">
        <f t="shared" si="2"/>
        <v>0.57499999999999996</v>
      </c>
      <c r="N141" s="1">
        <v>57.499999999999993</v>
      </c>
      <c r="O141" s="3">
        <f>VALUE(MID(F141, FIND("$", F141) + 1, LEN(F141)))</f>
        <v>9.1999999999999993</v>
      </c>
    </row>
    <row r="142" spans="1:15" x14ac:dyDescent="0.25">
      <c r="A142" t="s">
        <v>3432</v>
      </c>
      <c r="B142" t="s">
        <v>3431</v>
      </c>
      <c r="C142">
        <v>5</v>
      </c>
      <c r="D142" t="str" cm="1">
        <f t="array" ref="D142">_xlfn.TEXTJOIN("", TRUE, IF(ISNUMBER(SEARCH($Q$1480:$Q$1524, B142)), $Q$1480:$Q$1524, ""))</f>
        <v>Barilla</v>
      </c>
      <c r="E142" t="str">
        <f>IF(OR(D142="Mission", D142="Nature's Own", D142="Sara Lee"), "Bread",
IF(OR(D142="Del Monte", D142="Dole", D142="Mott's"), "Canned Fruit",
IF(OR(D142="Goya", D142="Hunt's", D142="Birds Eye"), "Canned Vegetables",
IF(OR(D142="BelGioioso", D142="Kraft", D142="Philadelphia", D142="Fairlife", D142="Horizon Organic", D142="Lactaid", D142="Ben &amp; Jerry's", D142="Chobani", D142="Oikos", D142="Light + Fit"), "Dairy",
IF(OR(D142="Barilla", D142="Annie's", D142="Rao's Homemade"), "Pasta",
IF(OR(D142="Hershey's", D142="Lay's", D142="Totino's", D142="Cheerios", D142="Jif", D142="Skippy", D142="Nature Valley", D142="Oreo", D142="DiGiorno", D142="Eggo"), "Prepared Food",
IF(OR(D142="Ben's Original", D142="Lundberg", D142="Quaker"), "Rice",
IF(OR(D142="Bush's", D142="Hillshire Farm", D142="Oscar Mayer", D142="SPAM"), "Protein",
IF(OR(D142="Starbucks", D142="Sparkling Ice", D142="Coca-Cola", D142="San Pellegrino", D142="Gatorade", D142="Arizona"), "Beverages",
"Other")))))))))</f>
        <v>Pasta</v>
      </c>
      <c r="F142" t="s">
        <v>3428</v>
      </c>
      <c r="G142" cm="1">
        <f t="array" ref="G142">_xlfn.LET(
  _xlpm.txt, LOWER(TRIM(SUBSTITUTE(B142,"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42" s="1">
        <f>O142/G142</f>
        <v>0.57499999999999996</v>
      </c>
      <c r="J142" t="str">
        <f>IF(I142="", "", IFERROR(LEFT(SUBSTITUTE(I142,"$",""), FIND("/", SUBSTITUTE(I142,"$","")) - 1), ""))</f>
        <v/>
      </c>
      <c r="K142" s="1" t="str">
        <f>IF(J142="", "", SUBSTITUTE(J142, "¢", ""))</f>
        <v/>
      </c>
      <c r="L142" s="2">
        <f>H142*100</f>
        <v>57.499999999999993</v>
      </c>
      <c r="M142" s="1">
        <f t="shared" si="2"/>
        <v>0.57499999999999996</v>
      </c>
      <c r="N142" s="1">
        <v>57.499999999999993</v>
      </c>
      <c r="O142" s="3">
        <f>VALUE(MID(F142, FIND("$", F142) + 1, LEN(F142)))</f>
        <v>9.1999999999999993</v>
      </c>
    </row>
    <row r="143" spans="1:15" x14ac:dyDescent="0.25">
      <c r="A143" t="s">
        <v>3430</v>
      </c>
      <c r="B143" t="s">
        <v>3429</v>
      </c>
      <c r="C143">
        <v>5</v>
      </c>
      <c r="D143" t="str" cm="1">
        <f t="array" ref="D143">_xlfn.TEXTJOIN("", TRUE, IF(ISNUMBER(SEARCH($Q$1480:$Q$1524, B143)), $Q$1480:$Q$1524, ""))</f>
        <v>Barilla</v>
      </c>
      <c r="E143" t="str">
        <f>IF(OR(D143="Mission", D143="Nature's Own", D143="Sara Lee"), "Bread",
IF(OR(D143="Del Monte", D143="Dole", D143="Mott's"), "Canned Fruit",
IF(OR(D143="Goya", D143="Hunt's", D143="Birds Eye"), "Canned Vegetables",
IF(OR(D143="BelGioioso", D143="Kraft", D143="Philadelphia", D143="Fairlife", D143="Horizon Organic", D143="Lactaid", D143="Ben &amp; Jerry's", D143="Chobani", D143="Oikos", D143="Light + Fit"), "Dairy",
IF(OR(D143="Barilla", D143="Annie's", D143="Rao's Homemade"), "Pasta",
IF(OR(D143="Hershey's", D143="Lay's", D143="Totino's", D143="Cheerios", D143="Jif", D143="Skippy", D143="Nature Valley", D143="Oreo", D143="DiGiorno", D143="Eggo"), "Prepared Food",
IF(OR(D143="Ben's Original", D143="Lundberg", D143="Quaker"), "Rice",
IF(OR(D143="Bush's", D143="Hillshire Farm", D143="Oscar Mayer", D143="SPAM"), "Protein",
IF(OR(D143="Starbucks", D143="Sparkling Ice", D143="Coca-Cola", D143="San Pellegrino", D143="Gatorade", D143="Arizona"), "Beverages",
"Other")))))))))</f>
        <v>Pasta</v>
      </c>
      <c r="F143" t="s">
        <v>3428</v>
      </c>
      <c r="G143" cm="1">
        <f t="array" ref="G143">_xlfn.LET(
  _xlpm.txt, LOWER(TRIM(SUBSTITUTE(B143,"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43" s="1">
        <f>O143/G143</f>
        <v>0.57499999999999996</v>
      </c>
      <c r="J143" t="str">
        <f>IF(I143="", "", IFERROR(LEFT(SUBSTITUTE(I143,"$",""), FIND("/", SUBSTITUTE(I143,"$","")) - 1), ""))</f>
        <v/>
      </c>
      <c r="K143" s="1" t="str">
        <f>IF(J143="", "", SUBSTITUTE(J143, "¢", ""))</f>
        <v/>
      </c>
      <c r="L143" s="2">
        <f>H143*100</f>
        <v>57.499999999999993</v>
      </c>
      <c r="M143" s="1">
        <f t="shared" si="2"/>
        <v>0.57499999999999996</v>
      </c>
      <c r="N143" s="1">
        <v>57.499999999999993</v>
      </c>
      <c r="O143" s="3">
        <f>VALUE(MID(F143, FIND("$", F143) + 1, LEN(F143)))</f>
        <v>9.1999999999999993</v>
      </c>
    </row>
    <row r="144" spans="1:15" x14ac:dyDescent="0.25">
      <c r="A144" t="s">
        <v>3427</v>
      </c>
      <c r="B144" t="s">
        <v>3426</v>
      </c>
      <c r="C144">
        <v>5</v>
      </c>
      <c r="D144" t="str" cm="1">
        <f t="array" ref="D144">_xlfn.TEXTJOIN("", TRUE, IF(ISNUMBER(SEARCH($Q$1480:$Q$1524, B144)), $Q$1480:$Q$1524, ""))</f>
        <v>Barilla</v>
      </c>
      <c r="E144" t="str">
        <f>IF(OR(D144="Mission", D144="Nature's Own", D144="Sara Lee"), "Bread",
IF(OR(D144="Del Monte", D144="Dole", D144="Mott's"), "Canned Fruit",
IF(OR(D144="Goya", D144="Hunt's", D144="Birds Eye"), "Canned Vegetables",
IF(OR(D144="BelGioioso", D144="Kraft", D144="Philadelphia", D144="Fairlife", D144="Horizon Organic", D144="Lactaid", D144="Ben &amp; Jerry's", D144="Chobani", D144="Oikos", D144="Light + Fit"), "Dairy",
IF(OR(D144="Barilla", D144="Annie's", D144="Rao's Homemade"), "Pasta",
IF(OR(D144="Hershey's", D144="Lay's", D144="Totino's", D144="Cheerios", D144="Jif", D144="Skippy", D144="Nature Valley", D144="Oreo", D144="DiGiorno", D144="Eggo"), "Prepared Food",
IF(OR(D144="Ben's Original", D144="Lundberg", D144="Quaker"), "Rice",
IF(OR(D144="Bush's", D144="Hillshire Farm", D144="Oscar Mayer", D144="SPAM"), "Protein",
IF(OR(D144="Starbucks", D144="Sparkling Ice", D144="Coca-Cola", D144="San Pellegrino", D144="Gatorade", D144="Arizona"), "Beverages",
"Other")))))))))</f>
        <v>Pasta</v>
      </c>
      <c r="F144" t="s">
        <v>3421</v>
      </c>
      <c r="G144" cm="1">
        <f t="array" ref="G144">_xlfn.LET(
  _xlpm.txt, LOWER(TRIM(SUBSTITUTE(B144,"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144" s="1">
        <f>O144/G144</f>
        <v>1.6590909090909089</v>
      </c>
      <c r="J144" t="str">
        <f>IF(I144="", "", IFERROR(LEFT(SUBSTITUTE(I144,"$",""), FIND("/", SUBSTITUTE(I144,"$","")) - 1), ""))</f>
        <v/>
      </c>
      <c r="K144" s="1" t="str">
        <f>IF(J144="", "", SUBSTITUTE(J144, "¢", ""))</f>
        <v/>
      </c>
      <c r="L144" s="2">
        <f>H144*100</f>
        <v>165.90909090909091</v>
      </c>
      <c r="M144" s="1">
        <f t="shared" si="2"/>
        <v>1.6590909090909092</v>
      </c>
      <c r="N144" s="1">
        <v>165.90909090909091</v>
      </c>
      <c r="O144" s="3">
        <f>VALUE(MID(F144, FIND("$", F144) + 1, LEN(F144)))</f>
        <v>14.6</v>
      </c>
    </row>
    <row r="145" spans="1:15" x14ac:dyDescent="0.25">
      <c r="A145" t="s">
        <v>3425</v>
      </c>
      <c r="B145" t="s">
        <v>3424</v>
      </c>
      <c r="C145">
        <v>5</v>
      </c>
      <c r="D145" t="str" cm="1">
        <f t="array" ref="D145">_xlfn.TEXTJOIN("", TRUE, IF(ISNUMBER(SEARCH($Q$1480:$Q$1524, B145)), $Q$1480:$Q$1524, ""))</f>
        <v>Barilla</v>
      </c>
      <c r="E145" t="str">
        <f>IF(OR(D145="Mission", D145="Nature's Own", D145="Sara Lee"), "Bread",
IF(OR(D145="Del Monte", D145="Dole", D145="Mott's"), "Canned Fruit",
IF(OR(D145="Goya", D145="Hunt's", D145="Birds Eye"), "Canned Vegetables",
IF(OR(D145="BelGioioso", D145="Kraft", D145="Philadelphia", D145="Fairlife", D145="Horizon Organic", D145="Lactaid", D145="Ben &amp; Jerry's", D145="Chobani", D145="Oikos", D145="Light + Fit"), "Dairy",
IF(OR(D145="Barilla", D145="Annie's", D145="Rao's Homemade"), "Pasta",
IF(OR(D145="Hershey's", D145="Lay's", D145="Totino's", D145="Cheerios", D145="Jif", D145="Skippy", D145="Nature Valley", D145="Oreo", D145="DiGiorno", D145="Eggo"), "Prepared Food",
IF(OR(D145="Ben's Original", D145="Lundberg", D145="Quaker"), "Rice",
IF(OR(D145="Bush's", D145="Hillshire Farm", D145="Oscar Mayer", D145="SPAM"), "Protein",
IF(OR(D145="Starbucks", D145="Sparkling Ice", D145="Coca-Cola", D145="San Pellegrino", D145="Gatorade", D145="Arizona"), "Beverages",
"Other")))))))))</f>
        <v>Pasta</v>
      </c>
      <c r="F145" t="s">
        <v>3421</v>
      </c>
      <c r="G145" cm="1">
        <f t="array" ref="G145">_xlfn.LET(
  _xlpm.txt, LOWER(TRIM(SUBSTITUTE(B145,"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145" s="1">
        <f>O145/G145</f>
        <v>1.6590909090909089</v>
      </c>
      <c r="J145" t="str">
        <f>IF(I145="", "", IFERROR(LEFT(SUBSTITUTE(I145,"$",""), FIND("/", SUBSTITUTE(I145,"$","")) - 1), ""))</f>
        <v/>
      </c>
      <c r="K145" s="1" t="str">
        <f>IF(J145="", "", SUBSTITUTE(J145, "¢", ""))</f>
        <v/>
      </c>
      <c r="L145" s="2">
        <f>H145*100</f>
        <v>165.90909090909091</v>
      </c>
      <c r="M145" s="1">
        <f t="shared" si="2"/>
        <v>1.6590909090909092</v>
      </c>
      <c r="N145" s="1">
        <v>165.90909090909091</v>
      </c>
      <c r="O145" s="3">
        <f>VALUE(MID(F145, FIND("$", F145) + 1, LEN(F145)))</f>
        <v>14.6</v>
      </c>
    </row>
    <row r="146" spans="1:15" x14ac:dyDescent="0.25">
      <c r="A146" t="s">
        <v>3423</v>
      </c>
      <c r="B146" t="s">
        <v>3422</v>
      </c>
      <c r="C146">
        <v>5</v>
      </c>
      <c r="D146" t="str" cm="1">
        <f t="array" ref="D146">_xlfn.TEXTJOIN("", TRUE, IF(ISNUMBER(SEARCH($Q$1480:$Q$1524, B146)), $Q$1480:$Q$1524, ""))</f>
        <v>Barilla</v>
      </c>
      <c r="E146" t="str">
        <f>IF(OR(D146="Mission", D146="Nature's Own", D146="Sara Lee"), "Bread",
IF(OR(D146="Del Monte", D146="Dole", D146="Mott's"), "Canned Fruit",
IF(OR(D146="Goya", D146="Hunt's", D146="Birds Eye"), "Canned Vegetables",
IF(OR(D146="BelGioioso", D146="Kraft", D146="Philadelphia", D146="Fairlife", D146="Horizon Organic", D146="Lactaid", D146="Ben &amp; Jerry's", D146="Chobani", D146="Oikos", D146="Light + Fit"), "Dairy",
IF(OR(D146="Barilla", D146="Annie's", D146="Rao's Homemade"), "Pasta",
IF(OR(D146="Hershey's", D146="Lay's", D146="Totino's", D146="Cheerios", D146="Jif", D146="Skippy", D146="Nature Valley", D146="Oreo", D146="DiGiorno", D146="Eggo"), "Prepared Food",
IF(OR(D146="Ben's Original", D146="Lundberg", D146="Quaker"), "Rice",
IF(OR(D146="Bush's", D146="Hillshire Farm", D146="Oscar Mayer", D146="SPAM"), "Protein",
IF(OR(D146="Starbucks", D146="Sparkling Ice", D146="Coca-Cola", D146="San Pellegrino", D146="Gatorade", D146="Arizona"), "Beverages",
"Other")))))))))</f>
        <v>Pasta</v>
      </c>
      <c r="F146" t="s">
        <v>3421</v>
      </c>
      <c r="G146" cm="1">
        <f t="array" ref="G146">_xlfn.LET(
  _xlpm.txt, LOWER(TRIM(SUBSTITUTE(B146,"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146" s="1">
        <f>O146/G146</f>
        <v>1.6590909090909089</v>
      </c>
      <c r="J146" t="str">
        <f>IF(I146="", "", IFERROR(LEFT(SUBSTITUTE(I146,"$",""), FIND("/", SUBSTITUTE(I146,"$","")) - 1), ""))</f>
        <v/>
      </c>
      <c r="K146" s="1" t="str">
        <f>IF(J146="", "", SUBSTITUTE(J146, "¢", ""))</f>
        <v/>
      </c>
      <c r="L146" s="2">
        <f>H146*100</f>
        <v>165.90909090909091</v>
      </c>
      <c r="M146" s="1">
        <f t="shared" si="2"/>
        <v>1.6590909090909092</v>
      </c>
      <c r="N146" s="1">
        <v>165.90909090909091</v>
      </c>
      <c r="O146" s="3">
        <f>VALUE(MID(F146, FIND("$", F146) + 1, LEN(F146)))</f>
        <v>14.6</v>
      </c>
    </row>
    <row r="147" spans="1:15" x14ac:dyDescent="0.25">
      <c r="A147" t="s">
        <v>3420</v>
      </c>
      <c r="B147" t="s">
        <v>3419</v>
      </c>
      <c r="C147">
        <v>5</v>
      </c>
      <c r="D147" t="str" cm="1">
        <f t="array" ref="D147">_xlfn.TEXTJOIN("", TRUE, IF(ISNUMBER(SEARCH($Q$1480:$Q$1524, B147)), $Q$1480:$Q$1524, ""))</f>
        <v>Sparkling Ice</v>
      </c>
      <c r="E147" t="str">
        <f>IF(OR(D147="Mission", D147="Nature's Own", D147="Sara Lee"), "Bread",
IF(OR(D147="Del Monte", D147="Dole", D147="Mott's"), "Canned Fruit",
IF(OR(D147="Goya", D147="Hunt's", D147="Birds Eye"), "Canned Vegetables",
IF(OR(D147="BelGioioso", D147="Kraft", D147="Philadelphia", D147="Fairlife", D147="Horizon Organic", D147="Lactaid", D147="Ben &amp; Jerry's", D147="Chobani", D147="Oikos", D147="Light + Fit"), "Dairy",
IF(OR(D147="Barilla", D147="Annie's", D147="Rao's Homemade"), "Pasta",
IF(OR(D147="Hershey's", D147="Lay's", D147="Totino's", D147="Cheerios", D147="Jif", D147="Skippy", D147="Nature Valley", D147="Oreo", D147="DiGiorno", D147="Eggo"), "Prepared Food",
IF(OR(D147="Ben's Original", D147="Lundberg", D147="Quaker"), "Rice",
IF(OR(D147="Bush's", D147="Hillshire Farm", D147="Oscar Mayer", D147="SPAM"), "Protein",
IF(OR(D147="Starbucks", D147="Sparkling Ice", D147="Coca-Cola", D147="San Pellegrino", D147="Gatorade", D147="Arizona"), "Beverages",
"Other")))))))))</f>
        <v>Beverages</v>
      </c>
      <c r="F147" t="s">
        <v>3418</v>
      </c>
      <c r="G147" cm="1">
        <f t="array" ref="G147">_xlfn.LET(
  _xlpm.txt, LOWER(TRIM(SUBSTITUTE(B147,"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7" s="1">
        <f>O147/G147</f>
        <v>0.28529411764705881</v>
      </c>
      <c r="I147" t="s">
        <v>3327</v>
      </c>
      <c r="J147" t="str">
        <f>IF(I147="", "", IFERROR(LEFT(SUBSTITUTE(I147,"$",""), FIND("/", SUBSTITUTE(I147,"$","")) - 1), ""))</f>
        <v>5.7 ¢</v>
      </c>
      <c r="K147" s="1" t="str">
        <f>IF(J147="", "", SUBSTITUTE(J147, "¢", ""))</f>
        <v xml:space="preserve">5.7 </v>
      </c>
      <c r="L147" s="2">
        <f>H147*100</f>
        <v>28.52941176470588</v>
      </c>
      <c r="M147" s="1">
        <f t="shared" si="2"/>
        <v>5.7000000000000002E-2</v>
      </c>
      <c r="N147" s="1">
        <v>5.7</v>
      </c>
      <c r="O147">
        <f>VALUE(MID(F147, FIND("$", F147) + 1, LEN(F147)))</f>
        <v>4.8499999999999996</v>
      </c>
    </row>
    <row r="148" spans="1:15" x14ac:dyDescent="0.25">
      <c r="A148" t="s">
        <v>3417</v>
      </c>
      <c r="B148" t="s">
        <v>3416</v>
      </c>
      <c r="C148">
        <v>5</v>
      </c>
      <c r="D148" t="str" cm="1">
        <f t="array" ref="D148">_xlfn.TEXTJOIN("", TRUE, IF(ISNUMBER(SEARCH($Q$1480:$Q$1524, B148)), $Q$1480:$Q$1524, ""))</f>
        <v>Sparkling Ice</v>
      </c>
      <c r="E148" t="str">
        <f>IF(OR(D148="Mission", D148="Nature's Own", D148="Sara Lee"), "Bread",
IF(OR(D148="Del Monte", D148="Dole", D148="Mott's"), "Canned Fruit",
IF(OR(D148="Goya", D148="Hunt's", D148="Birds Eye"), "Canned Vegetables",
IF(OR(D148="BelGioioso", D148="Kraft", D148="Philadelphia", D148="Fairlife", D148="Horizon Organic", D148="Lactaid", D148="Ben &amp; Jerry's", D148="Chobani", D148="Oikos", D148="Light + Fit"), "Dairy",
IF(OR(D148="Barilla", D148="Annie's", D148="Rao's Homemade"), "Pasta",
IF(OR(D148="Hershey's", D148="Lay's", D148="Totino's", D148="Cheerios", D148="Jif", D148="Skippy", D148="Nature Valley", D148="Oreo", D148="DiGiorno", D148="Eggo"), "Prepared Food",
IF(OR(D148="Ben's Original", D148="Lundberg", D148="Quaker"), "Rice",
IF(OR(D148="Bush's", D148="Hillshire Farm", D148="Oscar Mayer", D148="SPAM"), "Protein",
IF(OR(D148="Starbucks", D148="Sparkling Ice", D148="Coca-Cola", D148="San Pellegrino", D148="Gatorade", D148="Arizona"), "Beverages",
"Other")))))))))</f>
        <v>Beverages</v>
      </c>
      <c r="F148" t="s">
        <v>3415</v>
      </c>
      <c r="G148" cm="1">
        <f t="array" ref="G148">_xlfn.LET(
  _xlpm.txt, LOWER(TRIM(SUBSTITUTE(B148,"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48" s="1">
        <f>O148/G148</f>
        <v>0.4</v>
      </c>
      <c r="I148" t="s">
        <v>3414</v>
      </c>
      <c r="J148" t="str">
        <f>IF(I148="", "", IFERROR(LEFT(SUBSTITUTE(I148,"$",""), FIND("/", SUBSTITUTE(I148,"$","")) - 1), ""))</f>
        <v>8.0 ¢</v>
      </c>
      <c r="K148" s="1" t="str">
        <f>IF(J148="", "", SUBSTITUTE(J148, "¢", ""))</f>
        <v xml:space="preserve">8.0 </v>
      </c>
      <c r="L148" s="2">
        <f>H148*100</f>
        <v>40</v>
      </c>
      <c r="M148" s="1">
        <f t="shared" si="2"/>
        <v>0.08</v>
      </c>
      <c r="N148" s="1">
        <v>8</v>
      </c>
      <c r="O148">
        <f>VALUE(MID(F148, FIND("$", F148) + 1, LEN(F148)))</f>
        <v>6.4</v>
      </c>
    </row>
    <row r="149" spans="1:15" x14ac:dyDescent="0.25">
      <c r="A149" t="s">
        <v>3413</v>
      </c>
      <c r="B149" t="s">
        <v>3412</v>
      </c>
      <c r="C149">
        <v>6</v>
      </c>
      <c r="D149" t="str" cm="1">
        <f t="array" ref="D149">_xlfn.TEXTJOIN("", TRUE, IF(ISNUMBER(SEARCH($Q$1480:$Q$1524, B149)), $Q$1480:$Q$1524, ""))</f>
        <v>Annie's</v>
      </c>
      <c r="E149" t="str">
        <f>IF(OR(D149="Mission", D149="Nature's Own", D149="Sara Lee"), "Bread",
IF(OR(D149="Del Monte", D149="Dole", D149="Mott's"), "Canned Fruit",
IF(OR(D149="Goya", D149="Hunt's", D149="Birds Eye"), "Canned Vegetables",
IF(OR(D149="BelGioioso", D149="Kraft", D149="Philadelphia", D149="Fairlife", D149="Horizon Organic", D149="Lactaid", D149="Ben &amp; Jerry's", D149="Chobani", D149="Oikos", D149="Light + Fit"), "Dairy",
IF(OR(D149="Barilla", D149="Annie's", D149="Rao's Homemade"), "Pasta",
IF(OR(D149="Hershey's", D149="Lay's", D149="Totino's", D149="Cheerios", D149="Jif", D149="Skippy", D149="Nature Valley", D149="Oreo", D149="DiGiorno", D149="Eggo"), "Prepared Food",
IF(OR(D149="Ben's Original", D149="Lundberg", D149="Quaker"), "Rice",
IF(OR(D149="Bush's", D149="Hillshire Farm", D149="Oscar Mayer", D149="SPAM"), "Protein",
IF(OR(D149="Starbucks", D149="Sparkling Ice", D149="Coca-Cola", D149="San Pellegrino", D149="Gatorade", D149="Arizona"), "Beverages",
"Other")))))))))</f>
        <v>Pasta</v>
      </c>
      <c r="F149" t="s">
        <v>3411</v>
      </c>
      <c r="G149" cm="1">
        <f t="array" ref="G149">_xlfn.LET(
  _xlpm.txt, LOWER(TRIM(SUBSTITUTE(B149,"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7.48</v>
      </c>
      <c r="H149" s="1">
        <f>O149/G149</f>
        <v>4.7967914438502675</v>
      </c>
      <c r="I149" t="s">
        <v>3190</v>
      </c>
      <c r="J149" t="str">
        <f>IF(I149="", "", IFERROR(LEFT(SUBSTITUTE(I149,"$",""), FIND("/", SUBSTITUTE(I149,"$","")) - 1), ""))</f>
        <v>79.7 ¢</v>
      </c>
      <c r="K149" s="1" t="str">
        <f>IF(J149="", "", SUBSTITUTE(J149, "¢", ""))</f>
        <v xml:space="preserve">79.7 </v>
      </c>
      <c r="L149" s="2">
        <f>H149*100</f>
        <v>479.67914438502675</v>
      </c>
      <c r="M149" s="1">
        <f t="shared" si="2"/>
        <v>0.79700000000000004</v>
      </c>
      <c r="N149" s="1">
        <v>79.7</v>
      </c>
      <c r="O149">
        <f>VALUE(MID(F149, FIND("$", F149) + 1, LEN(F149)))</f>
        <v>35.880000000000003</v>
      </c>
    </row>
    <row r="150" spans="1:15" x14ac:dyDescent="0.25">
      <c r="A150" t="s">
        <v>3410</v>
      </c>
      <c r="B150" t="s">
        <v>3409</v>
      </c>
      <c r="C150">
        <v>6</v>
      </c>
      <c r="D150" t="str" cm="1">
        <f t="array" ref="D150">_xlfn.TEXTJOIN("", TRUE, IF(ISNUMBER(SEARCH($Q$1480:$Q$1524, B150)), $Q$1480:$Q$1524, ""))</f>
        <v>Annie's</v>
      </c>
      <c r="E150" t="str">
        <f>IF(OR(D150="Mission", D150="Nature's Own", D150="Sara Lee"), "Bread",
IF(OR(D150="Del Monte", D150="Dole", D150="Mott's"), "Canned Fruit",
IF(OR(D150="Goya", D150="Hunt's", D150="Birds Eye"), "Canned Vegetables",
IF(OR(D150="BelGioioso", D150="Kraft", D150="Philadelphia", D150="Fairlife", D150="Horizon Organic", D150="Lactaid", D150="Ben &amp; Jerry's", D150="Chobani", D150="Oikos", D150="Light + Fit"), "Dairy",
IF(OR(D150="Barilla", D150="Annie's", D150="Rao's Homemade"), "Pasta",
IF(OR(D150="Hershey's", D150="Lay's", D150="Totino's", D150="Cheerios", D150="Jif", D150="Skippy", D150="Nature Valley", D150="Oreo", D150="DiGiorno", D150="Eggo"), "Prepared Food",
IF(OR(D150="Ben's Original", D150="Lundberg", D150="Quaker"), "Rice",
IF(OR(D150="Bush's", D150="Hillshire Farm", D150="Oscar Mayer", D150="SPAM"), "Protein",
IF(OR(D150="Starbucks", D150="Sparkling Ice", D150="Coca-Cola", D150="San Pellegrino", D150="Gatorade", D150="Arizona"), "Beverages",
"Other")))))))))</f>
        <v>Pasta</v>
      </c>
      <c r="F150" t="s">
        <v>3406</v>
      </c>
      <c r="G150" cm="1">
        <f t="array" ref="G150">_xlfn.LET(
  _xlpm.txt, LOWER(TRIM(SUBSTITUTE(B150,"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150" s="1">
        <f>O150/G150</f>
        <v>2.98</v>
      </c>
      <c r="I150" t="s">
        <v>3405</v>
      </c>
      <c r="J150" t="str">
        <f>IF(I150="", "", IFERROR(LEFT(SUBSTITUTE(I150,"$",""), FIND("/", SUBSTITUTE(I150,"$","")) - 1), ""))</f>
        <v>49.7 ¢</v>
      </c>
      <c r="K150" s="1" t="str">
        <f>IF(J150="", "", SUBSTITUTE(J150, "¢", ""))</f>
        <v xml:space="preserve">49.7 </v>
      </c>
      <c r="L150" s="2">
        <f>H150*100</f>
        <v>298</v>
      </c>
      <c r="M150" s="1">
        <f t="shared" si="2"/>
        <v>0.49700000000000005</v>
      </c>
      <c r="N150" s="1">
        <v>49.7</v>
      </c>
      <c r="O150">
        <f>VALUE(MID(F150, FIND("$", F150) + 1, LEN(F150)))</f>
        <v>17.88</v>
      </c>
    </row>
    <row r="151" spans="1:15" x14ac:dyDescent="0.25">
      <c r="A151" t="s">
        <v>3408</v>
      </c>
      <c r="B151" t="s">
        <v>3407</v>
      </c>
      <c r="C151">
        <v>6</v>
      </c>
      <c r="D151" t="str" cm="1">
        <f t="array" ref="D151">_xlfn.TEXTJOIN("", TRUE, IF(ISNUMBER(SEARCH($Q$1480:$Q$1524, B151)), $Q$1480:$Q$1524, ""))</f>
        <v>Annie's</v>
      </c>
      <c r="E151" t="str">
        <f>IF(OR(D151="Mission", D151="Nature's Own", D151="Sara Lee"), "Bread",
IF(OR(D151="Del Monte", D151="Dole", D151="Mott's"), "Canned Fruit",
IF(OR(D151="Goya", D151="Hunt's", D151="Birds Eye"), "Canned Vegetables",
IF(OR(D151="BelGioioso", D151="Kraft", D151="Philadelphia", D151="Fairlife", D151="Horizon Organic", D151="Lactaid", D151="Ben &amp; Jerry's", D151="Chobani", D151="Oikos", D151="Light + Fit"), "Dairy",
IF(OR(D151="Barilla", D151="Annie's", D151="Rao's Homemade"), "Pasta",
IF(OR(D151="Hershey's", D151="Lay's", D151="Totino's", D151="Cheerios", D151="Jif", D151="Skippy", D151="Nature Valley", D151="Oreo", D151="DiGiorno", D151="Eggo"), "Prepared Food",
IF(OR(D151="Ben's Original", D151="Lundberg", D151="Quaker"), "Rice",
IF(OR(D151="Bush's", D151="Hillshire Farm", D151="Oscar Mayer", D151="SPAM"), "Protein",
IF(OR(D151="Starbucks", D151="Sparkling Ice", D151="Coca-Cola", D151="San Pellegrino", D151="Gatorade", D151="Arizona"), "Beverages",
"Other")))))))))</f>
        <v>Pasta</v>
      </c>
      <c r="F151" t="s">
        <v>3406</v>
      </c>
      <c r="G151" cm="1">
        <f t="array" ref="G151">_xlfn.LET(
  _xlpm.txt, LOWER(TRIM(SUBSTITUTE(B151,"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151" s="1">
        <f>O151/G151</f>
        <v>2.98</v>
      </c>
      <c r="I151" t="s">
        <v>3405</v>
      </c>
      <c r="J151" t="str">
        <f>IF(I151="", "", IFERROR(LEFT(SUBSTITUTE(I151,"$",""), FIND("/", SUBSTITUTE(I151,"$","")) - 1), ""))</f>
        <v>49.7 ¢</v>
      </c>
      <c r="K151" s="1" t="str">
        <f>IF(J151="", "", SUBSTITUTE(J151, "¢", ""))</f>
        <v xml:space="preserve">49.7 </v>
      </c>
      <c r="L151" s="2">
        <f>H151*100</f>
        <v>298</v>
      </c>
      <c r="M151" s="1">
        <f t="shared" si="2"/>
        <v>0.49700000000000005</v>
      </c>
      <c r="N151" s="1">
        <v>49.7</v>
      </c>
      <c r="O151">
        <f>VALUE(MID(F151, FIND("$", F151) + 1, LEN(F151)))</f>
        <v>17.88</v>
      </c>
    </row>
    <row r="152" spans="1:15" x14ac:dyDescent="0.25">
      <c r="A152" t="s">
        <v>3404</v>
      </c>
      <c r="B152" t="s">
        <v>3403</v>
      </c>
      <c r="C152">
        <v>6</v>
      </c>
      <c r="D152" t="str" cm="1">
        <f t="array" ref="D152">_xlfn.TEXTJOIN("", TRUE, IF(ISNUMBER(SEARCH($Q$1480:$Q$1524, B152)), $Q$1480:$Q$1524, ""))</f>
        <v>Barilla</v>
      </c>
      <c r="E152" t="str">
        <f>IF(OR(D152="Mission", D152="Nature's Own", D152="Sara Lee"), "Bread",
IF(OR(D152="Del Monte", D152="Dole", D152="Mott's"), "Canned Fruit",
IF(OR(D152="Goya", D152="Hunt's", D152="Birds Eye"), "Canned Vegetables",
IF(OR(D152="BelGioioso", D152="Kraft", D152="Philadelphia", D152="Fairlife", D152="Horizon Organic", D152="Lactaid", D152="Ben &amp; Jerry's", D152="Chobani", D152="Oikos", D152="Light + Fit"), "Dairy",
IF(OR(D152="Barilla", D152="Annie's", D152="Rao's Homemade"), "Pasta",
IF(OR(D152="Hershey's", D152="Lay's", D152="Totino's", D152="Cheerios", D152="Jif", D152="Skippy", D152="Nature Valley", D152="Oreo", D152="DiGiorno", D152="Eggo"), "Prepared Food",
IF(OR(D152="Ben's Original", D152="Lundberg", D152="Quaker"), "Rice",
IF(OR(D152="Bush's", D152="Hillshire Farm", D152="Oscar Mayer", D152="SPAM"), "Protein",
IF(OR(D152="Starbucks", D152="Sparkling Ice", D152="Coca-Cola", D152="San Pellegrino", D152="Gatorade", D152="Arizona"), "Beverages",
"Other")))))))))</f>
        <v>Pasta</v>
      </c>
      <c r="F152" t="s">
        <v>3368</v>
      </c>
      <c r="G152" cm="1">
        <f t="array" ref="G152">_xlfn.LET(
  _xlpm.txt, LOWER(TRIM(SUBSTITUTE(B152,"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52" s="1">
        <f>O152/G152</f>
        <v>0.69</v>
      </c>
      <c r="J152" t="str">
        <f>IF(I152="", "", IFERROR(LEFT(SUBSTITUTE(I152,"$",""), FIND("/", SUBSTITUTE(I152,"$","")) - 1), ""))</f>
        <v/>
      </c>
      <c r="K152" s="1" t="str">
        <f>IF(J152="", "", SUBSTITUTE(J152, "¢", ""))</f>
        <v/>
      </c>
      <c r="L152" s="2">
        <f>H152*100</f>
        <v>69</v>
      </c>
      <c r="M152" s="1">
        <f t="shared" si="2"/>
        <v>0.69</v>
      </c>
      <c r="N152" s="1">
        <v>69</v>
      </c>
      <c r="O152" s="3">
        <f>VALUE(MID(F152, FIND("$", F152) + 1, LEN(F152)))</f>
        <v>11.04</v>
      </c>
    </row>
    <row r="153" spans="1:15" x14ac:dyDescent="0.25">
      <c r="A153" t="s">
        <v>3402</v>
      </c>
      <c r="B153" t="s">
        <v>3401</v>
      </c>
      <c r="C153">
        <v>6</v>
      </c>
      <c r="D153" t="str" cm="1">
        <f t="array" ref="D153">_xlfn.TEXTJOIN("", TRUE, IF(ISNUMBER(SEARCH($Q$1480:$Q$1524, B153)), $Q$1480:$Q$1524, ""))</f>
        <v>Barilla</v>
      </c>
      <c r="E153" t="str">
        <f>IF(OR(D153="Mission", D153="Nature's Own", D153="Sara Lee"), "Bread",
IF(OR(D153="Del Monte", D153="Dole", D153="Mott's"), "Canned Fruit",
IF(OR(D153="Goya", D153="Hunt's", D153="Birds Eye"), "Canned Vegetables",
IF(OR(D153="BelGioioso", D153="Kraft", D153="Philadelphia", D153="Fairlife", D153="Horizon Organic", D153="Lactaid", D153="Ben &amp; Jerry's", D153="Chobani", D153="Oikos", D153="Light + Fit"), "Dairy",
IF(OR(D153="Barilla", D153="Annie's", D153="Rao's Homemade"), "Pasta",
IF(OR(D153="Hershey's", D153="Lay's", D153="Totino's", D153="Cheerios", D153="Jif", D153="Skippy", D153="Nature Valley", D153="Oreo", D153="DiGiorno", D153="Eggo"), "Prepared Food",
IF(OR(D153="Ben's Original", D153="Lundberg", D153="Quaker"), "Rice",
IF(OR(D153="Bush's", D153="Hillshire Farm", D153="Oscar Mayer", D153="SPAM"), "Protein",
IF(OR(D153="Starbucks", D153="Sparkling Ice", D153="Coca-Cola", D153="San Pellegrino", D153="Gatorade", D153="Arizona"), "Beverages",
"Other")))))))))</f>
        <v>Pasta</v>
      </c>
      <c r="F153" t="s">
        <v>3368</v>
      </c>
      <c r="G153" cm="1">
        <f t="array" ref="G153">_xlfn.LET(
  _xlpm.txt, LOWER(TRIM(SUBSTITUTE(B153,"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53" s="1">
        <f>O153/G153</f>
        <v>0.69</v>
      </c>
      <c r="J153" t="str">
        <f>IF(I153="", "", IFERROR(LEFT(SUBSTITUTE(I153,"$",""), FIND("/", SUBSTITUTE(I153,"$","")) - 1), ""))</f>
        <v/>
      </c>
      <c r="K153" s="1" t="str">
        <f>IF(J153="", "", SUBSTITUTE(J153, "¢", ""))</f>
        <v/>
      </c>
      <c r="L153" s="2">
        <f>H153*100</f>
        <v>69</v>
      </c>
      <c r="M153" s="1">
        <f t="shared" si="2"/>
        <v>0.69</v>
      </c>
      <c r="N153" s="1">
        <v>69</v>
      </c>
      <c r="O153" s="3">
        <f>VALUE(MID(F153, FIND("$", F153) + 1, LEN(F153)))</f>
        <v>11.04</v>
      </c>
    </row>
    <row r="154" spans="1:15" x14ac:dyDescent="0.25">
      <c r="A154" t="s">
        <v>3400</v>
      </c>
      <c r="B154" t="s">
        <v>3399</v>
      </c>
      <c r="C154">
        <v>6</v>
      </c>
      <c r="D154" t="str" cm="1">
        <f t="array" ref="D154">_xlfn.TEXTJOIN("", TRUE, IF(ISNUMBER(SEARCH($Q$1480:$Q$1524, B154)), $Q$1480:$Q$1524, ""))</f>
        <v>Barilla</v>
      </c>
      <c r="E154" t="str">
        <f>IF(OR(D154="Mission", D154="Nature's Own", D154="Sara Lee"), "Bread",
IF(OR(D154="Del Monte", D154="Dole", D154="Mott's"), "Canned Fruit",
IF(OR(D154="Goya", D154="Hunt's", D154="Birds Eye"), "Canned Vegetables",
IF(OR(D154="BelGioioso", D154="Kraft", D154="Philadelphia", D154="Fairlife", D154="Horizon Organic", D154="Lactaid", D154="Ben &amp; Jerry's", D154="Chobani", D154="Oikos", D154="Light + Fit"), "Dairy",
IF(OR(D154="Barilla", D154="Annie's", D154="Rao's Homemade"), "Pasta",
IF(OR(D154="Hershey's", D154="Lay's", D154="Totino's", D154="Cheerios", D154="Jif", D154="Skippy", D154="Nature Valley", D154="Oreo", D154="DiGiorno", D154="Eggo"), "Prepared Food",
IF(OR(D154="Ben's Original", D154="Lundberg", D154="Quaker"), "Rice",
IF(OR(D154="Bush's", D154="Hillshire Farm", D154="Oscar Mayer", D154="SPAM"), "Protein",
IF(OR(D154="Starbucks", D154="Sparkling Ice", D154="Coca-Cola", D154="San Pellegrino", D154="Gatorade", D154="Arizona"), "Beverages",
"Other")))))))))</f>
        <v>Pasta</v>
      </c>
      <c r="F154" t="s">
        <v>3368</v>
      </c>
      <c r="G154" cm="1">
        <f t="array" ref="G154">_xlfn.LET(
  _xlpm.txt, LOWER(TRIM(SUBSTITUTE(B154,"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54" s="1">
        <f>O154/G154</f>
        <v>0.69</v>
      </c>
      <c r="J154" t="str">
        <f>IF(I154="", "", IFERROR(LEFT(SUBSTITUTE(I154,"$",""), FIND("/", SUBSTITUTE(I154,"$","")) - 1), ""))</f>
        <v/>
      </c>
      <c r="K154" s="1" t="str">
        <f>IF(J154="", "", SUBSTITUTE(J154, "¢", ""))</f>
        <v/>
      </c>
      <c r="L154" s="2">
        <f>H154*100</f>
        <v>69</v>
      </c>
      <c r="M154" s="1">
        <f t="shared" si="2"/>
        <v>0.69</v>
      </c>
      <c r="N154" s="1">
        <v>69</v>
      </c>
      <c r="O154" s="3">
        <f>VALUE(MID(F154, FIND("$", F154) + 1, LEN(F154)))</f>
        <v>11.04</v>
      </c>
    </row>
    <row r="155" spans="1:15" x14ac:dyDescent="0.25">
      <c r="A155" t="s">
        <v>3398</v>
      </c>
      <c r="B155" t="s">
        <v>3397</v>
      </c>
      <c r="C155">
        <v>6</v>
      </c>
      <c r="D155" t="str" cm="1">
        <f t="array" ref="D155">_xlfn.TEXTJOIN("", TRUE, IF(ISNUMBER(SEARCH($Q$1480:$Q$1524, B155)), $Q$1480:$Q$1524, ""))</f>
        <v>Barilla</v>
      </c>
      <c r="E155" t="str">
        <f>IF(OR(D155="Mission", D155="Nature's Own", D155="Sara Lee"), "Bread",
IF(OR(D155="Del Monte", D155="Dole", D155="Mott's"), "Canned Fruit",
IF(OR(D155="Goya", D155="Hunt's", D155="Birds Eye"), "Canned Vegetables",
IF(OR(D155="BelGioioso", D155="Kraft", D155="Philadelphia", D155="Fairlife", D155="Horizon Organic", D155="Lactaid", D155="Ben &amp; Jerry's", D155="Chobani", D155="Oikos", D155="Light + Fit"), "Dairy",
IF(OR(D155="Barilla", D155="Annie's", D155="Rao's Homemade"), "Pasta",
IF(OR(D155="Hershey's", D155="Lay's", D155="Totino's", D155="Cheerios", D155="Jif", D155="Skippy", D155="Nature Valley", D155="Oreo", D155="DiGiorno", D155="Eggo"), "Prepared Food",
IF(OR(D155="Ben's Original", D155="Lundberg", D155="Quaker"), "Rice",
IF(OR(D155="Bush's", D155="Hillshire Farm", D155="Oscar Mayer", D155="SPAM"), "Protein",
IF(OR(D155="Starbucks", D155="Sparkling Ice", D155="Coca-Cola", D155="San Pellegrino", D155="Gatorade", D155="Arizona"), "Beverages",
"Other")))))))))</f>
        <v>Pasta</v>
      </c>
      <c r="F155" t="s">
        <v>3368</v>
      </c>
      <c r="G155" cm="1">
        <f t="array" ref="G155">_xlfn.LET(
  _xlpm.txt, LOWER(TRIM(SUBSTITUTE(B155,"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55" s="1">
        <f>O155/G155</f>
        <v>0.69</v>
      </c>
      <c r="J155" t="str">
        <f>IF(I155="", "", IFERROR(LEFT(SUBSTITUTE(I155,"$",""), FIND("/", SUBSTITUTE(I155,"$","")) - 1), ""))</f>
        <v/>
      </c>
      <c r="K155" s="1" t="str">
        <f>IF(J155="", "", SUBSTITUTE(J155, "¢", ""))</f>
        <v/>
      </c>
      <c r="L155" s="2">
        <f>H155*100</f>
        <v>69</v>
      </c>
      <c r="M155" s="1">
        <f t="shared" si="2"/>
        <v>0.69</v>
      </c>
      <c r="N155" s="1">
        <v>69</v>
      </c>
      <c r="O155" s="3">
        <f>VALUE(MID(F155, FIND("$", F155) + 1, LEN(F155)))</f>
        <v>11.04</v>
      </c>
    </row>
    <row r="156" spans="1:15" x14ac:dyDescent="0.25">
      <c r="A156" t="s">
        <v>3396</v>
      </c>
      <c r="B156" t="s">
        <v>3395</v>
      </c>
      <c r="C156">
        <v>6</v>
      </c>
      <c r="D156" t="str" cm="1">
        <f t="array" ref="D156">_xlfn.TEXTJOIN("", TRUE, IF(ISNUMBER(SEARCH($Q$1480:$Q$1524, B156)), $Q$1480:$Q$1524, ""))</f>
        <v>Barilla</v>
      </c>
      <c r="E156" t="str">
        <f>IF(OR(D156="Mission", D156="Nature's Own", D156="Sara Lee"), "Bread",
IF(OR(D156="Del Monte", D156="Dole", D156="Mott's"), "Canned Fruit",
IF(OR(D156="Goya", D156="Hunt's", D156="Birds Eye"), "Canned Vegetables",
IF(OR(D156="BelGioioso", D156="Kraft", D156="Philadelphia", D156="Fairlife", D156="Horizon Organic", D156="Lactaid", D156="Ben &amp; Jerry's", D156="Chobani", D156="Oikos", D156="Light + Fit"), "Dairy",
IF(OR(D156="Barilla", D156="Annie's", D156="Rao's Homemade"), "Pasta",
IF(OR(D156="Hershey's", D156="Lay's", D156="Totino's", D156="Cheerios", D156="Jif", D156="Skippy", D156="Nature Valley", D156="Oreo", D156="DiGiorno", D156="Eggo"), "Prepared Food",
IF(OR(D156="Ben's Original", D156="Lundberg", D156="Quaker"), "Rice",
IF(OR(D156="Bush's", D156="Hillshire Farm", D156="Oscar Mayer", D156="SPAM"), "Protein",
IF(OR(D156="Starbucks", D156="Sparkling Ice", D156="Coca-Cola", D156="San Pellegrino", D156="Gatorade", D156="Arizona"), "Beverages",
"Other")))))))))</f>
        <v>Pasta</v>
      </c>
      <c r="F156" t="s">
        <v>3368</v>
      </c>
      <c r="G156" cm="1">
        <f t="array" ref="G156">_xlfn.LET(
  _xlpm.txt, LOWER(TRIM(SUBSTITUTE(B156,"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56" s="1">
        <f>O156/G156</f>
        <v>0.69</v>
      </c>
      <c r="J156" t="str">
        <f>IF(I156="", "", IFERROR(LEFT(SUBSTITUTE(I156,"$",""), FIND("/", SUBSTITUTE(I156,"$","")) - 1), ""))</f>
        <v/>
      </c>
      <c r="K156" s="1" t="str">
        <f>IF(J156="", "", SUBSTITUTE(J156, "¢", ""))</f>
        <v/>
      </c>
      <c r="L156" s="2">
        <f>H156*100</f>
        <v>69</v>
      </c>
      <c r="M156" s="1">
        <f t="shared" si="2"/>
        <v>0.69</v>
      </c>
      <c r="N156" s="1">
        <v>69</v>
      </c>
      <c r="O156" s="3">
        <f>VALUE(MID(F156, FIND("$", F156) + 1, LEN(F156)))</f>
        <v>11.04</v>
      </c>
    </row>
    <row r="157" spans="1:15" x14ac:dyDescent="0.25">
      <c r="A157" t="s">
        <v>3394</v>
      </c>
      <c r="B157" t="s">
        <v>3393</v>
      </c>
      <c r="C157">
        <v>6</v>
      </c>
      <c r="D157" t="str" cm="1">
        <f t="array" ref="D157">_xlfn.TEXTJOIN("", TRUE, IF(ISNUMBER(SEARCH($Q$1480:$Q$1524, B157)), $Q$1480:$Q$1524, ""))</f>
        <v>Barilla</v>
      </c>
      <c r="E157" t="str">
        <f>IF(OR(D157="Mission", D157="Nature's Own", D157="Sara Lee"), "Bread",
IF(OR(D157="Del Monte", D157="Dole", D157="Mott's"), "Canned Fruit",
IF(OR(D157="Goya", D157="Hunt's", D157="Birds Eye"), "Canned Vegetables",
IF(OR(D157="BelGioioso", D157="Kraft", D157="Philadelphia", D157="Fairlife", D157="Horizon Organic", D157="Lactaid", D157="Ben &amp; Jerry's", D157="Chobani", D157="Oikos", D157="Light + Fit"), "Dairy",
IF(OR(D157="Barilla", D157="Annie's", D157="Rao's Homemade"), "Pasta",
IF(OR(D157="Hershey's", D157="Lay's", D157="Totino's", D157="Cheerios", D157="Jif", D157="Skippy", D157="Nature Valley", D157="Oreo", D157="DiGiorno", D157="Eggo"), "Prepared Food",
IF(OR(D157="Ben's Original", D157="Lundberg", D157="Quaker"), "Rice",
IF(OR(D157="Bush's", D157="Hillshire Farm", D157="Oscar Mayer", D157="SPAM"), "Protein",
IF(OR(D157="Starbucks", D157="Sparkling Ice", D157="Coca-Cola", D157="San Pellegrino", D157="Gatorade", D157="Arizona"), "Beverages",
"Other")))))))))</f>
        <v>Pasta</v>
      </c>
      <c r="F157" t="s">
        <v>3368</v>
      </c>
      <c r="G157" cm="1">
        <f t="array" ref="G157">_xlfn.LET(
  _xlpm.txt, LOWER(TRIM(SUBSTITUTE(B157,"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57" s="1">
        <f>O157/G157</f>
        <v>0.69</v>
      </c>
      <c r="J157" t="str">
        <f>IF(I157="", "", IFERROR(LEFT(SUBSTITUTE(I157,"$",""), FIND("/", SUBSTITUTE(I157,"$","")) - 1), ""))</f>
        <v/>
      </c>
      <c r="K157" s="1" t="str">
        <f>IF(J157="", "", SUBSTITUTE(J157, "¢", ""))</f>
        <v/>
      </c>
      <c r="L157" s="2">
        <f>H157*100</f>
        <v>69</v>
      </c>
      <c r="M157" s="1">
        <f t="shared" si="2"/>
        <v>0.69</v>
      </c>
      <c r="N157" s="1">
        <v>69</v>
      </c>
      <c r="O157" s="3">
        <f>VALUE(MID(F157, FIND("$", F157) + 1, LEN(F157)))</f>
        <v>11.04</v>
      </c>
    </row>
    <row r="158" spans="1:15" x14ac:dyDescent="0.25">
      <c r="A158" t="s">
        <v>3392</v>
      </c>
      <c r="B158" t="s">
        <v>3391</v>
      </c>
      <c r="C158">
        <v>6</v>
      </c>
      <c r="D158" t="str" cm="1">
        <f t="array" ref="D158">_xlfn.TEXTJOIN("", TRUE, IF(ISNUMBER(SEARCH($Q$1480:$Q$1524, B158)), $Q$1480:$Q$1524, ""))</f>
        <v>Barilla</v>
      </c>
      <c r="E158" t="str">
        <f>IF(OR(D158="Mission", D158="Nature's Own", D158="Sara Lee"), "Bread",
IF(OR(D158="Del Monte", D158="Dole", D158="Mott's"), "Canned Fruit",
IF(OR(D158="Goya", D158="Hunt's", D158="Birds Eye"), "Canned Vegetables",
IF(OR(D158="BelGioioso", D158="Kraft", D158="Philadelphia", D158="Fairlife", D158="Horizon Organic", D158="Lactaid", D158="Ben &amp; Jerry's", D158="Chobani", D158="Oikos", D158="Light + Fit"), "Dairy",
IF(OR(D158="Barilla", D158="Annie's", D158="Rao's Homemade"), "Pasta",
IF(OR(D158="Hershey's", D158="Lay's", D158="Totino's", D158="Cheerios", D158="Jif", D158="Skippy", D158="Nature Valley", D158="Oreo", D158="DiGiorno", D158="Eggo"), "Prepared Food",
IF(OR(D158="Ben's Original", D158="Lundberg", D158="Quaker"), "Rice",
IF(OR(D158="Bush's", D158="Hillshire Farm", D158="Oscar Mayer", D158="SPAM"), "Protein",
IF(OR(D158="Starbucks", D158="Sparkling Ice", D158="Coca-Cola", D158="San Pellegrino", D158="Gatorade", D158="Arizona"), "Beverages",
"Other")))))))))</f>
        <v>Pasta</v>
      </c>
      <c r="F158" t="s">
        <v>3368</v>
      </c>
      <c r="G158" cm="1">
        <f t="array" ref="G158">_xlfn.LET(
  _xlpm.txt, LOWER(TRIM(SUBSTITUTE(B158,"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58" s="1">
        <f>O158/G158</f>
        <v>0.69</v>
      </c>
      <c r="J158" t="str">
        <f>IF(I158="", "", IFERROR(LEFT(SUBSTITUTE(I158,"$",""), FIND("/", SUBSTITUTE(I158,"$","")) - 1), ""))</f>
        <v/>
      </c>
      <c r="K158" s="1" t="str">
        <f>IF(J158="", "", SUBSTITUTE(J158, "¢", ""))</f>
        <v/>
      </c>
      <c r="L158" s="2">
        <f>H158*100</f>
        <v>69</v>
      </c>
      <c r="M158" s="1">
        <f t="shared" si="2"/>
        <v>0.69</v>
      </c>
      <c r="N158" s="1">
        <v>69</v>
      </c>
      <c r="O158" s="3">
        <f>VALUE(MID(F158, FIND("$", F158) + 1, LEN(F158)))</f>
        <v>11.04</v>
      </c>
    </row>
    <row r="159" spans="1:15" x14ac:dyDescent="0.25">
      <c r="A159" t="s">
        <v>3390</v>
      </c>
      <c r="B159" t="s">
        <v>3389</v>
      </c>
      <c r="C159">
        <v>6</v>
      </c>
      <c r="D159" t="str" cm="1">
        <f t="array" ref="D159">_xlfn.TEXTJOIN("", TRUE, IF(ISNUMBER(SEARCH($Q$1480:$Q$1524, B159)), $Q$1480:$Q$1524, ""))</f>
        <v>Barilla</v>
      </c>
      <c r="E159" t="str">
        <f>IF(OR(D159="Mission", D159="Nature's Own", D159="Sara Lee"), "Bread",
IF(OR(D159="Del Monte", D159="Dole", D159="Mott's"), "Canned Fruit",
IF(OR(D159="Goya", D159="Hunt's", D159="Birds Eye"), "Canned Vegetables",
IF(OR(D159="BelGioioso", D159="Kraft", D159="Philadelphia", D159="Fairlife", D159="Horizon Organic", D159="Lactaid", D159="Ben &amp; Jerry's", D159="Chobani", D159="Oikos", D159="Light + Fit"), "Dairy",
IF(OR(D159="Barilla", D159="Annie's", D159="Rao's Homemade"), "Pasta",
IF(OR(D159="Hershey's", D159="Lay's", D159="Totino's", D159="Cheerios", D159="Jif", D159="Skippy", D159="Nature Valley", D159="Oreo", D159="DiGiorno", D159="Eggo"), "Prepared Food",
IF(OR(D159="Ben's Original", D159="Lundberg", D159="Quaker"), "Rice",
IF(OR(D159="Bush's", D159="Hillshire Farm", D159="Oscar Mayer", D159="SPAM"), "Protein",
IF(OR(D159="Starbucks", D159="Sparkling Ice", D159="Coca-Cola", D159="San Pellegrino", D159="Gatorade", D159="Arizona"), "Beverages",
"Other")))))))))</f>
        <v>Pasta</v>
      </c>
      <c r="F159" t="s">
        <v>3368</v>
      </c>
      <c r="G159" cm="1">
        <f t="array" ref="G159">_xlfn.LET(
  _xlpm.txt, LOWER(TRIM(SUBSTITUTE(B159,"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59" s="1">
        <f>O159/G159</f>
        <v>0.69</v>
      </c>
      <c r="J159" t="str">
        <f>IF(I159="", "", IFERROR(LEFT(SUBSTITUTE(I159,"$",""), FIND("/", SUBSTITUTE(I159,"$","")) - 1), ""))</f>
        <v/>
      </c>
      <c r="K159" s="1" t="str">
        <f>IF(J159="", "", SUBSTITUTE(J159, "¢", ""))</f>
        <v/>
      </c>
      <c r="L159" s="2">
        <f>H159*100</f>
        <v>69</v>
      </c>
      <c r="M159" s="1">
        <f t="shared" si="2"/>
        <v>0.69</v>
      </c>
      <c r="N159" s="1">
        <v>69</v>
      </c>
      <c r="O159" s="3">
        <f>VALUE(MID(F159, FIND("$", F159) + 1, LEN(F159)))</f>
        <v>11.04</v>
      </c>
    </row>
    <row r="160" spans="1:15" x14ac:dyDescent="0.25">
      <c r="A160" t="s">
        <v>3388</v>
      </c>
      <c r="B160" t="s">
        <v>3387</v>
      </c>
      <c r="C160">
        <v>6</v>
      </c>
      <c r="D160" t="str" cm="1">
        <f t="array" ref="D160">_xlfn.TEXTJOIN("", TRUE, IF(ISNUMBER(SEARCH($Q$1480:$Q$1524, B160)), $Q$1480:$Q$1524, ""))</f>
        <v>Barilla</v>
      </c>
      <c r="E160" t="str">
        <f>IF(OR(D160="Mission", D160="Nature's Own", D160="Sara Lee"), "Bread",
IF(OR(D160="Del Monte", D160="Dole", D160="Mott's"), "Canned Fruit",
IF(OR(D160="Goya", D160="Hunt's", D160="Birds Eye"), "Canned Vegetables",
IF(OR(D160="BelGioioso", D160="Kraft", D160="Philadelphia", D160="Fairlife", D160="Horizon Organic", D160="Lactaid", D160="Ben &amp; Jerry's", D160="Chobani", D160="Oikos", D160="Light + Fit"), "Dairy",
IF(OR(D160="Barilla", D160="Annie's", D160="Rao's Homemade"), "Pasta",
IF(OR(D160="Hershey's", D160="Lay's", D160="Totino's", D160="Cheerios", D160="Jif", D160="Skippy", D160="Nature Valley", D160="Oreo", D160="DiGiorno", D160="Eggo"), "Prepared Food",
IF(OR(D160="Ben's Original", D160="Lundberg", D160="Quaker"), "Rice",
IF(OR(D160="Bush's", D160="Hillshire Farm", D160="Oscar Mayer", D160="SPAM"), "Protein",
IF(OR(D160="Starbucks", D160="Sparkling Ice", D160="Coca-Cola", D160="San Pellegrino", D160="Gatorade", D160="Arizona"), "Beverages",
"Other")))))))))</f>
        <v>Pasta</v>
      </c>
      <c r="F160" t="s">
        <v>3386</v>
      </c>
      <c r="G160" cm="1">
        <f t="array" ref="G160">_xlfn.LET(
  _xlpm.txt, LOWER(TRIM(SUBSTITUTE(B160,"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60" s="1">
        <f>O160/G160</f>
        <v>0.92625000000000002</v>
      </c>
      <c r="J160" t="str">
        <f>IF(I160="", "", IFERROR(LEFT(SUBSTITUTE(I160,"$",""), FIND("/", SUBSTITUTE(I160,"$","")) - 1), ""))</f>
        <v/>
      </c>
      <c r="K160" s="1" t="str">
        <f>IF(J160="", "", SUBSTITUTE(J160, "¢", ""))</f>
        <v/>
      </c>
      <c r="L160" s="2">
        <f>H160*100</f>
        <v>92.625</v>
      </c>
      <c r="M160" s="1">
        <f t="shared" si="2"/>
        <v>0.92625000000000002</v>
      </c>
      <c r="N160" s="1">
        <v>92.625</v>
      </c>
      <c r="O160" s="3">
        <f>VALUE(MID(F160, FIND("$", F160) + 1, LEN(F160)))</f>
        <v>14.82</v>
      </c>
    </row>
    <row r="161" spans="1:15" x14ac:dyDescent="0.25">
      <c r="A161" t="s">
        <v>3385</v>
      </c>
      <c r="B161" t="s">
        <v>3384</v>
      </c>
      <c r="C161">
        <v>6</v>
      </c>
      <c r="D161" t="str" cm="1">
        <f t="array" ref="D161">_xlfn.TEXTJOIN("", TRUE, IF(ISNUMBER(SEARCH($Q$1480:$Q$1524, B161)), $Q$1480:$Q$1524, ""))</f>
        <v>Barilla</v>
      </c>
      <c r="E161" t="str">
        <f>IF(OR(D161="Mission", D161="Nature's Own", D161="Sara Lee"), "Bread",
IF(OR(D161="Del Monte", D161="Dole", D161="Mott's"), "Canned Fruit",
IF(OR(D161="Goya", D161="Hunt's", D161="Birds Eye"), "Canned Vegetables",
IF(OR(D161="BelGioioso", D161="Kraft", D161="Philadelphia", D161="Fairlife", D161="Horizon Organic", D161="Lactaid", D161="Ben &amp; Jerry's", D161="Chobani", D161="Oikos", D161="Light + Fit"), "Dairy",
IF(OR(D161="Barilla", D161="Annie's", D161="Rao's Homemade"), "Pasta",
IF(OR(D161="Hershey's", D161="Lay's", D161="Totino's", D161="Cheerios", D161="Jif", D161="Skippy", D161="Nature Valley", D161="Oreo", D161="DiGiorno", D161="Eggo"), "Prepared Food",
IF(OR(D161="Ben's Original", D161="Lundberg", D161="Quaker"), "Rice",
IF(OR(D161="Bush's", D161="Hillshire Farm", D161="Oscar Mayer", D161="SPAM"), "Protein",
IF(OR(D161="Starbucks", D161="Sparkling Ice", D161="Coca-Cola", D161="San Pellegrino", D161="Gatorade", D161="Arizona"), "Beverages",
"Other")))))))))</f>
        <v>Pasta</v>
      </c>
      <c r="F161" t="s">
        <v>3368</v>
      </c>
      <c r="G161" cm="1">
        <f t="array" ref="G161">_xlfn.LET(
  _xlpm.txt, LOWER(TRIM(SUBSTITUTE(B161,"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61" s="1">
        <f>O161/G161</f>
        <v>0.69</v>
      </c>
      <c r="J161" t="str">
        <f>IF(I161="", "", IFERROR(LEFT(SUBSTITUTE(I161,"$",""), FIND("/", SUBSTITUTE(I161,"$","")) - 1), ""))</f>
        <v/>
      </c>
      <c r="K161" s="1" t="str">
        <f>IF(J161="", "", SUBSTITUTE(J161, "¢", ""))</f>
        <v/>
      </c>
      <c r="L161" s="2">
        <f>H161*100</f>
        <v>69</v>
      </c>
      <c r="M161" s="1">
        <f t="shared" si="2"/>
        <v>0.69</v>
      </c>
      <c r="N161" s="1">
        <v>69</v>
      </c>
      <c r="O161" s="3">
        <f>VALUE(MID(F161, FIND("$", F161) + 1, LEN(F161)))</f>
        <v>11.04</v>
      </c>
    </row>
    <row r="162" spans="1:15" x14ac:dyDescent="0.25">
      <c r="A162" t="s">
        <v>3383</v>
      </c>
      <c r="B162" t="s">
        <v>3382</v>
      </c>
      <c r="C162">
        <v>6</v>
      </c>
      <c r="D162" t="str" cm="1">
        <f t="array" ref="D162">_xlfn.TEXTJOIN("", TRUE, IF(ISNUMBER(SEARCH($Q$1480:$Q$1524, B162)), $Q$1480:$Q$1524, ""))</f>
        <v>Barilla</v>
      </c>
      <c r="E162" t="str">
        <f>IF(OR(D162="Mission", D162="Nature's Own", D162="Sara Lee"), "Bread",
IF(OR(D162="Del Monte", D162="Dole", D162="Mott's"), "Canned Fruit",
IF(OR(D162="Goya", D162="Hunt's", D162="Birds Eye"), "Canned Vegetables",
IF(OR(D162="BelGioioso", D162="Kraft", D162="Philadelphia", D162="Fairlife", D162="Horizon Organic", D162="Lactaid", D162="Ben &amp; Jerry's", D162="Chobani", D162="Oikos", D162="Light + Fit"), "Dairy",
IF(OR(D162="Barilla", D162="Annie's", D162="Rao's Homemade"), "Pasta",
IF(OR(D162="Hershey's", D162="Lay's", D162="Totino's", D162="Cheerios", D162="Jif", D162="Skippy", D162="Nature Valley", D162="Oreo", D162="DiGiorno", D162="Eggo"), "Prepared Food",
IF(OR(D162="Ben's Original", D162="Lundberg", D162="Quaker"), "Rice",
IF(OR(D162="Bush's", D162="Hillshire Farm", D162="Oscar Mayer", D162="SPAM"), "Protein",
IF(OR(D162="Starbucks", D162="Sparkling Ice", D162="Coca-Cola", D162="San Pellegrino", D162="Gatorade", D162="Arizona"), "Beverages",
"Other")))))))))</f>
        <v>Pasta</v>
      </c>
      <c r="F162" t="s">
        <v>3381</v>
      </c>
      <c r="G162" cm="1">
        <f t="array" ref="G162">_xlfn.LET(
  _xlpm.txt, LOWER(TRIM(SUBSTITUTE(B162,"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162" s="1">
        <f>O162/G162</f>
        <v>3.6613636363636362</v>
      </c>
      <c r="J162" t="str">
        <f>IF(I162="", "", IFERROR(LEFT(SUBSTITUTE(I162,"$",""), FIND("/", SUBSTITUTE(I162,"$","")) - 1), ""))</f>
        <v/>
      </c>
      <c r="K162" s="1" t="str">
        <f>IF(J162="", "", SUBSTITUTE(J162, "¢", ""))</f>
        <v/>
      </c>
      <c r="L162" s="2">
        <f>H162*100</f>
        <v>366.13636363636363</v>
      </c>
      <c r="M162" s="1">
        <f t="shared" si="2"/>
        <v>3.6613636363636362</v>
      </c>
      <c r="N162" s="1">
        <v>366.13636363636363</v>
      </c>
      <c r="O162" s="3">
        <f>VALUE(MID(F162, FIND("$", F162) + 1, LEN(F162)))</f>
        <v>32.22</v>
      </c>
    </row>
    <row r="163" spans="1:15" x14ac:dyDescent="0.25">
      <c r="A163" t="s">
        <v>3380</v>
      </c>
      <c r="B163" t="s">
        <v>3379</v>
      </c>
      <c r="C163">
        <v>6</v>
      </c>
      <c r="D163" t="str" cm="1">
        <f t="array" ref="D163">_xlfn.TEXTJOIN("", TRUE, IF(ISNUMBER(SEARCH($Q$1480:$Q$1524, B163)), $Q$1480:$Q$1524, ""))</f>
        <v>Barilla</v>
      </c>
      <c r="E163" t="str">
        <f>IF(OR(D163="Mission", D163="Nature's Own", D163="Sara Lee"), "Bread",
IF(OR(D163="Del Monte", D163="Dole", D163="Mott's"), "Canned Fruit",
IF(OR(D163="Goya", D163="Hunt's", D163="Birds Eye"), "Canned Vegetables",
IF(OR(D163="BelGioioso", D163="Kraft", D163="Philadelphia", D163="Fairlife", D163="Horizon Organic", D163="Lactaid", D163="Ben &amp; Jerry's", D163="Chobani", D163="Oikos", D163="Light + Fit"), "Dairy",
IF(OR(D163="Barilla", D163="Annie's", D163="Rao's Homemade"), "Pasta",
IF(OR(D163="Hershey's", D163="Lay's", D163="Totino's", D163="Cheerios", D163="Jif", D163="Skippy", D163="Nature Valley", D163="Oreo", D163="DiGiorno", D163="Eggo"), "Prepared Food",
IF(OR(D163="Ben's Original", D163="Lundberg", D163="Quaker"), "Rice",
IF(OR(D163="Bush's", D163="Hillshire Farm", D163="Oscar Mayer", D163="SPAM"), "Protein",
IF(OR(D163="Starbucks", D163="Sparkling Ice", D163="Coca-Cola", D163="San Pellegrino", D163="Gatorade", D163="Arizona"), "Beverages",
"Other")))))))))</f>
        <v>Pasta</v>
      </c>
      <c r="F163" t="s">
        <v>3378</v>
      </c>
      <c r="G163" cm="1">
        <f t="array" ref="G163">_xlfn.LET(
  _xlpm.txt, LOWER(TRIM(SUBSTITUTE(B163,"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63" s="1">
        <f>O163/G163</f>
        <v>1.31</v>
      </c>
      <c r="J163" t="str">
        <f>IF(I163="", "", IFERROR(LEFT(SUBSTITUTE(I163,"$",""), FIND("/", SUBSTITUTE(I163,"$","")) - 1), ""))</f>
        <v/>
      </c>
      <c r="K163" s="1" t="str">
        <f>IF(J163="", "", SUBSTITUTE(J163, "¢", ""))</f>
        <v/>
      </c>
      <c r="L163" s="2">
        <f>H163*100</f>
        <v>131</v>
      </c>
      <c r="M163" s="1">
        <f t="shared" si="2"/>
        <v>1.31</v>
      </c>
      <c r="N163" s="1">
        <v>131</v>
      </c>
      <c r="O163" s="3">
        <f>VALUE(MID(F163, FIND("$", F163) + 1, LEN(F163)))</f>
        <v>15.72</v>
      </c>
    </row>
    <row r="164" spans="1:15" x14ac:dyDescent="0.25">
      <c r="A164" t="s">
        <v>3377</v>
      </c>
      <c r="B164" t="s">
        <v>3376</v>
      </c>
      <c r="C164">
        <v>6</v>
      </c>
      <c r="D164" t="str" cm="1">
        <f t="array" ref="D164">_xlfn.TEXTJOIN("", TRUE, IF(ISNUMBER(SEARCH($Q$1480:$Q$1524, B164)), $Q$1480:$Q$1524, ""))</f>
        <v>Barilla</v>
      </c>
      <c r="E164" t="str">
        <f>IF(OR(D164="Mission", D164="Nature's Own", D164="Sara Lee"), "Bread",
IF(OR(D164="Del Monte", D164="Dole", D164="Mott's"), "Canned Fruit",
IF(OR(D164="Goya", D164="Hunt's", D164="Birds Eye"), "Canned Vegetables",
IF(OR(D164="BelGioioso", D164="Kraft", D164="Philadelphia", D164="Fairlife", D164="Horizon Organic", D164="Lactaid", D164="Ben &amp; Jerry's", D164="Chobani", D164="Oikos", D164="Light + Fit"), "Dairy",
IF(OR(D164="Barilla", D164="Annie's", D164="Rao's Homemade"), "Pasta",
IF(OR(D164="Hershey's", D164="Lay's", D164="Totino's", D164="Cheerios", D164="Jif", D164="Skippy", D164="Nature Valley", D164="Oreo", D164="DiGiorno", D164="Eggo"), "Prepared Food",
IF(OR(D164="Ben's Original", D164="Lundberg", D164="Quaker"), "Rice",
IF(OR(D164="Bush's", D164="Hillshire Farm", D164="Oscar Mayer", D164="SPAM"), "Protein",
IF(OR(D164="Starbucks", D164="Sparkling Ice", D164="Coca-Cola", D164="San Pellegrino", D164="Gatorade", D164="Arizona"), "Beverages",
"Other")))))))))</f>
        <v>Pasta</v>
      </c>
      <c r="F164" t="s">
        <v>3371</v>
      </c>
      <c r="G164" cm="1">
        <f t="array" ref="G164">_xlfn.LET(
  _xlpm.txt, LOWER(TRIM(SUBSTITUTE(B164,"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164" s="1">
        <f>O164/G164</f>
        <v>1.0427586206896551</v>
      </c>
      <c r="J164" t="str">
        <f>IF(I164="", "", IFERROR(LEFT(SUBSTITUTE(I164,"$",""), FIND("/", SUBSTITUTE(I164,"$","")) - 1), ""))</f>
        <v/>
      </c>
      <c r="K164" s="1" t="str">
        <f>IF(J164="", "", SUBSTITUTE(J164, "¢", ""))</f>
        <v/>
      </c>
      <c r="L164" s="2">
        <f>H164*100</f>
        <v>104.27586206896551</v>
      </c>
      <c r="M164" s="1">
        <f t="shared" si="2"/>
        <v>1.0427586206896551</v>
      </c>
      <c r="N164" s="1">
        <v>104.27586206896551</v>
      </c>
      <c r="O164" s="3">
        <f>VALUE(MID(F164, FIND("$", F164) + 1, LEN(F164)))</f>
        <v>15.12</v>
      </c>
    </row>
    <row r="165" spans="1:15" x14ac:dyDescent="0.25">
      <c r="A165" t="s">
        <v>3375</v>
      </c>
      <c r="B165" t="s">
        <v>3374</v>
      </c>
      <c r="C165">
        <v>6</v>
      </c>
      <c r="D165" t="str" cm="1">
        <f t="array" ref="D165">_xlfn.TEXTJOIN("", TRUE, IF(ISNUMBER(SEARCH($Q$1480:$Q$1524, B165)), $Q$1480:$Q$1524, ""))</f>
        <v>Barilla</v>
      </c>
      <c r="E165" t="str">
        <f>IF(OR(D165="Mission", D165="Nature's Own", D165="Sara Lee"), "Bread",
IF(OR(D165="Del Monte", D165="Dole", D165="Mott's"), "Canned Fruit",
IF(OR(D165="Goya", D165="Hunt's", D165="Birds Eye"), "Canned Vegetables",
IF(OR(D165="BelGioioso", D165="Kraft", D165="Philadelphia", D165="Fairlife", D165="Horizon Organic", D165="Lactaid", D165="Ben &amp; Jerry's", D165="Chobani", D165="Oikos", D165="Light + Fit"), "Dairy",
IF(OR(D165="Barilla", D165="Annie's", D165="Rao's Homemade"), "Pasta",
IF(OR(D165="Hershey's", D165="Lay's", D165="Totino's", D165="Cheerios", D165="Jif", D165="Skippy", D165="Nature Valley", D165="Oreo", D165="DiGiorno", D165="Eggo"), "Prepared Food",
IF(OR(D165="Ben's Original", D165="Lundberg", D165="Quaker"), "Rice",
IF(OR(D165="Bush's", D165="Hillshire Farm", D165="Oscar Mayer", D165="SPAM"), "Protein",
IF(OR(D165="Starbucks", D165="Sparkling Ice", D165="Coca-Cola", D165="San Pellegrino", D165="Gatorade", D165="Arizona"), "Beverages",
"Other")))))))))</f>
        <v>Pasta</v>
      </c>
      <c r="F165" t="s">
        <v>3371</v>
      </c>
      <c r="G165" cm="1">
        <f t="array" ref="G165">_xlfn.LET(
  _xlpm.txt, LOWER(TRIM(SUBSTITUTE(B165,"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165" s="1">
        <f>O165/G165</f>
        <v>1.0427586206896551</v>
      </c>
      <c r="J165" t="str">
        <f>IF(I165="", "", IFERROR(LEFT(SUBSTITUTE(I165,"$",""), FIND("/", SUBSTITUTE(I165,"$","")) - 1), ""))</f>
        <v/>
      </c>
      <c r="K165" s="1" t="str">
        <f>IF(J165="", "", SUBSTITUTE(J165, "¢", ""))</f>
        <v/>
      </c>
      <c r="L165" s="2">
        <f>H165*100</f>
        <v>104.27586206896551</v>
      </c>
      <c r="M165" s="1">
        <f t="shared" si="2"/>
        <v>1.0427586206896551</v>
      </c>
      <c r="N165" s="1">
        <v>104.27586206896551</v>
      </c>
      <c r="O165" s="3">
        <f>VALUE(MID(F165, FIND("$", F165) + 1, LEN(F165)))</f>
        <v>15.12</v>
      </c>
    </row>
    <row r="166" spans="1:15" x14ac:dyDescent="0.25">
      <c r="A166" t="s">
        <v>3373</v>
      </c>
      <c r="B166" t="s">
        <v>3372</v>
      </c>
      <c r="C166">
        <v>6</v>
      </c>
      <c r="D166" t="str" cm="1">
        <f t="array" ref="D166">_xlfn.TEXTJOIN("", TRUE, IF(ISNUMBER(SEARCH($Q$1480:$Q$1524, B166)), $Q$1480:$Q$1524, ""))</f>
        <v>Barilla</v>
      </c>
      <c r="E166" t="str">
        <f>IF(OR(D166="Mission", D166="Nature's Own", D166="Sara Lee"), "Bread",
IF(OR(D166="Del Monte", D166="Dole", D166="Mott's"), "Canned Fruit",
IF(OR(D166="Goya", D166="Hunt's", D166="Birds Eye"), "Canned Vegetables",
IF(OR(D166="BelGioioso", D166="Kraft", D166="Philadelphia", D166="Fairlife", D166="Horizon Organic", D166="Lactaid", D166="Ben &amp; Jerry's", D166="Chobani", D166="Oikos", D166="Light + Fit"), "Dairy",
IF(OR(D166="Barilla", D166="Annie's", D166="Rao's Homemade"), "Pasta",
IF(OR(D166="Hershey's", D166="Lay's", D166="Totino's", D166="Cheerios", D166="Jif", D166="Skippy", D166="Nature Valley", D166="Oreo", D166="DiGiorno", D166="Eggo"), "Prepared Food",
IF(OR(D166="Ben's Original", D166="Lundberg", D166="Quaker"), "Rice",
IF(OR(D166="Bush's", D166="Hillshire Farm", D166="Oscar Mayer", D166="SPAM"), "Protein",
IF(OR(D166="Starbucks", D166="Sparkling Ice", D166="Coca-Cola", D166="San Pellegrino", D166="Gatorade", D166="Arizona"), "Beverages",
"Other")))))))))</f>
        <v>Pasta</v>
      </c>
      <c r="F166" t="s">
        <v>3371</v>
      </c>
      <c r="G166" cm="1">
        <f t="array" ref="G166">_xlfn.LET(
  _xlpm.txt, LOWER(TRIM(SUBSTITUTE(B166,"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166" s="1">
        <f>O166/G166</f>
        <v>1.0427586206896551</v>
      </c>
      <c r="J166" t="str">
        <f>IF(I166="", "", IFERROR(LEFT(SUBSTITUTE(I166,"$",""), FIND("/", SUBSTITUTE(I166,"$","")) - 1), ""))</f>
        <v/>
      </c>
      <c r="K166" s="1" t="str">
        <f>IF(J166="", "", SUBSTITUTE(J166, "¢", ""))</f>
        <v/>
      </c>
      <c r="L166" s="2">
        <f>H166*100</f>
        <v>104.27586206896551</v>
      </c>
      <c r="M166" s="1">
        <f t="shared" si="2"/>
        <v>1.0427586206896551</v>
      </c>
      <c r="N166" s="1">
        <v>104.27586206896551</v>
      </c>
      <c r="O166" s="3">
        <f>VALUE(MID(F166, FIND("$", F166) + 1, LEN(F166)))</f>
        <v>15.12</v>
      </c>
    </row>
    <row r="167" spans="1:15" x14ac:dyDescent="0.25">
      <c r="A167" t="s">
        <v>3370</v>
      </c>
      <c r="B167" t="s">
        <v>3369</v>
      </c>
      <c r="D167" t="str" cm="1">
        <f t="array" ref="D167">_xlfn.TEXTJOIN("", TRUE, IF(ISNUMBER(SEARCH($Q$1480:$Q$1524, B167)), $Q$1480:$Q$1524, ""))</f>
        <v>Barilla</v>
      </c>
      <c r="E167" t="str">
        <f>IF(OR(D167="Mission", D167="Nature's Own", D167="Sara Lee"), "Bread",
IF(OR(D167="Del Monte", D167="Dole", D167="Mott's"), "Canned Fruit",
IF(OR(D167="Goya", D167="Hunt's", D167="Birds Eye"), "Canned Vegetables",
IF(OR(D167="BelGioioso", D167="Kraft", D167="Philadelphia", D167="Fairlife", D167="Horizon Organic", D167="Lactaid", D167="Ben &amp; Jerry's", D167="Chobani", D167="Oikos", D167="Light + Fit"), "Dairy",
IF(OR(D167="Barilla", D167="Annie's", D167="Rao's Homemade"), "Pasta",
IF(OR(D167="Hershey's", D167="Lay's", D167="Totino's", D167="Cheerios", D167="Jif", D167="Skippy", D167="Nature Valley", D167="Oreo", D167="DiGiorno", D167="Eggo"), "Prepared Food",
IF(OR(D167="Ben's Original", D167="Lundberg", D167="Quaker"), "Rice",
IF(OR(D167="Bush's", D167="Hillshire Farm", D167="Oscar Mayer", D167="SPAM"), "Protein",
IF(OR(D167="Starbucks", D167="Sparkling Ice", D167="Coca-Cola", D167="San Pellegrino", D167="Gatorade", D167="Arizona"), "Beverages",
"Other")))))))))</f>
        <v>Pasta</v>
      </c>
      <c r="F167" t="s">
        <v>3368</v>
      </c>
      <c r="G167" cm="1">
        <f t="array" ref="G167">_xlfn.LET(
  _xlpm.txt, LOWER(TRIM(SUBSTITUTE(B167,"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67" s="1">
        <f>O167/G167</f>
        <v>0.69</v>
      </c>
      <c r="J167" t="str">
        <f>IF(I167="", "", IFERROR(LEFT(SUBSTITUTE(I167,"$",""), FIND("/", SUBSTITUTE(I167,"$","")) - 1), ""))</f>
        <v/>
      </c>
      <c r="K167" s="1" t="str">
        <f>IF(J167="", "", SUBSTITUTE(J167, "¢", ""))</f>
        <v/>
      </c>
      <c r="L167" s="2">
        <f>H167*100</f>
        <v>69</v>
      </c>
      <c r="M167" s="1">
        <f t="shared" si="2"/>
        <v>0.69</v>
      </c>
      <c r="N167" s="1">
        <v>69</v>
      </c>
      <c r="O167" s="3">
        <f>VALUE(MID(F167, FIND("$", F167) + 1, LEN(F167)))</f>
        <v>11.04</v>
      </c>
    </row>
    <row r="168" spans="1:15" x14ac:dyDescent="0.25">
      <c r="A168" t="s">
        <v>3367</v>
      </c>
      <c r="B168" t="s">
        <v>3366</v>
      </c>
      <c r="C168">
        <v>6</v>
      </c>
      <c r="D168" t="str" cm="1">
        <f t="array" ref="D168">_xlfn.TEXTJOIN("", TRUE, IF(ISNUMBER(SEARCH($Q$1480:$Q$1524, B168)), $Q$1480:$Q$1524, ""))</f>
        <v>Ben's Original</v>
      </c>
      <c r="E168" t="str">
        <f>IF(OR(D168="Mission", D168="Nature's Own", D168="Sara Lee"), "Bread",
IF(OR(D168="Del Monte", D168="Dole", D168="Mott's"), "Canned Fruit",
IF(OR(D168="Goya", D168="Hunt's", D168="Birds Eye"), "Canned Vegetables",
IF(OR(D168="BelGioioso", D168="Kraft", D168="Philadelphia", D168="Fairlife", D168="Horizon Organic", D168="Lactaid", D168="Ben &amp; Jerry's", D168="Chobani", D168="Oikos", D168="Light + Fit"), "Dairy",
IF(OR(D168="Barilla", D168="Annie's", D168="Rao's Homemade"), "Pasta",
IF(OR(D168="Hershey's", D168="Lay's", D168="Totino's", D168="Cheerios", D168="Jif", D168="Skippy", D168="Nature Valley", D168="Oreo", D168="DiGiorno", D168="Eggo"), "Prepared Food",
IF(OR(D168="Ben's Original", D168="Lundberg", D168="Quaker"), "Rice",
IF(OR(D168="Bush's", D168="Hillshire Farm", D168="Oscar Mayer", D168="SPAM"), "Protein",
IF(OR(D168="Starbucks", D168="Sparkling Ice", D168="Coca-Cola", D168="San Pellegrino", D168="Gatorade", D168="Arizona"), "Beverages",
"Other")))))))))</f>
        <v>Rice</v>
      </c>
      <c r="F168" t="s">
        <v>3351</v>
      </c>
      <c r="G168" cm="1">
        <f t="array" ref="G168">_xlfn.LET(
  _xlpm.txt, LOWER(TRIM(SUBSTITUTE(B168,"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H168" s="1">
        <f>O168/G168</f>
        <v>1.5388235294117647</v>
      </c>
      <c r="J168" t="str">
        <f>IF(I168="", "", IFERROR(LEFT(SUBSTITUTE(I168,"$",""), FIND("/", SUBSTITUTE(I168,"$","")) - 1), ""))</f>
        <v/>
      </c>
      <c r="K168" s="1" t="str">
        <f>IF(J168="", "", SUBSTITUTE(J168, "¢", ""))</f>
        <v/>
      </c>
      <c r="L168" s="2">
        <f>H168*100</f>
        <v>153.88235294117646</v>
      </c>
      <c r="M168" s="1">
        <f t="shared" si="2"/>
        <v>1.5388235294117647</v>
      </c>
      <c r="N168" s="1">
        <v>153.88235294117646</v>
      </c>
      <c r="O168" s="3">
        <f>VALUE(MID(F168, FIND("$", F168) + 1, LEN(F168)))</f>
        <v>13.08</v>
      </c>
    </row>
    <row r="169" spans="1:15" x14ac:dyDescent="0.25">
      <c r="A169" t="s">
        <v>3365</v>
      </c>
      <c r="B169" t="s">
        <v>3364</v>
      </c>
      <c r="C169">
        <v>6</v>
      </c>
      <c r="D169" t="str" cm="1">
        <f t="array" ref="D169">_xlfn.TEXTJOIN("", TRUE, IF(ISNUMBER(SEARCH($Q$1480:$Q$1524, B169)), $Q$1480:$Q$1524, ""))</f>
        <v>Ben's Original</v>
      </c>
      <c r="E169" t="str">
        <f>IF(OR(D169="Mission", D169="Nature's Own", D169="Sara Lee"), "Bread",
IF(OR(D169="Del Monte", D169="Dole", D169="Mott's"), "Canned Fruit",
IF(OR(D169="Goya", D169="Hunt's", D169="Birds Eye"), "Canned Vegetables",
IF(OR(D169="BelGioioso", D169="Kraft", D169="Philadelphia", D169="Fairlife", D169="Horizon Organic", D169="Lactaid", D169="Ben &amp; Jerry's", D169="Chobani", D169="Oikos", D169="Light + Fit"), "Dairy",
IF(OR(D169="Barilla", D169="Annie's", D169="Rao's Homemade"), "Pasta",
IF(OR(D169="Hershey's", D169="Lay's", D169="Totino's", D169="Cheerios", D169="Jif", D169="Skippy", D169="Nature Valley", D169="Oreo", D169="DiGiorno", D169="Eggo"), "Prepared Food",
IF(OR(D169="Ben's Original", D169="Lundberg", D169="Quaker"), "Rice",
IF(OR(D169="Bush's", D169="Hillshire Farm", D169="Oscar Mayer", D169="SPAM"), "Protein",
IF(OR(D169="Starbucks", D169="Sparkling Ice", D169="Coca-Cola", D169="San Pellegrino", D169="Gatorade", D169="Arizona"), "Beverages",
"Other")))))))))</f>
        <v>Rice</v>
      </c>
      <c r="F169" t="s">
        <v>3351</v>
      </c>
      <c r="G169" cm="1">
        <f t="array" ref="G169">_xlfn.LET(
  _xlpm.txt, LOWER(TRIM(SUBSTITUTE(B169,"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H169" s="1">
        <f>O169/G169</f>
        <v>1.5388235294117647</v>
      </c>
      <c r="J169" t="str">
        <f>IF(I169="", "", IFERROR(LEFT(SUBSTITUTE(I169,"$",""), FIND("/", SUBSTITUTE(I169,"$","")) - 1), ""))</f>
        <v/>
      </c>
      <c r="K169" s="1" t="str">
        <f>IF(J169="", "", SUBSTITUTE(J169, "¢", ""))</f>
        <v/>
      </c>
      <c r="L169" s="2">
        <f>H169*100</f>
        <v>153.88235294117646</v>
      </c>
      <c r="M169" s="1">
        <f t="shared" si="2"/>
        <v>1.5388235294117647</v>
      </c>
      <c r="N169" s="1">
        <v>153.88235294117646</v>
      </c>
      <c r="O169" s="3">
        <f>VALUE(MID(F169, FIND("$", F169) + 1, LEN(F169)))</f>
        <v>13.08</v>
      </c>
    </row>
    <row r="170" spans="1:15" x14ac:dyDescent="0.25">
      <c r="A170" t="s">
        <v>3363</v>
      </c>
      <c r="B170" t="s">
        <v>3362</v>
      </c>
      <c r="C170">
        <v>6</v>
      </c>
      <c r="D170" t="str" cm="1">
        <f t="array" ref="D170">_xlfn.TEXTJOIN("", TRUE, IF(ISNUMBER(SEARCH($Q$1480:$Q$1524, B170)), $Q$1480:$Q$1524, ""))</f>
        <v>Ben's Original</v>
      </c>
      <c r="E170" t="str">
        <f>IF(OR(D170="Mission", D170="Nature's Own", D170="Sara Lee"), "Bread",
IF(OR(D170="Del Monte", D170="Dole", D170="Mott's"), "Canned Fruit",
IF(OR(D170="Goya", D170="Hunt's", D170="Birds Eye"), "Canned Vegetables",
IF(OR(D170="BelGioioso", D170="Kraft", D170="Philadelphia", D170="Fairlife", D170="Horizon Organic", D170="Lactaid", D170="Ben &amp; Jerry's", D170="Chobani", D170="Oikos", D170="Light + Fit"), "Dairy",
IF(OR(D170="Barilla", D170="Annie's", D170="Rao's Homemade"), "Pasta",
IF(OR(D170="Hershey's", D170="Lay's", D170="Totino's", D170="Cheerios", D170="Jif", D170="Skippy", D170="Nature Valley", D170="Oreo", D170="DiGiorno", D170="Eggo"), "Prepared Food",
IF(OR(D170="Ben's Original", D170="Lundberg", D170="Quaker"), "Rice",
IF(OR(D170="Bush's", D170="Hillshire Farm", D170="Oscar Mayer", D170="SPAM"), "Protein",
IF(OR(D170="Starbucks", D170="Sparkling Ice", D170="Coca-Cola", D170="San Pellegrino", D170="Gatorade", D170="Arizona"), "Beverages",
"Other")))))))))</f>
        <v>Rice</v>
      </c>
      <c r="F170" t="s">
        <v>3351</v>
      </c>
      <c r="G170" cm="1">
        <f t="array" ref="G170">_xlfn.LET(
  _xlpm.txt, LOWER(TRIM(SUBSTITUTE(B170,"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H170" s="1">
        <f>O170/G170</f>
        <v>1.5388235294117647</v>
      </c>
      <c r="J170" t="str">
        <f>IF(I170="", "", IFERROR(LEFT(SUBSTITUTE(I170,"$",""), FIND("/", SUBSTITUTE(I170,"$","")) - 1), ""))</f>
        <v/>
      </c>
      <c r="K170" s="1" t="str">
        <f>IF(J170="", "", SUBSTITUTE(J170, "¢", ""))</f>
        <v/>
      </c>
      <c r="L170" s="2">
        <f>H170*100</f>
        <v>153.88235294117646</v>
      </c>
      <c r="M170" s="1">
        <f t="shared" si="2"/>
        <v>1.5388235294117647</v>
      </c>
      <c r="N170" s="1">
        <v>153.88235294117646</v>
      </c>
      <c r="O170" s="3">
        <f>VALUE(MID(F170, FIND("$", F170) + 1, LEN(F170)))</f>
        <v>13.08</v>
      </c>
    </row>
    <row r="171" spans="1:15" x14ac:dyDescent="0.25">
      <c r="A171" t="s">
        <v>3361</v>
      </c>
      <c r="B171" t="s">
        <v>3360</v>
      </c>
      <c r="C171">
        <v>6</v>
      </c>
      <c r="D171" t="str" cm="1">
        <f t="array" ref="D171">_xlfn.TEXTJOIN("", TRUE, IF(ISNUMBER(SEARCH($Q$1480:$Q$1524, B171)), $Q$1480:$Q$1524, ""))</f>
        <v>Ben's Original</v>
      </c>
      <c r="E171" t="str">
        <f>IF(OR(D171="Mission", D171="Nature's Own", D171="Sara Lee"), "Bread",
IF(OR(D171="Del Monte", D171="Dole", D171="Mott's"), "Canned Fruit",
IF(OR(D171="Goya", D171="Hunt's", D171="Birds Eye"), "Canned Vegetables",
IF(OR(D171="BelGioioso", D171="Kraft", D171="Philadelphia", D171="Fairlife", D171="Horizon Organic", D171="Lactaid", D171="Ben &amp; Jerry's", D171="Chobani", D171="Oikos", D171="Light + Fit"), "Dairy",
IF(OR(D171="Barilla", D171="Annie's", D171="Rao's Homemade"), "Pasta",
IF(OR(D171="Hershey's", D171="Lay's", D171="Totino's", D171="Cheerios", D171="Jif", D171="Skippy", D171="Nature Valley", D171="Oreo", D171="DiGiorno", D171="Eggo"), "Prepared Food",
IF(OR(D171="Ben's Original", D171="Lundberg", D171="Quaker"), "Rice",
IF(OR(D171="Bush's", D171="Hillshire Farm", D171="Oscar Mayer", D171="SPAM"), "Protein",
IF(OR(D171="Starbucks", D171="Sparkling Ice", D171="Coca-Cola", D171="San Pellegrino", D171="Gatorade", D171="Arizona"), "Beverages",
"Other")))))))))</f>
        <v>Rice</v>
      </c>
      <c r="F171" t="s">
        <v>3351</v>
      </c>
      <c r="G171" cm="1">
        <f t="array" ref="G171">_xlfn.LET(
  _xlpm.txt, LOWER(TRIM(SUBSTITUTE(B171,"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171" s="1">
        <f>O171/G171</f>
        <v>1.4863636363636363</v>
      </c>
      <c r="J171" t="str">
        <f>IF(I171="", "", IFERROR(LEFT(SUBSTITUTE(I171,"$",""), FIND("/", SUBSTITUTE(I171,"$","")) - 1), ""))</f>
        <v/>
      </c>
      <c r="K171" s="1" t="str">
        <f>IF(J171="", "", SUBSTITUTE(J171, "¢", ""))</f>
        <v/>
      </c>
      <c r="L171" s="2">
        <f>H171*100</f>
        <v>148.63636363636363</v>
      </c>
      <c r="M171" s="1">
        <f t="shared" si="2"/>
        <v>1.4863636363636363</v>
      </c>
      <c r="N171" s="1">
        <v>148.63636363636363</v>
      </c>
      <c r="O171" s="3">
        <f>VALUE(MID(F171, FIND("$", F171) + 1, LEN(F171)))</f>
        <v>13.08</v>
      </c>
    </row>
    <row r="172" spans="1:15" x14ac:dyDescent="0.25">
      <c r="A172" t="s">
        <v>3359</v>
      </c>
      <c r="B172" t="s">
        <v>3358</v>
      </c>
      <c r="C172">
        <v>6</v>
      </c>
      <c r="D172" t="str" cm="1">
        <f t="array" ref="D172">_xlfn.TEXTJOIN("", TRUE, IF(ISNUMBER(SEARCH($Q$1480:$Q$1524, B172)), $Q$1480:$Q$1524, ""))</f>
        <v>Ben's Original</v>
      </c>
      <c r="E172" t="str">
        <f>IF(OR(D172="Mission", D172="Nature's Own", D172="Sara Lee"), "Bread",
IF(OR(D172="Del Monte", D172="Dole", D172="Mott's"), "Canned Fruit",
IF(OR(D172="Goya", D172="Hunt's", D172="Birds Eye"), "Canned Vegetables",
IF(OR(D172="BelGioioso", D172="Kraft", D172="Philadelphia", D172="Fairlife", D172="Horizon Organic", D172="Lactaid", D172="Ben &amp; Jerry's", D172="Chobani", D172="Oikos", D172="Light + Fit"), "Dairy",
IF(OR(D172="Barilla", D172="Annie's", D172="Rao's Homemade"), "Pasta",
IF(OR(D172="Hershey's", D172="Lay's", D172="Totino's", D172="Cheerios", D172="Jif", D172="Skippy", D172="Nature Valley", D172="Oreo", D172="DiGiorno", D172="Eggo"), "Prepared Food",
IF(OR(D172="Ben's Original", D172="Lundberg", D172="Quaker"), "Rice",
IF(OR(D172="Bush's", D172="Hillshire Farm", D172="Oscar Mayer", D172="SPAM"), "Protein",
IF(OR(D172="Starbucks", D172="Sparkling Ice", D172="Coca-Cola", D172="San Pellegrino", D172="Gatorade", D172="Arizona"), "Beverages",
"Other")))))))))</f>
        <v>Rice</v>
      </c>
      <c r="F172" t="s">
        <v>3351</v>
      </c>
      <c r="G172" cm="1">
        <f t="array" ref="G172">_xlfn.LET(
  _xlpm.txt, LOWER(TRIM(SUBSTITUTE(B172,"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172" s="1">
        <f>O172/G172</f>
        <v>1.4863636363636363</v>
      </c>
      <c r="J172" t="str">
        <f>IF(I172="", "", IFERROR(LEFT(SUBSTITUTE(I172,"$",""), FIND("/", SUBSTITUTE(I172,"$","")) - 1), ""))</f>
        <v/>
      </c>
      <c r="K172" s="1" t="str">
        <f>IF(J172="", "", SUBSTITUTE(J172, "¢", ""))</f>
        <v/>
      </c>
      <c r="L172" s="2">
        <f>H172*100</f>
        <v>148.63636363636363</v>
      </c>
      <c r="M172" s="1">
        <f t="shared" si="2"/>
        <v>1.4863636363636363</v>
      </c>
      <c r="N172" s="1">
        <v>148.63636363636363</v>
      </c>
      <c r="O172" s="3">
        <f>VALUE(MID(F172, FIND("$", F172) + 1, LEN(F172)))</f>
        <v>13.08</v>
      </c>
    </row>
    <row r="173" spans="1:15" x14ac:dyDescent="0.25">
      <c r="A173" t="s">
        <v>3357</v>
      </c>
      <c r="B173" t="s">
        <v>3356</v>
      </c>
      <c r="C173">
        <v>6</v>
      </c>
      <c r="D173" t="str" cm="1">
        <f t="array" ref="D173">_xlfn.TEXTJOIN("", TRUE, IF(ISNUMBER(SEARCH($Q$1480:$Q$1524, B173)), $Q$1480:$Q$1524, ""))</f>
        <v>Ben's Original</v>
      </c>
      <c r="E173" t="str">
        <f>IF(OR(D173="Mission", D173="Nature's Own", D173="Sara Lee"), "Bread",
IF(OR(D173="Del Monte", D173="Dole", D173="Mott's"), "Canned Fruit",
IF(OR(D173="Goya", D173="Hunt's", D173="Birds Eye"), "Canned Vegetables",
IF(OR(D173="BelGioioso", D173="Kraft", D173="Philadelphia", D173="Fairlife", D173="Horizon Organic", D173="Lactaid", D173="Ben &amp; Jerry's", D173="Chobani", D173="Oikos", D173="Light + Fit"), "Dairy",
IF(OR(D173="Barilla", D173="Annie's", D173="Rao's Homemade"), "Pasta",
IF(OR(D173="Hershey's", D173="Lay's", D173="Totino's", D173="Cheerios", D173="Jif", D173="Skippy", D173="Nature Valley", D173="Oreo", D173="DiGiorno", D173="Eggo"), "Prepared Food",
IF(OR(D173="Ben's Original", D173="Lundberg", D173="Quaker"), "Rice",
IF(OR(D173="Bush's", D173="Hillshire Farm", D173="Oscar Mayer", D173="SPAM"), "Protein",
IF(OR(D173="Starbucks", D173="Sparkling Ice", D173="Coca-Cola", D173="San Pellegrino", D173="Gatorade", D173="Arizona"), "Beverages",
"Other")))))))))</f>
        <v>Rice</v>
      </c>
      <c r="F173" t="s">
        <v>3351</v>
      </c>
      <c r="G173" cm="1">
        <f t="array" ref="G173">_xlfn.LET(
  _xlpm.txt, LOWER(TRIM(SUBSTITUTE(B173,"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173" s="1">
        <f>O173/G173</f>
        <v>1.4863636363636363</v>
      </c>
      <c r="J173" t="str">
        <f>IF(I173="", "", IFERROR(LEFT(SUBSTITUTE(I173,"$",""), FIND("/", SUBSTITUTE(I173,"$","")) - 1), ""))</f>
        <v/>
      </c>
      <c r="K173" s="1" t="str">
        <f>IF(J173="", "", SUBSTITUTE(J173, "¢", ""))</f>
        <v/>
      </c>
      <c r="L173" s="2">
        <f>H173*100</f>
        <v>148.63636363636363</v>
      </c>
      <c r="M173" s="1">
        <f t="shared" si="2"/>
        <v>1.4863636363636363</v>
      </c>
      <c r="N173" s="1">
        <v>148.63636363636363</v>
      </c>
      <c r="O173" s="3">
        <f>VALUE(MID(F173, FIND("$", F173) + 1, LEN(F173)))</f>
        <v>13.08</v>
      </c>
    </row>
    <row r="174" spans="1:15" x14ac:dyDescent="0.25">
      <c r="A174" t="s">
        <v>3355</v>
      </c>
      <c r="B174" t="s">
        <v>3354</v>
      </c>
      <c r="C174">
        <v>6</v>
      </c>
      <c r="D174" t="str" cm="1">
        <f t="array" ref="D174">_xlfn.TEXTJOIN("", TRUE, IF(ISNUMBER(SEARCH($Q$1480:$Q$1524, B174)), $Q$1480:$Q$1524, ""))</f>
        <v>Ben's Original</v>
      </c>
      <c r="E174" t="str">
        <f>IF(OR(D174="Mission", D174="Nature's Own", D174="Sara Lee"), "Bread",
IF(OR(D174="Del Monte", D174="Dole", D174="Mott's"), "Canned Fruit",
IF(OR(D174="Goya", D174="Hunt's", D174="Birds Eye"), "Canned Vegetables",
IF(OR(D174="BelGioioso", D174="Kraft", D174="Philadelphia", D174="Fairlife", D174="Horizon Organic", D174="Lactaid", D174="Ben &amp; Jerry's", D174="Chobani", D174="Oikos", D174="Light + Fit"), "Dairy",
IF(OR(D174="Barilla", D174="Annie's", D174="Rao's Homemade"), "Pasta",
IF(OR(D174="Hershey's", D174="Lay's", D174="Totino's", D174="Cheerios", D174="Jif", D174="Skippy", D174="Nature Valley", D174="Oreo", D174="DiGiorno", D174="Eggo"), "Prepared Food",
IF(OR(D174="Ben's Original", D174="Lundberg", D174="Quaker"), "Rice",
IF(OR(D174="Bush's", D174="Hillshire Farm", D174="Oscar Mayer", D174="SPAM"), "Protein",
IF(OR(D174="Starbucks", D174="Sparkling Ice", D174="Coca-Cola", D174="San Pellegrino", D174="Gatorade", D174="Arizona"), "Beverages",
"Other")))))))))</f>
        <v>Rice</v>
      </c>
      <c r="F174" t="s">
        <v>3351</v>
      </c>
      <c r="G174" cm="1">
        <f t="array" ref="G174">_xlfn.LET(
  _xlpm.txt, LOWER(TRIM(SUBSTITUTE(B174,"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174" s="1">
        <f>O174/G174</f>
        <v>1.4863636363636363</v>
      </c>
      <c r="J174" t="str">
        <f>IF(I174="", "", IFERROR(LEFT(SUBSTITUTE(I174,"$",""), FIND("/", SUBSTITUTE(I174,"$","")) - 1), ""))</f>
        <v/>
      </c>
      <c r="K174" s="1" t="str">
        <f>IF(J174="", "", SUBSTITUTE(J174, "¢", ""))</f>
        <v/>
      </c>
      <c r="L174" s="2">
        <f>H174*100</f>
        <v>148.63636363636363</v>
      </c>
      <c r="M174" s="1">
        <f t="shared" si="2"/>
        <v>1.4863636363636363</v>
      </c>
      <c r="N174" s="1">
        <v>148.63636363636363</v>
      </c>
      <c r="O174" s="3">
        <f>VALUE(MID(F174, FIND("$", F174) + 1, LEN(F174)))</f>
        <v>13.08</v>
      </c>
    </row>
    <row r="175" spans="1:15" x14ac:dyDescent="0.25">
      <c r="A175" t="s">
        <v>3353</v>
      </c>
      <c r="B175" t="s">
        <v>3352</v>
      </c>
      <c r="C175">
        <v>6</v>
      </c>
      <c r="D175" t="str" cm="1">
        <f t="array" ref="D175">_xlfn.TEXTJOIN("", TRUE, IF(ISNUMBER(SEARCH($Q$1480:$Q$1524, B175)), $Q$1480:$Q$1524, ""))</f>
        <v>Ben's Original</v>
      </c>
      <c r="E175" t="str">
        <f>IF(OR(D175="Mission", D175="Nature's Own", D175="Sara Lee"), "Bread",
IF(OR(D175="Del Monte", D175="Dole", D175="Mott's"), "Canned Fruit",
IF(OR(D175="Goya", D175="Hunt's", D175="Birds Eye"), "Canned Vegetables",
IF(OR(D175="BelGioioso", D175="Kraft", D175="Philadelphia", D175="Fairlife", D175="Horizon Organic", D175="Lactaid", D175="Ben &amp; Jerry's", D175="Chobani", D175="Oikos", D175="Light + Fit"), "Dairy",
IF(OR(D175="Barilla", D175="Annie's", D175="Rao's Homemade"), "Pasta",
IF(OR(D175="Hershey's", D175="Lay's", D175="Totino's", D175="Cheerios", D175="Jif", D175="Skippy", D175="Nature Valley", D175="Oreo", D175="DiGiorno", D175="Eggo"), "Prepared Food",
IF(OR(D175="Ben's Original", D175="Lundberg", D175="Quaker"), "Rice",
IF(OR(D175="Bush's", D175="Hillshire Farm", D175="Oscar Mayer", D175="SPAM"), "Protein",
IF(OR(D175="Starbucks", D175="Sparkling Ice", D175="Coca-Cola", D175="San Pellegrino", D175="Gatorade", D175="Arizona"), "Beverages",
"Other")))))))))</f>
        <v>Rice</v>
      </c>
      <c r="F175" t="s">
        <v>3351</v>
      </c>
      <c r="G175" cm="1">
        <f t="array" ref="G175">_xlfn.LET(
  _xlpm.txt, LOWER(TRIM(SUBSTITUTE(B175,"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175" s="1">
        <f>O175/G175</f>
        <v>1.4863636363636363</v>
      </c>
      <c r="J175" t="str">
        <f>IF(I175="", "", IFERROR(LEFT(SUBSTITUTE(I175,"$",""), FIND("/", SUBSTITUTE(I175,"$","")) - 1), ""))</f>
        <v/>
      </c>
      <c r="K175" s="1" t="str">
        <f>IF(J175="", "", SUBSTITUTE(J175, "¢", ""))</f>
        <v/>
      </c>
      <c r="L175" s="2">
        <f>H175*100</f>
        <v>148.63636363636363</v>
      </c>
      <c r="M175" s="1">
        <f t="shared" si="2"/>
        <v>1.4863636363636363</v>
      </c>
      <c r="N175" s="1">
        <v>148.63636363636363</v>
      </c>
      <c r="O175" s="3">
        <f>VALUE(MID(F175, FIND("$", F175) + 1, LEN(F175)))</f>
        <v>13.08</v>
      </c>
    </row>
    <row r="176" spans="1:15" x14ac:dyDescent="0.25">
      <c r="A176" t="s">
        <v>3350</v>
      </c>
      <c r="B176" t="s">
        <v>3349</v>
      </c>
      <c r="C176">
        <v>6</v>
      </c>
      <c r="D176" t="str" cm="1">
        <f t="array" ref="D176">_xlfn.TEXTJOIN("", TRUE, IF(ISNUMBER(SEARCH($Q$1480:$Q$1524, B176)), $Q$1480:$Q$1524, ""))</f>
        <v>Dole</v>
      </c>
      <c r="E176" t="str">
        <f>IF(OR(D176="Mission", D176="Nature's Own", D176="Sara Lee"), "Bread",
IF(OR(D176="Del Monte", D176="Dole", D176="Mott's"), "Canned Fruit",
IF(OR(D176="Goya", D176="Hunt's", D176="Birds Eye"), "Canned Vegetables",
IF(OR(D176="BelGioioso", D176="Kraft", D176="Philadelphia", D176="Fairlife", D176="Horizon Organic", D176="Lactaid", D176="Ben &amp; Jerry's", D176="Chobani", D176="Oikos", D176="Light + Fit"), "Dairy",
IF(OR(D176="Barilla", D176="Annie's", D176="Rao's Homemade"), "Pasta",
IF(OR(D176="Hershey's", D176="Lay's", D176="Totino's", D176="Cheerios", D176="Jif", D176="Skippy", D176="Nature Valley", D176="Oreo", D176="DiGiorno", D176="Eggo"), "Prepared Food",
IF(OR(D176="Ben's Original", D176="Lundberg", D176="Quaker"), "Rice",
IF(OR(D176="Bush's", D176="Hillshire Farm", D176="Oscar Mayer", D176="SPAM"), "Protein",
IF(OR(D176="Starbucks", D176="Sparkling Ice", D176="Coca-Cola", D176="San Pellegrino", D176="Gatorade", D176="Arizona"), "Beverages",
"Other")))))))))</f>
        <v>Canned Fruit</v>
      </c>
      <c r="F176" t="s">
        <v>3348</v>
      </c>
      <c r="G176" cm="1">
        <f t="array" ref="G176">_xlfn.LET(
  _xlpm.txt, LOWER(TRIM(SUBSTITUTE(B176,"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H176" s="1">
        <f>O176/G176</f>
        <v>0.48</v>
      </c>
      <c r="J176" t="str">
        <f>IF(I176="", "", IFERROR(LEFT(SUBSTITUTE(I176,"$",""), FIND("/", SUBSTITUTE(I176,"$","")) - 1), ""))</f>
        <v/>
      </c>
      <c r="K176" s="1" t="str">
        <f>IF(J176="", "", SUBSTITUTE(J176, "¢", ""))</f>
        <v/>
      </c>
      <c r="L176" s="2">
        <f>H176*100</f>
        <v>48</v>
      </c>
      <c r="M176" s="1">
        <f t="shared" si="2"/>
        <v>0.48</v>
      </c>
      <c r="N176" s="1">
        <v>48</v>
      </c>
      <c r="O176" s="3">
        <f>VALUE(MID(F176, FIND("$", F176) + 1, LEN(F176)))</f>
        <v>22.08</v>
      </c>
    </row>
    <row r="177" spans="1:15" x14ac:dyDescent="0.25">
      <c r="A177" t="s">
        <v>3347</v>
      </c>
      <c r="B177" t="s">
        <v>3346</v>
      </c>
      <c r="C177">
        <v>6</v>
      </c>
      <c r="D177" t="str" cm="1">
        <f t="array" ref="D177">_xlfn.TEXTJOIN("", TRUE, IF(ISNUMBER(SEARCH($Q$1480:$Q$1524, B177)), $Q$1480:$Q$1524, ""))</f>
        <v>Goya</v>
      </c>
      <c r="E177" t="str">
        <f>IF(OR(D177="Mission", D177="Nature's Own", D177="Sara Lee"), "Bread",
IF(OR(D177="Del Monte", D177="Dole", D177="Mott's"), "Canned Fruit",
IF(OR(D177="Goya", D177="Hunt's", D177="Birds Eye"), "Canned Vegetables",
IF(OR(D177="BelGioioso", D177="Kraft", D177="Philadelphia", D177="Fairlife", D177="Horizon Organic", D177="Lactaid", D177="Ben &amp; Jerry's", D177="Chobani", D177="Oikos", D177="Light + Fit"), "Dairy",
IF(OR(D177="Barilla", D177="Annie's", D177="Rao's Homemade"), "Pasta",
IF(OR(D177="Hershey's", D177="Lay's", D177="Totino's", D177="Cheerios", D177="Jif", D177="Skippy", D177="Nature Valley", D177="Oreo", D177="DiGiorno", D177="Eggo"), "Prepared Food",
IF(OR(D177="Ben's Original", D177="Lundberg", D177="Quaker"), "Rice",
IF(OR(D177="Bush's", D177="Hillshire Farm", D177="Oscar Mayer", D177="SPAM"), "Protein",
IF(OR(D177="Starbucks", D177="Sparkling Ice", D177="Coca-Cola", D177="San Pellegrino", D177="Gatorade", D177="Arizona"), "Beverages",
"Other")))))))))</f>
        <v>Canned Vegetables</v>
      </c>
      <c r="F177" t="s">
        <v>3345</v>
      </c>
      <c r="G177" cm="1">
        <f t="array" ref="G177">_xlfn.LET(
  _xlpm.txt, LOWER(TRIM(SUBSTITUTE(B177,"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177" s="1">
        <f>O177/G177</f>
        <v>0.76258064516129032</v>
      </c>
      <c r="I177" t="s">
        <v>2072</v>
      </c>
      <c r="J177" t="str">
        <f>IF(I177="", "", IFERROR(LEFT(SUBSTITUTE(I177,"$",""), FIND("/", SUBSTITUTE(I177,"$","")) - 1), ""))</f>
        <v>12.7 ¢</v>
      </c>
      <c r="K177" s="1" t="str">
        <f>IF(J177="", "", SUBSTITUTE(J177, "¢", ""))</f>
        <v xml:space="preserve">12.7 </v>
      </c>
      <c r="L177" s="2">
        <f>H177*100</f>
        <v>76.258064516129025</v>
      </c>
      <c r="M177" s="1">
        <f t="shared" si="2"/>
        <v>0.127</v>
      </c>
      <c r="N177" s="1">
        <v>12.7</v>
      </c>
      <c r="O177">
        <f>VALUE(MID(F177, FIND("$", F177) + 1, LEN(F177)))</f>
        <v>11.82</v>
      </c>
    </row>
    <row r="178" spans="1:15" x14ac:dyDescent="0.25">
      <c r="A178" t="s">
        <v>3344</v>
      </c>
      <c r="B178" t="s">
        <v>3343</v>
      </c>
      <c r="C178">
        <v>6</v>
      </c>
      <c r="D178" t="str" cm="1">
        <f t="array" ref="D178">_xlfn.TEXTJOIN("", TRUE, IF(ISNUMBER(SEARCH($Q$1480:$Q$1524, B178)), $Q$1480:$Q$1524, ""))</f>
        <v>Mott's</v>
      </c>
      <c r="E178" t="str">
        <f>IF(OR(D178="Mission", D178="Nature's Own", D178="Sara Lee"), "Bread",
IF(OR(D178="Del Monte", D178="Dole", D178="Mott's"), "Canned Fruit",
IF(OR(D178="Goya", D178="Hunt's", D178="Birds Eye"), "Canned Vegetables",
IF(OR(D178="BelGioioso", D178="Kraft", D178="Philadelphia", D178="Fairlife", D178="Horizon Organic", D178="Lactaid", D178="Ben &amp; Jerry's", D178="Chobani", D178="Oikos", D178="Light + Fit"), "Dairy",
IF(OR(D178="Barilla", D178="Annie's", D178="Rao's Homemade"), "Pasta",
IF(OR(D178="Hershey's", D178="Lay's", D178="Totino's", D178="Cheerios", D178="Jif", D178="Skippy", D178="Nature Valley", D178="Oreo", D178="DiGiorno", D178="Eggo"), "Prepared Food",
IF(OR(D178="Ben's Original", D178="Lundberg", D178="Quaker"), "Rice",
IF(OR(D178="Bush's", D178="Hillshire Farm", D178="Oscar Mayer", D178="SPAM"), "Protein",
IF(OR(D178="Starbucks", D178="Sparkling Ice", D178="Coca-Cola", D178="San Pellegrino", D178="Gatorade", D178="Arizona"), "Beverages",
"Other")))))))))</f>
        <v>Canned Fruit</v>
      </c>
      <c r="F178" t="s">
        <v>3342</v>
      </c>
      <c r="G178" cm="1">
        <f t="array" ref="G178">_xlfn.LET(
  _xlpm.txt, LOWER(TRIM(SUBSTITUTE(B178,"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178" s="1">
        <f>O178/G178</f>
        <v>3.7050000000000001</v>
      </c>
      <c r="J178" t="str">
        <f>IF(I178="", "", IFERROR(LEFT(SUBSTITUTE(I178,"$",""), FIND("/", SUBSTITUTE(I178,"$","")) - 1), ""))</f>
        <v/>
      </c>
      <c r="K178" s="1" t="str">
        <f>IF(J178="", "", SUBSTITUTE(J178, "¢", ""))</f>
        <v/>
      </c>
      <c r="L178" s="2">
        <f>H178*100</f>
        <v>370.5</v>
      </c>
      <c r="M178" s="1">
        <f t="shared" si="2"/>
        <v>3.7050000000000001</v>
      </c>
      <c r="N178" s="1">
        <v>370.5</v>
      </c>
      <c r="O178" s="3">
        <f>VALUE(MID(F178, FIND("$", F178) + 1, LEN(F178)))</f>
        <v>14.82</v>
      </c>
    </row>
    <row r="179" spans="1:15" x14ac:dyDescent="0.25">
      <c r="A179" t="s">
        <v>3341</v>
      </c>
      <c r="B179" t="s">
        <v>3340</v>
      </c>
      <c r="C179">
        <v>6</v>
      </c>
      <c r="D179" t="str" cm="1">
        <f t="array" ref="D179">_xlfn.TEXTJOIN("", TRUE, IF(ISNUMBER(SEARCH($Q$1480:$Q$1524, B179)), $Q$1480:$Q$1524, ""))</f>
        <v>Nature Valley</v>
      </c>
      <c r="E179" t="str">
        <f>IF(OR(D179="Mission", D179="Nature's Own", D179="Sara Lee"), "Bread",
IF(OR(D179="Del Monte", D179="Dole", D179="Mott's"), "Canned Fruit",
IF(OR(D179="Goya", D179="Hunt's", D179="Birds Eye"), "Canned Vegetables",
IF(OR(D179="BelGioioso", D179="Kraft", D179="Philadelphia", D179="Fairlife", D179="Horizon Organic", D179="Lactaid", D179="Ben &amp; Jerry's", D179="Chobani", D179="Oikos", D179="Light + Fit"), "Dairy",
IF(OR(D179="Barilla", D179="Annie's", D179="Rao's Homemade"), "Pasta",
IF(OR(D179="Hershey's", D179="Lay's", D179="Totino's", D179="Cheerios", D179="Jif", D179="Skippy", D179="Nature Valley", D179="Oreo", D179="DiGiorno", D179="Eggo"), "Prepared Food",
IF(OR(D179="Ben's Original", D179="Lundberg", D179="Quaker"), "Rice",
IF(OR(D179="Bush's", D179="Hillshire Farm", D179="Oscar Mayer", D179="SPAM"), "Protein",
IF(OR(D179="Starbucks", D179="Sparkling Ice", D179="Coca-Cola", D179="San Pellegrino", D179="Gatorade", D179="Arizona"), "Beverages",
"Other")))))))))</f>
        <v>Prepared Food</v>
      </c>
      <c r="F179" t="s">
        <v>3339</v>
      </c>
      <c r="G179" cm="1">
        <f t="array" ref="G179">_xlfn.LET(
  _xlpm.txt, LOWER(TRIM(SUBSTITUTE(B179,"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35.76</v>
      </c>
      <c r="H179" s="1">
        <f>O179/G179</f>
        <v>1.6543624161073824</v>
      </c>
      <c r="J179" t="str">
        <f>IF(I179="", "", IFERROR(LEFT(SUBSTITUTE(I179,"$",""), FIND("/", SUBSTITUTE(I179,"$","")) - 1), ""))</f>
        <v/>
      </c>
      <c r="K179" s="1" t="str">
        <f>IF(J179="", "", SUBSTITUTE(J179, "¢", ""))</f>
        <v/>
      </c>
      <c r="L179" s="2">
        <f>H179*100</f>
        <v>165.43624161073825</v>
      </c>
      <c r="M179" s="1">
        <f t="shared" si="2"/>
        <v>1.6543624161073824</v>
      </c>
      <c r="N179" s="1">
        <v>165.43624161073825</v>
      </c>
      <c r="O179">
        <f>VALUE(MID(F179, FIND("$", F179) + 1, LEN(F179)))</f>
        <v>59.16</v>
      </c>
    </row>
    <row r="180" spans="1:15" x14ac:dyDescent="0.25">
      <c r="A180" t="s">
        <v>3338</v>
      </c>
      <c r="B180" t="s">
        <v>3337</v>
      </c>
      <c r="C180">
        <v>6</v>
      </c>
      <c r="D180" t="str" cm="1">
        <f t="array" ref="D180">_xlfn.TEXTJOIN("", TRUE, IF(ISNUMBER(SEARCH($Q$1480:$Q$1524, B180)), $Q$1480:$Q$1524, ""))</f>
        <v>Rao's Homemade</v>
      </c>
      <c r="E180" t="str">
        <f>IF(OR(D180="Mission", D180="Nature's Own", D180="Sara Lee"), "Bread",
IF(OR(D180="Del Monte", D180="Dole", D180="Mott's"), "Canned Fruit",
IF(OR(D180="Goya", D180="Hunt's", D180="Birds Eye"), "Canned Vegetables",
IF(OR(D180="BelGioioso", D180="Kraft", D180="Philadelphia", D180="Fairlife", D180="Horizon Organic", D180="Lactaid", D180="Ben &amp; Jerry's", D180="Chobani", D180="Oikos", D180="Light + Fit"), "Dairy",
IF(OR(D180="Barilla", D180="Annie's", D180="Rao's Homemade"), "Pasta",
IF(OR(D180="Hershey's", D180="Lay's", D180="Totino's", D180="Cheerios", D180="Jif", D180="Skippy", D180="Nature Valley", D180="Oreo", D180="DiGiorno", D180="Eggo"), "Prepared Food",
IF(OR(D180="Ben's Original", D180="Lundberg", D180="Quaker"), "Rice",
IF(OR(D180="Bush's", D180="Hillshire Farm", D180="Oscar Mayer", D180="SPAM"), "Protein",
IF(OR(D180="Starbucks", D180="Sparkling Ice", D180="Coca-Cola", D180="San Pellegrino", D180="Gatorade", D180="Arizona"), "Beverages",
"Other")))))))))</f>
        <v>Pasta</v>
      </c>
      <c r="F180" t="s">
        <v>3336</v>
      </c>
      <c r="G180" cm="1">
        <f t="array" ref="G180">_xlfn.LET(
  _xlpm.txt, LOWER(TRIM(SUBSTITUTE(B180,"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80" s="1">
        <f>O180/G180</f>
        <v>1.0725</v>
      </c>
      <c r="J180" t="str">
        <f>IF(I180="", "", IFERROR(LEFT(SUBSTITUTE(I180,"$",""), FIND("/", SUBSTITUTE(I180,"$","")) - 1), ""))</f>
        <v/>
      </c>
      <c r="K180" s="1" t="str">
        <f>IF(J180="", "", SUBSTITUTE(J180, "¢", ""))</f>
        <v/>
      </c>
      <c r="L180" s="2">
        <f>H180*100</f>
        <v>107.25</v>
      </c>
      <c r="M180" s="1">
        <f t="shared" si="2"/>
        <v>1.0725</v>
      </c>
      <c r="N180" s="1">
        <v>107.25</v>
      </c>
      <c r="O180">
        <f>VALUE(MID(F180, FIND("$", F180) + 1, LEN(F180)))</f>
        <v>17.16</v>
      </c>
    </row>
    <row r="181" spans="1:15" x14ac:dyDescent="0.25">
      <c r="A181" t="s">
        <v>3335</v>
      </c>
      <c r="B181" t="s">
        <v>3334</v>
      </c>
      <c r="C181">
        <v>6</v>
      </c>
      <c r="D181" t="str" cm="1">
        <f t="array" ref="D181">_xlfn.TEXTJOIN("", TRUE, IF(ISNUMBER(SEARCH($Q$1480:$Q$1524, B181)), $Q$1480:$Q$1524, ""))</f>
        <v>Skippy</v>
      </c>
      <c r="E181" t="str">
        <f>IF(OR(D181="Mission", D181="Nature's Own", D181="Sara Lee"), "Bread",
IF(OR(D181="Del Monte", D181="Dole", D181="Mott's"), "Canned Fruit",
IF(OR(D181="Goya", D181="Hunt's", D181="Birds Eye"), "Canned Vegetables",
IF(OR(D181="BelGioioso", D181="Kraft", D181="Philadelphia", D181="Fairlife", D181="Horizon Organic", D181="Lactaid", D181="Ben &amp; Jerry's", D181="Chobani", D181="Oikos", D181="Light + Fit"), "Dairy",
IF(OR(D181="Barilla", D181="Annie's", D181="Rao's Homemade"), "Pasta",
IF(OR(D181="Hershey's", D181="Lay's", D181="Totino's", D181="Cheerios", D181="Jif", D181="Skippy", D181="Nature Valley", D181="Oreo", D181="DiGiorno", D181="Eggo"), "Prepared Food",
IF(OR(D181="Ben's Original", D181="Lundberg", D181="Quaker"), "Rice",
IF(OR(D181="Bush's", D181="Hillshire Farm", D181="Oscar Mayer", D181="SPAM"), "Protein",
IF(OR(D181="Starbucks", D181="Sparkling Ice", D181="Coca-Cola", D181="San Pellegrino", D181="Gatorade", D181="Arizona"), "Beverages",
"Other")))))))))</f>
        <v>Prepared Food</v>
      </c>
      <c r="F181" t="s">
        <v>478</v>
      </c>
      <c r="G181" cm="1">
        <f t="array" ref="G181">_xlfn.LET(
  _xlpm.txt, LOWER(TRIM(SUBSTITUTE(B181,"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16.3</v>
      </c>
      <c r="H181" s="1">
        <f>O181/G181</f>
        <v>0.95950920245398774</v>
      </c>
      <c r="J181" t="str">
        <f>IF(I181="", "", IFERROR(LEFT(SUBSTITUTE(I181,"$",""), FIND("/", SUBSTITUTE(I181,"$","")) - 1), ""))</f>
        <v/>
      </c>
      <c r="K181" s="1" t="str">
        <f>IF(J181="", "", SUBSTITUTE(J181, "¢", ""))</f>
        <v/>
      </c>
      <c r="L181" s="2">
        <f>H181*100</f>
        <v>95.950920245398777</v>
      </c>
      <c r="M181" s="1">
        <f t="shared" si="2"/>
        <v>0.95950920245398774</v>
      </c>
      <c r="N181" s="1">
        <v>95.950920245398777</v>
      </c>
      <c r="O181" s="3">
        <f>VALUE(MID(F181, FIND("$", F181) + 1, LEN(F181)))</f>
        <v>15.64</v>
      </c>
    </row>
    <row r="182" spans="1:15" x14ac:dyDescent="0.25">
      <c r="A182" t="s">
        <v>3333</v>
      </c>
      <c r="B182" t="s">
        <v>3332</v>
      </c>
      <c r="D182" t="str" cm="1">
        <f t="array" ref="D182">_xlfn.TEXTJOIN("", TRUE, IF(ISNUMBER(SEARCH($Q$1480:$Q$1524, B182)), $Q$1480:$Q$1524, ""))</f>
        <v>Sparkling Ice</v>
      </c>
      <c r="E182" t="str">
        <f>IF(OR(D182="Mission", D182="Nature's Own", D182="Sara Lee"), "Bread",
IF(OR(D182="Del Monte", D182="Dole", D182="Mott's"), "Canned Fruit",
IF(OR(D182="Goya", D182="Hunt's", D182="Birds Eye"), "Canned Vegetables",
IF(OR(D182="BelGioioso", D182="Kraft", D182="Philadelphia", D182="Fairlife", D182="Horizon Organic", D182="Lactaid", D182="Ben &amp; Jerry's", D182="Chobani", D182="Oikos", D182="Light + Fit"), "Dairy",
IF(OR(D182="Barilla", D182="Annie's", D182="Rao's Homemade"), "Pasta",
IF(OR(D182="Hershey's", D182="Lay's", D182="Totino's", D182="Cheerios", D182="Jif", D182="Skippy", D182="Nature Valley", D182="Oreo", D182="DiGiorno", D182="Eggo"), "Prepared Food",
IF(OR(D182="Ben's Original", D182="Lundberg", D182="Quaker"), "Rice",
IF(OR(D182="Bush's", D182="Hillshire Farm", D182="Oscar Mayer", D182="SPAM"), "Protein",
IF(OR(D182="Starbucks", D182="Sparkling Ice", D182="Coca-Cola", D182="San Pellegrino", D182="Gatorade", D182="Arizona"), "Beverages",
"Other")))))))))</f>
        <v>Beverages</v>
      </c>
      <c r="F182" t="s">
        <v>3331</v>
      </c>
      <c r="G182" cm="1">
        <f t="array" ref="G182">_xlfn.LET(
  _xlpm.txt, LOWER(TRIM(SUBSTITUTE(B182,"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82" s="1">
        <f>O182/G182</f>
        <v>0.48</v>
      </c>
      <c r="J182" t="str">
        <f>IF(I182="", "", IFERROR(LEFT(SUBSTITUTE(I182,"$",""), FIND("/", SUBSTITUTE(I182,"$","")) - 1), ""))</f>
        <v/>
      </c>
      <c r="K182" s="1" t="str">
        <f>IF(J182="", "", SUBSTITUTE(J182, "¢", ""))</f>
        <v/>
      </c>
      <c r="L182" s="2">
        <f>H182*100</f>
        <v>48</v>
      </c>
      <c r="M182" s="1">
        <f t="shared" si="2"/>
        <v>0.48</v>
      </c>
      <c r="N182" s="1">
        <v>48</v>
      </c>
      <c r="O182">
        <f>VALUE(MID(F182, FIND("$", F182) + 1, LEN(F182)))</f>
        <v>7.68</v>
      </c>
    </row>
    <row r="183" spans="1:15" x14ac:dyDescent="0.25">
      <c r="A183" t="s">
        <v>3330</v>
      </c>
      <c r="B183" t="s">
        <v>3329</v>
      </c>
      <c r="D183" t="str" cm="1">
        <f t="array" ref="D183">_xlfn.TEXTJOIN("", TRUE, IF(ISNUMBER(SEARCH($Q$1480:$Q$1524, B183)), $Q$1480:$Q$1524, ""))</f>
        <v>Sparkling Ice</v>
      </c>
      <c r="E183" t="str">
        <f>IF(OR(D183="Mission", D183="Nature's Own", D183="Sara Lee"), "Bread",
IF(OR(D183="Del Monte", D183="Dole", D183="Mott's"), "Canned Fruit",
IF(OR(D183="Goya", D183="Hunt's", D183="Birds Eye"), "Canned Vegetables",
IF(OR(D183="BelGioioso", D183="Kraft", D183="Philadelphia", D183="Fairlife", D183="Horizon Organic", D183="Lactaid", D183="Ben &amp; Jerry's", D183="Chobani", D183="Oikos", D183="Light + Fit"), "Dairy",
IF(OR(D183="Barilla", D183="Annie's", D183="Rao's Homemade"), "Pasta",
IF(OR(D183="Hershey's", D183="Lay's", D183="Totino's", D183="Cheerios", D183="Jif", D183="Skippy", D183="Nature Valley", D183="Oreo", D183="DiGiorno", D183="Eggo"), "Prepared Food",
IF(OR(D183="Ben's Original", D183="Lundberg", D183="Quaker"), "Rice",
IF(OR(D183="Bush's", D183="Hillshire Farm", D183="Oscar Mayer", D183="SPAM"), "Protein",
IF(OR(D183="Starbucks", D183="Sparkling Ice", D183="Coca-Cola", D183="San Pellegrino", D183="Gatorade", D183="Arizona"), "Beverages",
"Other")))))))))</f>
        <v>Beverages</v>
      </c>
      <c r="F183" t="s">
        <v>3328</v>
      </c>
      <c r="G183" cm="1">
        <f t="array" ref="G183">_xlfn.LET(
  _xlpm.txt, LOWER(TRIM(SUBSTITUTE(B183,"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83" s="1">
        <f>O183/G183</f>
        <v>0.34235294117647058</v>
      </c>
      <c r="I183" t="s">
        <v>3327</v>
      </c>
      <c r="J183" t="str">
        <f>IF(I183="", "", IFERROR(LEFT(SUBSTITUTE(I183,"$",""), FIND("/", SUBSTITUTE(I183,"$","")) - 1), ""))</f>
        <v>5.7 ¢</v>
      </c>
      <c r="K183" s="1" t="str">
        <f>IF(J183="", "", SUBSTITUTE(J183, "¢", ""))</f>
        <v xml:space="preserve">5.7 </v>
      </c>
      <c r="L183" s="2">
        <f>H183*100</f>
        <v>34.235294117647058</v>
      </c>
      <c r="M183" s="1">
        <f t="shared" si="2"/>
        <v>5.7000000000000002E-2</v>
      </c>
      <c r="N183" s="1">
        <v>5.7</v>
      </c>
      <c r="O183">
        <f>VALUE(MID(F183, FIND("$", F183) + 1, LEN(F183)))</f>
        <v>5.82</v>
      </c>
    </row>
    <row r="184" spans="1:15" x14ac:dyDescent="0.25">
      <c r="A184" t="s">
        <v>3326</v>
      </c>
      <c r="B184" t="s">
        <v>3325</v>
      </c>
      <c r="C184">
        <v>8</v>
      </c>
      <c r="D184" t="str" cm="1">
        <f t="array" ref="D184">_xlfn.TEXTJOIN("", TRUE, IF(ISNUMBER(SEARCH($Q$1480:$Q$1524, B184)), $Q$1480:$Q$1524, ""))</f>
        <v>Bush's</v>
      </c>
      <c r="E184" t="str">
        <f>IF(OR(D184="Mission", D184="Nature's Own", D184="Sara Lee"), "Bread",
IF(OR(D184="Del Monte", D184="Dole", D184="Mott's"), "Canned Fruit",
IF(OR(D184="Goya", D184="Hunt's", D184="Birds Eye"), "Canned Vegetables",
IF(OR(D184="BelGioioso", D184="Kraft", D184="Philadelphia", D184="Fairlife", D184="Horizon Organic", D184="Lactaid", D184="Ben &amp; Jerry's", D184="Chobani", D184="Oikos", D184="Light + Fit"), "Dairy",
IF(OR(D184="Barilla", D184="Annie's", D184="Rao's Homemade"), "Pasta",
IF(OR(D184="Hershey's", D184="Lay's", D184="Totino's", D184="Cheerios", D184="Jif", D184="Skippy", D184="Nature Valley", D184="Oreo", D184="DiGiorno", D184="Eggo"), "Prepared Food",
IF(OR(D184="Ben's Original", D184="Lundberg", D184="Quaker"), "Rice",
IF(OR(D184="Bush's", D184="Hillshire Farm", D184="Oscar Mayer", D184="SPAM"), "Protein",
IF(OR(D184="Starbucks", D184="Sparkling Ice", D184="Coca-Cola", D184="San Pellegrino", D184="Gatorade", D184="Arizona"), "Beverages",
"Other")))))))))</f>
        <v>Protein</v>
      </c>
      <c r="F184" t="s">
        <v>3324</v>
      </c>
      <c r="G184" cm="1">
        <f t="array" ref="G184">_xlfn.LET(
  _xlpm.txt, LOWER(TRIM(SUBSTITUTE(B184,"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15.8</v>
      </c>
      <c r="H184" s="1">
        <f>O184/G184</f>
        <v>0.7443037974683544</v>
      </c>
      <c r="J184" t="str">
        <f>IF(I184="", "", IFERROR(LEFT(SUBSTITUTE(I184,"$",""), FIND("/", SUBSTITUTE(I184,"$","")) - 1), ""))</f>
        <v/>
      </c>
      <c r="K184" s="1" t="str">
        <f>IF(J184="", "", SUBSTITUTE(J184, "¢", ""))</f>
        <v/>
      </c>
      <c r="L184" s="2">
        <f>H184*100</f>
        <v>74.430379746835442</v>
      </c>
      <c r="M184" s="1">
        <f t="shared" si="2"/>
        <v>0.7443037974683544</v>
      </c>
      <c r="N184" s="1">
        <v>74.430379746835442</v>
      </c>
      <c r="O184" s="3">
        <f>VALUE(MID(F184, FIND("$", F184) + 1, LEN(F184)))</f>
        <v>11.76</v>
      </c>
    </row>
    <row r="185" spans="1:15" x14ac:dyDescent="0.25">
      <c r="A185" t="s">
        <v>3323</v>
      </c>
      <c r="B185" t="s">
        <v>3322</v>
      </c>
      <c r="C185">
        <v>8</v>
      </c>
      <c r="D185" t="str" cm="1">
        <f t="array" ref="D185">_xlfn.TEXTJOIN("", TRUE, IF(ISNUMBER(SEARCH($Q$1480:$Q$1524, B185)), $Q$1480:$Q$1524, ""))</f>
        <v>Bush's</v>
      </c>
      <c r="E185" t="str">
        <f>IF(OR(D185="Mission", D185="Nature's Own", D185="Sara Lee"), "Bread",
IF(OR(D185="Del Monte", D185="Dole", D185="Mott's"), "Canned Fruit",
IF(OR(D185="Goya", D185="Hunt's", D185="Birds Eye"), "Canned Vegetables",
IF(OR(D185="BelGioioso", D185="Kraft", D185="Philadelphia", D185="Fairlife", D185="Horizon Organic", D185="Lactaid", D185="Ben &amp; Jerry's", D185="Chobani", D185="Oikos", D185="Light + Fit"), "Dairy",
IF(OR(D185="Barilla", D185="Annie's", D185="Rao's Homemade"), "Pasta",
IF(OR(D185="Hershey's", D185="Lay's", D185="Totino's", D185="Cheerios", D185="Jif", D185="Skippy", D185="Nature Valley", D185="Oreo", D185="DiGiorno", D185="Eggo"), "Prepared Food",
IF(OR(D185="Ben's Original", D185="Lundberg", D185="Quaker"), "Rice",
IF(OR(D185="Bush's", D185="Hillshire Farm", D185="Oscar Mayer", D185="SPAM"), "Protein",
IF(OR(D185="Starbucks", D185="Sparkling Ice", D185="Coca-Cola", D185="San Pellegrino", D185="Gatorade", D185="Arizona"), "Beverages",
"Other")))))))))</f>
        <v>Protein</v>
      </c>
      <c r="F185" t="s">
        <v>3321</v>
      </c>
      <c r="G185" cm="1">
        <f t="array" ref="G185">_xlfn.LET(
  _xlpm.txt, LOWER(TRIM(SUBSTITUTE(B185,"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85" s="1">
        <f>O185/G185</f>
        <v>0.69866666666666666</v>
      </c>
      <c r="J185" t="str">
        <f>IF(I185="", "", IFERROR(LEFT(SUBSTITUTE(I185,"$",""), FIND("/", SUBSTITUTE(I185,"$","")) - 1), ""))</f>
        <v/>
      </c>
      <c r="K185" s="1" t="str">
        <f>IF(J185="", "", SUBSTITUTE(J185, "¢", ""))</f>
        <v/>
      </c>
      <c r="L185" s="2">
        <f>H185*100</f>
        <v>69.86666666666666</v>
      </c>
      <c r="M185" s="1">
        <f t="shared" si="2"/>
        <v>0.69866666666666655</v>
      </c>
      <c r="N185" s="1">
        <v>69.86666666666666</v>
      </c>
      <c r="O185" s="3">
        <f>VALUE(MID(F185, FIND("$", F185) + 1, LEN(F185)))</f>
        <v>10.48</v>
      </c>
    </row>
    <row r="186" spans="1:15" x14ac:dyDescent="0.25">
      <c r="A186" t="s">
        <v>3320</v>
      </c>
      <c r="B186" t="s">
        <v>3319</v>
      </c>
      <c r="C186">
        <v>8</v>
      </c>
      <c r="D186" t="str" cm="1">
        <f t="array" ref="D186">_xlfn.TEXTJOIN("", TRUE, IF(ISNUMBER(SEARCH($Q$1480:$Q$1524, B186)), $Q$1480:$Q$1524, ""))</f>
        <v>Bush's</v>
      </c>
      <c r="E186" t="str">
        <f>IF(OR(D186="Mission", D186="Nature's Own", D186="Sara Lee"), "Bread",
IF(OR(D186="Del Monte", D186="Dole", D186="Mott's"), "Canned Fruit",
IF(OR(D186="Goya", D186="Hunt's", D186="Birds Eye"), "Canned Vegetables",
IF(OR(D186="BelGioioso", D186="Kraft", D186="Philadelphia", D186="Fairlife", D186="Horizon Organic", D186="Lactaid", D186="Ben &amp; Jerry's", D186="Chobani", D186="Oikos", D186="Light + Fit"), "Dairy",
IF(OR(D186="Barilla", D186="Annie's", D186="Rao's Homemade"), "Pasta",
IF(OR(D186="Hershey's", D186="Lay's", D186="Totino's", D186="Cheerios", D186="Jif", D186="Skippy", D186="Nature Valley", D186="Oreo", D186="DiGiorno", D186="Eggo"), "Prepared Food",
IF(OR(D186="Ben's Original", D186="Lundberg", D186="Quaker"), "Rice",
IF(OR(D186="Bush's", D186="Hillshire Farm", D186="Oscar Mayer", D186="SPAM"), "Protein",
IF(OR(D186="Starbucks", D186="Sparkling Ice", D186="Coca-Cola", D186="San Pellegrino", D186="Gatorade", D186="Arizona"), "Beverages",
"Other")))))))))</f>
        <v>Protein</v>
      </c>
      <c r="F186" t="s">
        <v>3318</v>
      </c>
      <c r="G186" cm="1">
        <f t="array" ref="G186">_xlfn.LET(
  _xlpm.txt, LOWER(TRIM(SUBSTITUTE(B186,"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8.3000000000000007</v>
      </c>
      <c r="H186" s="1">
        <f>O186/G186</f>
        <v>1.4650602409638553</v>
      </c>
      <c r="J186" t="str">
        <f>IF(I186="", "", IFERROR(LEFT(SUBSTITUTE(I186,"$",""), FIND("/", SUBSTITUTE(I186,"$","")) - 1), ""))</f>
        <v/>
      </c>
      <c r="K186" s="1" t="str">
        <f>IF(J186="", "", SUBSTITUTE(J186, "¢", ""))</f>
        <v/>
      </c>
      <c r="L186" s="2">
        <f>H186*100</f>
        <v>146.50602409638554</v>
      </c>
      <c r="M186" s="1">
        <f t="shared" si="2"/>
        <v>1.4650602409638553</v>
      </c>
      <c r="N186" s="1">
        <v>146.50602409638554</v>
      </c>
      <c r="O186" s="3">
        <f>VALUE(MID(F186, FIND("$", F186) + 1, LEN(F186)))</f>
        <v>12.16</v>
      </c>
    </row>
    <row r="187" spans="1:15" x14ac:dyDescent="0.25">
      <c r="A187" t="s">
        <v>3317</v>
      </c>
      <c r="B187" t="s">
        <v>3316</v>
      </c>
      <c r="C187">
        <v>8</v>
      </c>
      <c r="D187" t="str" cm="1">
        <f t="array" ref="D187">_xlfn.TEXTJOIN("", TRUE, IF(ISNUMBER(SEARCH($Q$1480:$Q$1524, B187)), $Q$1480:$Q$1524, ""))</f>
        <v>Dole</v>
      </c>
      <c r="E187" t="str">
        <f>IF(OR(D187="Mission", D187="Nature's Own", D187="Sara Lee"), "Bread",
IF(OR(D187="Del Monte", D187="Dole", D187="Mott's"), "Canned Fruit",
IF(OR(D187="Goya", D187="Hunt's", D187="Birds Eye"), "Canned Vegetables",
IF(OR(D187="BelGioioso", D187="Kraft", D187="Philadelphia", D187="Fairlife", D187="Horizon Organic", D187="Lactaid", D187="Ben &amp; Jerry's", D187="Chobani", D187="Oikos", D187="Light + Fit"), "Dairy",
IF(OR(D187="Barilla", D187="Annie's", D187="Rao's Homemade"), "Pasta",
IF(OR(D187="Hershey's", D187="Lay's", D187="Totino's", D187="Cheerios", D187="Jif", D187="Skippy", D187="Nature Valley", D187="Oreo", D187="DiGiorno", D187="Eggo"), "Prepared Food",
IF(OR(D187="Ben's Original", D187="Lundberg", D187="Quaker"), "Rice",
IF(OR(D187="Bush's", D187="Hillshire Farm", D187="Oscar Mayer", D187="SPAM"), "Protein",
IF(OR(D187="Starbucks", D187="Sparkling Ice", D187="Coca-Cola", D187="San Pellegrino", D187="Gatorade", D187="Arizona"), "Beverages",
"Other")))))))))</f>
        <v>Canned Fruit</v>
      </c>
      <c r="F187" t="s">
        <v>3315</v>
      </c>
      <c r="G187" cm="1">
        <f t="array" ref="G187">_xlfn.LET(
  _xlpm.txt, LOWER(TRIM(SUBSTITUTE(B187,"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87" s="1">
        <f>O187/G187</f>
        <v>0.78800000000000003</v>
      </c>
      <c r="J187" t="str">
        <f>IF(I187="", "", IFERROR(LEFT(SUBSTITUTE(I187,"$",""), FIND("/", SUBSTITUTE(I187,"$","")) - 1), ""))</f>
        <v/>
      </c>
      <c r="K187" s="1" t="str">
        <f>IF(J187="", "", SUBSTITUTE(J187, "¢", ""))</f>
        <v/>
      </c>
      <c r="L187" s="2">
        <f>H187*100</f>
        <v>78.8</v>
      </c>
      <c r="M187" s="1">
        <f t="shared" si="2"/>
        <v>0.78799999999999992</v>
      </c>
      <c r="N187" s="1">
        <v>78.8</v>
      </c>
      <c r="O187" s="3">
        <f>VALUE(MID(F187, FIND("$", F187) + 1, LEN(F187)))</f>
        <v>15.76</v>
      </c>
    </row>
    <row r="188" spans="1:15" x14ac:dyDescent="0.25">
      <c r="A188" t="s">
        <v>3314</v>
      </c>
      <c r="B188" t="s">
        <v>3313</v>
      </c>
      <c r="C188">
        <v>8</v>
      </c>
      <c r="D188" t="str" cm="1">
        <f t="array" ref="D188">_xlfn.TEXTJOIN("", TRUE, IF(ISNUMBER(SEARCH($Q$1480:$Q$1524, B188)), $Q$1480:$Q$1524, ""))</f>
        <v>Goya</v>
      </c>
      <c r="E188" t="str">
        <f>IF(OR(D188="Mission", D188="Nature's Own", D188="Sara Lee"), "Bread",
IF(OR(D188="Del Monte", D188="Dole", D188="Mott's"), "Canned Fruit",
IF(OR(D188="Goya", D188="Hunt's", D188="Birds Eye"), "Canned Vegetables",
IF(OR(D188="BelGioioso", D188="Kraft", D188="Philadelphia", D188="Fairlife", D188="Horizon Organic", D188="Lactaid", D188="Ben &amp; Jerry's", D188="Chobani", D188="Oikos", D188="Light + Fit"), "Dairy",
IF(OR(D188="Barilla", D188="Annie's", D188="Rao's Homemade"), "Pasta",
IF(OR(D188="Hershey's", D188="Lay's", D188="Totino's", D188="Cheerios", D188="Jif", D188="Skippy", D188="Nature Valley", D188="Oreo", D188="DiGiorno", D188="Eggo"), "Prepared Food",
IF(OR(D188="Ben's Original", D188="Lundberg", D188="Quaker"), "Rice",
IF(OR(D188="Bush's", D188="Hillshire Farm", D188="Oscar Mayer", D188="SPAM"), "Protein",
IF(OR(D188="Starbucks", D188="Sparkling Ice", D188="Coca-Cola", D188="San Pellegrino", D188="Gatorade", D188="Arizona"), "Beverages",
"Other")))))))))</f>
        <v>Canned Vegetables</v>
      </c>
      <c r="F188" t="s">
        <v>3312</v>
      </c>
      <c r="G188" cm="1">
        <f t="array" ref="G188">_xlfn.LET(
  _xlpm.txt, LOWER(TRIM(SUBSTITUTE(B188,"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88" s="1">
        <f>O188/G188</f>
        <v>0.99</v>
      </c>
      <c r="I188" t="s">
        <v>2080</v>
      </c>
      <c r="J188" t="str">
        <f>IF(I188="", "", IFERROR(LEFT(SUBSTITUTE(I188,"$",""), FIND("/", SUBSTITUTE(I188,"$","")) - 1), ""))</f>
        <v>12.4 ¢</v>
      </c>
      <c r="K188" s="1" t="str">
        <f>IF(J188="", "", SUBSTITUTE(J188, "¢", ""))</f>
        <v xml:space="preserve">12.4 </v>
      </c>
      <c r="L188" s="2">
        <f>H188*100</f>
        <v>99</v>
      </c>
      <c r="M188" s="1">
        <f t="shared" si="2"/>
        <v>0.124</v>
      </c>
      <c r="N188" s="1">
        <v>12.4</v>
      </c>
      <c r="O188">
        <f>VALUE(MID(F188, FIND("$", F188) + 1, LEN(F188)))</f>
        <v>15.84</v>
      </c>
    </row>
    <row r="189" spans="1:15" x14ac:dyDescent="0.25">
      <c r="A189" t="s">
        <v>3311</v>
      </c>
      <c r="B189" t="s">
        <v>3310</v>
      </c>
      <c r="D189" t="str" cm="1">
        <f t="array" ref="D189">_xlfn.TEXTJOIN("", TRUE, IF(ISNUMBER(SEARCH($Q$1480:$Q$1524, B189)), $Q$1480:$Q$1524, ""))</f>
        <v>Goya</v>
      </c>
      <c r="E189" t="str">
        <f>IF(OR(D189="Mission", D189="Nature's Own", D189="Sara Lee"), "Bread",
IF(OR(D189="Del Monte", D189="Dole", D189="Mott's"), "Canned Fruit",
IF(OR(D189="Goya", D189="Hunt's", D189="Birds Eye"), "Canned Vegetables",
IF(OR(D189="BelGioioso", D189="Kraft", D189="Philadelphia", D189="Fairlife", D189="Horizon Organic", D189="Lactaid", D189="Ben &amp; Jerry's", D189="Chobani", D189="Oikos", D189="Light + Fit"), "Dairy",
IF(OR(D189="Barilla", D189="Annie's", D189="Rao's Homemade"), "Pasta",
IF(OR(D189="Hershey's", D189="Lay's", D189="Totino's", D189="Cheerios", D189="Jif", D189="Skippy", D189="Nature Valley", D189="Oreo", D189="DiGiorno", D189="Eggo"), "Prepared Food",
IF(OR(D189="Ben's Original", D189="Lundberg", D189="Quaker"), "Rice",
IF(OR(D189="Bush's", D189="Hillshire Farm", D189="Oscar Mayer", D189="SPAM"), "Protein",
IF(OR(D189="Starbucks", D189="Sparkling Ice", D189="Coca-Cola", D189="San Pellegrino", D189="Gatorade", D189="Arizona"), "Beverages",
"Other")))))))))</f>
        <v>Canned Vegetables</v>
      </c>
      <c r="F189" t="s">
        <v>3309</v>
      </c>
      <c r="G189" cm="1">
        <f t="array" ref="G189">_xlfn.LET(
  _xlpm.txt, LOWER(TRIM(SUBSTITUTE(B189,"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189" s="1">
        <f>O189/G189</f>
        <v>0.73290322580645162</v>
      </c>
      <c r="I189" t="s">
        <v>2058</v>
      </c>
      <c r="J189" t="str">
        <f>IF(I189="", "", IFERROR(LEFT(SUBSTITUTE(I189,"$",""), FIND("/", SUBSTITUTE(I189,"$","")) - 1), ""))</f>
        <v>9.2 ¢</v>
      </c>
      <c r="K189" s="1" t="str">
        <f>IF(J189="", "", SUBSTITUTE(J189, "¢", ""))</f>
        <v xml:space="preserve">9.2 </v>
      </c>
      <c r="L189" s="2">
        <f>H189*100</f>
        <v>73.290322580645167</v>
      </c>
      <c r="M189" s="1">
        <f t="shared" si="2"/>
        <v>9.1999999999999998E-2</v>
      </c>
      <c r="N189" s="1">
        <v>9.1999999999999993</v>
      </c>
      <c r="O189">
        <f>VALUE(MID(F189, FIND("$", F189) + 1, LEN(F189)))</f>
        <v>11.36</v>
      </c>
    </row>
    <row r="190" spans="1:15" x14ac:dyDescent="0.25">
      <c r="A190" t="s">
        <v>3308</v>
      </c>
      <c r="B190" t="s">
        <v>3307</v>
      </c>
      <c r="C190">
        <v>8</v>
      </c>
      <c r="D190" t="str" cm="1">
        <f t="array" ref="D190">_xlfn.TEXTJOIN("", TRUE, IF(ISNUMBER(SEARCH($Q$1480:$Q$1524, B190)), $Q$1480:$Q$1524, ""))</f>
        <v>Jif</v>
      </c>
      <c r="E190" t="str">
        <f>IF(OR(D190="Mission", D190="Nature's Own", D190="Sara Lee"), "Bread",
IF(OR(D190="Del Monte", D190="Dole", D190="Mott's"), "Canned Fruit",
IF(OR(D190="Goya", D190="Hunt's", D190="Birds Eye"), "Canned Vegetables",
IF(OR(D190="BelGioioso", D190="Kraft", D190="Philadelphia", D190="Fairlife", D190="Horizon Organic", D190="Lactaid", D190="Ben &amp; Jerry's", D190="Chobani", D190="Oikos", D190="Light + Fit"), "Dairy",
IF(OR(D190="Barilla", D190="Annie's", D190="Rao's Homemade"), "Pasta",
IF(OR(D190="Hershey's", D190="Lay's", D190="Totino's", D190="Cheerios", D190="Jif", D190="Skippy", D190="Nature Valley", D190="Oreo", D190="DiGiorno", D190="Eggo"), "Prepared Food",
IF(OR(D190="Ben's Original", D190="Lundberg", D190="Quaker"), "Rice",
IF(OR(D190="Bush's", D190="Hillshire Farm", D190="Oscar Mayer", D190="SPAM"), "Protein",
IF(OR(D190="Starbucks", D190="Sparkling Ice", D190="Coca-Cola", D190="San Pellegrino", D190="Gatorade", D190="Arizona"), "Beverages",
"Other")))))))))</f>
        <v>Prepared Food</v>
      </c>
      <c r="F190" t="s">
        <v>3301</v>
      </c>
      <c r="G190" cm="1">
        <f t="array" ref="G190">_xlfn.LET(
  _xlpm.txt, LOWER(TRIM(SUBSTITUTE(B190,"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190" s="1">
        <f>O190/G190</f>
        <v>1.3939999999999999</v>
      </c>
      <c r="J190" t="str">
        <f>IF(I190="", "", IFERROR(LEFT(SUBSTITUTE(I190,"$",""), FIND("/", SUBSTITUTE(I190,"$","")) - 1), ""))</f>
        <v/>
      </c>
      <c r="K190" s="1" t="str">
        <f>IF(J190="", "", SUBSTITUTE(J190, "¢", ""))</f>
        <v/>
      </c>
      <c r="L190" s="2">
        <f>H190*100</f>
        <v>139.39999999999998</v>
      </c>
      <c r="M190" s="1">
        <f t="shared" si="2"/>
        <v>1.3939999999999997</v>
      </c>
      <c r="N190" s="1">
        <v>139.39999999999998</v>
      </c>
      <c r="O190" s="3">
        <f>VALUE(MID(F190, FIND("$", F190) + 1, LEN(F190)))</f>
        <v>55.76</v>
      </c>
    </row>
    <row r="191" spans="1:15" x14ac:dyDescent="0.25">
      <c r="A191" t="s">
        <v>3306</v>
      </c>
      <c r="B191" t="s">
        <v>3305</v>
      </c>
      <c r="C191">
        <v>8</v>
      </c>
      <c r="D191" t="str" cm="1">
        <f t="array" ref="D191">_xlfn.TEXTJOIN("", TRUE, IF(ISNUMBER(SEARCH($Q$1480:$Q$1524, B191)), $Q$1480:$Q$1524, ""))</f>
        <v>Jif</v>
      </c>
      <c r="E191" t="str">
        <f>IF(OR(D191="Mission", D191="Nature's Own", D191="Sara Lee"), "Bread",
IF(OR(D191="Del Monte", D191="Dole", D191="Mott's"), "Canned Fruit",
IF(OR(D191="Goya", D191="Hunt's", D191="Birds Eye"), "Canned Vegetables",
IF(OR(D191="BelGioioso", D191="Kraft", D191="Philadelphia", D191="Fairlife", D191="Horizon Organic", D191="Lactaid", D191="Ben &amp; Jerry's", D191="Chobani", D191="Oikos", D191="Light + Fit"), "Dairy",
IF(OR(D191="Barilla", D191="Annie's", D191="Rao's Homemade"), "Pasta",
IF(OR(D191="Hershey's", D191="Lay's", D191="Totino's", D191="Cheerios", D191="Jif", D191="Skippy", D191="Nature Valley", D191="Oreo", D191="DiGiorno", D191="Eggo"), "Prepared Food",
IF(OR(D191="Ben's Original", D191="Lundberg", D191="Quaker"), "Rice",
IF(OR(D191="Bush's", D191="Hillshire Farm", D191="Oscar Mayer", D191="SPAM"), "Protein",
IF(OR(D191="Starbucks", D191="Sparkling Ice", D191="Coca-Cola", D191="San Pellegrino", D191="Gatorade", D191="Arizona"), "Beverages",
"Other")))))))))</f>
        <v>Prepared Food</v>
      </c>
      <c r="F191" t="s">
        <v>3304</v>
      </c>
      <c r="G191" cm="1">
        <f t="array" ref="G191">_xlfn.LET(
  _xlpm.txt, LOWER(TRIM(SUBSTITUTE(B191,"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33.5</v>
      </c>
      <c r="H191" s="1">
        <f>O191/G191</f>
        <v>1.3322388059701493</v>
      </c>
      <c r="J191" t="str">
        <f>IF(I191="", "", IFERROR(LEFT(SUBSTITUTE(I191,"$",""), FIND("/", SUBSTITUTE(I191,"$","")) - 1), ""))</f>
        <v/>
      </c>
      <c r="K191" s="1" t="str">
        <f>IF(J191="", "", SUBSTITUTE(J191, "¢", ""))</f>
        <v/>
      </c>
      <c r="L191" s="2">
        <f>H191*100</f>
        <v>133.22388059701493</v>
      </c>
      <c r="M191" s="1">
        <f t="shared" si="2"/>
        <v>1.3322388059701493</v>
      </c>
      <c r="N191" s="1">
        <v>133.22388059701493</v>
      </c>
      <c r="O191" s="3">
        <f>VALUE(MID(F191, FIND("$", F191) + 1, LEN(F191)))</f>
        <v>44.63</v>
      </c>
    </row>
    <row r="192" spans="1:15" x14ac:dyDescent="0.25">
      <c r="A192" t="s">
        <v>3303</v>
      </c>
      <c r="B192" t="s">
        <v>3302</v>
      </c>
      <c r="C192">
        <v>8</v>
      </c>
      <c r="D192" t="str" cm="1">
        <f t="array" ref="D192">_xlfn.TEXTJOIN("", TRUE, IF(ISNUMBER(SEARCH($Q$1480:$Q$1524, B192)), $Q$1480:$Q$1524, ""))</f>
        <v>Jif</v>
      </c>
      <c r="E192" t="str">
        <f>IF(OR(D192="Mission", D192="Nature's Own", D192="Sara Lee"), "Bread",
IF(OR(D192="Del Monte", D192="Dole", D192="Mott's"), "Canned Fruit",
IF(OR(D192="Goya", D192="Hunt's", D192="Birds Eye"), "Canned Vegetables",
IF(OR(D192="BelGioioso", D192="Kraft", D192="Philadelphia", D192="Fairlife", D192="Horizon Organic", D192="Lactaid", D192="Ben &amp; Jerry's", D192="Chobani", D192="Oikos", D192="Light + Fit"), "Dairy",
IF(OR(D192="Barilla", D192="Annie's", D192="Rao's Homemade"), "Pasta",
IF(OR(D192="Hershey's", D192="Lay's", D192="Totino's", D192="Cheerios", D192="Jif", D192="Skippy", D192="Nature Valley", D192="Oreo", D192="DiGiorno", D192="Eggo"), "Prepared Food",
IF(OR(D192="Ben's Original", D192="Lundberg", D192="Quaker"), "Rice",
IF(OR(D192="Bush's", D192="Hillshire Farm", D192="Oscar Mayer", D192="SPAM"), "Protein",
IF(OR(D192="Starbucks", D192="Sparkling Ice", D192="Coca-Cola", D192="San Pellegrino", D192="Gatorade", D192="Arizona"), "Beverages",
"Other")))))))))</f>
        <v>Prepared Food</v>
      </c>
      <c r="F192" t="s">
        <v>3301</v>
      </c>
      <c r="G192" cm="1">
        <f t="array" ref="G192">_xlfn.LET(
  _xlpm.txt, LOWER(TRIM(SUBSTITUTE(B192,"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192" s="1">
        <f>O192/G192</f>
        <v>1.3939999999999999</v>
      </c>
      <c r="J192" t="str">
        <f>IF(I192="", "", IFERROR(LEFT(SUBSTITUTE(I192,"$",""), FIND("/", SUBSTITUTE(I192,"$","")) - 1), ""))</f>
        <v/>
      </c>
      <c r="K192" s="1" t="str">
        <f>IF(J192="", "", SUBSTITUTE(J192, "¢", ""))</f>
        <v/>
      </c>
      <c r="L192" s="2">
        <f>H192*100</f>
        <v>139.39999999999998</v>
      </c>
      <c r="M192" s="1">
        <f t="shared" si="2"/>
        <v>1.3939999999999997</v>
      </c>
      <c r="N192" s="1">
        <v>139.39999999999998</v>
      </c>
      <c r="O192" s="3">
        <f>VALUE(MID(F192, FIND("$", F192) + 1, LEN(F192)))</f>
        <v>55.76</v>
      </c>
    </row>
    <row r="193" spans="1:15" x14ac:dyDescent="0.25">
      <c r="A193" t="s">
        <v>3300</v>
      </c>
      <c r="B193" t="s">
        <v>3299</v>
      </c>
      <c r="D193" t="str" cm="1">
        <f t="array" ref="D193">_xlfn.TEXTJOIN("", TRUE, IF(ISNUMBER(SEARCH($Q$1480:$Q$1524, B193)), $Q$1480:$Q$1524, ""))</f>
        <v>Annie's</v>
      </c>
      <c r="E193" t="str">
        <f>IF(OR(D193="Mission", D193="Nature's Own", D193="Sara Lee"), "Bread",
IF(OR(D193="Del Monte", D193="Dole", D193="Mott's"), "Canned Fruit",
IF(OR(D193="Goya", D193="Hunt's", D193="Birds Eye"), "Canned Vegetables",
IF(OR(D193="BelGioioso", D193="Kraft", D193="Philadelphia", D193="Fairlife", D193="Horizon Organic", D193="Lactaid", D193="Ben &amp; Jerry's", D193="Chobani", D193="Oikos", D193="Light + Fit"), "Dairy",
IF(OR(D193="Barilla", D193="Annie's", D193="Rao's Homemade"), "Pasta",
IF(OR(D193="Hershey's", D193="Lay's", D193="Totino's", D193="Cheerios", D193="Jif", D193="Skippy", D193="Nature Valley", D193="Oreo", D193="DiGiorno", D193="Eggo"), "Prepared Food",
IF(OR(D193="Ben's Original", D193="Lundberg", D193="Quaker"), "Rice",
IF(OR(D193="Bush's", D193="Hillshire Farm", D193="Oscar Mayer", D193="SPAM"), "Protein",
IF(OR(D193="Starbucks", D193="Sparkling Ice", D193="Coca-Cola", D193="San Pellegrino", D193="Gatorade", D193="Arizona"), "Beverages",
"Other")))))))))</f>
        <v>Pasta</v>
      </c>
      <c r="F193" t="s">
        <v>3298</v>
      </c>
      <c r="G193" cm="1">
        <f t="array" ref="G193">_xlfn.LET(
  _xlpm.txt, LOWER(TRIM(SUBSTITUTE(B193,"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193" s="1">
        <f>O193/G193</f>
        <v>0.71666666666666667</v>
      </c>
      <c r="J193" t="str">
        <f>IF(I193="", "", IFERROR(LEFT(SUBSTITUTE(I193,"$",""), FIND("/", SUBSTITUTE(I193,"$","")) - 1), ""))</f>
        <v/>
      </c>
      <c r="K193" s="1" t="str">
        <f>IF(J193="", "", SUBSTITUTE(J193, "¢", ""))</f>
        <v/>
      </c>
      <c r="L193" s="2">
        <f>H193*100</f>
        <v>71.666666666666671</v>
      </c>
      <c r="M193" s="1">
        <f t="shared" si="2"/>
        <v>0.71666666666666667</v>
      </c>
      <c r="N193" s="1">
        <v>71.666666666666671</v>
      </c>
      <c r="O193">
        <f>VALUE(MID(F193, FIND("$", F193) + 1, LEN(F193)))</f>
        <v>4.3</v>
      </c>
    </row>
    <row r="194" spans="1:15" x14ac:dyDescent="0.25">
      <c r="A194" t="s">
        <v>3297</v>
      </c>
      <c r="B194" t="s">
        <v>3296</v>
      </c>
      <c r="C194">
        <v>2</v>
      </c>
      <c r="D194" t="str" cm="1">
        <f t="array" ref="D194">_xlfn.TEXTJOIN("", TRUE, IF(ISNUMBER(SEARCH($Q$1480:$Q$1524, B194)), $Q$1480:$Q$1524, ""))</f>
        <v>Annie's</v>
      </c>
      <c r="E194" t="str">
        <f>IF(OR(D194="Mission", D194="Nature's Own", D194="Sara Lee"), "Bread",
IF(OR(D194="Del Monte", D194="Dole", D194="Mott's"), "Canned Fruit",
IF(OR(D194="Goya", D194="Hunt's", D194="Birds Eye"), "Canned Vegetables",
IF(OR(D194="BelGioioso", D194="Kraft", D194="Philadelphia", D194="Fairlife", D194="Horizon Organic", D194="Lactaid", D194="Ben &amp; Jerry's", D194="Chobani", D194="Oikos", D194="Light + Fit"), "Dairy",
IF(OR(D194="Barilla", D194="Annie's", D194="Rao's Homemade"), "Pasta",
IF(OR(D194="Hershey's", D194="Lay's", D194="Totino's", D194="Cheerios", D194="Jif", D194="Skippy", D194="Nature Valley", D194="Oreo", D194="DiGiorno", D194="Eggo"), "Prepared Food",
IF(OR(D194="Ben's Original", D194="Lundberg", D194="Quaker"), "Rice",
IF(OR(D194="Bush's", D194="Hillshire Farm", D194="Oscar Mayer", D194="SPAM"), "Protein",
IF(OR(D194="Starbucks", D194="Sparkling Ice", D194="Coca-Cola", D194="San Pellegrino", D194="Gatorade", D194="Arizona"), "Beverages",
"Other")))))))))</f>
        <v>Pasta</v>
      </c>
      <c r="F194" t="s">
        <v>3295</v>
      </c>
      <c r="G194" cm="1">
        <f t="array" ref="G194">_xlfn.LET(
  _xlpm.txt, LOWER(TRIM(SUBSTITUTE(B194,"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194" s="1">
        <f>O194/G194</f>
        <v>1.0083333333333333</v>
      </c>
      <c r="J194" t="str">
        <f>IF(I194="", "", IFERROR(LEFT(SUBSTITUTE(I194,"$",""), FIND("/", SUBSTITUTE(I194,"$","")) - 1), ""))</f>
        <v/>
      </c>
      <c r="K194" s="1" t="str">
        <f>IF(J194="", "", SUBSTITUTE(J194, "¢", ""))</f>
        <v/>
      </c>
      <c r="L194" s="2">
        <f>H194*100</f>
        <v>100.83333333333333</v>
      </c>
      <c r="M194" s="1">
        <f t="shared" ref="M194:M257" si="3">N194/100</f>
        <v>1.0083333333333333</v>
      </c>
      <c r="N194" s="1">
        <v>100.83333333333333</v>
      </c>
      <c r="O194">
        <f>VALUE(MID(F194, FIND("$", F194) + 1, LEN(F194)))</f>
        <v>6.05</v>
      </c>
    </row>
    <row r="195" spans="1:15" x14ac:dyDescent="0.25">
      <c r="A195" t="s">
        <v>3294</v>
      </c>
      <c r="B195" t="s">
        <v>3293</v>
      </c>
      <c r="C195">
        <v>2</v>
      </c>
      <c r="D195" t="str" cm="1">
        <f t="array" ref="D195">_xlfn.TEXTJOIN("", TRUE, IF(ISNUMBER(SEARCH($Q$1480:$Q$1524, B195)), $Q$1480:$Q$1524, ""))</f>
        <v>Dole</v>
      </c>
      <c r="E195" t="str">
        <f>IF(OR(D195="Mission", D195="Nature's Own", D195="Sara Lee"), "Bread",
IF(OR(D195="Del Monte", D195="Dole", D195="Mott's"), "Canned Fruit",
IF(OR(D195="Goya", D195="Hunt's", D195="Birds Eye"), "Canned Vegetables",
IF(OR(D195="BelGioioso", D195="Kraft", D195="Philadelphia", D195="Fairlife", D195="Horizon Organic", D195="Lactaid", D195="Ben &amp; Jerry's", D195="Chobani", D195="Oikos", D195="Light + Fit"), "Dairy",
IF(OR(D195="Barilla", D195="Annie's", D195="Rao's Homemade"), "Pasta",
IF(OR(D195="Hershey's", D195="Lay's", D195="Totino's", D195="Cheerios", D195="Jif", D195="Skippy", D195="Nature Valley", D195="Oreo", D195="DiGiorno", D195="Eggo"), "Prepared Food",
IF(OR(D195="Ben's Original", D195="Lundberg", D195="Quaker"), "Rice",
IF(OR(D195="Bush's", D195="Hillshire Farm", D195="Oscar Mayer", D195="SPAM"), "Protein",
IF(OR(D195="Starbucks", D195="Sparkling Ice", D195="Coca-Cola", D195="San Pellegrino", D195="Gatorade", D195="Arizona"), "Beverages",
"Other")))))))))</f>
        <v>Canned Fruit</v>
      </c>
      <c r="F195" t="s">
        <v>3292</v>
      </c>
      <c r="G195" cm="1">
        <f t="array" ref="G195">_xlfn.LET(
  _xlpm.txt, LOWER(TRIM(SUBSTITUTE(B195,"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95" s="1">
        <f>O195/G195</f>
        <v>0.75</v>
      </c>
      <c r="J195" t="str">
        <f>IF(I195="", "", IFERROR(LEFT(SUBSTITUTE(I195,"$",""), FIND("/", SUBSTITUTE(I195,"$","")) - 1), ""))</f>
        <v/>
      </c>
      <c r="K195" s="1" t="str">
        <f>IF(J195="", "", SUBSTITUTE(J195, "¢", ""))</f>
        <v/>
      </c>
      <c r="L195" s="2">
        <f>H195*100</f>
        <v>75</v>
      </c>
      <c r="M195" s="1">
        <f t="shared" si="3"/>
        <v>0.75</v>
      </c>
      <c r="N195" s="1">
        <v>75</v>
      </c>
      <c r="O195" s="3">
        <f>VALUE(MID(F195, FIND("$", F195) + 1, LEN(F195)))</f>
        <v>15</v>
      </c>
    </row>
    <row r="196" spans="1:15" x14ac:dyDescent="0.25">
      <c r="A196" t="s">
        <v>3291</v>
      </c>
      <c r="B196" t="s">
        <v>3290</v>
      </c>
      <c r="C196">
        <v>2</v>
      </c>
      <c r="D196" t="str" cm="1">
        <f t="array" ref="D196">_xlfn.TEXTJOIN("", TRUE, IF(ISNUMBER(SEARCH($Q$1480:$Q$1524, B196)), $Q$1480:$Q$1524, ""))</f>
        <v>Starbucks</v>
      </c>
      <c r="E196" t="str">
        <f>IF(OR(D196="Mission", D196="Nature's Own", D196="Sara Lee"), "Bread",
IF(OR(D196="Del Monte", D196="Dole", D196="Mott's"), "Canned Fruit",
IF(OR(D196="Goya", D196="Hunt's", D196="Birds Eye"), "Canned Vegetables",
IF(OR(D196="BelGioioso", D196="Kraft", D196="Philadelphia", D196="Fairlife", D196="Horizon Organic", D196="Lactaid", D196="Ben &amp; Jerry's", D196="Chobani", D196="Oikos", D196="Light + Fit"), "Dairy",
IF(OR(D196="Barilla", D196="Annie's", D196="Rao's Homemade"), "Pasta",
IF(OR(D196="Hershey's", D196="Lay's", D196="Totino's", D196="Cheerios", D196="Jif", D196="Skippy", D196="Nature Valley", D196="Oreo", D196="DiGiorno", D196="Eggo"), "Prepared Food",
IF(OR(D196="Ben's Original", D196="Lundberg", D196="Quaker"), "Rice",
IF(OR(D196="Bush's", D196="Hillshire Farm", D196="Oscar Mayer", D196="SPAM"), "Protein",
IF(OR(D196="Starbucks", D196="Sparkling Ice", D196="Coca-Cola", D196="San Pellegrino", D196="Gatorade", D196="Arizona"), "Beverages",
"Other")))))))))</f>
        <v>Beverages</v>
      </c>
      <c r="F196" t="s">
        <v>3289</v>
      </c>
      <c r="G196" cm="1">
        <f t="array" ref="G196">_xlfn.LET(
  _xlpm.txt, LOWER(TRIM(SUBSTITUTE(B196,"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13.7</v>
      </c>
      <c r="H196" s="1">
        <f>O196/G196</f>
        <v>1.2839416058394162</v>
      </c>
      <c r="J196" t="str">
        <f>IF(I196="", "", IFERROR(LEFT(SUBSTITUTE(I196,"$",""), FIND("/", SUBSTITUTE(I196,"$","")) - 1), ""))</f>
        <v/>
      </c>
      <c r="K196" s="1" t="str">
        <f>IF(J196="", "", SUBSTITUTE(J196, "¢", ""))</f>
        <v/>
      </c>
      <c r="L196" s="2">
        <f>H196*100</f>
        <v>128.39416058394161</v>
      </c>
      <c r="M196" s="1">
        <f t="shared" si="3"/>
        <v>1.2839416058394162</v>
      </c>
      <c r="N196" s="1">
        <v>128.39416058394161</v>
      </c>
      <c r="O196">
        <f>VALUE(MID(F196, FIND("$", F196) + 1, LEN(F196)))</f>
        <v>17.59</v>
      </c>
    </row>
    <row r="197" spans="1:15" x14ac:dyDescent="0.25">
      <c r="A197" t="s">
        <v>3288</v>
      </c>
      <c r="B197" t="s">
        <v>3287</v>
      </c>
      <c r="C197">
        <v>2</v>
      </c>
      <c r="D197" t="str" cm="1">
        <f t="array" ref="D197">_xlfn.TEXTJOIN("", TRUE, IF(ISNUMBER(SEARCH($Q$1480:$Q$1524, B197)), $Q$1480:$Q$1524, ""))</f>
        <v>Starbucks</v>
      </c>
      <c r="E197" t="str">
        <f>IF(OR(D197="Mission", D197="Nature's Own", D197="Sara Lee"), "Bread",
IF(OR(D197="Del Monte", D197="Dole", D197="Mott's"), "Canned Fruit",
IF(OR(D197="Goya", D197="Hunt's", D197="Birds Eye"), "Canned Vegetables",
IF(OR(D197="BelGioioso", D197="Kraft", D197="Philadelphia", D197="Fairlife", D197="Horizon Organic", D197="Lactaid", D197="Ben &amp; Jerry's", D197="Chobani", D197="Oikos", D197="Light + Fit"), "Dairy",
IF(OR(D197="Barilla", D197="Annie's", D197="Rao's Homemade"), "Pasta",
IF(OR(D197="Hershey's", D197="Lay's", D197="Totino's", D197="Cheerios", D197="Jif", D197="Skippy", D197="Nature Valley", D197="Oreo", D197="DiGiorno", D197="Eggo"), "Prepared Food",
IF(OR(D197="Ben's Original", D197="Lundberg", D197="Quaker"), "Rice",
IF(OR(D197="Bush's", D197="Hillshire Farm", D197="Oscar Mayer", D197="SPAM"), "Protein",
IF(OR(D197="Starbucks", D197="Sparkling Ice", D197="Coca-Cola", D197="San Pellegrino", D197="Gatorade", D197="Arizona"), "Beverages",
"Other")))))))))</f>
        <v>Beverages</v>
      </c>
      <c r="F197" t="s">
        <v>3286</v>
      </c>
      <c r="G197" cm="1">
        <f t="array" ref="G197">_xlfn.LET(
  _xlpm.txt, LOWER(TRIM(SUBSTITUTE(B197,"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13.7</v>
      </c>
      <c r="H197" s="1">
        <f>O197/G197</f>
        <v>0.86204379562043809</v>
      </c>
      <c r="J197" t="str">
        <f>IF(I197="", "", IFERROR(LEFT(SUBSTITUTE(I197,"$",""), FIND("/", SUBSTITUTE(I197,"$","")) - 1), ""))</f>
        <v/>
      </c>
      <c r="K197" s="1" t="str">
        <f>IF(J197="", "", SUBSTITUTE(J197, "¢", ""))</f>
        <v/>
      </c>
      <c r="L197" s="2">
        <f>H197*100</f>
        <v>86.204379562043812</v>
      </c>
      <c r="M197" s="1">
        <f t="shared" si="3"/>
        <v>0.86204379562043809</v>
      </c>
      <c r="N197" s="1">
        <v>86.204379562043812</v>
      </c>
      <c r="O197">
        <f>VALUE(MID(F197, FIND("$", F197) + 1, LEN(F197)))</f>
        <v>11.81</v>
      </c>
    </row>
    <row r="198" spans="1:15" x14ac:dyDescent="0.25">
      <c r="A198" t="s">
        <v>3285</v>
      </c>
      <c r="B198" t="s">
        <v>3284</v>
      </c>
      <c r="C198">
        <v>2</v>
      </c>
      <c r="D198" t="str" cm="1">
        <f t="array" ref="D198">_xlfn.TEXTJOIN("", TRUE, IF(ISNUMBER(SEARCH($Q$1480:$Q$1524, B198)), $Q$1480:$Q$1524, ""))</f>
        <v>Starbucks</v>
      </c>
      <c r="E198" t="str">
        <f>IF(OR(D198="Mission", D198="Nature's Own", D198="Sara Lee"), "Bread",
IF(OR(D198="Del Monte", D198="Dole", D198="Mott's"), "Canned Fruit",
IF(OR(D198="Goya", D198="Hunt's", D198="Birds Eye"), "Canned Vegetables",
IF(OR(D198="BelGioioso", D198="Kraft", D198="Philadelphia", D198="Fairlife", D198="Horizon Organic", D198="Lactaid", D198="Ben &amp; Jerry's", D198="Chobani", D198="Oikos", D198="Light + Fit"), "Dairy",
IF(OR(D198="Barilla", D198="Annie's", D198="Rao's Homemade"), "Pasta",
IF(OR(D198="Hershey's", D198="Lay's", D198="Totino's", D198="Cheerios", D198="Jif", D198="Skippy", D198="Nature Valley", D198="Oreo", D198="DiGiorno", D198="Eggo"), "Prepared Food",
IF(OR(D198="Ben's Original", D198="Lundberg", D198="Quaker"), "Rice",
IF(OR(D198="Bush's", D198="Hillshire Farm", D198="Oscar Mayer", D198="SPAM"), "Protein",
IF(OR(D198="Starbucks", D198="Sparkling Ice", D198="Coca-Cola", D198="San Pellegrino", D198="Gatorade", D198="Arizona"), "Beverages",
"Other")))))))))</f>
        <v>Beverages</v>
      </c>
      <c r="F198" t="s">
        <v>3283</v>
      </c>
      <c r="G198" cm="1">
        <f t="array" ref="G198">_xlfn.LET(
  _xlpm.txt, LOWER(TRIM(SUBSTITUTE(B198,"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13.7</v>
      </c>
      <c r="H198" s="1">
        <f>O198/G198</f>
        <v>0.643065693430657</v>
      </c>
      <c r="J198" t="str">
        <f>IF(I198="", "", IFERROR(LEFT(SUBSTITUTE(I198,"$",""), FIND("/", SUBSTITUTE(I198,"$","")) - 1), ""))</f>
        <v/>
      </c>
      <c r="K198" s="1" t="str">
        <f>IF(J198="", "", SUBSTITUTE(J198, "¢", ""))</f>
        <v/>
      </c>
      <c r="L198" s="2">
        <f>H198*100</f>
        <v>64.306569343065703</v>
      </c>
      <c r="M198" s="1">
        <f t="shared" si="3"/>
        <v>0.643065693430657</v>
      </c>
      <c r="N198" s="1">
        <v>64.306569343065703</v>
      </c>
      <c r="O198">
        <f>VALUE(MID(F198, FIND("$", F198) + 1, LEN(F198)))</f>
        <v>8.81</v>
      </c>
    </row>
    <row r="199" spans="1:15" x14ac:dyDescent="0.25">
      <c r="A199" t="s">
        <v>3282</v>
      </c>
      <c r="B199" t="s">
        <v>3281</v>
      </c>
      <c r="D199" t="str" cm="1">
        <f t="array" ref="D199">_xlfn.TEXTJOIN("", TRUE, IF(ISNUMBER(SEARCH($Q$1480:$Q$1524, B199)), $Q$1480:$Q$1524, ""))</f>
        <v>Del Monte</v>
      </c>
      <c r="E199" t="str">
        <f>IF(OR(D199="Mission", D199="Nature's Own", D199="Sara Lee"), "Bread",
IF(OR(D199="Del Monte", D199="Dole", D199="Mott's"), "Canned Fruit",
IF(OR(D199="Goya", D199="Hunt's", D199="Birds Eye"), "Canned Vegetables",
IF(OR(D199="BelGioioso", D199="Kraft", D199="Philadelphia", D199="Fairlife", D199="Horizon Organic", D199="Lactaid", D199="Ben &amp; Jerry's", D199="Chobani", D199="Oikos", D199="Light + Fit"), "Dairy",
IF(OR(D199="Barilla", D199="Annie's", D199="Rao's Homemade"), "Pasta",
IF(OR(D199="Hershey's", D199="Lay's", D199="Totino's", D199="Cheerios", D199="Jif", D199="Skippy", D199="Nature Valley", D199="Oreo", D199="DiGiorno", D199="Eggo"), "Prepared Food",
IF(OR(D199="Ben's Original", D199="Lundberg", D199="Quaker"), "Rice",
IF(OR(D199="Bush's", D199="Hillshire Farm", D199="Oscar Mayer", D199="SPAM"), "Protein",
IF(OR(D199="Starbucks", D199="Sparkling Ice", D199="Coca-Cola", D199="San Pellegrino", D199="Gatorade", D199="Arizona"), "Beverages",
"Other")))))))))</f>
        <v>Canned Fruit</v>
      </c>
      <c r="F199" t="s">
        <v>3280</v>
      </c>
      <c r="G199" cm="1">
        <f t="array" ref="G199">_xlfn.LET(
  _xlpm.txt, LOWER(TRIM(SUBSTITUTE(B199,"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H199" s="1">
        <f>O199/G199</f>
        <v>1.0432786885245902</v>
      </c>
      <c r="J199" t="str">
        <f>IF(I199="", "", IFERROR(LEFT(SUBSTITUTE(I199,"$",""), FIND("/", SUBSTITUTE(I199,"$","")) - 1), ""))</f>
        <v/>
      </c>
      <c r="K199" s="1" t="str">
        <f>IF(J199="", "", SUBSTITUTE(J199, "¢", ""))</f>
        <v/>
      </c>
      <c r="L199" s="2">
        <f>H199*100</f>
        <v>104.32786885245902</v>
      </c>
      <c r="M199" s="1">
        <f t="shared" si="3"/>
        <v>1.0432786885245902</v>
      </c>
      <c r="N199" s="1">
        <v>104.32786885245902</v>
      </c>
      <c r="O199" s="3">
        <f>VALUE(MID(F199, FIND("$", F199) + 1, LEN(F199)))</f>
        <v>15.91</v>
      </c>
    </row>
    <row r="200" spans="1:15" x14ac:dyDescent="0.25">
      <c r="A200" t="s">
        <v>3279</v>
      </c>
      <c r="B200" t="s">
        <v>3278</v>
      </c>
      <c r="D200" t="str" cm="1">
        <f t="array" ref="D200">_xlfn.TEXTJOIN("", TRUE, IF(ISNUMBER(SEARCH($Q$1480:$Q$1524, B200)), $Q$1480:$Q$1524, ""))</f>
        <v>Lundberg</v>
      </c>
      <c r="E200" t="str">
        <f>IF(OR(D200="Mission", D200="Nature's Own", D200="Sara Lee"), "Bread",
IF(OR(D200="Del Monte", D200="Dole", D200="Mott's"), "Canned Fruit",
IF(OR(D200="Goya", D200="Hunt's", D200="Birds Eye"), "Canned Vegetables",
IF(OR(D200="BelGioioso", D200="Kraft", D200="Philadelphia", D200="Fairlife", D200="Horizon Organic", D200="Lactaid", D200="Ben &amp; Jerry's", D200="Chobani", D200="Oikos", D200="Light + Fit"), "Dairy",
IF(OR(D200="Barilla", D200="Annie's", D200="Rao's Homemade"), "Pasta",
IF(OR(D200="Hershey's", D200="Lay's", D200="Totino's", D200="Cheerios", D200="Jif", D200="Skippy", D200="Nature Valley", D200="Oreo", D200="DiGiorno", D200="Eggo"), "Prepared Food",
IF(OR(D200="Ben's Original", D200="Lundberg", D200="Quaker"), "Rice",
IF(OR(D200="Bush's", D200="Hillshire Farm", D200="Oscar Mayer", D200="SPAM"), "Protein",
IF(OR(D200="Starbucks", D200="Sparkling Ice", D200="Coca-Cola", D200="San Pellegrino", D200="Gatorade", D200="Arizona"), "Beverages",
"Other")))))))))</f>
        <v>Rice</v>
      </c>
      <c r="F200" t="s">
        <v>3277</v>
      </c>
      <c r="G200" cm="1">
        <f t="array" ref="G200">_xlfn.LET(
  _xlpm.txt, LOWER(TRIM(SUBSTITUTE(B200,"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200" s="1">
        <f>O200/G200</f>
        <v>1.1225000000000001</v>
      </c>
      <c r="J200" t="str">
        <f>IF(I200="", "", IFERROR(LEFT(SUBSTITUTE(I200,"$",""), FIND("/", SUBSTITUTE(I200,"$","")) - 1), ""))</f>
        <v/>
      </c>
      <c r="K200" s="1" t="str">
        <f>IF(J200="", "", SUBSTITUTE(J200, "¢", ""))</f>
        <v/>
      </c>
      <c r="L200" s="2">
        <f>H200*100</f>
        <v>112.25</v>
      </c>
      <c r="M200" s="1">
        <f t="shared" si="3"/>
        <v>1.1225000000000001</v>
      </c>
      <c r="N200" s="1">
        <v>112.25</v>
      </c>
      <c r="O200">
        <f>VALUE(MID(F200, FIND("$", F200) + 1, LEN(F200)))</f>
        <v>35.92</v>
      </c>
    </row>
    <row r="201" spans="1:15" x14ac:dyDescent="0.25">
      <c r="A201" t="s">
        <v>3276</v>
      </c>
      <c r="B201" t="s">
        <v>3275</v>
      </c>
      <c r="D201" t="str" cm="1">
        <f t="array" ref="D201">_xlfn.TEXTJOIN("", TRUE, IF(ISNUMBER(SEARCH($Q$1480:$Q$1524, B201)), $Q$1480:$Q$1524, ""))</f>
        <v>Del Monte</v>
      </c>
      <c r="E201" t="str">
        <f>IF(OR(D201="Mission", D201="Nature's Own", D201="Sara Lee"), "Bread",
IF(OR(D201="Del Monte", D201="Dole", D201="Mott's"), "Canned Fruit",
IF(OR(D201="Goya", D201="Hunt's", D201="Birds Eye"), "Canned Vegetables",
IF(OR(D201="BelGioioso", D201="Kraft", D201="Philadelphia", D201="Fairlife", D201="Horizon Organic", D201="Lactaid", D201="Ben &amp; Jerry's", D201="Chobani", D201="Oikos", D201="Light + Fit"), "Dairy",
IF(OR(D201="Barilla", D201="Annie's", D201="Rao's Homemade"), "Pasta",
IF(OR(D201="Hershey's", D201="Lay's", D201="Totino's", D201="Cheerios", D201="Jif", D201="Skippy", D201="Nature Valley", D201="Oreo", D201="DiGiorno", D201="Eggo"), "Prepared Food",
IF(OR(D201="Ben's Original", D201="Lundberg", D201="Quaker"), "Rice",
IF(OR(D201="Bush's", D201="Hillshire Farm", D201="Oscar Mayer", D201="SPAM"), "Protein",
IF(OR(D201="Starbucks", D201="Sparkling Ice", D201="Coca-Cola", D201="San Pellegrino", D201="Gatorade", D201="Arizona"), "Beverages",
"Other")))))))))</f>
        <v>Canned Fruit</v>
      </c>
      <c r="F201" t="s">
        <v>2534</v>
      </c>
      <c r="G201" cm="1">
        <f t="array" ref="G201">_xlfn.LET(
  _xlpm.txt, LOWER(TRIM(SUBSTITUTE(B201,"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H201" s="1">
        <f>O201/G201</f>
        <v>0.5908196721311475</v>
      </c>
      <c r="J201" t="str">
        <f>IF(I201="", "", IFERROR(LEFT(SUBSTITUTE(I201,"$",""), FIND("/", SUBSTITUTE(I201,"$","")) - 1), ""))</f>
        <v/>
      </c>
      <c r="K201" s="1" t="str">
        <f>IF(J201="", "", SUBSTITUTE(J201, "¢", ""))</f>
        <v/>
      </c>
      <c r="L201" s="2">
        <f>H201*100</f>
        <v>59.081967213114751</v>
      </c>
      <c r="M201" s="1">
        <f t="shared" si="3"/>
        <v>0.5908196721311475</v>
      </c>
      <c r="N201" s="1">
        <v>59.081967213114751</v>
      </c>
      <c r="O201" s="3">
        <f>VALUE(MID(F201, FIND("$", F201) + 1, LEN(F201)))</f>
        <v>9.01</v>
      </c>
    </row>
    <row r="202" spans="1:15" x14ac:dyDescent="0.25">
      <c r="A202" t="s">
        <v>3274</v>
      </c>
      <c r="B202" t="s">
        <v>3273</v>
      </c>
      <c r="D202" t="str" cm="1">
        <f t="array" ref="D202">_xlfn.TEXTJOIN("", TRUE, IF(ISNUMBER(SEARCH($Q$1480:$Q$1524, B202)), $Q$1480:$Q$1524, ""))</f>
        <v>Dole</v>
      </c>
      <c r="E202" t="str">
        <f>IF(OR(D202="Mission", D202="Nature's Own", D202="Sara Lee"), "Bread",
IF(OR(D202="Del Monte", D202="Dole", D202="Mott's"), "Canned Fruit",
IF(OR(D202="Goya", D202="Hunt's", D202="Birds Eye"), "Canned Vegetables",
IF(OR(D202="BelGioioso", D202="Kraft", D202="Philadelphia", D202="Fairlife", D202="Horizon Organic", D202="Lactaid", D202="Ben &amp; Jerry's", D202="Chobani", D202="Oikos", D202="Light + Fit"), "Dairy",
IF(OR(D202="Barilla", D202="Annie's", D202="Rao's Homemade"), "Pasta",
IF(OR(D202="Hershey's", D202="Lay's", D202="Totino's", D202="Cheerios", D202="Jif", D202="Skippy", D202="Nature Valley", D202="Oreo", D202="DiGiorno", D202="Eggo"), "Prepared Food",
IF(OR(D202="Ben's Original", D202="Lundberg", D202="Quaker"), "Rice",
IF(OR(D202="Bush's", D202="Hillshire Farm", D202="Oscar Mayer", D202="SPAM"), "Protein",
IF(OR(D202="Starbucks", D202="Sparkling Ice", D202="Coca-Cola", D202="San Pellegrino", D202="Gatorade", D202="Arizona"), "Beverages",
"Other")))))))))</f>
        <v>Canned Fruit</v>
      </c>
      <c r="F202" t="s">
        <v>3272</v>
      </c>
      <c r="G202" cm="1">
        <f t="array" ref="G202">_xlfn.LET(
  _xlpm.txt, LOWER(TRIM(SUBSTITUTE(B202,"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202" s="1">
        <f>O202/G202</f>
        <v>0.68899999999999995</v>
      </c>
      <c r="J202" t="str">
        <f>IF(I202="", "", IFERROR(LEFT(SUBSTITUTE(I202,"$",""), FIND("/", SUBSTITUTE(I202,"$","")) - 1), ""))</f>
        <v/>
      </c>
      <c r="K202" s="1" t="str">
        <f>IF(J202="", "", SUBSTITUTE(J202, "¢", ""))</f>
        <v/>
      </c>
      <c r="L202" s="2">
        <f>H202*100</f>
        <v>68.899999999999991</v>
      </c>
      <c r="M202" s="1">
        <f t="shared" si="3"/>
        <v>0.68899999999999995</v>
      </c>
      <c r="N202" s="1">
        <v>68.899999999999991</v>
      </c>
      <c r="O202" s="3">
        <f>VALUE(MID(F202, FIND("$", F202) + 1, LEN(F202)))</f>
        <v>13.78</v>
      </c>
    </row>
    <row r="203" spans="1:15" x14ac:dyDescent="0.25">
      <c r="A203" t="s">
        <v>3271</v>
      </c>
      <c r="B203" t="s">
        <v>3270</v>
      </c>
      <c r="D203" t="str" cm="1">
        <f t="array" ref="D203">_xlfn.TEXTJOIN("", TRUE, IF(ISNUMBER(SEARCH($Q$1480:$Q$1524, B203)), $Q$1480:$Q$1524, ""))</f>
        <v>Dole</v>
      </c>
      <c r="E203" t="str">
        <f>IF(OR(D203="Mission", D203="Nature's Own", D203="Sara Lee"), "Bread",
IF(OR(D203="Del Monte", D203="Dole", D203="Mott's"), "Canned Fruit",
IF(OR(D203="Goya", D203="Hunt's", D203="Birds Eye"), "Canned Vegetables",
IF(OR(D203="BelGioioso", D203="Kraft", D203="Philadelphia", D203="Fairlife", D203="Horizon Organic", D203="Lactaid", D203="Ben &amp; Jerry's", D203="Chobani", D203="Oikos", D203="Light + Fit"), "Dairy",
IF(OR(D203="Barilla", D203="Annie's", D203="Rao's Homemade"), "Pasta",
IF(OR(D203="Hershey's", D203="Lay's", D203="Totino's", D203="Cheerios", D203="Jif", D203="Skippy", D203="Nature Valley", D203="Oreo", D203="DiGiorno", D203="Eggo"), "Prepared Food",
IF(OR(D203="Ben's Original", D203="Lundberg", D203="Quaker"), "Rice",
IF(OR(D203="Bush's", D203="Hillshire Farm", D203="Oscar Mayer", D203="SPAM"), "Protein",
IF(OR(D203="Starbucks", D203="Sparkling Ice", D203="Coca-Cola", D203="San Pellegrino", D203="Gatorade", D203="Arizona"), "Beverages",
"Other")))))))))</f>
        <v>Canned Fruit</v>
      </c>
      <c r="F203" t="s">
        <v>3269</v>
      </c>
      <c r="G203" cm="1">
        <f t="array" ref="G203">_xlfn.LET(
  _xlpm.txt, LOWER(TRIM(SUBSTITUTE(B203,"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203" s="1">
        <f>O203/G203</f>
        <v>0.3755</v>
      </c>
      <c r="J203" t="str">
        <f>IF(I203="", "", IFERROR(LEFT(SUBSTITUTE(I203,"$",""), FIND("/", SUBSTITUTE(I203,"$","")) - 1), ""))</f>
        <v/>
      </c>
      <c r="K203" s="1" t="str">
        <f>IF(J203="", "", SUBSTITUTE(J203, "¢", ""))</f>
        <v/>
      </c>
      <c r="L203" s="2">
        <f>H203*100</f>
        <v>37.549999999999997</v>
      </c>
      <c r="M203" s="1">
        <f t="shared" si="3"/>
        <v>0.37549999999999994</v>
      </c>
      <c r="N203" s="1">
        <v>37.549999999999997</v>
      </c>
      <c r="O203" s="3">
        <f>VALUE(MID(F203, FIND("$", F203) + 1, LEN(F203)))</f>
        <v>7.51</v>
      </c>
    </row>
    <row r="204" spans="1:15" x14ac:dyDescent="0.25">
      <c r="A204" t="s">
        <v>3268</v>
      </c>
      <c r="B204" t="s">
        <v>3267</v>
      </c>
      <c r="D204" t="str" cm="1">
        <f t="array" ref="D204">_xlfn.TEXTJOIN("", TRUE, IF(ISNUMBER(SEARCH($Q$1480:$Q$1524, B204)), $Q$1480:$Q$1524, ""))</f>
        <v>Dole</v>
      </c>
      <c r="E204" t="str">
        <f>IF(OR(D204="Mission", D204="Nature's Own", D204="Sara Lee"), "Bread",
IF(OR(D204="Del Monte", D204="Dole", D204="Mott's"), "Canned Fruit",
IF(OR(D204="Goya", D204="Hunt's", D204="Birds Eye"), "Canned Vegetables",
IF(OR(D204="BelGioioso", D204="Kraft", D204="Philadelphia", D204="Fairlife", D204="Horizon Organic", D204="Lactaid", D204="Ben &amp; Jerry's", D204="Chobani", D204="Oikos", D204="Light + Fit"), "Dairy",
IF(OR(D204="Barilla", D204="Annie's", D204="Rao's Homemade"), "Pasta",
IF(OR(D204="Hershey's", D204="Lay's", D204="Totino's", D204="Cheerios", D204="Jif", D204="Skippy", D204="Nature Valley", D204="Oreo", D204="DiGiorno", D204="Eggo"), "Prepared Food",
IF(OR(D204="Ben's Original", D204="Lundberg", D204="Quaker"), "Rice",
IF(OR(D204="Bush's", D204="Hillshire Farm", D204="Oscar Mayer", D204="SPAM"), "Protein",
IF(OR(D204="Starbucks", D204="Sparkling Ice", D204="Coca-Cola", D204="San Pellegrino", D204="Gatorade", D204="Arizona"), "Beverages",
"Other")))))))))</f>
        <v>Canned Fruit</v>
      </c>
      <c r="F204" t="s">
        <v>3266</v>
      </c>
      <c r="G204" cm="1">
        <f t="array" ref="G204">_xlfn.LET(
  _xlpm.txt, LOWER(TRIM(SUBSTITUTE(B204,"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36</v>
      </c>
      <c r="H204" s="1">
        <f>O204/G204</f>
        <v>0.60888888888888892</v>
      </c>
      <c r="J204" t="str">
        <f>IF(I204="", "", IFERROR(LEFT(SUBSTITUTE(I204,"$",""), FIND("/", SUBSTITUTE(I204,"$","")) - 1), ""))</f>
        <v/>
      </c>
      <c r="K204" s="1" t="str">
        <f>IF(J204="", "", SUBSTITUTE(J204, "¢", ""))</f>
        <v/>
      </c>
      <c r="L204" s="2">
        <f>H204*100</f>
        <v>60.888888888888893</v>
      </c>
      <c r="M204" s="1">
        <f t="shared" si="3"/>
        <v>0.60888888888888892</v>
      </c>
      <c r="N204" s="1">
        <v>60.888888888888893</v>
      </c>
      <c r="O204" s="3">
        <f>VALUE(MID(F204, FIND("$", F204) + 1, LEN(F204)))</f>
        <v>21.92</v>
      </c>
    </row>
    <row r="205" spans="1:15" x14ac:dyDescent="0.25">
      <c r="A205" t="s">
        <v>3265</v>
      </c>
      <c r="B205" t="s">
        <v>3264</v>
      </c>
      <c r="D205" t="str" cm="1">
        <f t="array" ref="D205">_xlfn.TEXTJOIN("", TRUE, IF(ISNUMBER(SEARCH($Q$1480:$Q$1524, B205)), $Q$1480:$Q$1524, ""))</f>
        <v>Sara Lee</v>
      </c>
      <c r="E205" t="str">
        <f>IF(OR(D205="Mission", D205="Nature's Own", D205="Sara Lee"), "Bread",
IF(OR(D205="Del Monte", D205="Dole", D205="Mott's"), "Canned Fruit",
IF(OR(D205="Goya", D205="Hunt's", D205="Birds Eye"), "Canned Vegetables",
IF(OR(D205="BelGioioso", D205="Kraft", D205="Philadelphia", D205="Fairlife", D205="Horizon Organic", D205="Lactaid", D205="Ben &amp; Jerry's", D205="Chobani", D205="Oikos", D205="Light + Fit"), "Dairy",
IF(OR(D205="Barilla", D205="Annie's", D205="Rao's Homemade"), "Pasta",
IF(OR(D205="Hershey's", D205="Lay's", D205="Totino's", D205="Cheerios", D205="Jif", D205="Skippy", D205="Nature Valley", D205="Oreo", D205="DiGiorno", D205="Eggo"), "Prepared Food",
IF(OR(D205="Ben's Original", D205="Lundberg", D205="Quaker"), "Rice",
IF(OR(D205="Bush's", D205="Hillshire Farm", D205="Oscar Mayer", D205="SPAM"), "Protein",
IF(OR(D205="Starbucks", D205="Sparkling Ice", D205="Coca-Cola", D205="San Pellegrino", D205="Gatorade", D205="Arizona"), "Beverages",
"Other")))))))))</f>
        <v>Bread</v>
      </c>
      <c r="F205" t="s">
        <v>3263</v>
      </c>
      <c r="G205" cm="1">
        <f t="array" ref="G205">_xlfn.LET(
  _xlpm.txt, LOWER(TRIM(SUBSTITUTE(B205,"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205" s="1">
        <f>O205/G205</f>
        <v>0.57550000000000001</v>
      </c>
      <c r="J205" t="str">
        <f>IF(I205="", "", IFERROR(LEFT(SUBSTITUTE(I205,"$",""), FIND("/", SUBSTITUTE(I205,"$","")) - 1), ""))</f>
        <v/>
      </c>
      <c r="K205" s="1" t="str">
        <f>IF(J205="", "", SUBSTITUTE(J205, "¢", ""))</f>
        <v/>
      </c>
      <c r="L205" s="2">
        <f>H205*100</f>
        <v>57.550000000000004</v>
      </c>
      <c r="M205" s="1">
        <f t="shared" si="3"/>
        <v>0.57550000000000001</v>
      </c>
      <c r="N205" s="1">
        <v>57.550000000000004</v>
      </c>
      <c r="O205" s="3">
        <f>VALUE(MID(F205, FIND("$", F205) + 1, LEN(F205)))</f>
        <v>11.51</v>
      </c>
    </row>
    <row r="206" spans="1:15" x14ac:dyDescent="0.25">
      <c r="A206" t="s">
        <v>3262</v>
      </c>
      <c r="B206" t="s">
        <v>3261</v>
      </c>
      <c r="D206" t="str" cm="1">
        <f t="array" ref="D206">_xlfn.TEXTJOIN("", TRUE, IF(ISNUMBER(SEARCH($Q$1480:$Q$1524, B206)), $Q$1480:$Q$1524, ""))</f>
        <v>Sara Lee</v>
      </c>
      <c r="E206" t="str">
        <f>IF(OR(D206="Mission", D206="Nature's Own", D206="Sara Lee"), "Bread",
IF(OR(D206="Del Monte", D206="Dole", D206="Mott's"), "Canned Fruit",
IF(OR(D206="Goya", D206="Hunt's", D206="Birds Eye"), "Canned Vegetables",
IF(OR(D206="BelGioioso", D206="Kraft", D206="Philadelphia", D206="Fairlife", D206="Horizon Organic", D206="Lactaid", D206="Ben &amp; Jerry's", D206="Chobani", D206="Oikos", D206="Light + Fit"), "Dairy",
IF(OR(D206="Barilla", D206="Annie's", D206="Rao's Homemade"), "Pasta",
IF(OR(D206="Hershey's", D206="Lay's", D206="Totino's", D206="Cheerios", D206="Jif", D206="Skippy", D206="Nature Valley", D206="Oreo", D206="DiGiorno", D206="Eggo"), "Prepared Food",
IF(OR(D206="Ben's Original", D206="Lundberg", D206="Quaker"), "Rice",
IF(OR(D206="Bush's", D206="Hillshire Farm", D206="Oscar Mayer", D206="SPAM"), "Protein",
IF(OR(D206="Starbucks", D206="Sparkling Ice", D206="Coca-Cola", D206="San Pellegrino", D206="Gatorade", D206="Arizona"), "Beverages",
"Other")))))))))</f>
        <v>Bread</v>
      </c>
      <c r="F206" t="s">
        <v>3260</v>
      </c>
      <c r="G206" cm="1">
        <f t="array" ref="G206">_xlfn.LET(
  _xlpm.txt, LOWER(TRIM(SUBSTITUTE(B206,"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206" s="1">
        <f>O206/G206</f>
        <v>0.57000000000000006</v>
      </c>
      <c r="J206" t="str">
        <f>IF(I206="", "", IFERROR(LEFT(SUBSTITUTE(I206,"$",""), FIND("/", SUBSTITUTE(I206,"$","")) - 1), ""))</f>
        <v/>
      </c>
      <c r="K206" s="1" t="str">
        <f>IF(J206="", "", SUBSTITUTE(J206, "¢", ""))</f>
        <v/>
      </c>
      <c r="L206" s="2">
        <f>H206*100</f>
        <v>57.000000000000007</v>
      </c>
      <c r="M206" s="1">
        <f t="shared" si="3"/>
        <v>0.57000000000000006</v>
      </c>
      <c r="N206" s="1">
        <v>57.000000000000007</v>
      </c>
      <c r="O206" s="3">
        <f>VALUE(MID(F206, FIND("$", F206) + 1, LEN(F206)))</f>
        <v>11.4</v>
      </c>
    </row>
    <row r="207" spans="1:15" x14ac:dyDescent="0.25">
      <c r="A207" t="s">
        <v>3259</v>
      </c>
      <c r="B207" t="s">
        <v>3258</v>
      </c>
      <c r="D207" t="str" cm="1">
        <f t="array" ref="D207">_xlfn.TEXTJOIN("", TRUE, IF(ISNUMBER(SEARCH($Q$1480:$Q$1524, B207)), $Q$1480:$Q$1524, ""))</f>
        <v>Sara Lee</v>
      </c>
      <c r="E207" t="str">
        <f>IF(OR(D207="Mission", D207="Nature's Own", D207="Sara Lee"), "Bread",
IF(OR(D207="Del Monte", D207="Dole", D207="Mott's"), "Canned Fruit",
IF(OR(D207="Goya", D207="Hunt's", D207="Birds Eye"), "Canned Vegetables",
IF(OR(D207="BelGioioso", D207="Kraft", D207="Philadelphia", D207="Fairlife", D207="Horizon Organic", D207="Lactaid", D207="Ben &amp; Jerry's", D207="Chobani", D207="Oikos", D207="Light + Fit"), "Dairy",
IF(OR(D207="Barilla", D207="Annie's", D207="Rao's Homemade"), "Pasta",
IF(OR(D207="Hershey's", D207="Lay's", D207="Totino's", D207="Cheerios", D207="Jif", D207="Skippy", D207="Nature Valley", D207="Oreo", D207="DiGiorno", D207="Eggo"), "Prepared Food",
IF(OR(D207="Ben's Original", D207="Lundberg", D207="Quaker"), "Rice",
IF(OR(D207="Bush's", D207="Hillshire Farm", D207="Oscar Mayer", D207="SPAM"), "Protein",
IF(OR(D207="Starbucks", D207="Sparkling Ice", D207="Coca-Cola", D207="San Pellegrino", D207="Gatorade", D207="Arizona"), "Beverages",
"Other")))))))))</f>
        <v>Bread</v>
      </c>
      <c r="F207" t="s">
        <v>3257</v>
      </c>
      <c r="G207" cm="1">
        <f t="array" ref="G207">_xlfn.LET(
  _xlpm.txt, LOWER(TRIM(SUBSTITUTE(B207,"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207" s="1">
        <f>O207/G207</f>
        <v>0.84749999999999992</v>
      </c>
      <c r="J207" t="str">
        <f>IF(I207="", "", IFERROR(LEFT(SUBSTITUTE(I207,"$",""), FIND("/", SUBSTITUTE(I207,"$","")) - 1), ""))</f>
        <v/>
      </c>
      <c r="K207" s="1" t="str">
        <f>IF(J207="", "", SUBSTITUTE(J207, "¢", ""))</f>
        <v/>
      </c>
      <c r="L207" s="2">
        <f>H207*100</f>
        <v>84.749999999999986</v>
      </c>
      <c r="M207" s="1">
        <f t="shared" si="3"/>
        <v>0.84749999999999981</v>
      </c>
      <c r="N207" s="1">
        <v>84.749999999999986</v>
      </c>
      <c r="O207" s="3">
        <f>VALUE(MID(F207, FIND("$", F207) + 1, LEN(F207)))</f>
        <v>16.95</v>
      </c>
    </row>
    <row r="208" spans="1:15" x14ac:dyDescent="0.25">
      <c r="A208" t="s">
        <v>3256</v>
      </c>
      <c r="B208" t="s">
        <v>3255</v>
      </c>
      <c r="D208" t="str" cm="1">
        <f t="array" ref="D208">_xlfn.TEXTJOIN("", TRUE, IF(ISNUMBER(SEARCH($Q$1480:$Q$1524, B208)), $Q$1480:$Q$1524, ""))</f>
        <v>Sara Lee</v>
      </c>
      <c r="E208" t="str">
        <f>IF(OR(D208="Mission", D208="Nature's Own", D208="Sara Lee"), "Bread",
IF(OR(D208="Del Monte", D208="Dole", D208="Mott's"), "Canned Fruit",
IF(OR(D208="Goya", D208="Hunt's", D208="Birds Eye"), "Canned Vegetables",
IF(OR(D208="BelGioioso", D208="Kraft", D208="Philadelphia", D208="Fairlife", D208="Horizon Organic", D208="Lactaid", D208="Ben &amp; Jerry's", D208="Chobani", D208="Oikos", D208="Light + Fit"), "Dairy",
IF(OR(D208="Barilla", D208="Annie's", D208="Rao's Homemade"), "Pasta",
IF(OR(D208="Hershey's", D208="Lay's", D208="Totino's", D208="Cheerios", D208="Jif", D208="Skippy", D208="Nature Valley", D208="Oreo", D208="DiGiorno", D208="Eggo"), "Prepared Food",
IF(OR(D208="Ben's Original", D208="Lundberg", D208="Quaker"), "Rice",
IF(OR(D208="Bush's", D208="Hillshire Farm", D208="Oscar Mayer", D208="SPAM"), "Protein",
IF(OR(D208="Starbucks", D208="Sparkling Ice", D208="Coca-Cola", D208="San Pellegrino", D208="Gatorade", D208="Arizona"), "Beverages",
"Other")))))))))</f>
        <v>Bread</v>
      </c>
      <c r="F208" t="s">
        <v>3254</v>
      </c>
      <c r="G208" cm="1">
        <f t="array" ref="G208">_xlfn.LET(
  _xlpm.txt, LOWER(TRIM(SUBSTITUTE(B208,"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208" s="1">
        <f>O208/G208</f>
        <v>0.60050000000000003</v>
      </c>
      <c r="J208" t="str">
        <f>IF(I208="", "", IFERROR(LEFT(SUBSTITUTE(I208,"$",""), FIND("/", SUBSTITUTE(I208,"$","")) - 1), ""))</f>
        <v/>
      </c>
      <c r="K208" s="1" t="str">
        <f>IF(J208="", "", SUBSTITUTE(J208, "¢", ""))</f>
        <v/>
      </c>
      <c r="L208" s="2">
        <f>H208*100</f>
        <v>60.050000000000004</v>
      </c>
      <c r="M208" s="1">
        <f t="shared" si="3"/>
        <v>0.60050000000000003</v>
      </c>
      <c r="N208" s="1">
        <v>60.050000000000004</v>
      </c>
      <c r="O208" s="3">
        <f>VALUE(MID(F208, FIND("$", F208) + 1, LEN(F208)))</f>
        <v>12.01</v>
      </c>
    </row>
    <row r="209" spans="1:15" x14ac:dyDescent="0.25">
      <c r="A209" t="s">
        <v>3253</v>
      </c>
      <c r="B209" t="s">
        <v>3252</v>
      </c>
      <c r="D209" t="str" cm="1">
        <f t="array" ref="D209">_xlfn.TEXTJOIN("", TRUE, IF(ISNUMBER(SEARCH($Q$1480:$Q$1524, B209)), $Q$1480:$Q$1524, ""))</f>
        <v>Sara Lee</v>
      </c>
      <c r="E209" t="str">
        <f>IF(OR(D209="Mission", D209="Nature's Own", D209="Sara Lee"), "Bread",
IF(OR(D209="Del Monte", D209="Dole", D209="Mott's"), "Canned Fruit",
IF(OR(D209="Goya", D209="Hunt's", D209="Birds Eye"), "Canned Vegetables",
IF(OR(D209="BelGioioso", D209="Kraft", D209="Philadelphia", D209="Fairlife", D209="Horizon Organic", D209="Lactaid", D209="Ben &amp; Jerry's", D209="Chobani", D209="Oikos", D209="Light + Fit"), "Dairy",
IF(OR(D209="Barilla", D209="Annie's", D209="Rao's Homemade"), "Pasta",
IF(OR(D209="Hershey's", D209="Lay's", D209="Totino's", D209="Cheerios", D209="Jif", D209="Skippy", D209="Nature Valley", D209="Oreo", D209="DiGiorno", D209="Eggo"), "Prepared Food",
IF(OR(D209="Ben's Original", D209="Lundberg", D209="Quaker"), "Rice",
IF(OR(D209="Bush's", D209="Hillshire Farm", D209="Oscar Mayer", D209="SPAM"), "Protein",
IF(OR(D209="Starbucks", D209="Sparkling Ice", D209="Coca-Cola", D209="San Pellegrino", D209="Gatorade", D209="Arizona"), "Beverages",
"Other")))))))))</f>
        <v>Bread</v>
      </c>
      <c r="F209" t="s">
        <v>3251</v>
      </c>
      <c r="G209" cm="1">
        <f t="array" ref="G209">_xlfn.LET(
  _xlpm.txt, LOWER(TRIM(SUBSTITUTE(B209,"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209" s="1">
        <f>O209/G209</f>
        <v>0.73333333333333328</v>
      </c>
      <c r="J209" t="str">
        <f>IF(I209="", "", IFERROR(LEFT(SUBSTITUTE(I209,"$",""), FIND("/", SUBSTITUTE(I209,"$","")) - 1), ""))</f>
        <v/>
      </c>
      <c r="K209" s="1" t="str">
        <f>IF(J209="", "", SUBSTITUTE(J209, "¢", ""))</f>
        <v/>
      </c>
      <c r="L209" s="2">
        <f>H209*100</f>
        <v>73.333333333333329</v>
      </c>
      <c r="M209" s="1">
        <f t="shared" si="3"/>
        <v>0.73333333333333328</v>
      </c>
      <c r="N209" s="1">
        <v>73.333333333333329</v>
      </c>
      <c r="O209" s="3">
        <f>VALUE(MID(F209, FIND("$", F209) + 1, LEN(F209)))</f>
        <v>11</v>
      </c>
    </row>
    <row r="210" spans="1:15" x14ac:dyDescent="0.25">
      <c r="A210" t="s">
        <v>3250</v>
      </c>
      <c r="B210" t="s">
        <v>3249</v>
      </c>
      <c r="D210" t="str" cm="1">
        <f t="array" ref="D210">_xlfn.TEXTJOIN("", TRUE, IF(ISNUMBER(SEARCH($Q$1480:$Q$1524, B210)), $Q$1480:$Q$1524, ""))</f>
        <v>Sara Lee</v>
      </c>
      <c r="E210" t="str">
        <f>IF(OR(D210="Mission", D210="Nature's Own", D210="Sara Lee"), "Bread",
IF(OR(D210="Del Monte", D210="Dole", D210="Mott's"), "Canned Fruit",
IF(OR(D210="Goya", D210="Hunt's", D210="Birds Eye"), "Canned Vegetables",
IF(OR(D210="BelGioioso", D210="Kraft", D210="Philadelphia", D210="Fairlife", D210="Horizon Organic", D210="Lactaid", D210="Ben &amp; Jerry's", D210="Chobani", D210="Oikos", D210="Light + Fit"), "Dairy",
IF(OR(D210="Barilla", D210="Annie's", D210="Rao's Homemade"), "Pasta",
IF(OR(D210="Hershey's", D210="Lay's", D210="Totino's", D210="Cheerios", D210="Jif", D210="Skippy", D210="Nature Valley", D210="Oreo", D210="DiGiorno", D210="Eggo"), "Prepared Food",
IF(OR(D210="Ben's Original", D210="Lundberg", D210="Quaker"), "Rice",
IF(OR(D210="Bush's", D210="Hillshire Farm", D210="Oscar Mayer", D210="SPAM"), "Protein",
IF(OR(D210="Starbucks", D210="Sparkling Ice", D210="Coca-Cola", D210="San Pellegrino", D210="Gatorade", D210="Arizona"), "Beverages",
"Other")))))))))</f>
        <v>Bread</v>
      </c>
      <c r="F210" t="s">
        <v>395</v>
      </c>
      <c r="G210" cm="1">
        <f t="array" ref="G210">_xlfn.LET(
  _xlpm.txt, LOWER(TRIM(SUBSTITUTE(B210,"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210" s="1">
        <f>O210/G210</f>
        <v>0.9993333333333333</v>
      </c>
      <c r="J210" t="str">
        <f>IF(I210="", "", IFERROR(LEFT(SUBSTITUTE(I210,"$",""), FIND("/", SUBSTITUTE(I210,"$","")) - 1), ""))</f>
        <v/>
      </c>
      <c r="K210" s="1" t="str">
        <f>IF(J210="", "", SUBSTITUTE(J210, "¢", ""))</f>
        <v/>
      </c>
      <c r="L210" s="2">
        <f>H210*100</f>
        <v>99.933333333333323</v>
      </c>
      <c r="M210" s="1">
        <f t="shared" si="3"/>
        <v>0.99933333333333318</v>
      </c>
      <c r="N210" s="1">
        <v>99.933333333333323</v>
      </c>
      <c r="O210" s="3">
        <f>VALUE(MID(F210, FIND("$", F210) + 1, LEN(F210)))</f>
        <v>14.99</v>
      </c>
    </row>
    <row r="211" spans="1:15" x14ac:dyDescent="0.25">
      <c r="A211" t="s">
        <v>3248</v>
      </c>
      <c r="B211" t="s">
        <v>3247</v>
      </c>
      <c r="D211" t="str" cm="1">
        <f t="array" ref="D211">_xlfn.TEXTJOIN("", TRUE, IF(ISNUMBER(SEARCH($Q$1480:$Q$1524, B211)), $Q$1480:$Q$1524, ""))</f>
        <v>Sara Lee</v>
      </c>
      <c r="E211" t="str">
        <f>IF(OR(D211="Mission", D211="Nature's Own", D211="Sara Lee"), "Bread",
IF(OR(D211="Del Monte", D211="Dole", D211="Mott's"), "Canned Fruit",
IF(OR(D211="Goya", D211="Hunt's", D211="Birds Eye"), "Canned Vegetables",
IF(OR(D211="BelGioioso", D211="Kraft", D211="Philadelphia", D211="Fairlife", D211="Horizon Organic", D211="Lactaid", D211="Ben &amp; Jerry's", D211="Chobani", D211="Oikos", D211="Light + Fit"), "Dairy",
IF(OR(D211="Barilla", D211="Annie's", D211="Rao's Homemade"), "Pasta",
IF(OR(D211="Hershey's", D211="Lay's", D211="Totino's", D211="Cheerios", D211="Jif", D211="Skippy", D211="Nature Valley", D211="Oreo", D211="DiGiorno", D211="Eggo"), "Prepared Food",
IF(OR(D211="Ben's Original", D211="Lundberg", D211="Quaker"), "Rice",
IF(OR(D211="Bush's", D211="Hillshire Farm", D211="Oscar Mayer", D211="SPAM"), "Protein",
IF(OR(D211="Starbucks", D211="Sparkling Ice", D211="Coca-Cola", D211="San Pellegrino", D211="Gatorade", D211="Arizona"), "Beverages",
"Other")))))))))</f>
        <v>Bread</v>
      </c>
      <c r="F211" t="s">
        <v>3246</v>
      </c>
      <c r="G211" cm="1">
        <f t="array" ref="G211">_xlfn.LET(
  _xlpm.txt, LOWER(TRIM(SUBSTITUTE(B211,"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211" s="1">
        <f>O211/G211</f>
        <v>0.82550000000000012</v>
      </c>
      <c r="J211" t="str">
        <f>IF(I211="", "", IFERROR(LEFT(SUBSTITUTE(I211,"$",""), FIND("/", SUBSTITUTE(I211,"$","")) - 1), ""))</f>
        <v/>
      </c>
      <c r="K211" s="1" t="str">
        <f>IF(J211="", "", SUBSTITUTE(J211, "¢", ""))</f>
        <v/>
      </c>
      <c r="L211" s="2">
        <f>H211*100</f>
        <v>82.550000000000011</v>
      </c>
      <c r="M211" s="1">
        <f t="shared" si="3"/>
        <v>0.82550000000000012</v>
      </c>
      <c r="N211" s="1">
        <v>82.550000000000011</v>
      </c>
      <c r="O211" s="3">
        <f>VALUE(MID(F211, FIND("$", F211) + 1, LEN(F211)))</f>
        <v>16.510000000000002</v>
      </c>
    </row>
    <row r="212" spans="1:15" x14ac:dyDescent="0.25">
      <c r="A212" t="s">
        <v>3245</v>
      </c>
      <c r="B212" t="s">
        <v>3244</v>
      </c>
      <c r="D212" t="str" cm="1">
        <f t="array" ref="D212">_xlfn.TEXTJOIN("", TRUE, IF(ISNUMBER(SEARCH($Q$1480:$Q$1524, B212)), $Q$1480:$Q$1524, ""))</f>
        <v>Sara Lee</v>
      </c>
      <c r="E212" t="str">
        <f>IF(OR(D212="Mission", D212="Nature's Own", D212="Sara Lee"), "Bread",
IF(OR(D212="Del Monte", D212="Dole", D212="Mott's"), "Canned Fruit",
IF(OR(D212="Goya", D212="Hunt's", D212="Birds Eye"), "Canned Vegetables",
IF(OR(D212="BelGioioso", D212="Kraft", D212="Philadelphia", D212="Fairlife", D212="Horizon Organic", D212="Lactaid", D212="Ben &amp; Jerry's", D212="Chobani", D212="Oikos", D212="Light + Fit"), "Dairy",
IF(OR(D212="Barilla", D212="Annie's", D212="Rao's Homemade"), "Pasta",
IF(OR(D212="Hershey's", D212="Lay's", D212="Totino's", D212="Cheerios", D212="Jif", D212="Skippy", D212="Nature Valley", D212="Oreo", D212="DiGiorno", D212="Eggo"), "Prepared Food",
IF(OR(D212="Ben's Original", D212="Lundberg", D212="Quaker"), "Rice",
IF(OR(D212="Bush's", D212="Hillshire Farm", D212="Oscar Mayer", D212="SPAM"), "Protein",
IF(OR(D212="Starbucks", D212="Sparkling Ice", D212="Coca-Cola", D212="San Pellegrino", D212="Gatorade", D212="Arizona"), "Beverages",
"Other")))))))))</f>
        <v>Bread</v>
      </c>
      <c r="F212" t="s">
        <v>2545</v>
      </c>
      <c r="G212" cm="1">
        <f t="array" ref="G212">_xlfn.LET(
  _xlpm.txt, LOWER(TRIM(SUBSTITUTE(B212,"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212" s="1">
        <f>O212/G212</f>
        <v>0.85</v>
      </c>
      <c r="J212" t="str">
        <f>IF(I212="", "", IFERROR(LEFT(SUBSTITUTE(I212,"$",""), FIND("/", SUBSTITUTE(I212,"$","")) - 1), ""))</f>
        <v/>
      </c>
      <c r="K212" s="1" t="str">
        <f>IF(J212="", "", SUBSTITUTE(J212, "¢", ""))</f>
        <v/>
      </c>
      <c r="L212" s="2">
        <f>H212*100</f>
        <v>85</v>
      </c>
      <c r="M212" s="1">
        <f t="shared" si="3"/>
        <v>0.85</v>
      </c>
      <c r="N212" s="1">
        <v>85</v>
      </c>
      <c r="O212" s="3">
        <f>VALUE(MID(F212, FIND("$", F212) + 1, LEN(F212)))</f>
        <v>17</v>
      </c>
    </row>
    <row r="213" spans="1:15" x14ac:dyDescent="0.25">
      <c r="A213" t="s">
        <v>3243</v>
      </c>
      <c r="B213" t="s">
        <v>3242</v>
      </c>
      <c r="D213" t="str" cm="1">
        <f t="array" ref="D213">_xlfn.TEXTJOIN("", TRUE, IF(ISNUMBER(SEARCH($Q$1480:$Q$1524, B213)), $Q$1480:$Q$1524, ""))</f>
        <v>Sara Lee</v>
      </c>
      <c r="E213" t="str">
        <f>IF(OR(D213="Mission", D213="Nature's Own", D213="Sara Lee"), "Bread",
IF(OR(D213="Del Monte", D213="Dole", D213="Mott's"), "Canned Fruit",
IF(OR(D213="Goya", D213="Hunt's", D213="Birds Eye"), "Canned Vegetables",
IF(OR(D213="BelGioioso", D213="Kraft", D213="Philadelphia", D213="Fairlife", D213="Horizon Organic", D213="Lactaid", D213="Ben &amp; Jerry's", D213="Chobani", D213="Oikos", D213="Light + Fit"), "Dairy",
IF(OR(D213="Barilla", D213="Annie's", D213="Rao's Homemade"), "Pasta",
IF(OR(D213="Hershey's", D213="Lay's", D213="Totino's", D213="Cheerios", D213="Jif", D213="Skippy", D213="Nature Valley", D213="Oreo", D213="DiGiorno", D213="Eggo"), "Prepared Food",
IF(OR(D213="Ben's Original", D213="Lundberg", D213="Quaker"), "Rice",
IF(OR(D213="Bush's", D213="Hillshire Farm", D213="Oscar Mayer", D213="SPAM"), "Protein",
IF(OR(D213="Starbucks", D213="Sparkling Ice", D213="Coca-Cola", D213="San Pellegrino", D213="Gatorade", D213="Arizona"), "Beverages",
"Other")))))))))</f>
        <v>Bread</v>
      </c>
      <c r="F213" t="s">
        <v>3232</v>
      </c>
      <c r="G213" cm="1">
        <f t="array" ref="G213">_xlfn.LET(
  _xlpm.txt, LOWER(TRIM(SUBSTITUTE(B213,"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213" s="1">
        <f>O213/G213</f>
        <v>0.85050000000000003</v>
      </c>
      <c r="J213" t="str">
        <f>IF(I213="", "", IFERROR(LEFT(SUBSTITUTE(I213,"$",""), FIND("/", SUBSTITUTE(I213,"$","")) - 1), ""))</f>
        <v/>
      </c>
      <c r="K213" s="1" t="str">
        <f>IF(J213="", "", SUBSTITUTE(J213, "¢", ""))</f>
        <v/>
      </c>
      <c r="L213" s="2">
        <f>H213*100</f>
        <v>85.05</v>
      </c>
      <c r="M213" s="1">
        <f t="shared" si="3"/>
        <v>0.85049999999999992</v>
      </c>
      <c r="N213" s="1">
        <v>85.05</v>
      </c>
      <c r="O213" s="3">
        <f>VALUE(MID(F213, FIND("$", F213) + 1, LEN(F213)))</f>
        <v>17.010000000000002</v>
      </c>
    </row>
    <row r="214" spans="1:15" x14ac:dyDescent="0.25">
      <c r="A214" t="s">
        <v>3241</v>
      </c>
      <c r="B214" t="s">
        <v>3240</v>
      </c>
      <c r="D214" t="str" cm="1">
        <f t="array" ref="D214">_xlfn.TEXTJOIN("", TRUE, IF(ISNUMBER(SEARCH($Q$1480:$Q$1524, B214)), $Q$1480:$Q$1524, ""))</f>
        <v>Sara Lee</v>
      </c>
      <c r="E214" t="str">
        <f>IF(OR(D214="Mission", D214="Nature's Own", D214="Sara Lee"), "Bread",
IF(OR(D214="Del Monte", D214="Dole", D214="Mott's"), "Canned Fruit",
IF(OR(D214="Goya", D214="Hunt's", D214="Birds Eye"), "Canned Vegetables",
IF(OR(D214="BelGioioso", D214="Kraft", D214="Philadelphia", D214="Fairlife", D214="Horizon Organic", D214="Lactaid", D214="Ben &amp; Jerry's", D214="Chobani", D214="Oikos", D214="Light + Fit"), "Dairy",
IF(OR(D214="Barilla", D214="Annie's", D214="Rao's Homemade"), "Pasta",
IF(OR(D214="Hershey's", D214="Lay's", D214="Totino's", D214="Cheerios", D214="Jif", D214="Skippy", D214="Nature Valley", D214="Oreo", D214="DiGiorno", D214="Eggo"), "Prepared Food",
IF(OR(D214="Ben's Original", D214="Lundberg", D214="Quaker"), "Rice",
IF(OR(D214="Bush's", D214="Hillshire Farm", D214="Oscar Mayer", D214="SPAM"), "Protein",
IF(OR(D214="Starbucks", D214="Sparkling Ice", D214="Coca-Cola", D214="San Pellegrino", D214="Gatorade", D214="Arizona"), "Beverages",
"Other")))))))))</f>
        <v>Bread</v>
      </c>
      <c r="F214" t="s">
        <v>3232</v>
      </c>
      <c r="G214" cm="1">
        <f t="array" ref="G214">_xlfn.LET(
  _xlpm.txt, LOWER(TRIM(SUBSTITUTE(B214,"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214" s="1">
        <f>O214/G214</f>
        <v>0.85050000000000003</v>
      </c>
      <c r="J214" t="str">
        <f>IF(I214="", "", IFERROR(LEFT(SUBSTITUTE(I214,"$",""), FIND("/", SUBSTITUTE(I214,"$","")) - 1), ""))</f>
        <v/>
      </c>
      <c r="K214" s="1" t="str">
        <f>IF(J214="", "", SUBSTITUTE(J214, "¢", ""))</f>
        <v/>
      </c>
      <c r="L214" s="2">
        <f>H214*100</f>
        <v>85.05</v>
      </c>
      <c r="M214" s="1">
        <f t="shared" si="3"/>
        <v>0.85049999999999992</v>
      </c>
      <c r="N214" s="1">
        <v>85.05</v>
      </c>
      <c r="O214" s="3">
        <f>VALUE(MID(F214, FIND("$", F214) + 1, LEN(F214)))</f>
        <v>17.010000000000002</v>
      </c>
    </row>
    <row r="215" spans="1:15" x14ac:dyDescent="0.25">
      <c r="A215" t="s">
        <v>3239</v>
      </c>
      <c r="B215" t="s">
        <v>3238</v>
      </c>
      <c r="D215" t="str" cm="1">
        <f t="array" ref="D215">_xlfn.TEXTJOIN("", TRUE, IF(ISNUMBER(SEARCH($Q$1480:$Q$1524, B215)), $Q$1480:$Q$1524, ""))</f>
        <v>Sara Lee</v>
      </c>
      <c r="E215" t="str">
        <f>IF(OR(D215="Mission", D215="Nature's Own", D215="Sara Lee"), "Bread",
IF(OR(D215="Del Monte", D215="Dole", D215="Mott's"), "Canned Fruit",
IF(OR(D215="Goya", D215="Hunt's", D215="Birds Eye"), "Canned Vegetables",
IF(OR(D215="BelGioioso", D215="Kraft", D215="Philadelphia", D215="Fairlife", D215="Horizon Organic", D215="Lactaid", D215="Ben &amp; Jerry's", D215="Chobani", D215="Oikos", D215="Light + Fit"), "Dairy",
IF(OR(D215="Barilla", D215="Annie's", D215="Rao's Homemade"), "Pasta",
IF(OR(D215="Hershey's", D215="Lay's", D215="Totino's", D215="Cheerios", D215="Jif", D215="Skippy", D215="Nature Valley", D215="Oreo", D215="DiGiorno", D215="Eggo"), "Prepared Food",
IF(OR(D215="Ben's Original", D215="Lundberg", D215="Quaker"), "Rice",
IF(OR(D215="Bush's", D215="Hillshire Farm", D215="Oscar Mayer", D215="SPAM"), "Protein",
IF(OR(D215="Starbucks", D215="Sparkling Ice", D215="Coca-Cola", D215="San Pellegrino", D215="Gatorade", D215="Arizona"), "Beverages",
"Other")))))))))</f>
        <v>Bread</v>
      </c>
      <c r="F215" t="s">
        <v>3237</v>
      </c>
      <c r="G215" cm="1">
        <f t="array" ref="G215">_xlfn.LET(
  _xlpm.txt, LOWER(TRIM(SUBSTITUTE(B215,"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215" s="1">
        <f>O215/G215</f>
        <v>1.0505</v>
      </c>
      <c r="J215" t="str">
        <f>IF(I215="", "", IFERROR(LEFT(SUBSTITUTE(I215,"$",""), FIND("/", SUBSTITUTE(I215,"$","")) - 1), ""))</f>
        <v/>
      </c>
      <c r="K215" s="1" t="str">
        <f>IF(J215="", "", SUBSTITUTE(J215, "¢", ""))</f>
        <v/>
      </c>
      <c r="L215" s="2">
        <f>H215*100</f>
        <v>105.05</v>
      </c>
      <c r="M215" s="1">
        <f t="shared" si="3"/>
        <v>1.0505</v>
      </c>
      <c r="N215" s="1">
        <v>105.05</v>
      </c>
      <c r="O215" s="3">
        <f>VALUE(MID(F215, FIND("$", F215) + 1, LEN(F215)))</f>
        <v>21.01</v>
      </c>
    </row>
    <row r="216" spans="1:15" x14ac:dyDescent="0.25">
      <c r="A216" t="s">
        <v>3236</v>
      </c>
      <c r="B216" t="s">
        <v>3235</v>
      </c>
      <c r="D216" t="str" cm="1">
        <f t="array" ref="D216">_xlfn.TEXTJOIN("", TRUE, IF(ISNUMBER(SEARCH($Q$1480:$Q$1524, B216)), $Q$1480:$Q$1524, ""))</f>
        <v>Sara Lee</v>
      </c>
      <c r="E216" t="str">
        <f>IF(OR(D216="Mission", D216="Nature's Own", D216="Sara Lee"), "Bread",
IF(OR(D216="Del Monte", D216="Dole", D216="Mott's"), "Canned Fruit",
IF(OR(D216="Goya", D216="Hunt's", D216="Birds Eye"), "Canned Vegetables",
IF(OR(D216="BelGioioso", D216="Kraft", D216="Philadelphia", D216="Fairlife", D216="Horizon Organic", D216="Lactaid", D216="Ben &amp; Jerry's", D216="Chobani", D216="Oikos", D216="Light + Fit"), "Dairy",
IF(OR(D216="Barilla", D216="Annie's", D216="Rao's Homemade"), "Pasta",
IF(OR(D216="Hershey's", D216="Lay's", D216="Totino's", D216="Cheerios", D216="Jif", D216="Skippy", D216="Nature Valley", D216="Oreo", D216="DiGiorno", D216="Eggo"), "Prepared Food",
IF(OR(D216="Ben's Original", D216="Lundberg", D216="Quaker"), "Rice",
IF(OR(D216="Bush's", D216="Hillshire Farm", D216="Oscar Mayer", D216="SPAM"), "Protein",
IF(OR(D216="Starbucks", D216="Sparkling Ice", D216="Coca-Cola", D216="San Pellegrino", D216="Gatorade", D216="Arizona"), "Beverages",
"Other")))))))))</f>
        <v>Bread</v>
      </c>
      <c r="F216" t="s">
        <v>3232</v>
      </c>
      <c r="G216" cm="1">
        <f t="array" ref="G216">_xlfn.LET(
  _xlpm.txt, LOWER(TRIM(SUBSTITUTE(B216,"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216" s="1">
        <f>O216/G216</f>
        <v>1.1340000000000001</v>
      </c>
      <c r="J216" t="str">
        <f>IF(I216="", "", IFERROR(LEFT(SUBSTITUTE(I216,"$",""), FIND("/", SUBSTITUTE(I216,"$","")) - 1), ""))</f>
        <v/>
      </c>
      <c r="K216" s="1" t="str">
        <f>IF(J216="", "", SUBSTITUTE(J216, "¢", ""))</f>
        <v/>
      </c>
      <c r="L216" s="2">
        <f>H216*100</f>
        <v>113.4</v>
      </c>
      <c r="M216" s="1">
        <f t="shared" si="3"/>
        <v>1.1340000000000001</v>
      </c>
      <c r="N216" s="1">
        <v>113.4</v>
      </c>
      <c r="O216" s="3">
        <f>VALUE(MID(F216, FIND("$", F216) + 1, LEN(F216)))</f>
        <v>17.010000000000002</v>
      </c>
    </row>
    <row r="217" spans="1:15" x14ac:dyDescent="0.25">
      <c r="A217" t="s">
        <v>3234</v>
      </c>
      <c r="B217" t="s">
        <v>3233</v>
      </c>
      <c r="D217" t="str" cm="1">
        <f t="array" ref="D217">_xlfn.TEXTJOIN("", TRUE, IF(ISNUMBER(SEARCH($Q$1480:$Q$1524, B217)), $Q$1480:$Q$1524, ""))</f>
        <v>Sara Lee</v>
      </c>
      <c r="E217" t="str">
        <f>IF(OR(D217="Mission", D217="Nature's Own", D217="Sara Lee"), "Bread",
IF(OR(D217="Del Monte", D217="Dole", D217="Mott's"), "Canned Fruit",
IF(OR(D217="Goya", D217="Hunt's", D217="Birds Eye"), "Canned Vegetables",
IF(OR(D217="BelGioioso", D217="Kraft", D217="Philadelphia", D217="Fairlife", D217="Horizon Organic", D217="Lactaid", D217="Ben &amp; Jerry's", D217="Chobani", D217="Oikos", D217="Light + Fit"), "Dairy",
IF(OR(D217="Barilla", D217="Annie's", D217="Rao's Homemade"), "Pasta",
IF(OR(D217="Hershey's", D217="Lay's", D217="Totino's", D217="Cheerios", D217="Jif", D217="Skippy", D217="Nature Valley", D217="Oreo", D217="DiGiorno", D217="Eggo"), "Prepared Food",
IF(OR(D217="Ben's Original", D217="Lundberg", D217="Quaker"), "Rice",
IF(OR(D217="Bush's", D217="Hillshire Farm", D217="Oscar Mayer", D217="SPAM"), "Protein",
IF(OR(D217="Starbucks", D217="Sparkling Ice", D217="Coca-Cola", D217="San Pellegrino", D217="Gatorade", D217="Arizona"), "Beverages",
"Other")))))))))</f>
        <v>Bread</v>
      </c>
      <c r="F217" t="s">
        <v>3232</v>
      </c>
      <c r="G217" cm="1">
        <f t="array" ref="G217">_xlfn.LET(
  _xlpm.txt, LOWER(TRIM(SUBSTITUTE(B217,"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217" s="1">
        <f>O217/G217</f>
        <v>1.1340000000000001</v>
      </c>
      <c r="J217" t="str">
        <f>IF(I217="", "", IFERROR(LEFT(SUBSTITUTE(I217,"$",""), FIND("/", SUBSTITUTE(I217,"$","")) - 1), ""))</f>
        <v/>
      </c>
      <c r="K217" s="1" t="str">
        <f>IF(J217="", "", SUBSTITUTE(J217, "¢", ""))</f>
        <v/>
      </c>
      <c r="L217" s="2">
        <f>H217*100</f>
        <v>113.4</v>
      </c>
      <c r="M217" s="1">
        <f t="shared" si="3"/>
        <v>1.1340000000000001</v>
      </c>
      <c r="N217" s="1">
        <v>113.4</v>
      </c>
      <c r="O217" s="3">
        <f>VALUE(MID(F217, FIND("$", F217) + 1, LEN(F217)))</f>
        <v>17.010000000000002</v>
      </c>
    </row>
    <row r="218" spans="1:15" x14ac:dyDescent="0.25">
      <c r="A218" t="s">
        <v>3231</v>
      </c>
      <c r="B218" t="s">
        <v>3230</v>
      </c>
      <c r="D218" t="str" cm="1">
        <f t="array" ref="D218">_xlfn.TEXTJOIN("", TRUE, IF(ISNUMBER(SEARCH($Q$1480:$Q$1524, B218)), $Q$1480:$Q$1524, ""))</f>
        <v>Annie's</v>
      </c>
      <c r="E218" t="str">
        <f>IF(OR(D218="Mission", D218="Nature's Own", D218="Sara Lee"), "Bread",
IF(OR(D218="Del Monte", D218="Dole", D218="Mott's"), "Canned Fruit",
IF(OR(D218="Goya", D218="Hunt's", D218="Birds Eye"), "Canned Vegetables",
IF(OR(D218="BelGioioso", D218="Kraft", D218="Philadelphia", D218="Fairlife", D218="Horizon Organic", D218="Lactaid", D218="Ben &amp; Jerry's", D218="Chobani", D218="Oikos", D218="Light + Fit"), "Dairy",
IF(OR(D218="Barilla", D218="Annie's", D218="Rao's Homemade"), "Pasta",
IF(OR(D218="Hershey's", D218="Lay's", D218="Totino's", D218="Cheerios", D218="Jif", D218="Skippy", D218="Nature Valley", D218="Oreo", D218="DiGiorno", D218="Eggo"), "Prepared Food",
IF(OR(D218="Ben's Original", D218="Lundberg", D218="Quaker"), "Rice",
IF(OR(D218="Bush's", D218="Hillshire Farm", D218="Oscar Mayer", D218="SPAM"), "Protein",
IF(OR(D218="Starbucks", D218="Sparkling Ice", D218="Coca-Cola", D218="San Pellegrino", D218="Gatorade", D218="Arizona"), "Beverages",
"Other")))))))))</f>
        <v>Pasta</v>
      </c>
      <c r="F218" t="s">
        <v>3229</v>
      </c>
      <c r="G218" cm="1">
        <f t="array" ref="G218">_xlfn.LET(
  _xlpm.txt, LOWER(TRIM(SUBSTITUTE(B218,"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218" s="1">
        <f>O218/G218</f>
        <v>0.625</v>
      </c>
      <c r="J218" t="str">
        <f>IF(I218="", "", IFERROR(LEFT(SUBSTITUTE(I218,"$",""), FIND("/", SUBSTITUTE(I218,"$","")) - 1), ""))</f>
        <v/>
      </c>
      <c r="K218" s="1" t="str">
        <f>IF(J218="", "", SUBSTITUTE(J218, "¢", ""))</f>
        <v/>
      </c>
      <c r="L218" s="2">
        <f>H218*100</f>
        <v>62.5</v>
      </c>
      <c r="M218" s="1">
        <f t="shared" si="3"/>
        <v>0.625</v>
      </c>
      <c r="N218" s="1">
        <v>62.5</v>
      </c>
      <c r="O218">
        <f>VALUE(MID(F218, FIND("$", F218) + 1, LEN(F218)))</f>
        <v>3.75</v>
      </c>
    </row>
    <row r="219" spans="1:15" x14ac:dyDescent="0.25">
      <c r="A219" t="s">
        <v>3228</v>
      </c>
      <c r="B219" t="s">
        <v>3227</v>
      </c>
      <c r="D219" t="str" cm="1">
        <f t="array" ref="D219">_xlfn.TEXTJOIN("", TRUE, IF(ISNUMBER(SEARCH($Q$1480:$Q$1524, B219)), $Q$1480:$Q$1524, ""))</f>
        <v>Annie's</v>
      </c>
      <c r="E219" t="str">
        <f>IF(OR(D219="Mission", D219="Nature's Own", D219="Sara Lee"), "Bread",
IF(OR(D219="Del Monte", D219="Dole", D219="Mott's"), "Canned Fruit",
IF(OR(D219="Goya", D219="Hunt's", D219="Birds Eye"), "Canned Vegetables",
IF(OR(D219="BelGioioso", D219="Kraft", D219="Philadelphia", D219="Fairlife", D219="Horizon Organic", D219="Lactaid", D219="Ben &amp; Jerry's", D219="Chobani", D219="Oikos", D219="Light + Fit"), "Dairy",
IF(OR(D219="Barilla", D219="Annie's", D219="Rao's Homemade"), "Pasta",
IF(OR(D219="Hershey's", D219="Lay's", D219="Totino's", D219="Cheerios", D219="Jif", D219="Skippy", D219="Nature Valley", D219="Oreo", D219="DiGiorno", D219="Eggo"), "Prepared Food",
IF(OR(D219="Ben's Original", D219="Lundberg", D219="Quaker"), "Rice",
IF(OR(D219="Bush's", D219="Hillshire Farm", D219="Oscar Mayer", D219="SPAM"), "Protein",
IF(OR(D219="Starbucks", D219="Sparkling Ice", D219="Coca-Cola", D219="San Pellegrino", D219="Gatorade", D219="Arizona"), "Beverages",
"Other")))))))))</f>
        <v>Pasta</v>
      </c>
      <c r="F219" t="s">
        <v>3226</v>
      </c>
      <c r="G219" cm="1">
        <f t="array" ref="G219">_xlfn.LET(
  _xlpm.txt, LOWER(TRIM(SUBSTITUTE(B219,"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</v>
      </c>
      <c r="H219" s="1">
        <f>O219/G219</f>
        <v>0.43090909090909091</v>
      </c>
      <c r="I219" t="s">
        <v>3225</v>
      </c>
      <c r="J219" t="str">
        <f>IF(I219="", "", IFERROR(LEFT(SUBSTITUTE(I219,"$",""), FIND("/", SUBSTITUTE(I219,"$","")) - 1), ""))</f>
        <v>43.1 ¢</v>
      </c>
      <c r="K219" s="1" t="str">
        <f>IF(J219="", "", SUBSTITUTE(J219, "¢", ""))</f>
        <v xml:space="preserve">43.1 </v>
      </c>
      <c r="L219" s="2">
        <f>H219*100</f>
        <v>43.090909090909093</v>
      </c>
      <c r="M219" s="1">
        <f t="shared" si="3"/>
        <v>0.43099999999999999</v>
      </c>
      <c r="N219" s="1">
        <v>43.1</v>
      </c>
      <c r="O219">
        <f>VALUE(MID(F219, FIND("$", F219) + 1, LEN(F219)))</f>
        <v>4.74</v>
      </c>
    </row>
    <row r="220" spans="1:15" x14ac:dyDescent="0.25">
      <c r="A220" t="s">
        <v>3224</v>
      </c>
      <c r="B220" t="s">
        <v>3223</v>
      </c>
      <c r="D220" t="str" cm="1">
        <f t="array" ref="D220">_xlfn.TEXTJOIN("", TRUE, IF(ISNUMBER(SEARCH($Q$1480:$Q$1524, B220)), $Q$1480:$Q$1524, ""))</f>
        <v>Annie's</v>
      </c>
      <c r="E220" t="str">
        <f>IF(OR(D220="Mission", D220="Nature's Own", D220="Sara Lee"), "Bread",
IF(OR(D220="Del Monte", D220="Dole", D220="Mott's"), "Canned Fruit",
IF(OR(D220="Goya", D220="Hunt's", D220="Birds Eye"), "Canned Vegetables",
IF(OR(D220="BelGioioso", D220="Kraft", D220="Philadelphia", D220="Fairlife", D220="Horizon Organic", D220="Lactaid", D220="Ben &amp; Jerry's", D220="Chobani", D220="Oikos", D220="Light + Fit"), "Dairy",
IF(OR(D220="Barilla", D220="Annie's", D220="Rao's Homemade"), "Pasta",
IF(OR(D220="Hershey's", D220="Lay's", D220="Totino's", D220="Cheerios", D220="Jif", D220="Skippy", D220="Nature Valley", D220="Oreo", D220="DiGiorno", D220="Eggo"), "Prepared Food",
IF(OR(D220="Ben's Original", D220="Lundberg", D220="Quaker"), "Rice",
IF(OR(D220="Bush's", D220="Hillshire Farm", D220="Oscar Mayer", D220="SPAM"), "Protein",
IF(OR(D220="Starbucks", D220="Sparkling Ice", D220="Coca-Cola", D220="San Pellegrino", D220="Gatorade", D220="Arizona"), "Beverages",
"Other")))))))))</f>
        <v>Pasta</v>
      </c>
      <c r="F220" t="s">
        <v>3222</v>
      </c>
      <c r="G220" cm="1">
        <f t="array" ref="G220">_xlfn.LET(
  _xlpm.txt, LOWER(TRIM(SUBSTITUTE(B220,"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</v>
      </c>
      <c r="H220" s="1">
        <f>O220/G220</f>
        <v>0.45454545454545453</v>
      </c>
      <c r="I220" t="s">
        <v>3221</v>
      </c>
      <c r="J220" t="str">
        <f>IF(I220="", "", IFERROR(LEFT(SUBSTITUTE(I220,"$",""), FIND("/", SUBSTITUTE(I220,"$","")) - 1), ""))</f>
        <v>45.5 ¢</v>
      </c>
      <c r="K220" s="1" t="str">
        <f>IF(J220="", "", SUBSTITUTE(J220, "¢", ""))</f>
        <v xml:space="preserve">45.5 </v>
      </c>
      <c r="L220" s="2">
        <f>H220*100</f>
        <v>45.454545454545453</v>
      </c>
      <c r="M220" s="1">
        <f t="shared" si="3"/>
        <v>0.45500000000000002</v>
      </c>
      <c r="N220" s="1">
        <v>45.5</v>
      </c>
      <c r="O220">
        <f>VALUE(MID(F220, FIND("$", F220) + 1, LEN(F220)))</f>
        <v>5</v>
      </c>
    </row>
    <row r="221" spans="1:15" x14ac:dyDescent="0.25">
      <c r="A221" t="s">
        <v>3220</v>
      </c>
      <c r="B221" t="s">
        <v>3219</v>
      </c>
      <c r="D221" t="str" cm="1">
        <f t="array" ref="D221">_xlfn.TEXTJOIN("", TRUE, IF(ISNUMBER(SEARCH($Q$1480:$Q$1524, B221)), $Q$1480:$Q$1524, ""))</f>
        <v>Annie's</v>
      </c>
      <c r="E221" t="str">
        <f>IF(OR(D221="Mission", D221="Nature's Own", D221="Sara Lee"), "Bread",
IF(OR(D221="Del Monte", D221="Dole", D221="Mott's"), "Canned Fruit",
IF(OR(D221="Goya", D221="Hunt's", D221="Birds Eye"), "Canned Vegetables",
IF(OR(D221="BelGioioso", D221="Kraft", D221="Philadelphia", D221="Fairlife", D221="Horizon Organic", D221="Lactaid", D221="Ben &amp; Jerry's", D221="Chobani", D221="Oikos", D221="Light + Fit"), "Dairy",
IF(OR(D221="Barilla", D221="Annie's", D221="Rao's Homemade"), "Pasta",
IF(OR(D221="Hershey's", D221="Lay's", D221="Totino's", D221="Cheerios", D221="Jif", D221="Skippy", D221="Nature Valley", D221="Oreo", D221="DiGiorno", D221="Eggo"), "Prepared Food",
IF(OR(D221="Ben's Original", D221="Lundberg", D221="Quaker"), "Rice",
IF(OR(D221="Bush's", D221="Hillshire Farm", D221="Oscar Mayer", D221="SPAM"), "Protein",
IF(OR(D221="Starbucks", D221="Sparkling Ice", D221="Coca-Cola", D221="San Pellegrino", D221="Gatorade", D221="Arizona"), "Beverages",
"Other")))))))))</f>
        <v>Pasta</v>
      </c>
      <c r="F221" t="s">
        <v>3218</v>
      </c>
      <c r="G221" cm="1">
        <f t="array" ref="G221">_xlfn.LET(
  _xlpm.txt, LOWER(TRIM(SUBSTITUTE(B221,"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221" s="1">
        <f>O221/G221</f>
        <v>0.24</v>
      </c>
      <c r="I221" t="s">
        <v>1000</v>
      </c>
      <c r="J221" t="str">
        <f>IF(I221="", "", IFERROR(LEFT(SUBSTITUTE(I221,"$",""), FIND("/", SUBSTITUTE(I221,"$","")) - 1), ""))</f>
        <v>24.0 ¢</v>
      </c>
      <c r="K221" s="1" t="str">
        <f>IF(J221="", "", SUBSTITUTE(J221, "¢", ""))</f>
        <v xml:space="preserve">24.0 </v>
      </c>
      <c r="L221" s="2">
        <f>H221*100</f>
        <v>24</v>
      </c>
      <c r="M221" s="1">
        <f t="shared" si="3"/>
        <v>0.24</v>
      </c>
      <c r="N221" s="1">
        <v>24</v>
      </c>
      <c r="O221">
        <f>VALUE(MID(F221, FIND("$", F221) + 1, LEN(F221)))</f>
        <v>1.44</v>
      </c>
    </row>
    <row r="222" spans="1:15" x14ac:dyDescent="0.25">
      <c r="A222" t="s">
        <v>3217</v>
      </c>
      <c r="B222" t="s">
        <v>3216</v>
      </c>
      <c r="D222" t="str" cm="1">
        <f t="array" ref="D222">_xlfn.TEXTJOIN("", TRUE, IF(ISNUMBER(SEARCH($Q$1480:$Q$1524, B222)), $Q$1480:$Q$1524, ""))</f>
        <v>Annie's</v>
      </c>
      <c r="E222" t="str">
        <f>IF(OR(D222="Mission", D222="Nature's Own", D222="Sara Lee"), "Bread",
IF(OR(D222="Del Monte", D222="Dole", D222="Mott's"), "Canned Fruit",
IF(OR(D222="Goya", D222="Hunt's", D222="Birds Eye"), "Canned Vegetables",
IF(OR(D222="BelGioioso", D222="Kraft", D222="Philadelphia", D222="Fairlife", D222="Horizon Organic", D222="Lactaid", D222="Ben &amp; Jerry's", D222="Chobani", D222="Oikos", D222="Light + Fit"), "Dairy",
IF(OR(D222="Barilla", D222="Annie's", D222="Rao's Homemade"), "Pasta",
IF(OR(D222="Hershey's", D222="Lay's", D222="Totino's", D222="Cheerios", D222="Jif", D222="Skippy", D222="Nature Valley", D222="Oreo", D222="DiGiorno", D222="Eggo"), "Prepared Food",
IF(OR(D222="Ben's Original", D222="Lundberg", D222="Quaker"), "Rice",
IF(OR(D222="Bush's", D222="Hillshire Farm", D222="Oscar Mayer", D222="SPAM"), "Protein",
IF(OR(D222="Starbucks", D222="Sparkling Ice", D222="Coca-Cola", D222="San Pellegrino", D222="Gatorade", D222="Arizona"), "Beverages",
"Other")))))))))</f>
        <v>Pasta</v>
      </c>
      <c r="F222" t="s">
        <v>2834</v>
      </c>
      <c r="G222" cm="1">
        <f t="array" ref="G222">_xlfn.LET(
  _xlpm.txt, LOWER(TRIM(SUBSTITUTE(B222,"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222" s="1">
        <f>O222/G222</f>
        <v>0.31</v>
      </c>
      <c r="I222" t="s">
        <v>3215</v>
      </c>
      <c r="J222" t="str">
        <f>IF(I222="", "", IFERROR(LEFT(SUBSTITUTE(I222,"$",""), FIND("/", SUBSTITUTE(I222,"$","")) - 1), ""))</f>
        <v>31.0 ¢</v>
      </c>
      <c r="K222" s="1" t="str">
        <f>IF(J222="", "", SUBSTITUTE(J222, "¢", ""))</f>
        <v xml:space="preserve">31.0 </v>
      </c>
      <c r="L222" s="2">
        <f>H222*100</f>
        <v>31</v>
      </c>
      <c r="M222" s="1">
        <f t="shared" si="3"/>
        <v>0.31</v>
      </c>
      <c r="N222" s="1">
        <v>31</v>
      </c>
      <c r="O222">
        <f>VALUE(MID(F222, FIND("$", F222) + 1, LEN(F222)))</f>
        <v>1.86</v>
      </c>
    </row>
    <row r="223" spans="1:15" x14ac:dyDescent="0.25">
      <c r="A223" t="s">
        <v>3214</v>
      </c>
      <c r="B223" t="s">
        <v>3213</v>
      </c>
      <c r="D223" t="str" cm="1">
        <f t="array" ref="D223">_xlfn.TEXTJOIN("", TRUE, IF(ISNUMBER(SEARCH($Q$1480:$Q$1524, B223)), $Q$1480:$Q$1524, ""))</f>
        <v>Annie's</v>
      </c>
      <c r="E223" t="str">
        <f>IF(OR(D223="Mission", D223="Nature's Own", D223="Sara Lee"), "Bread",
IF(OR(D223="Del Monte", D223="Dole", D223="Mott's"), "Canned Fruit",
IF(OR(D223="Goya", D223="Hunt's", D223="Birds Eye"), "Canned Vegetables",
IF(OR(D223="BelGioioso", D223="Kraft", D223="Philadelphia", D223="Fairlife", D223="Horizon Organic", D223="Lactaid", D223="Ben &amp; Jerry's", D223="Chobani", D223="Oikos", D223="Light + Fit"), "Dairy",
IF(OR(D223="Barilla", D223="Annie's", D223="Rao's Homemade"), "Pasta",
IF(OR(D223="Hershey's", D223="Lay's", D223="Totino's", D223="Cheerios", D223="Jif", D223="Skippy", D223="Nature Valley", D223="Oreo", D223="DiGiorno", D223="Eggo"), "Prepared Food",
IF(OR(D223="Ben's Original", D223="Lundberg", D223="Quaker"), "Rice",
IF(OR(D223="Bush's", D223="Hillshire Farm", D223="Oscar Mayer", D223="SPAM"), "Protein",
IF(OR(D223="Starbucks", D223="Sparkling Ice", D223="Coca-Cola", D223="San Pellegrino", D223="Gatorade", D223="Arizona"), "Beverages",
"Other")))))))))</f>
        <v>Pasta</v>
      </c>
      <c r="F223" t="s">
        <v>3207</v>
      </c>
      <c r="G223" cm="1">
        <f t="array" ref="G223">_xlfn.LET(
  _xlpm.txt, LOWER(TRIM(SUBSTITUTE(B223,"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223" s="1">
        <f>O223/G223</f>
        <v>0.54333333333333333</v>
      </c>
      <c r="I223" t="s">
        <v>1944</v>
      </c>
      <c r="J223" t="str">
        <f>IF(I223="", "", IFERROR(LEFT(SUBSTITUTE(I223,"$",""), FIND("/", SUBSTITUTE(I223,"$","")) - 1), ""))</f>
        <v>54.3 ¢</v>
      </c>
      <c r="K223" s="1" t="str">
        <f>IF(J223="", "", SUBSTITUTE(J223, "¢", ""))</f>
        <v xml:space="preserve">54.3 </v>
      </c>
      <c r="L223" s="2">
        <f>H223*100</f>
        <v>54.333333333333336</v>
      </c>
      <c r="M223" s="1">
        <f t="shared" si="3"/>
        <v>0.54299999999999993</v>
      </c>
      <c r="N223" s="1">
        <v>54.3</v>
      </c>
      <c r="O223">
        <f>VALUE(MID(F223, FIND("$", F223) + 1, LEN(F223)))</f>
        <v>3.26</v>
      </c>
    </row>
    <row r="224" spans="1:15" x14ac:dyDescent="0.25">
      <c r="A224" t="s">
        <v>3212</v>
      </c>
      <c r="B224" t="s">
        <v>3211</v>
      </c>
      <c r="D224" t="str" cm="1">
        <f t="array" ref="D224">_xlfn.TEXTJOIN("", TRUE, IF(ISNUMBER(SEARCH($Q$1480:$Q$1524, B224)), $Q$1480:$Q$1524, ""))</f>
        <v>Annie's</v>
      </c>
      <c r="E224" t="str">
        <f>IF(OR(D224="Mission", D224="Nature's Own", D224="Sara Lee"), "Bread",
IF(OR(D224="Del Monte", D224="Dole", D224="Mott's"), "Canned Fruit",
IF(OR(D224="Goya", D224="Hunt's", D224="Birds Eye"), "Canned Vegetables",
IF(OR(D224="BelGioioso", D224="Kraft", D224="Philadelphia", D224="Fairlife", D224="Horizon Organic", D224="Lactaid", D224="Ben &amp; Jerry's", D224="Chobani", D224="Oikos", D224="Light + Fit"), "Dairy",
IF(OR(D224="Barilla", D224="Annie's", D224="Rao's Homemade"), "Pasta",
IF(OR(D224="Hershey's", D224="Lay's", D224="Totino's", D224="Cheerios", D224="Jif", D224="Skippy", D224="Nature Valley", D224="Oreo", D224="DiGiorno", D224="Eggo"), "Prepared Food",
IF(OR(D224="Ben's Original", D224="Lundberg", D224="Quaker"), "Rice",
IF(OR(D224="Bush's", D224="Hillshire Farm", D224="Oscar Mayer", D224="SPAM"), "Protein",
IF(OR(D224="Starbucks", D224="Sparkling Ice", D224="Coca-Cola", D224="San Pellegrino", D224="Gatorade", D224="Arizona"), "Beverages",
"Other")))))))))</f>
        <v>Pasta</v>
      </c>
      <c r="F224" t="s">
        <v>711</v>
      </c>
      <c r="G224" cm="1">
        <f t="array" ref="G224">_xlfn.LET(
  _xlpm.txt, LOWER(TRIM(SUBSTITUTE(B224,"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8.0399999999999991</v>
      </c>
      <c r="H224" s="1">
        <f>O224/G224</f>
        <v>0.86691542288557222</v>
      </c>
      <c r="I224" t="s">
        <v>3210</v>
      </c>
      <c r="J224" t="str">
        <f>IF(I224="", "", IFERROR(LEFT(SUBSTITUTE(I224,"$",""), FIND("/", SUBSTITUTE(I224,"$","")) - 1), ""))</f>
        <v>87.1 ¢</v>
      </c>
      <c r="K224" s="1" t="str">
        <f>IF(J224="", "", SUBSTITUTE(J224, "¢", ""))</f>
        <v xml:space="preserve">87.1 </v>
      </c>
      <c r="L224" s="2">
        <f>H224*100</f>
        <v>86.691542288557216</v>
      </c>
      <c r="M224" s="1">
        <f t="shared" si="3"/>
        <v>0.871</v>
      </c>
      <c r="N224" s="1">
        <v>87.1</v>
      </c>
      <c r="O224">
        <f>VALUE(MID(F224, FIND("$", F224) + 1, LEN(F224)))</f>
        <v>6.97</v>
      </c>
    </row>
    <row r="225" spans="1:15" x14ac:dyDescent="0.25">
      <c r="A225" t="s">
        <v>3209</v>
      </c>
      <c r="B225" t="s">
        <v>3208</v>
      </c>
      <c r="D225" t="str" cm="1">
        <f t="array" ref="D225">_xlfn.TEXTJOIN("", TRUE, IF(ISNUMBER(SEARCH($Q$1480:$Q$1524, B225)), $Q$1480:$Q$1524, ""))</f>
        <v>Annie's</v>
      </c>
      <c r="E225" t="str">
        <f>IF(OR(D225="Mission", D225="Nature's Own", D225="Sara Lee"), "Bread",
IF(OR(D225="Del Monte", D225="Dole", D225="Mott's"), "Canned Fruit",
IF(OR(D225="Goya", D225="Hunt's", D225="Birds Eye"), "Canned Vegetables",
IF(OR(D225="BelGioioso", D225="Kraft", D225="Philadelphia", D225="Fairlife", D225="Horizon Organic", D225="Lactaid", D225="Ben &amp; Jerry's", D225="Chobani", D225="Oikos", D225="Light + Fit"), "Dairy",
IF(OR(D225="Barilla", D225="Annie's", D225="Rao's Homemade"), "Pasta",
IF(OR(D225="Hershey's", D225="Lay's", D225="Totino's", D225="Cheerios", D225="Jif", D225="Skippy", D225="Nature Valley", D225="Oreo", D225="DiGiorno", D225="Eggo"), "Prepared Food",
IF(OR(D225="Ben's Original", D225="Lundberg", D225="Quaker"), "Rice",
IF(OR(D225="Bush's", D225="Hillshire Farm", D225="Oscar Mayer", D225="SPAM"), "Protein",
IF(OR(D225="Starbucks", D225="Sparkling Ice", D225="Coca-Cola", D225="San Pellegrino", D225="Gatorade", D225="Arizona"), "Beverages",
"Other")))))))))</f>
        <v>Pasta</v>
      </c>
      <c r="F225" t="s">
        <v>3207</v>
      </c>
      <c r="G225" cm="1">
        <f t="array" ref="G225">_xlfn.LET(
  _xlpm.txt, LOWER(TRIM(SUBSTITUTE(B225,"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225" s="1">
        <f>O225/G225</f>
        <v>0.54333333333333333</v>
      </c>
      <c r="I225" t="s">
        <v>1944</v>
      </c>
      <c r="J225" t="str">
        <f>IF(I225="", "", IFERROR(LEFT(SUBSTITUTE(I225,"$",""), FIND("/", SUBSTITUTE(I225,"$","")) - 1), ""))</f>
        <v>54.3 ¢</v>
      </c>
      <c r="K225" s="1" t="str">
        <f>IF(J225="", "", SUBSTITUTE(J225, "¢", ""))</f>
        <v xml:space="preserve">54.3 </v>
      </c>
      <c r="L225" s="2">
        <f>H225*100</f>
        <v>54.333333333333336</v>
      </c>
      <c r="M225" s="1">
        <f t="shared" si="3"/>
        <v>0.54299999999999993</v>
      </c>
      <c r="N225" s="1">
        <v>54.3</v>
      </c>
      <c r="O225">
        <f>VALUE(MID(F225, FIND("$", F225) + 1, LEN(F225)))</f>
        <v>3.26</v>
      </c>
    </row>
    <row r="226" spans="1:15" x14ac:dyDescent="0.25">
      <c r="A226" t="s">
        <v>3206</v>
      </c>
      <c r="B226" t="s">
        <v>3205</v>
      </c>
      <c r="D226" t="str" cm="1">
        <f t="array" ref="D226">_xlfn.TEXTJOIN("", TRUE, IF(ISNUMBER(SEARCH($Q$1480:$Q$1524, B226)), $Q$1480:$Q$1524, ""))</f>
        <v>Annie's</v>
      </c>
      <c r="E226" t="str">
        <f>IF(OR(D226="Mission", D226="Nature's Own", D226="Sara Lee"), "Bread",
IF(OR(D226="Del Monte", D226="Dole", D226="Mott's"), "Canned Fruit",
IF(OR(D226="Goya", D226="Hunt's", D226="Birds Eye"), "Canned Vegetables",
IF(OR(D226="BelGioioso", D226="Kraft", D226="Philadelphia", D226="Fairlife", D226="Horizon Organic", D226="Lactaid", D226="Ben &amp; Jerry's", D226="Chobani", D226="Oikos", D226="Light + Fit"), "Dairy",
IF(OR(D226="Barilla", D226="Annie's", D226="Rao's Homemade"), "Pasta",
IF(OR(D226="Hershey's", D226="Lay's", D226="Totino's", D226="Cheerios", D226="Jif", D226="Skippy", D226="Nature Valley", D226="Oreo", D226="DiGiorno", D226="Eggo"), "Prepared Food",
IF(OR(D226="Ben's Original", D226="Lundberg", D226="Quaker"), "Rice",
IF(OR(D226="Bush's", D226="Hillshire Farm", D226="Oscar Mayer", D226="SPAM"), "Protein",
IF(OR(D226="Starbucks", D226="Sparkling Ice", D226="Coca-Cola", D226="San Pellegrino", D226="Gatorade", D226="Arizona"), "Beverages",
"Other")))))))))</f>
        <v>Pasta</v>
      </c>
      <c r="F226" t="s">
        <v>3204</v>
      </c>
      <c r="G226" cm="1">
        <f t="array" ref="G226">_xlfn.LET(
  _xlpm.txt, LOWER(TRIM(SUBSTITUTE(B226,"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226" s="1">
        <f>O226/G226</f>
        <v>0.49625000000000002</v>
      </c>
      <c r="J226" t="str">
        <f>IF(I226="", "", IFERROR(LEFT(SUBSTITUTE(I226,"$",""), FIND("/", SUBSTITUTE(I226,"$","")) - 1), ""))</f>
        <v/>
      </c>
      <c r="K226" s="1" t="str">
        <f>IF(J226="", "", SUBSTITUTE(J226, "¢", ""))</f>
        <v/>
      </c>
      <c r="L226" s="2">
        <f>H226*100</f>
        <v>49.625</v>
      </c>
      <c r="M226" s="1">
        <f t="shared" si="3"/>
        <v>0.496</v>
      </c>
      <c r="N226" s="1">
        <v>49.6</v>
      </c>
      <c r="O226">
        <f>VALUE(MID(F226, FIND("$", F226) + 1, LEN(F226)))</f>
        <v>11.91</v>
      </c>
    </row>
    <row r="227" spans="1:15" x14ac:dyDescent="0.25">
      <c r="A227" t="s">
        <v>3203</v>
      </c>
      <c r="B227" t="s">
        <v>3202</v>
      </c>
      <c r="D227" t="str" cm="1">
        <f t="array" ref="D227">_xlfn.TEXTJOIN("", TRUE, IF(ISNUMBER(SEARCH($Q$1480:$Q$1524, B227)), $Q$1480:$Q$1524, ""))</f>
        <v>Annie's</v>
      </c>
      <c r="E227" t="str">
        <f>IF(OR(D227="Mission", D227="Nature's Own", D227="Sara Lee"), "Bread",
IF(OR(D227="Del Monte", D227="Dole", D227="Mott's"), "Canned Fruit",
IF(OR(D227="Goya", D227="Hunt's", D227="Birds Eye"), "Canned Vegetables",
IF(OR(D227="BelGioioso", D227="Kraft", D227="Philadelphia", D227="Fairlife", D227="Horizon Organic", D227="Lactaid", D227="Ben &amp; Jerry's", D227="Chobani", D227="Oikos", D227="Light + Fit"), "Dairy",
IF(OR(D227="Barilla", D227="Annie's", D227="Rao's Homemade"), "Pasta",
IF(OR(D227="Hershey's", D227="Lay's", D227="Totino's", D227="Cheerios", D227="Jif", D227="Skippy", D227="Nature Valley", D227="Oreo", D227="DiGiorno", D227="Eggo"), "Prepared Food",
IF(OR(D227="Ben's Original", D227="Lundberg", D227="Quaker"), "Rice",
IF(OR(D227="Bush's", D227="Hillshire Farm", D227="Oscar Mayer", D227="SPAM"), "Protein",
IF(OR(D227="Starbucks", D227="Sparkling Ice", D227="Coca-Cola", D227="San Pellegrino", D227="Gatorade", D227="Arizona"), "Beverages",
"Other")))))))))</f>
        <v>Pasta</v>
      </c>
      <c r="F227" t="s">
        <v>3201</v>
      </c>
      <c r="G227" t="str" cm="1">
        <f t="array" ref="G227">_xlfn.LET(
  _xlpm.txt, LOWER(TRIM(SUBSTITUTE(B227,"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227" t="e">
        <f>O227/G227</f>
        <v>#VALUE!</v>
      </c>
      <c r="J227" t="str">
        <f>IF(I227="", "", IFERROR(LEFT(SUBSTITUTE(I227,"$",""), FIND("/", SUBSTITUTE(I227,"$","")) - 1), ""))</f>
        <v/>
      </c>
      <c r="K227" t="str">
        <f>IF(J227="", "", SUBSTITUTE(J227, "¢", ""))</f>
        <v/>
      </c>
      <c r="L227" s="1" t="e">
        <f>H227*100</f>
        <v>#VALUE!</v>
      </c>
      <c r="M227" s="1">
        <f t="shared" si="3"/>
        <v>0</v>
      </c>
      <c r="O227">
        <f>VALUE(MID(F227, FIND("$", F227) + 1, LEN(F227)))</f>
        <v>25.34</v>
      </c>
    </row>
    <row r="228" spans="1:15" x14ac:dyDescent="0.25">
      <c r="A228" t="s">
        <v>3200</v>
      </c>
      <c r="B228" t="s">
        <v>3199</v>
      </c>
      <c r="D228" t="str" cm="1">
        <f t="array" ref="D228">_xlfn.TEXTJOIN("", TRUE, IF(ISNUMBER(SEARCH($Q$1480:$Q$1524, B228)), $Q$1480:$Q$1524, ""))</f>
        <v>Annie's</v>
      </c>
      <c r="E228" t="str">
        <f>IF(OR(D228="Mission", D228="Nature's Own", D228="Sara Lee"), "Bread",
IF(OR(D228="Del Monte", D228="Dole", D228="Mott's"), "Canned Fruit",
IF(OR(D228="Goya", D228="Hunt's", D228="Birds Eye"), "Canned Vegetables",
IF(OR(D228="BelGioioso", D228="Kraft", D228="Philadelphia", D228="Fairlife", D228="Horizon Organic", D228="Lactaid", D228="Ben &amp; Jerry's", D228="Chobani", D228="Oikos", D228="Light + Fit"), "Dairy",
IF(OR(D228="Barilla", D228="Annie's", D228="Rao's Homemade"), "Pasta",
IF(OR(D228="Hershey's", D228="Lay's", D228="Totino's", D228="Cheerios", D228="Jif", D228="Skippy", D228="Nature Valley", D228="Oreo", D228="DiGiorno", D228="Eggo"), "Prepared Food",
IF(OR(D228="Ben's Original", D228="Lundberg", D228="Quaker"), "Rice",
IF(OR(D228="Bush's", D228="Hillshire Farm", D228="Oscar Mayer", D228="SPAM"), "Protein",
IF(OR(D228="Starbucks", D228="Sparkling Ice", D228="Coca-Cola", D228="San Pellegrino", D228="Gatorade", D228="Arizona"), "Beverages",
"Other")))))))))</f>
        <v>Pasta</v>
      </c>
      <c r="F228" t="s">
        <v>70</v>
      </c>
      <c r="G228" cm="1">
        <f t="array" ref="G228">_xlfn.LET(
  _xlpm.txt, LOWER(TRIM(SUBSTITUTE(B228,"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228" s="1">
        <f>O228/G228</f>
        <v>0.23583333333333334</v>
      </c>
      <c r="I228" t="s">
        <v>3175</v>
      </c>
      <c r="J228" t="str">
        <f>IF(I228="", "", IFERROR(LEFT(SUBSTITUTE(I228,"$",""), FIND("/", SUBSTITUTE(I228,"$","")) - 1), ""))</f>
        <v>23.6 ¢</v>
      </c>
      <c r="K228" s="1" t="str">
        <f>IF(J228="", "", SUBSTITUTE(J228, "¢", ""))</f>
        <v xml:space="preserve">23.6 </v>
      </c>
      <c r="L228" s="2">
        <f>H228*100</f>
        <v>23.583333333333336</v>
      </c>
      <c r="M228" s="1">
        <f t="shared" si="3"/>
        <v>0.23600000000000002</v>
      </c>
      <c r="N228" s="1">
        <v>23.6</v>
      </c>
      <c r="O228">
        <f>VALUE(MID(F228, FIND("$", F228) + 1, LEN(F228)))</f>
        <v>5.66</v>
      </c>
    </row>
    <row r="229" spans="1:15" x14ac:dyDescent="0.25">
      <c r="A229" t="s">
        <v>3198</v>
      </c>
      <c r="B229" t="s">
        <v>3197</v>
      </c>
      <c r="D229" t="str" cm="1">
        <f t="array" ref="D229">_xlfn.TEXTJOIN("", TRUE, IF(ISNUMBER(SEARCH($Q$1480:$Q$1524, B229)), $Q$1480:$Q$1524, ""))</f>
        <v>Annie's</v>
      </c>
      <c r="E229" t="str">
        <f>IF(OR(D229="Mission", D229="Nature's Own", D229="Sara Lee"), "Bread",
IF(OR(D229="Del Monte", D229="Dole", D229="Mott's"), "Canned Fruit",
IF(OR(D229="Goya", D229="Hunt's", D229="Birds Eye"), "Canned Vegetables",
IF(OR(D229="BelGioioso", D229="Kraft", D229="Philadelphia", D229="Fairlife", D229="Horizon Organic", D229="Lactaid", D229="Ben &amp; Jerry's", D229="Chobani", D229="Oikos", D229="Light + Fit"), "Dairy",
IF(OR(D229="Barilla", D229="Annie's", D229="Rao's Homemade"), "Pasta",
IF(OR(D229="Hershey's", D229="Lay's", D229="Totino's", D229="Cheerios", D229="Jif", D229="Skippy", D229="Nature Valley", D229="Oreo", D229="DiGiorno", D229="Eggo"), "Prepared Food",
IF(OR(D229="Ben's Original", D229="Lundberg", D229="Quaker"), "Rice",
IF(OR(D229="Bush's", D229="Hillshire Farm", D229="Oscar Mayer", D229="SPAM"), "Protein",
IF(OR(D229="Starbucks", D229="Sparkling Ice", D229="Coca-Cola", D229="San Pellegrino", D229="Gatorade", D229="Arizona"), "Beverages",
"Other")))))))))</f>
        <v>Pasta</v>
      </c>
      <c r="F229" t="s">
        <v>3196</v>
      </c>
      <c r="G229" cm="1">
        <f t="array" ref="G229">_xlfn.LET(
  _xlpm.txt, LOWER(TRIM(SUBSTITUTE(B229,"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229" s="1">
        <f>O229/G229</f>
        <v>4.3150000000000004</v>
      </c>
      <c r="J229" t="str">
        <f>IF(I229="", "", IFERROR(LEFT(SUBSTITUTE(I229,"$",""), FIND("/", SUBSTITUTE(I229,"$","")) - 1), ""))</f>
        <v/>
      </c>
      <c r="K229" s="1" t="str">
        <f>IF(J229="", "", SUBSTITUTE(J229, "¢", ""))</f>
        <v/>
      </c>
      <c r="L229" s="2">
        <f>H229*100</f>
        <v>431.50000000000006</v>
      </c>
      <c r="M229" s="1">
        <f t="shared" si="3"/>
        <v>4.3150000000000004</v>
      </c>
      <c r="N229" s="1">
        <v>431.5</v>
      </c>
      <c r="O229">
        <f>VALUE(MID(F229, FIND("$", F229) + 1, LEN(F229)))</f>
        <v>25.89</v>
      </c>
    </row>
    <row r="230" spans="1:15" x14ac:dyDescent="0.25">
      <c r="A230" t="s">
        <v>3195</v>
      </c>
      <c r="B230" t="s">
        <v>3194</v>
      </c>
      <c r="D230" t="str" cm="1">
        <f t="array" ref="D230">_xlfn.TEXTJOIN("", TRUE, IF(ISNUMBER(SEARCH($Q$1480:$Q$1524, B230)), $Q$1480:$Q$1524, ""))</f>
        <v>Annie's</v>
      </c>
      <c r="E230" t="str">
        <f>IF(OR(D230="Mission", D230="Nature's Own", D230="Sara Lee"), "Bread",
IF(OR(D230="Del Monte", D230="Dole", D230="Mott's"), "Canned Fruit",
IF(OR(D230="Goya", D230="Hunt's", D230="Birds Eye"), "Canned Vegetables",
IF(OR(D230="BelGioioso", D230="Kraft", D230="Philadelphia", D230="Fairlife", D230="Horizon Organic", D230="Lactaid", D230="Ben &amp; Jerry's", D230="Chobani", D230="Oikos", D230="Light + Fit"), "Dairy",
IF(OR(D230="Barilla", D230="Annie's", D230="Rao's Homemade"), "Pasta",
IF(OR(D230="Hershey's", D230="Lay's", D230="Totino's", D230="Cheerios", D230="Jif", D230="Skippy", D230="Nature Valley", D230="Oreo", D230="DiGiorno", D230="Eggo"), "Prepared Food",
IF(OR(D230="Ben's Original", D230="Lundberg", D230="Quaker"), "Rice",
IF(OR(D230="Bush's", D230="Hillshire Farm", D230="Oscar Mayer", D230="SPAM"), "Protein",
IF(OR(D230="Starbucks", D230="Sparkling Ice", D230="Coca-Cola", D230="San Pellegrino", D230="Gatorade", D230="Arizona"), "Beverages",
"Other")))))))))</f>
        <v>Pasta</v>
      </c>
      <c r="F230" t="s">
        <v>3193</v>
      </c>
      <c r="G230" cm="1">
        <f t="array" ref="G230">_xlfn.LET(
  _xlpm.txt, LOWER(TRIM(SUBSTITUTE(B230,"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230" s="1">
        <f>O230/G230</f>
        <v>0.24</v>
      </c>
      <c r="I230" t="s">
        <v>1000</v>
      </c>
      <c r="J230" t="str">
        <f>IF(I230="", "", IFERROR(LEFT(SUBSTITUTE(I230,"$",""), FIND("/", SUBSTITUTE(I230,"$","")) - 1), ""))</f>
        <v>24.0 ¢</v>
      </c>
      <c r="K230" s="1" t="str">
        <f>IF(J230="", "", SUBSTITUTE(J230, "¢", ""))</f>
        <v xml:space="preserve">24.0 </v>
      </c>
      <c r="L230" s="2">
        <f>H230*100</f>
        <v>24</v>
      </c>
      <c r="M230" s="1">
        <f t="shared" si="3"/>
        <v>0.24</v>
      </c>
      <c r="N230" s="1">
        <v>24</v>
      </c>
      <c r="O230">
        <f>VALUE(MID(F230, FIND("$", F230) + 1, LEN(F230)))</f>
        <v>1.44</v>
      </c>
    </row>
    <row r="231" spans="1:15" x14ac:dyDescent="0.25">
      <c r="A231" t="s">
        <v>3192</v>
      </c>
      <c r="B231" t="s">
        <v>3191</v>
      </c>
      <c r="D231" t="str" cm="1">
        <f t="array" ref="D231">_xlfn.TEXTJOIN("", TRUE, IF(ISNUMBER(SEARCH($Q$1480:$Q$1524, B231)), $Q$1480:$Q$1524, ""))</f>
        <v>Annie's</v>
      </c>
      <c r="E231" t="str">
        <f>IF(OR(D231="Mission", D231="Nature's Own", D231="Sara Lee"), "Bread",
IF(OR(D231="Del Monte", D231="Dole", D231="Mott's"), "Canned Fruit",
IF(OR(D231="Goya", D231="Hunt's", D231="Birds Eye"), "Canned Vegetables",
IF(OR(D231="BelGioioso", D231="Kraft", D231="Philadelphia", D231="Fairlife", D231="Horizon Organic", D231="Lactaid", D231="Ben &amp; Jerry's", D231="Chobani", D231="Oikos", D231="Light + Fit"), "Dairy",
IF(OR(D231="Barilla", D231="Annie's", D231="Rao's Homemade"), "Pasta",
IF(OR(D231="Hershey's", D231="Lay's", D231="Totino's", D231="Cheerios", D231="Jif", D231="Skippy", D231="Nature Valley", D231="Oreo", D231="DiGiorno", D231="Eggo"), "Prepared Food",
IF(OR(D231="Ben's Original", D231="Lundberg", D231="Quaker"), "Rice",
IF(OR(D231="Bush's", D231="Hillshire Farm", D231="Oscar Mayer", D231="SPAM"), "Protein",
IF(OR(D231="Starbucks", D231="Sparkling Ice", D231="Coca-Cola", D231="San Pellegrino", D231="Gatorade", D231="Arizona"), "Beverages",
"Other")))))))))</f>
        <v>Pasta</v>
      </c>
      <c r="F231" t="s">
        <v>1628</v>
      </c>
      <c r="G231" cm="1">
        <f t="array" ref="G231">_xlfn.LET(
  _xlpm.txt, LOWER(TRIM(SUBSTITUTE(B231,"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7.48</v>
      </c>
      <c r="H231" s="1">
        <f>O231/G231</f>
        <v>0.79946524064171121</v>
      </c>
      <c r="I231" t="s">
        <v>3190</v>
      </c>
      <c r="J231" t="str">
        <f>IF(I231="", "", IFERROR(LEFT(SUBSTITUTE(I231,"$",""), FIND("/", SUBSTITUTE(I231,"$","")) - 1), ""))</f>
        <v>79.7 ¢</v>
      </c>
      <c r="K231" s="1" t="str">
        <f>IF(J231="", "", SUBSTITUTE(J231, "¢", ""))</f>
        <v xml:space="preserve">79.7 </v>
      </c>
      <c r="L231" s="2">
        <f>H231*100</f>
        <v>79.946524064171115</v>
      </c>
      <c r="M231" s="1">
        <f t="shared" si="3"/>
        <v>0.79700000000000004</v>
      </c>
      <c r="N231" s="1">
        <v>79.7</v>
      </c>
      <c r="O231">
        <f>VALUE(MID(F231, FIND("$", F231) + 1, LEN(F231)))</f>
        <v>5.98</v>
      </c>
    </row>
    <row r="232" spans="1:15" x14ac:dyDescent="0.25">
      <c r="A232" t="s">
        <v>3189</v>
      </c>
      <c r="B232" t="s">
        <v>3188</v>
      </c>
      <c r="D232" t="str" cm="1">
        <f t="array" ref="D232">_xlfn.TEXTJOIN("", TRUE, IF(ISNUMBER(SEARCH($Q$1480:$Q$1524, B232)), $Q$1480:$Q$1524, ""))</f>
        <v>Annie's</v>
      </c>
      <c r="E232" t="str">
        <f>IF(OR(D232="Mission", D232="Nature's Own", D232="Sara Lee"), "Bread",
IF(OR(D232="Del Monte", D232="Dole", D232="Mott's"), "Canned Fruit",
IF(OR(D232="Goya", D232="Hunt's", D232="Birds Eye"), "Canned Vegetables",
IF(OR(D232="BelGioioso", D232="Kraft", D232="Philadelphia", D232="Fairlife", D232="Horizon Organic", D232="Lactaid", D232="Ben &amp; Jerry's", D232="Chobani", D232="Oikos", D232="Light + Fit"), "Dairy",
IF(OR(D232="Barilla", D232="Annie's", D232="Rao's Homemade"), "Pasta",
IF(OR(D232="Hershey's", D232="Lay's", D232="Totino's", D232="Cheerios", D232="Jif", D232="Skippy", D232="Nature Valley", D232="Oreo", D232="DiGiorno", D232="Eggo"), "Prepared Food",
IF(OR(D232="Ben's Original", D232="Lundberg", D232="Quaker"), "Rice",
IF(OR(D232="Bush's", D232="Hillshire Farm", D232="Oscar Mayer", D232="SPAM"), "Protein",
IF(OR(D232="Starbucks", D232="Sparkling Ice", D232="Coca-Cola", D232="San Pellegrino", D232="Gatorade", D232="Arizona"), "Beverages",
"Other")))))))))</f>
        <v>Pasta</v>
      </c>
      <c r="F232" t="s">
        <v>3187</v>
      </c>
      <c r="G232" cm="1">
        <f t="array" ref="G232">_xlfn.LET(
  _xlpm.txt, LOWER(TRIM(SUBSTITUTE(B232,"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232" s="1">
        <f>O232/G232</f>
        <v>0.93333333333333324</v>
      </c>
      <c r="J232" t="str">
        <f>IF(I232="", "", IFERROR(LEFT(SUBSTITUTE(I232,"$",""), FIND("/", SUBSTITUTE(I232,"$","")) - 1), ""))</f>
        <v/>
      </c>
      <c r="K232" s="1" t="str">
        <f>IF(J232="", "", SUBSTITUTE(J232, "¢", ""))</f>
        <v/>
      </c>
      <c r="L232" s="2">
        <f>H232*100</f>
        <v>93.333333333333329</v>
      </c>
      <c r="M232" s="1">
        <f t="shared" si="3"/>
        <v>0.93299999999999994</v>
      </c>
      <c r="N232" s="1">
        <v>93.3</v>
      </c>
      <c r="O232">
        <f>VALUE(MID(F232, FIND("$", F232) + 1, LEN(F232)))</f>
        <v>5.6</v>
      </c>
    </row>
    <row r="233" spans="1:15" x14ac:dyDescent="0.25">
      <c r="A233" t="s">
        <v>3186</v>
      </c>
      <c r="B233" t="s">
        <v>3185</v>
      </c>
      <c r="D233" t="str" cm="1">
        <f t="array" ref="D233">_xlfn.TEXTJOIN("", TRUE, IF(ISNUMBER(SEARCH($Q$1480:$Q$1524, B233)), $Q$1480:$Q$1524, ""))</f>
        <v>Annie's</v>
      </c>
      <c r="E233" t="str">
        <f>IF(OR(D233="Mission", D233="Nature's Own", D233="Sara Lee"), "Bread",
IF(OR(D233="Del Monte", D233="Dole", D233="Mott's"), "Canned Fruit",
IF(OR(D233="Goya", D233="Hunt's", D233="Birds Eye"), "Canned Vegetables",
IF(OR(D233="BelGioioso", D233="Kraft", D233="Philadelphia", D233="Fairlife", D233="Horizon Organic", D233="Lactaid", D233="Ben &amp; Jerry's", D233="Chobani", D233="Oikos", D233="Light + Fit"), "Dairy",
IF(OR(D233="Barilla", D233="Annie's", D233="Rao's Homemade"), "Pasta",
IF(OR(D233="Hershey's", D233="Lay's", D233="Totino's", D233="Cheerios", D233="Jif", D233="Skippy", D233="Nature Valley", D233="Oreo", D233="DiGiorno", D233="Eggo"), "Prepared Food",
IF(OR(D233="Ben's Original", D233="Lundberg", D233="Quaker"), "Rice",
IF(OR(D233="Bush's", D233="Hillshire Farm", D233="Oscar Mayer", D233="SPAM"), "Protein",
IF(OR(D233="Starbucks", D233="Sparkling Ice", D233="Coca-Cola", D233="San Pellegrino", D233="Gatorade", D233="Arizona"), "Beverages",
"Other")))))))))</f>
        <v>Pasta</v>
      </c>
      <c r="F233" t="s">
        <v>3184</v>
      </c>
      <c r="G233" cm="1">
        <f t="array" ref="G233">_xlfn.LET(
  _xlpm.txt, LOWER(TRIM(SUBSTITUTE(B233,"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233" s="1">
        <f>O233/G233</f>
        <v>0.46166666666666667</v>
      </c>
      <c r="I233" t="s">
        <v>3183</v>
      </c>
      <c r="J233" t="str">
        <f>IF(I233="", "", IFERROR(LEFT(SUBSTITUTE(I233,"$",""), FIND("/", SUBSTITUTE(I233,"$","")) - 1), ""))</f>
        <v>46.2 ¢</v>
      </c>
      <c r="K233" s="1" t="str">
        <f>IF(J233="", "", SUBSTITUTE(J233, "¢", ""))</f>
        <v xml:space="preserve">46.2 </v>
      </c>
      <c r="L233" s="2">
        <f>H233*100</f>
        <v>46.166666666666664</v>
      </c>
      <c r="M233" s="1">
        <f t="shared" si="3"/>
        <v>0.46200000000000002</v>
      </c>
      <c r="N233" s="1">
        <v>46.2</v>
      </c>
      <c r="O233">
        <f>VALUE(MID(F233, FIND("$", F233) + 1, LEN(F233)))</f>
        <v>2.77</v>
      </c>
    </row>
    <row r="234" spans="1:15" x14ac:dyDescent="0.25">
      <c r="A234" t="s">
        <v>3182</v>
      </c>
      <c r="B234" t="s">
        <v>3181</v>
      </c>
      <c r="D234" t="str" cm="1">
        <f t="array" ref="D234">_xlfn.TEXTJOIN("", TRUE, IF(ISNUMBER(SEARCH($Q$1480:$Q$1524, B234)), $Q$1480:$Q$1524, ""))</f>
        <v>Annie's</v>
      </c>
      <c r="E234" t="str">
        <f>IF(OR(D234="Mission", D234="Nature's Own", D234="Sara Lee"), "Bread",
IF(OR(D234="Del Monte", D234="Dole", D234="Mott's"), "Canned Fruit",
IF(OR(D234="Goya", D234="Hunt's", D234="Birds Eye"), "Canned Vegetables",
IF(OR(D234="BelGioioso", D234="Kraft", D234="Philadelphia", D234="Fairlife", D234="Horizon Organic", D234="Lactaid", D234="Ben &amp; Jerry's", D234="Chobani", D234="Oikos", D234="Light + Fit"), "Dairy",
IF(OR(D234="Barilla", D234="Annie's", D234="Rao's Homemade"), "Pasta",
IF(OR(D234="Hershey's", D234="Lay's", D234="Totino's", D234="Cheerios", D234="Jif", D234="Skippy", D234="Nature Valley", D234="Oreo", D234="DiGiorno", D234="Eggo"), "Prepared Food",
IF(OR(D234="Ben's Original", D234="Lundberg", D234="Quaker"), "Rice",
IF(OR(D234="Bush's", D234="Hillshire Farm", D234="Oscar Mayer", D234="SPAM"), "Protein",
IF(OR(D234="Starbucks", D234="Sparkling Ice", D234="Coca-Cola", D234="San Pellegrino", D234="Gatorade", D234="Arizona"), "Beverages",
"Other")))))))))</f>
        <v>Pasta</v>
      </c>
      <c r="F234" t="s">
        <v>1628</v>
      </c>
      <c r="G234" cm="1">
        <f t="array" ref="G234">_xlfn.LET(
  _xlpm.txt, LOWER(TRIM(SUBSTITUTE(B234,"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8.0399999999999991</v>
      </c>
      <c r="H234" s="1">
        <f>O234/G234</f>
        <v>0.7437810945273633</v>
      </c>
      <c r="I234" t="s">
        <v>3166</v>
      </c>
      <c r="J234" t="str">
        <f>IF(I234="", "", IFERROR(LEFT(SUBSTITUTE(I234,"$",""), FIND("/", SUBSTITUTE(I234,"$","")) - 1), ""))</f>
        <v>74.8 ¢</v>
      </c>
      <c r="K234" s="1" t="str">
        <f>IF(J234="", "", SUBSTITUTE(J234, "¢", ""))</f>
        <v xml:space="preserve">74.8 </v>
      </c>
      <c r="L234" s="2">
        <f>H234*100</f>
        <v>74.378109452736325</v>
      </c>
      <c r="M234" s="1">
        <f t="shared" si="3"/>
        <v>0.74400000000000011</v>
      </c>
      <c r="N234" s="1">
        <v>74.400000000000006</v>
      </c>
      <c r="O234">
        <f>VALUE(MID(F234, FIND("$", F234) + 1, LEN(F234)))</f>
        <v>5.98</v>
      </c>
    </row>
    <row r="235" spans="1:15" x14ac:dyDescent="0.25">
      <c r="A235" t="s">
        <v>3180</v>
      </c>
      <c r="B235" t="s">
        <v>3179</v>
      </c>
      <c r="D235" t="str" cm="1">
        <f t="array" ref="D235">_xlfn.TEXTJOIN("", TRUE, IF(ISNUMBER(SEARCH($Q$1480:$Q$1524, B235)), $Q$1480:$Q$1524, ""))</f>
        <v>Annie's</v>
      </c>
      <c r="E235" t="str">
        <f>IF(OR(D235="Mission", D235="Nature's Own", D235="Sara Lee"), "Bread",
IF(OR(D235="Del Monte", D235="Dole", D235="Mott's"), "Canned Fruit",
IF(OR(D235="Goya", D235="Hunt's", D235="Birds Eye"), "Canned Vegetables",
IF(OR(D235="BelGioioso", D235="Kraft", D235="Philadelphia", D235="Fairlife", D235="Horizon Organic", D235="Lactaid", D235="Ben &amp; Jerry's", D235="Chobani", D235="Oikos", D235="Light + Fit"), "Dairy",
IF(OR(D235="Barilla", D235="Annie's", D235="Rao's Homemade"), "Pasta",
IF(OR(D235="Hershey's", D235="Lay's", D235="Totino's", D235="Cheerios", D235="Jif", D235="Skippy", D235="Nature Valley", D235="Oreo", D235="DiGiorno", D235="Eggo"), "Prepared Food",
IF(OR(D235="Ben's Original", D235="Lundberg", D235="Quaker"), "Rice",
IF(OR(D235="Bush's", D235="Hillshire Farm", D235="Oscar Mayer", D235="SPAM"), "Protein",
IF(OR(D235="Starbucks", D235="Sparkling Ice", D235="Coca-Cola", D235="San Pellegrino", D235="Gatorade", D235="Arizona"), "Beverages",
"Other")))))))))</f>
        <v>Pasta</v>
      </c>
      <c r="F235" t="s">
        <v>3178</v>
      </c>
      <c r="G235" t="str" cm="1">
        <f t="array" ref="G235">_xlfn.LET(
  _xlpm.txt, LOWER(TRIM(SUBSTITUTE(B235,"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235" t="e">
        <f>O235/G235</f>
        <v>#VALUE!</v>
      </c>
      <c r="J235" t="str">
        <f>IF(I235="", "", IFERROR(LEFT(SUBSTITUTE(I235,"$",""), FIND("/", SUBSTITUTE(I235,"$","")) - 1), ""))</f>
        <v/>
      </c>
      <c r="K235" t="str">
        <f>IF(J235="", "", SUBSTITUTE(J235, "¢", ""))</f>
        <v/>
      </c>
      <c r="L235" s="1" t="e">
        <f>H235*100</f>
        <v>#VALUE!</v>
      </c>
      <c r="M235" s="1">
        <f t="shared" si="3"/>
        <v>0</v>
      </c>
      <c r="O235">
        <f>VALUE(MID(F235, FIND("$", F235) + 1, LEN(F235)))</f>
        <v>2.4900000000000002</v>
      </c>
    </row>
    <row r="236" spans="1:15" x14ac:dyDescent="0.25">
      <c r="A236" t="s">
        <v>3177</v>
      </c>
      <c r="B236" t="s">
        <v>3176</v>
      </c>
      <c r="D236" t="str" cm="1">
        <f t="array" ref="D236">_xlfn.TEXTJOIN("", TRUE, IF(ISNUMBER(SEARCH($Q$1480:$Q$1524, B236)), $Q$1480:$Q$1524, ""))</f>
        <v>Annie's</v>
      </c>
      <c r="E236" t="str">
        <f>IF(OR(D236="Mission", D236="Nature's Own", D236="Sara Lee"), "Bread",
IF(OR(D236="Del Monte", D236="Dole", D236="Mott's"), "Canned Fruit",
IF(OR(D236="Goya", D236="Hunt's", D236="Birds Eye"), "Canned Vegetables",
IF(OR(D236="BelGioioso", D236="Kraft", D236="Philadelphia", D236="Fairlife", D236="Horizon Organic", D236="Lactaid", D236="Ben &amp; Jerry's", D236="Chobani", D236="Oikos", D236="Light + Fit"), "Dairy",
IF(OR(D236="Barilla", D236="Annie's", D236="Rao's Homemade"), "Pasta",
IF(OR(D236="Hershey's", D236="Lay's", D236="Totino's", D236="Cheerios", D236="Jif", D236="Skippy", D236="Nature Valley", D236="Oreo", D236="DiGiorno", D236="Eggo"), "Prepared Food",
IF(OR(D236="Ben's Original", D236="Lundberg", D236="Quaker"), "Rice",
IF(OR(D236="Bush's", D236="Hillshire Farm", D236="Oscar Mayer", D236="SPAM"), "Protein",
IF(OR(D236="Starbucks", D236="Sparkling Ice", D236="Coca-Cola", D236="San Pellegrino", D236="Gatorade", D236="Arizona"), "Beverages",
"Other")))))))))</f>
        <v>Pasta</v>
      </c>
      <c r="F236" t="s">
        <v>70</v>
      </c>
      <c r="G236" cm="1">
        <f t="array" ref="G236">_xlfn.LET(
  _xlpm.txt, LOWER(TRIM(SUBSTITUTE(B236,"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236" s="1">
        <f>O236/G236</f>
        <v>0.23583333333333334</v>
      </c>
      <c r="I236" t="s">
        <v>3175</v>
      </c>
      <c r="J236" t="str">
        <f>IF(I236="", "", IFERROR(LEFT(SUBSTITUTE(I236,"$",""), FIND("/", SUBSTITUTE(I236,"$","")) - 1), ""))</f>
        <v>23.6 ¢</v>
      </c>
      <c r="K236" s="1" t="str">
        <f>IF(J236="", "", SUBSTITUTE(J236, "¢", ""))</f>
        <v xml:space="preserve">23.6 </v>
      </c>
      <c r="L236" s="2">
        <f>H236*100</f>
        <v>23.583333333333336</v>
      </c>
      <c r="M236" s="1">
        <f t="shared" si="3"/>
        <v>0.23600000000000002</v>
      </c>
      <c r="N236" s="1">
        <v>23.6</v>
      </c>
      <c r="O236">
        <f>VALUE(MID(F236, FIND("$", F236) + 1, LEN(F236)))</f>
        <v>5.66</v>
      </c>
    </row>
    <row r="237" spans="1:15" x14ac:dyDescent="0.25">
      <c r="A237" t="s">
        <v>3174</v>
      </c>
      <c r="B237" t="s">
        <v>3173</v>
      </c>
      <c r="D237" t="str" cm="1">
        <f t="array" ref="D237">_xlfn.TEXTJOIN("", TRUE, IF(ISNUMBER(SEARCH($Q$1480:$Q$1524, B237)), $Q$1480:$Q$1524, ""))</f>
        <v>Annie's</v>
      </c>
      <c r="E237" t="str">
        <f>IF(OR(D237="Mission", D237="Nature's Own", D237="Sara Lee"), "Bread",
IF(OR(D237="Del Monte", D237="Dole", D237="Mott's"), "Canned Fruit",
IF(OR(D237="Goya", D237="Hunt's", D237="Birds Eye"), "Canned Vegetables",
IF(OR(D237="BelGioioso", D237="Kraft", D237="Philadelphia", D237="Fairlife", D237="Horizon Organic", D237="Lactaid", D237="Ben &amp; Jerry's", D237="Chobani", D237="Oikos", D237="Light + Fit"), "Dairy",
IF(OR(D237="Barilla", D237="Annie's", D237="Rao's Homemade"), "Pasta",
IF(OR(D237="Hershey's", D237="Lay's", D237="Totino's", D237="Cheerios", D237="Jif", D237="Skippy", D237="Nature Valley", D237="Oreo", D237="DiGiorno", D237="Eggo"), "Prepared Food",
IF(OR(D237="Ben's Original", D237="Lundberg", D237="Quaker"), "Rice",
IF(OR(D237="Bush's", D237="Hillshire Farm", D237="Oscar Mayer", D237="SPAM"), "Protein",
IF(OR(D237="Starbucks", D237="Sparkling Ice", D237="Coca-Cola", D237="San Pellegrino", D237="Gatorade", D237="Arizona"), "Beverages",
"Other")))))))))</f>
        <v>Pasta</v>
      </c>
      <c r="F237" t="s">
        <v>3172</v>
      </c>
      <c r="G237" t="str" cm="1">
        <f t="array" ref="G237">_xlfn.LET(
  _xlpm.txt, LOWER(TRIM(SUBSTITUTE(B237,"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237" t="e">
        <f>O237/G237</f>
        <v>#VALUE!</v>
      </c>
      <c r="J237" t="str">
        <f>IF(I237="", "", IFERROR(LEFT(SUBSTITUTE(I237,"$",""), FIND("/", SUBSTITUTE(I237,"$","")) - 1), ""))</f>
        <v/>
      </c>
      <c r="K237" t="str">
        <f>IF(J237="", "", SUBSTITUTE(J237, "¢", ""))</f>
        <v/>
      </c>
      <c r="L237" s="1" t="e">
        <f>H237*100</f>
        <v>#VALUE!</v>
      </c>
      <c r="M237" s="1">
        <f t="shared" si="3"/>
        <v>0</v>
      </c>
      <c r="O237">
        <f>VALUE(MID(F237, FIND("$", F237) + 1, LEN(F237)))</f>
        <v>2</v>
      </c>
    </row>
    <row r="238" spans="1:15" x14ac:dyDescent="0.25">
      <c r="A238" t="s">
        <v>3171</v>
      </c>
      <c r="B238" t="s">
        <v>3170</v>
      </c>
      <c r="D238" t="str" cm="1">
        <f t="array" ref="D238">_xlfn.TEXTJOIN("", TRUE, IF(ISNUMBER(SEARCH($Q$1480:$Q$1524, B238)), $Q$1480:$Q$1524, ""))</f>
        <v>Annie's</v>
      </c>
      <c r="E238" t="str">
        <f>IF(OR(D238="Mission", D238="Nature's Own", D238="Sara Lee"), "Bread",
IF(OR(D238="Del Monte", D238="Dole", D238="Mott's"), "Canned Fruit",
IF(OR(D238="Goya", D238="Hunt's", D238="Birds Eye"), "Canned Vegetables",
IF(OR(D238="BelGioioso", D238="Kraft", D238="Philadelphia", D238="Fairlife", D238="Horizon Organic", D238="Lactaid", D238="Ben &amp; Jerry's", D238="Chobani", D238="Oikos", D238="Light + Fit"), "Dairy",
IF(OR(D238="Barilla", D238="Annie's", D238="Rao's Homemade"), "Pasta",
IF(OR(D238="Hershey's", D238="Lay's", D238="Totino's", D238="Cheerios", D238="Jif", D238="Skippy", D238="Nature Valley", D238="Oreo", D238="DiGiorno", D238="Eggo"), "Prepared Food",
IF(OR(D238="Ben's Original", D238="Lundberg", D238="Quaker"), "Rice",
IF(OR(D238="Bush's", D238="Hillshire Farm", D238="Oscar Mayer", D238="SPAM"), "Protein",
IF(OR(D238="Starbucks", D238="Sparkling Ice", D238="Coca-Cola", D238="San Pellegrino", D238="Gatorade", D238="Arizona"), "Beverages",
"Other")))))))))</f>
        <v>Pasta</v>
      </c>
      <c r="F238" t="s">
        <v>1846</v>
      </c>
      <c r="G238" cm="1">
        <f t="array" ref="G238">_xlfn.LET(
  _xlpm.txt, LOWER(TRIM(SUBSTITUTE(B238,"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238" s="1">
        <f>O238/G238</f>
        <v>0.64500000000000002</v>
      </c>
      <c r="I238" t="s">
        <v>3169</v>
      </c>
      <c r="J238" t="str">
        <f>IF(I238="", "", IFERROR(LEFT(SUBSTITUTE(I238,"$",""), FIND("/", SUBSTITUTE(I238,"$","")) - 1), ""))</f>
        <v>64.5 ¢</v>
      </c>
      <c r="K238" s="1" t="str">
        <f>IF(J238="", "", SUBSTITUTE(J238, "¢", ""))</f>
        <v xml:space="preserve">64.5 </v>
      </c>
      <c r="L238" s="2">
        <f>H238*100</f>
        <v>64.5</v>
      </c>
      <c r="M238" s="1">
        <f t="shared" si="3"/>
        <v>0.64500000000000002</v>
      </c>
      <c r="N238" s="1">
        <v>64.5</v>
      </c>
      <c r="O238">
        <f>VALUE(MID(F238, FIND("$", F238) + 1, LEN(F238)))</f>
        <v>3.87</v>
      </c>
    </row>
    <row r="239" spans="1:15" x14ac:dyDescent="0.25">
      <c r="A239" t="s">
        <v>3168</v>
      </c>
      <c r="B239" t="s">
        <v>3167</v>
      </c>
      <c r="D239" t="str" cm="1">
        <f t="array" ref="D239">_xlfn.TEXTJOIN("", TRUE, IF(ISNUMBER(SEARCH($Q$1480:$Q$1524, B239)), $Q$1480:$Q$1524, ""))</f>
        <v>Annie's</v>
      </c>
      <c r="E239" t="str">
        <f>IF(OR(D239="Mission", D239="Nature's Own", D239="Sara Lee"), "Bread",
IF(OR(D239="Del Monte", D239="Dole", D239="Mott's"), "Canned Fruit",
IF(OR(D239="Goya", D239="Hunt's", D239="Birds Eye"), "Canned Vegetables",
IF(OR(D239="BelGioioso", D239="Kraft", D239="Philadelphia", D239="Fairlife", D239="Horizon Organic", D239="Lactaid", D239="Ben &amp; Jerry's", D239="Chobani", D239="Oikos", D239="Light + Fit"), "Dairy",
IF(OR(D239="Barilla", D239="Annie's", D239="Rao's Homemade"), "Pasta",
IF(OR(D239="Hershey's", D239="Lay's", D239="Totino's", D239="Cheerios", D239="Jif", D239="Skippy", D239="Nature Valley", D239="Oreo", D239="DiGiorno", D239="Eggo"), "Prepared Food",
IF(OR(D239="Ben's Original", D239="Lundberg", D239="Quaker"), "Rice",
IF(OR(D239="Bush's", D239="Hillshire Farm", D239="Oscar Mayer", D239="SPAM"), "Protein",
IF(OR(D239="Starbucks", D239="Sparkling Ice", D239="Coca-Cola", D239="San Pellegrino", D239="Gatorade", D239="Arizona"), "Beverages",
"Other")))))))))</f>
        <v>Pasta</v>
      </c>
      <c r="F239" t="s">
        <v>1628</v>
      </c>
      <c r="G239" cm="1">
        <f t="array" ref="G239">_xlfn.LET(
  _xlpm.txt, LOWER(TRIM(SUBSTITUTE(B239,"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8.0399999999999991</v>
      </c>
      <c r="H239" s="1">
        <f>O239/G239</f>
        <v>0.7437810945273633</v>
      </c>
      <c r="I239" t="s">
        <v>3166</v>
      </c>
      <c r="J239" t="str">
        <f>IF(I239="", "", IFERROR(LEFT(SUBSTITUTE(I239,"$",""), FIND("/", SUBSTITUTE(I239,"$","")) - 1), ""))</f>
        <v>74.8 ¢</v>
      </c>
      <c r="K239" s="1" t="str">
        <f>IF(J239="", "", SUBSTITUTE(J239, "¢", ""))</f>
        <v xml:space="preserve">74.8 </v>
      </c>
      <c r="L239" s="2">
        <f>H239*100</f>
        <v>74.378109452736325</v>
      </c>
      <c r="M239" s="1">
        <f t="shared" si="3"/>
        <v>0.7437810945273633</v>
      </c>
      <c r="N239" s="1">
        <v>74.378109452736325</v>
      </c>
      <c r="O239">
        <f>VALUE(MID(F239, FIND("$", F239) + 1, LEN(F239)))</f>
        <v>5.98</v>
      </c>
    </row>
    <row r="240" spans="1:15" x14ac:dyDescent="0.25">
      <c r="A240" t="s">
        <v>3165</v>
      </c>
      <c r="B240" t="s">
        <v>3164</v>
      </c>
      <c r="D240" t="str" cm="1">
        <f t="array" ref="D240">_xlfn.TEXTJOIN("", TRUE, IF(ISNUMBER(SEARCH($Q$1480:$Q$1524, B240)), $Q$1480:$Q$1524, ""))</f>
        <v>Annie's</v>
      </c>
      <c r="E240" t="str">
        <f>IF(OR(D240="Mission", D240="Nature's Own", D240="Sara Lee"), "Bread",
IF(OR(D240="Del Monte", D240="Dole", D240="Mott's"), "Canned Fruit",
IF(OR(D240="Goya", D240="Hunt's", D240="Birds Eye"), "Canned Vegetables",
IF(OR(D240="BelGioioso", D240="Kraft", D240="Philadelphia", D240="Fairlife", D240="Horizon Organic", D240="Lactaid", D240="Ben &amp; Jerry's", D240="Chobani", D240="Oikos", D240="Light + Fit"), "Dairy",
IF(OR(D240="Barilla", D240="Annie's", D240="Rao's Homemade"), "Pasta",
IF(OR(D240="Hershey's", D240="Lay's", D240="Totino's", D240="Cheerios", D240="Jif", D240="Skippy", D240="Nature Valley", D240="Oreo", D240="DiGiorno", D240="Eggo"), "Prepared Food",
IF(OR(D240="Ben's Original", D240="Lundberg", D240="Quaker"), "Rice",
IF(OR(D240="Bush's", D240="Hillshire Farm", D240="Oscar Mayer", D240="SPAM"), "Protein",
IF(OR(D240="Starbucks", D240="Sparkling Ice", D240="Coca-Cola", D240="San Pellegrino", D240="Gatorade", D240="Arizona"), "Beverages",
"Other")))))))))</f>
        <v>Pasta</v>
      </c>
      <c r="F240" t="s">
        <v>3163</v>
      </c>
      <c r="G240" cm="1">
        <f t="array" ref="G240">_xlfn.LET(
  _xlpm.txt, LOWER(TRIM(SUBSTITUTE(B240,"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240" s="1">
        <f>O240/G240</f>
        <v>0.32500000000000001</v>
      </c>
      <c r="J240" t="str">
        <f>IF(I240="", "", IFERROR(LEFT(SUBSTITUTE(I240,"$",""), FIND("/", SUBSTITUTE(I240,"$","")) - 1), ""))</f>
        <v/>
      </c>
      <c r="K240" s="1" t="str">
        <f>IF(J240="", "", SUBSTITUTE(J240, "¢", ""))</f>
        <v/>
      </c>
      <c r="L240" s="2">
        <f>H240*100</f>
        <v>32.5</v>
      </c>
      <c r="M240" s="1">
        <f t="shared" si="3"/>
        <v>0.32500000000000001</v>
      </c>
      <c r="N240" s="1">
        <v>32.5</v>
      </c>
      <c r="O240">
        <f>VALUE(MID(F240, FIND("$", F240) + 1, LEN(F240)))</f>
        <v>1.95</v>
      </c>
    </row>
    <row r="241" spans="1:15" x14ac:dyDescent="0.25">
      <c r="A241" t="s">
        <v>3162</v>
      </c>
      <c r="B241" t="s">
        <v>3161</v>
      </c>
      <c r="D241" t="str" cm="1">
        <f t="array" ref="D241">_xlfn.TEXTJOIN("", TRUE, IF(ISNUMBER(SEARCH($Q$1480:$Q$1524, B241)), $Q$1480:$Q$1524, ""))</f>
        <v>Annie's</v>
      </c>
      <c r="E241" t="str">
        <f>IF(OR(D241="Mission", D241="Nature's Own", D241="Sara Lee"), "Bread",
IF(OR(D241="Del Monte", D241="Dole", D241="Mott's"), "Canned Fruit",
IF(OR(D241="Goya", D241="Hunt's", D241="Birds Eye"), "Canned Vegetables",
IF(OR(D241="BelGioioso", D241="Kraft", D241="Philadelphia", D241="Fairlife", D241="Horizon Organic", D241="Lactaid", D241="Ben &amp; Jerry's", D241="Chobani", D241="Oikos", D241="Light + Fit"), "Dairy",
IF(OR(D241="Barilla", D241="Annie's", D241="Rao's Homemade"), "Pasta",
IF(OR(D241="Hershey's", D241="Lay's", D241="Totino's", D241="Cheerios", D241="Jif", D241="Skippy", D241="Nature Valley", D241="Oreo", D241="DiGiorno", D241="Eggo"), "Prepared Food",
IF(OR(D241="Ben's Original", D241="Lundberg", D241="Quaker"), "Rice",
IF(OR(D241="Bush's", D241="Hillshire Farm", D241="Oscar Mayer", D241="SPAM"), "Protein",
IF(OR(D241="Starbucks", D241="Sparkling Ice", D241="Coca-Cola", D241="San Pellegrino", D241="Gatorade", D241="Arizona"), "Beverages",
"Other")))))))))</f>
        <v>Pasta</v>
      </c>
      <c r="F241" t="s">
        <v>2287</v>
      </c>
      <c r="G241" cm="1">
        <f t="array" ref="G241">_xlfn.LET(
  _xlpm.txt, LOWER(TRIM(SUBSTITUTE(B241,"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241" s="1">
        <f>O241/G241</f>
        <v>0.16666666666666666</v>
      </c>
      <c r="I241" t="s">
        <v>2083</v>
      </c>
      <c r="J241" t="str">
        <f>IF(I241="", "", IFERROR(LEFT(SUBSTITUTE(I241,"$",""), FIND("/", SUBSTITUTE(I241,"$","")) - 1), ""))</f>
        <v>16.7 ¢</v>
      </c>
      <c r="K241" s="1" t="str">
        <f>IF(J241="", "", SUBSTITUTE(J241, "¢", ""))</f>
        <v xml:space="preserve">16.7 </v>
      </c>
      <c r="L241" s="2">
        <f>H241*100</f>
        <v>16.666666666666664</v>
      </c>
      <c r="M241" s="1">
        <f t="shared" si="3"/>
        <v>0.16666666666666663</v>
      </c>
      <c r="N241" s="1">
        <v>16.666666666666664</v>
      </c>
      <c r="O241">
        <f>VALUE(MID(F241, FIND("$", F241) + 1, LEN(F241)))</f>
        <v>1</v>
      </c>
    </row>
    <row r="242" spans="1:15" x14ac:dyDescent="0.25">
      <c r="A242" t="s">
        <v>3160</v>
      </c>
      <c r="B242" t="s">
        <v>3159</v>
      </c>
      <c r="D242" t="str" cm="1">
        <f t="array" ref="D242">_xlfn.TEXTJOIN("", TRUE, IF(ISNUMBER(SEARCH($Q$1480:$Q$1524, B242)), $Q$1480:$Q$1524, ""))</f>
        <v>Annie's</v>
      </c>
      <c r="E242" t="str">
        <f>IF(OR(D242="Mission", D242="Nature's Own", D242="Sara Lee"), "Bread",
IF(OR(D242="Del Monte", D242="Dole", D242="Mott's"), "Canned Fruit",
IF(OR(D242="Goya", D242="Hunt's", D242="Birds Eye"), "Canned Vegetables",
IF(OR(D242="BelGioioso", D242="Kraft", D242="Philadelphia", D242="Fairlife", D242="Horizon Organic", D242="Lactaid", D242="Ben &amp; Jerry's", D242="Chobani", D242="Oikos", D242="Light + Fit"), "Dairy",
IF(OR(D242="Barilla", D242="Annie's", D242="Rao's Homemade"), "Pasta",
IF(OR(D242="Hershey's", D242="Lay's", D242="Totino's", D242="Cheerios", D242="Jif", D242="Skippy", D242="Nature Valley", D242="Oreo", D242="DiGiorno", D242="Eggo"), "Prepared Food",
IF(OR(D242="Ben's Original", D242="Lundberg", D242="Quaker"), "Rice",
IF(OR(D242="Bush's", D242="Hillshire Farm", D242="Oscar Mayer", D242="SPAM"), "Protein",
IF(OR(D242="Starbucks", D242="Sparkling Ice", D242="Coca-Cola", D242="San Pellegrino", D242="Gatorade", D242="Arizona"), "Beverages",
"Other")))))))))</f>
        <v>Pasta</v>
      </c>
      <c r="F242" t="s">
        <v>3158</v>
      </c>
      <c r="G242" cm="1">
        <f t="array" ref="G242">_xlfn.LET(
  _xlpm.txt, LOWER(TRIM(SUBSTITUTE(B242,"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5.25</v>
      </c>
      <c r="H242" s="1">
        <f>O242/G242</f>
        <v>0.34095238095238095</v>
      </c>
      <c r="I242" t="s">
        <v>1821</v>
      </c>
      <c r="J242" t="str">
        <f>IF(I242="", "", IFERROR(LEFT(SUBSTITUTE(I242,"$",""), FIND("/", SUBSTITUTE(I242,"$","")) - 1), ""))</f>
        <v>34.1 ¢</v>
      </c>
      <c r="K242" s="1" t="str">
        <f>IF(J242="", "", SUBSTITUTE(J242, "¢", ""))</f>
        <v xml:space="preserve">34.1 </v>
      </c>
      <c r="L242" s="2">
        <f>H242*100</f>
        <v>34.095238095238095</v>
      </c>
      <c r="M242" s="1">
        <f t="shared" si="3"/>
        <v>0.34095238095238095</v>
      </c>
      <c r="N242" s="1">
        <v>34.095238095238095</v>
      </c>
      <c r="O242">
        <f>VALUE(MID(F242, FIND("$", F242) + 1, LEN(F242)))</f>
        <v>1.79</v>
      </c>
    </row>
    <row r="243" spans="1:15" x14ac:dyDescent="0.25">
      <c r="A243" t="s">
        <v>3157</v>
      </c>
      <c r="B243" t="s">
        <v>3156</v>
      </c>
      <c r="D243" t="str" cm="1">
        <f t="array" ref="D243">_xlfn.TEXTJOIN("", TRUE, IF(ISNUMBER(SEARCH($Q$1480:$Q$1524, B243)), $Q$1480:$Q$1524, ""))</f>
        <v>Annie's</v>
      </c>
      <c r="E243" t="str">
        <f>IF(OR(D243="Mission", D243="Nature's Own", D243="Sara Lee"), "Bread",
IF(OR(D243="Del Monte", D243="Dole", D243="Mott's"), "Canned Fruit",
IF(OR(D243="Goya", D243="Hunt's", D243="Birds Eye"), "Canned Vegetables",
IF(OR(D243="BelGioioso", D243="Kraft", D243="Philadelphia", D243="Fairlife", D243="Horizon Organic", D243="Lactaid", D243="Ben &amp; Jerry's", D243="Chobani", D243="Oikos", D243="Light + Fit"), "Dairy",
IF(OR(D243="Barilla", D243="Annie's", D243="Rao's Homemade"), "Pasta",
IF(OR(D243="Hershey's", D243="Lay's", D243="Totino's", D243="Cheerios", D243="Jif", D243="Skippy", D243="Nature Valley", D243="Oreo", D243="DiGiorno", D243="Eggo"), "Prepared Food",
IF(OR(D243="Ben's Original", D243="Lundberg", D243="Quaker"), "Rice",
IF(OR(D243="Bush's", D243="Hillshire Farm", D243="Oscar Mayer", D243="SPAM"), "Protein",
IF(OR(D243="Starbucks", D243="Sparkling Ice", D243="Coca-Cola", D243="San Pellegrino", D243="Gatorade", D243="Arizona"), "Beverages",
"Other")))))))))</f>
        <v>Pasta</v>
      </c>
      <c r="F243" t="s">
        <v>3155</v>
      </c>
      <c r="G243" cm="1">
        <f t="array" ref="G243">_xlfn.LET(
  _xlpm.txt, LOWER(TRIM(SUBSTITUTE(B243,"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243" s="1">
        <f>O243/G243</f>
        <v>4.4866666666666672</v>
      </c>
      <c r="J243" t="str">
        <f>IF(I243="", "", IFERROR(LEFT(SUBSTITUTE(I243,"$",""), FIND("/", SUBSTITUTE(I243,"$","")) - 1), ""))</f>
        <v/>
      </c>
      <c r="K243" s="1" t="str">
        <f>IF(J243="", "", SUBSTITUTE(J243, "¢", ""))</f>
        <v/>
      </c>
      <c r="L243" s="2">
        <f>H243*100</f>
        <v>448.66666666666674</v>
      </c>
      <c r="M243" s="1">
        <f t="shared" si="3"/>
        <v>4.4866666666666672</v>
      </c>
      <c r="N243" s="1">
        <v>448.66666666666674</v>
      </c>
      <c r="O243">
        <f>VALUE(MID(F243, FIND("$", F243) + 1, LEN(F243)))</f>
        <v>26.92</v>
      </c>
    </row>
    <row r="244" spans="1:15" x14ac:dyDescent="0.25">
      <c r="A244" t="s">
        <v>3154</v>
      </c>
      <c r="B244" t="s">
        <v>3153</v>
      </c>
      <c r="D244" t="str" cm="1">
        <f t="array" ref="D244">_xlfn.TEXTJOIN("", TRUE, IF(ISNUMBER(SEARCH($Q$1480:$Q$1524, B244)), $Q$1480:$Q$1524, ""))</f>
        <v>Annie's</v>
      </c>
      <c r="E244" t="str">
        <f>IF(OR(D244="Mission", D244="Nature's Own", D244="Sara Lee"), "Bread",
IF(OR(D244="Del Monte", D244="Dole", D244="Mott's"), "Canned Fruit",
IF(OR(D244="Goya", D244="Hunt's", D244="Birds Eye"), "Canned Vegetables",
IF(OR(D244="BelGioioso", D244="Kraft", D244="Philadelphia", D244="Fairlife", D244="Horizon Organic", D244="Lactaid", D244="Ben &amp; Jerry's", D244="Chobani", D244="Oikos", D244="Light + Fit"), "Dairy",
IF(OR(D244="Barilla", D244="Annie's", D244="Rao's Homemade"), "Pasta",
IF(OR(D244="Hershey's", D244="Lay's", D244="Totino's", D244="Cheerios", D244="Jif", D244="Skippy", D244="Nature Valley", D244="Oreo", D244="DiGiorno", D244="Eggo"), "Prepared Food",
IF(OR(D244="Ben's Original", D244="Lundberg", D244="Quaker"), "Rice",
IF(OR(D244="Bush's", D244="Hillshire Farm", D244="Oscar Mayer", D244="SPAM"), "Protein",
IF(OR(D244="Starbucks", D244="Sparkling Ice", D244="Coca-Cola", D244="San Pellegrino", D244="Gatorade", D244="Arizona"), "Beverages",
"Other")))))))))</f>
        <v>Pasta</v>
      </c>
      <c r="F244" t="s">
        <v>3152</v>
      </c>
      <c r="G244" cm="1">
        <f t="array" ref="G244">_xlfn.LET(
  _xlpm.txt, LOWER(TRIM(SUBSTITUTE(B244,"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10.5</v>
      </c>
      <c r="H244" s="1">
        <f>O244/G244</f>
        <v>0.20857142857142857</v>
      </c>
      <c r="I244" t="s">
        <v>3151</v>
      </c>
      <c r="J244" t="str">
        <f>IF(I244="", "", IFERROR(LEFT(SUBSTITUTE(I244,"$",""), FIND("/", SUBSTITUTE(I244,"$","")) - 1), ""))</f>
        <v>20.9 ¢</v>
      </c>
      <c r="K244" s="1" t="str">
        <f>IF(J244="", "", SUBSTITUTE(J244, "¢", ""))</f>
        <v xml:space="preserve">20.9 </v>
      </c>
      <c r="L244" s="2">
        <f>H244*100</f>
        <v>20.857142857142858</v>
      </c>
      <c r="M244" s="1">
        <f t="shared" si="3"/>
        <v>0.20857142857142857</v>
      </c>
      <c r="N244" s="1">
        <v>20.857142857142858</v>
      </c>
      <c r="O244">
        <f>VALUE(MID(F244, FIND("$", F244) + 1, LEN(F244)))</f>
        <v>2.19</v>
      </c>
    </row>
    <row r="245" spans="1:15" x14ac:dyDescent="0.25">
      <c r="A245" t="s">
        <v>3150</v>
      </c>
      <c r="B245" t="s">
        <v>3149</v>
      </c>
      <c r="D245" t="str" cm="1">
        <f t="array" ref="D245">_xlfn.TEXTJOIN("", TRUE, IF(ISNUMBER(SEARCH($Q$1480:$Q$1524, B245)), $Q$1480:$Q$1524, ""))</f>
        <v>Cheerios</v>
      </c>
      <c r="E245" t="str">
        <f>IF(OR(D245="Mission", D245="Nature's Own", D245="Sara Lee"), "Bread",
IF(OR(D245="Del Monte", D245="Dole", D245="Mott's"), "Canned Fruit",
IF(OR(D245="Goya", D245="Hunt's", D245="Birds Eye"), "Canned Vegetables",
IF(OR(D245="BelGioioso", D245="Kraft", D245="Philadelphia", D245="Fairlife", D245="Horizon Organic", D245="Lactaid", D245="Ben &amp; Jerry's", D245="Chobani", D245="Oikos", D245="Light + Fit"), "Dairy",
IF(OR(D245="Barilla", D245="Annie's", D245="Rao's Homemade"), "Pasta",
IF(OR(D245="Hershey's", D245="Lay's", D245="Totino's", D245="Cheerios", D245="Jif", D245="Skippy", D245="Nature Valley", D245="Oreo", D245="DiGiorno", D245="Eggo"), "Prepared Food",
IF(OR(D245="Ben's Original", D245="Lundberg", D245="Quaker"), "Rice",
IF(OR(D245="Bush's", D245="Hillshire Farm", D245="Oscar Mayer", D245="SPAM"), "Protein",
IF(OR(D245="Starbucks", D245="Sparkling Ice", D245="Coca-Cola", D245="San Pellegrino", D245="Gatorade", D245="Arizona"), "Beverages",
"Other")))))))))</f>
        <v>Prepared Food</v>
      </c>
      <c r="F245" t="s">
        <v>57</v>
      </c>
      <c r="G245" cm="1">
        <f t="array" ref="G245">_xlfn.LET(
  _xlpm.txt, LOWER(TRIM(SUBSTITUTE(B245,"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H245" s="1">
        <f>O245/G245</f>
        <v>0.2594736842105263</v>
      </c>
      <c r="I245" t="s">
        <v>143</v>
      </c>
      <c r="J245" t="str">
        <f>IF(I245="", "", IFERROR(LEFT(SUBSTITUTE(I245,"$",""), FIND("/", SUBSTITUTE(I245,"$","")) - 1), ""))</f>
        <v>25.9 ¢</v>
      </c>
      <c r="K245" s="1" t="str">
        <f>IF(J245="", "", SUBSTITUTE(J245, "¢", ""))</f>
        <v xml:space="preserve">25.9 </v>
      </c>
      <c r="L245" s="2">
        <f>H245*100</f>
        <v>25.94736842105263</v>
      </c>
      <c r="M245" s="1">
        <f t="shared" si="3"/>
        <v>0.2594736842105263</v>
      </c>
      <c r="N245" s="1">
        <v>25.94736842105263</v>
      </c>
      <c r="O245">
        <f>VALUE(MID(F245, FIND("$", F245) + 1, LEN(F245)))</f>
        <v>4.93</v>
      </c>
    </row>
    <row r="246" spans="1:15" x14ac:dyDescent="0.25">
      <c r="A246" t="s">
        <v>3148</v>
      </c>
      <c r="B246" t="s">
        <v>3147</v>
      </c>
      <c r="D246" t="str" cm="1">
        <f t="array" ref="D246">_xlfn.TEXTJOIN("", TRUE, IF(ISNUMBER(SEARCH($Q$1480:$Q$1524, B246)), $Q$1480:$Q$1524, ""))</f>
        <v>Arizona</v>
      </c>
      <c r="E246" t="str">
        <f>IF(OR(D246="Mission", D246="Nature's Own", D246="Sara Lee"), "Bread",
IF(OR(D246="Del Monte", D246="Dole", D246="Mott's"), "Canned Fruit",
IF(OR(D246="Goya", D246="Hunt's", D246="Birds Eye"), "Canned Vegetables",
IF(OR(D246="BelGioioso", D246="Kraft", D246="Philadelphia", D246="Fairlife", D246="Horizon Organic", D246="Lactaid", D246="Ben &amp; Jerry's", D246="Chobani", D246="Oikos", D246="Light + Fit"), "Dairy",
IF(OR(D246="Barilla", D246="Annie's", D246="Rao's Homemade"), "Pasta",
IF(OR(D246="Hershey's", D246="Lay's", D246="Totino's", D246="Cheerios", D246="Jif", D246="Skippy", D246="Nature Valley", D246="Oreo", D246="DiGiorno", D246="Eggo"), "Prepared Food",
IF(OR(D246="Ben's Original", D246="Lundberg", D246="Quaker"), "Rice",
IF(OR(D246="Bush's", D246="Hillshire Farm", D246="Oscar Mayer", D246="SPAM"), "Protein",
IF(OR(D246="Starbucks", D246="Sparkling Ice", D246="Coca-Cola", D246="San Pellegrino", D246="Gatorade", D246="Arizona"), "Beverages",
"Other")))))))))</f>
        <v>Beverages</v>
      </c>
      <c r="F246" t="s">
        <v>146</v>
      </c>
      <c r="G246" t="str" cm="1">
        <f t="array" ref="G246">_xlfn.LET(
  _xlpm.txt, LOWER(TRIM(SUBSTITUTE(B246,"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246" t="e">
        <f>O246/G246</f>
        <v>#VALUE!</v>
      </c>
      <c r="J246" t="str">
        <f>IF(I246="", "", IFERROR(LEFT(SUBSTITUTE(I246,"$",""), FIND("/", SUBSTITUTE(I246,"$","")) - 1), ""))</f>
        <v/>
      </c>
      <c r="K246" t="str">
        <f>IF(J246="", "", SUBSTITUTE(J246, "¢", ""))</f>
        <v/>
      </c>
      <c r="L246" s="1" t="e">
        <f>H246*100</f>
        <v>#VALUE!</v>
      </c>
      <c r="M246" s="1">
        <f t="shared" si="3"/>
        <v>0</v>
      </c>
      <c r="O246">
        <v>3.48</v>
      </c>
    </row>
    <row r="247" spans="1:15" x14ac:dyDescent="0.25">
      <c r="A247" t="s">
        <v>3146</v>
      </c>
      <c r="B247" t="s">
        <v>3145</v>
      </c>
      <c r="C247">
        <v>12</v>
      </c>
      <c r="D247" t="str" cm="1">
        <f t="array" ref="D247">_xlfn.TEXTJOIN("", TRUE, IF(ISNUMBER(SEARCH($Q$1480:$Q$1524, B247)), $Q$1480:$Q$1524, ""))</f>
        <v>Arizona</v>
      </c>
      <c r="E247" t="str">
        <f>IF(OR(D247="Mission", D247="Nature's Own", D247="Sara Lee"), "Bread",
IF(OR(D247="Del Monte", D247="Dole", D247="Mott's"), "Canned Fruit",
IF(OR(D247="Goya", D247="Hunt's", D247="Birds Eye"), "Canned Vegetables",
IF(OR(D247="BelGioioso", D247="Kraft", D247="Philadelphia", D247="Fairlife", D247="Horizon Organic", D247="Lactaid", D247="Ben &amp; Jerry's", D247="Chobani", D247="Oikos", D247="Light + Fit"), "Dairy",
IF(OR(D247="Barilla", D247="Annie's", D247="Rao's Homemade"), "Pasta",
IF(OR(D247="Hershey's", D247="Lay's", D247="Totino's", D247="Cheerios", D247="Jif", D247="Skippy", D247="Nature Valley", D247="Oreo", D247="DiGiorno", D247="Eggo"), "Prepared Food",
IF(OR(D247="Ben's Original", D247="Lundberg", D247="Quaker"), "Rice",
IF(OR(D247="Bush's", D247="Hillshire Farm", D247="Oscar Mayer", D247="SPAM"), "Protein",
IF(OR(D247="Starbucks", D247="Sparkling Ice", D247="Coca-Cola", D247="San Pellegrino", D247="Gatorade", D247="Arizona"), "Beverages",
"Other")))))))))</f>
        <v>Beverages</v>
      </c>
      <c r="F247" t="s">
        <v>301</v>
      </c>
      <c r="G247" cm="1">
        <f t="array" ref="G247">_xlfn.LET(
  _xlpm.txt, LOWER(TRIM(SUBSTITUTE(B247,"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47" s="1">
        <f>O247/G247</f>
        <v>0.46750000000000003</v>
      </c>
      <c r="J247" t="str">
        <f>IF(I247="", "", IFERROR(LEFT(SUBSTITUTE(I247,"$",""), FIND("/", SUBSTITUTE(I247,"$","")) - 1), ""))</f>
        <v/>
      </c>
      <c r="K247" s="1" t="str">
        <f>IF(J247="", "", SUBSTITUTE(J247, "¢", ""))</f>
        <v/>
      </c>
      <c r="L247" s="2">
        <f>H247*100</f>
        <v>46.75</v>
      </c>
      <c r="M247" s="1">
        <f t="shared" si="3"/>
        <v>0.46750000000000003</v>
      </c>
      <c r="N247" s="1">
        <v>46.75</v>
      </c>
      <c r="O247">
        <v>7.48</v>
      </c>
    </row>
    <row r="248" spans="1:15" x14ac:dyDescent="0.25">
      <c r="A248" t="s">
        <v>3144</v>
      </c>
      <c r="B248" t="s">
        <v>3143</v>
      </c>
      <c r="D248" t="str" cm="1">
        <f t="array" ref="D248">_xlfn.TEXTJOIN("", TRUE, IF(ISNUMBER(SEARCH($Q$1480:$Q$1524, B248)), $Q$1480:$Q$1524, ""))</f>
        <v>Arizona</v>
      </c>
      <c r="E248" t="str">
        <f>IF(OR(D248="Mission", D248="Nature's Own", D248="Sara Lee"), "Bread",
IF(OR(D248="Del Monte", D248="Dole", D248="Mott's"), "Canned Fruit",
IF(OR(D248="Goya", D248="Hunt's", D248="Birds Eye"), "Canned Vegetables",
IF(OR(D248="BelGioioso", D248="Kraft", D248="Philadelphia", D248="Fairlife", D248="Horizon Organic", D248="Lactaid", D248="Ben &amp; Jerry's", D248="Chobani", D248="Oikos", D248="Light + Fit"), "Dairy",
IF(OR(D248="Barilla", D248="Annie's", D248="Rao's Homemade"), "Pasta",
IF(OR(D248="Hershey's", D248="Lay's", D248="Totino's", D248="Cheerios", D248="Jif", D248="Skippy", D248="Nature Valley", D248="Oreo", D248="DiGiorno", D248="Eggo"), "Prepared Food",
IF(OR(D248="Ben's Original", D248="Lundberg", D248="Quaker"), "Rice",
IF(OR(D248="Bush's", D248="Hillshire Farm", D248="Oscar Mayer", D248="SPAM"), "Protein",
IF(OR(D248="Starbucks", D248="Sparkling Ice", D248="Coca-Cola", D248="San Pellegrino", D248="Gatorade", D248="Arizona"), "Beverages",
"Other")))))))))</f>
        <v>Beverages</v>
      </c>
      <c r="F248" t="s">
        <v>146</v>
      </c>
      <c r="G248" cm="1">
        <f t="array" ref="G248">_xlfn.LET(
  _xlpm.txt, LOWER(TRIM(SUBSTITUTE(B248,"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H248" s="1">
        <f>O248/G248</f>
        <v>2.71875E-2</v>
      </c>
      <c r="J248" t="str">
        <f>IF(I248="", "", IFERROR(LEFT(SUBSTITUTE(I248,"$",""), FIND("/", SUBSTITUTE(I248,"$","")) - 1), ""))</f>
        <v/>
      </c>
      <c r="K248" s="1" t="str">
        <f>IF(J248="", "", SUBSTITUTE(J248, "¢", ""))</f>
        <v/>
      </c>
      <c r="L248" s="2">
        <f>H248*100</f>
        <v>2.71875</v>
      </c>
      <c r="M248" s="1">
        <f t="shared" si="3"/>
        <v>2.71875E-2</v>
      </c>
      <c r="N248" s="1">
        <v>2.71875</v>
      </c>
      <c r="O248">
        <v>3.48</v>
      </c>
    </row>
    <row r="249" spans="1:15" x14ac:dyDescent="0.25">
      <c r="A249" t="s">
        <v>3142</v>
      </c>
      <c r="B249" t="s">
        <v>3141</v>
      </c>
      <c r="D249" t="str" cm="1">
        <f t="array" ref="D249">_xlfn.TEXTJOIN("", TRUE, IF(ISNUMBER(SEARCH($Q$1480:$Q$1524, B249)), $Q$1480:$Q$1524, ""))</f>
        <v>Arizona</v>
      </c>
      <c r="E249" t="str">
        <f>IF(OR(D249="Mission", D249="Nature's Own", D249="Sara Lee"), "Bread",
IF(OR(D249="Del Monte", D249="Dole", D249="Mott's"), "Canned Fruit",
IF(OR(D249="Goya", D249="Hunt's", D249="Birds Eye"), "Canned Vegetables",
IF(OR(D249="BelGioioso", D249="Kraft", D249="Philadelphia", D249="Fairlife", D249="Horizon Organic", D249="Lactaid", D249="Ben &amp; Jerry's", D249="Chobani", D249="Oikos", D249="Light + Fit"), "Dairy",
IF(OR(D249="Barilla", D249="Annie's", D249="Rao's Homemade"), "Pasta",
IF(OR(D249="Hershey's", D249="Lay's", D249="Totino's", D249="Cheerios", D249="Jif", D249="Skippy", D249="Nature Valley", D249="Oreo", D249="DiGiorno", D249="Eggo"), "Prepared Food",
IF(OR(D249="Ben's Original", D249="Lundberg", D249="Quaker"), "Rice",
IF(OR(D249="Bush's", D249="Hillshire Farm", D249="Oscar Mayer", D249="SPAM"), "Protein",
IF(OR(D249="Starbucks", D249="Sparkling Ice", D249="Coca-Cola", D249="San Pellegrino", D249="Gatorade", D249="Arizona"), "Beverages",
"Other")))))))))</f>
        <v>Beverages</v>
      </c>
      <c r="F249" t="s">
        <v>560</v>
      </c>
      <c r="G249" cm="1">
        <f t="array" ref="G249">_xlfn.LET(
  _xlpm.txt, LOWER(TRIM(SUBSTITUTE(B249,"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249" s="1">
        <f>O249/G249</f>
        <v>0.14214285714285715</v>
      </c>
      <c r="J249" t="str">
        <f>IF(I249="", "", IFERROR(LEFT(SUBSTITUTE(I249,"$",""), FIND("/", SUBSTITUTE(I249,"$","")) - 1), ""))</f>
        <v/>
      </c>
      <c r="K249" s="1" t="str">
        <f>IF(J249="", "", SUBSTITUTE(J249, "¢", ""))</f>
        <v/>
      </c>
      <c r="L249" s="2">
        <f>H249*100</f>
        <v>14.214285714285715</v>
      </c>
      <c r="M249" s="1">
        <f t="shared" si="3"/>
        <v>0.14214285714285715</v>
      </c>
      <c r="N249" s="1">
        <v>14.214285714285715</v>
      </c>
      <c r="O249">
        <v>3.98</v>
      </c>
    </row>
    <row r="250" spans="1:15" x14ac:dyDescent="0.25">
      <c r="A250" t="s">
        <v>3140</v>
      </c>
      <c r="B250" t="s">
        <v>3139</v>
      </c>
      <c r="D250" t="str" cm="1">
        <f t="array" ref="D250">_xlfn.TEXTJOIN("", TRUE, IF(ISNUMBER(SEARCH($Q$1480:$Q$1524, B250)), $Q$1480:$Q$1524, ""))</f>
        <v>Arizona</v>
      </c>
      <c r="E250" t="str">
        <f>IF(OR(D250="Mission", D250="Nature's Own", D250="Sara Lee"), "Bread",
IF(OR(D250="Del Monte", D250="Dole", D250="Mott's"), "Canned Fruit",
IF(OR(D250="Goya", D250="Hunt's", D250="Birds Eye"), "Canned Vegetables",
IF(OR(D250="BelGioioso", D250="Kraft", D250="Philadelphia", D250="Fairlife", D250="Horizon Organic", D250="Lactaid", D250="Ben &amp; Jerry's", D250="Chobani", D250="Oikos", D250="Light + Fit"), "Dairy",
IF(OR(D250="Barilla", D250="Annie's", D250="Rao's Homemade"), "Pasta",
IF(OR(D250="Hershey's", D250="Lay's", D250="Totino's", D250="Cheerios", D250="Jif", D250="Skippy", D250="Nature Valley", D250="Oreo", D250="DiGiorno", D250="Eggo"), "Prepared Food",
IF(OR(D250="Ben's Original", D250="Lundberg", D250="Quaker"), "Rice",
IF(OR(D250="Bush's", D250="Hillshire Farm", D250="Oscar Mayer", D250="SPAM"), "Protein",
IF(OR(D250="Starbucks", D250="Sparkling Ice", D250="Coca-Cola", D250="San Pellegrino", D250="Gatorade", D250="Arizona"), "Beverages",
"Other")))))))))</f>
        <v>Beverages</v>
      </c>
      <c r="F250" t="s">
        <v>560</v>
      </c>
      <c r="G250" cm="1">
        <f t="array" ref="G250">_xlfn.LET(
  _xlpm.txt, LOWER(TRIM(SUBSTITUTE(B250,"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250" s="1">
        <f>O250/G250</f>
        <v>0.14214285714285715</v>
      </c>
      <c r="J250" t="str">
        <f>IF(I250="", "", IFERROR(LEFT(SUBSTITUTE(I250,"$",""), FIND("/", SUBSTITUTE(I250,"$","")) - 1), ""))</f>
        <v/>
      </c>
      <c r="K250" s="1" t="str">
        <f>IF(J250="", "", SUBSTITUTE(J250, "¢", ""))</f>
        <v/>
      </c>
      <c r="L250" s="2">
        <f>H250*100</f>
        <v>14.214285714285715</v>
      </c>
      <c r="M250" s="1">
        <f t="shared" si="3"/>
        <v>0.14214285714285715</v>
      </c>
      <c r="N250" s="1">
        <v>14.214285714285715</v>
      </c>
      <c r="O250">
        <v>3.98</v>
      </c>
    </row>
    <row r="251" spans="1:15" x14ac:dyDescent="0.25">
      <c r="A251" t="s">
        <v>3138</v>
      </c>
      <c r="B251" t="s">
        <v>3137</v>
      </c>
      <c r="D251" t="str" cm="1">
        <f t="array" ref="D251">_xlfn.TEXTJOIN("", TRUE, IF(ISNUMBER(SEARCH($Q$1480:$Q$1524, B251)), $Q$1480:$Q$1524, ""))</f>
        <v>Arizona</v>
      </c>
      <c r="E251" t="str">
        <f>IF(OR(D251="Mission", D251="Nature's Own", D251="Sara Lee"), "Bread",
IF(OR(D251="Del Monte", D251="Dole", D251="Mott's"), "Canned Fruit",
IF(OR(D251="Goya", D251="Hunt's", D251="Birds Eye"), "Canned Vegetables",
IF(OR(D251="BelGioioso", D251="Kraft", D251="Philadelphia", D251="Fairlife", D251="Horizon Organic", D251="Lactaid", D251="Ben &amp; Jerry's", D251="Chobani", D251="Oikos", D251="Light + Fit"), "Dairy",
IF(OR(D251="Barilla", D251="Annie's", D251="Rao's Homemade"), "Pasta",
IF(OR(D251="Hershey's", D251="Lay's", D251="Totino's", D251="Cheerios", D251="Jif", D251="Skippy", D251="Nature Valley", D251="Oreo", D251="DiGiorno", D251="Eggo"), "Prepared Food",
IF(OR(D251="Ben's Original", D251="Lundberg", D251="Quaker"), "Rice",
IF(OR(D251="Bush's", D251="Hillshire Farm", D251="Oscar Mayer", D251="SPAM"), "Protein",
IF(OR(D251="Starbucks", D251="Sparkling Ice", D251="Coca-Cola", D251="San Pellegrino", D251="Gatorade", D251="Arizona"), "Beverages",
"Other")))))))))</f>
        <v>Beverages</v>
      </c>
      <c r="F251" t="s">
        <v>146</v>
      </c>
      <c r="G251" cm="1">
        <f t="array" ref="G251">_xlfn.LET(
  _xlpm.txt, LOWER(TRIM(SUBSTITUTE(B251,"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H251" s="1">
        <f>O251/G251</f>
        <v>2.71875E-2</v>
      </c>
      <c r="J251" t="str">
        <f>IF(I251="", "", IFERROR(LEFT(SUBSTITUTE(I251,"$",""), FIND("/", SUBSTITUTE(I251,"$","")) - 1), ""))</f>
        <v/>
      </c>
      <c r="K251" s="1" t="str">
        <f>IF(J251="", "", SUBSTITUTE(J251, "¢", ""))</f>
        <v/>
      </c>
      <c r="L251" s="2">
        <f>H251*100</f>
        <v>2.71875</v>
      </c>
      <c r="M251" s="1">
        <f t="shared" si="3"/>
        <v>2.71875E-2</v>
      </c>
      <c r="N251" s="1">
        <v>2.71875</v>
      </c>
      <c r="O251">
        <v>3.48</v>
      </c>
    </row>
    <row r="252" spans="1:15" x14ac:dyDescent="0.25">
      <c r="A252" t="s">
        <v>3136</v>
      </c>
      <c r="B252" t="s">
        <v>3135</v>
      </c>
      <c r="D252" t="str" cm="1">
        <f t="array" ref="D252">_xlfn.TEXTJOIN("", TRUE, IF(ISNUMBER(SEARCH($Q$1480:$Q$1524, B252)), $Q$1480:$Q$1524, ""))</f>
        <v>Arizona</v>
      </c>
      <c r="E252" t="str">
        <f>IF(OR(D252="Mission", D252="Nature's Own", D252="Sara Lee"), "Bread",
IF(OR(D252="Del Monte", D252="Dole", D252="Mott's"), "Canned Fruit",
IF(OR(D252="Goya", D252="Hunt's", D252="Birds Eye"), "Canned Vegetables",
IF(OR(D252="BelGioioso", D252="Kraft", D252="Philadelphia", D252="Fairlife", D252="Horizon Organic", D252="Lactaid", D252="Ben &amp; Jerry's", D252="Chobani", D252="Oikos", D252="Light + Fit"), "Dairy",
IF(OR(D252="Barilla", D252="Annie's", D252="Rao's Homemade"), "Pasta",
IF(OR(D252="Hershey's", D252="Lay's", D252="Totino's", D252="Cheerios", D252="Jif", D252="Skippy", D252="Nature Valley", D252="Oreo", D252="DiGiorno", D252="Eggo"), "Prepared Food",
IF(OR(D252="Ben's Original", D252="Lundberg", D252="Quaker"), "Rice",
IF(OR(D252="Bush's", D252="Hillshire Farm", D252="Oscar Mayer", D252="SPAM"), "Protein",
IF(OR(D252="Starbucks", D252="Sparkling Ice", D252="Coca-Cola", D252="San Pellegrino", D252="Gatorade", D252="Arizona"), "Beverages",
"Other")))))))))</f>
        <v>Beverages</v>
      </c>
      <c r="F252" t="s">
        <v>3113</v>
      </c>
      <c r="G252" cm="1">
        <f t="array" ref="G252">_xlfn.LET(
  _xlpm.txt, LOWER(TRIM(SUBSTITUTE(B252,"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H252" s="1">
        <f>O252/G252</f>
        <v>0.04</v>
      </c>
      <c r="J252" t="str">
        <f>IF(I252="", "", IFERROR(LEFT(SUBSTITUTE(I252,"$",""), FIND("/", SUBSTITUTE(I252,"$","")) - 1), ""))</f>
        <v/>
      </c>
      <c r="K252" s="1" t="str">
        <f>IF(J252="", "", SUBSTITUTE(J252, "¢", ""))</f>
        <v/>
      </c>
      <c r="L252" s="2">
        <f>H252*100</f>
        <v>4</v>
      </c>
      <c r="M252" s="1">
        <f t="shared" si="3"/>
        <v>0.04</v>
      </c>
      <c r="N252" s="1">
        <v>4</v>
      </c>
      <c r="O252">
        <v>0.88</v>
      </c>
    </row>
    <row r="253" spans="1:15" x14ac:dyDescent="0.25">
      <c r="A253" t="s">
        <v>3134</v>
      </c>
      <c r="B253" t="s">
        <v>3133</v>
      </c>
      <c r="C253">
        <v>24</v>
      </c>
      <c r="D253" t="str" cm="1">
        <f t="array" ref="D253">_xlfn.TEXTJOIN("", TRUE, IF(ISNUMBER(SEARCH($Q$1480:$Q$1524, B253)), $Q$1480:$Q$1524, ""))</f>
        <v>Arizona</v>
      </c>
      <c r="E253" t="str">
        <f>IF(OR(D253="Mission", D253="Nature's Own", D253="Sara Lee"), "Bread",
IF(OR(D253="Del Monte", D253="Dole", D253="Mott's"), "Canned Fruit",
IF(OR(D253="Goya", D253="Hunt's", D253="Birds Eye"), "Canned Vegetables",
IF(OR(D253="BelGioioso", D253="Kraft", D253="Philadelphia", D253="Fairlife", D253="Horizon Organic", D253="Lactaid", D253="Ben &amp; Jerry's", D253="Chobani", D253="Oikos", D253="Light + Fit"), "Dairy",
IF(OR(D253="Barilla", D253="Annie's", D253="Rao's Homemade"), "Pasta",
IF(OR(D253="Hershey's", D253="Lay's", D253="Totino's", D253="Cheerios", D253="Jif", D253="Skippy", D253="Nature Valley", D253="Oreo", D253="DiGiorno", D253="Eggo"), "Prepared Food",
IF(OR(D253="Ben's Original", D253="Lundberg", D253="Quaker"), "Rice",
IF(OR(D253="Bush's", D253="Hillshire Farm", D253="Oscar Mayer", D253="SPAM"), "Protein",
IF(OR(D253="Starbucks", D253="Sparkling Ice", D253="Coca-Cola", D253="San Pellegrino", D253="Gatorade", D253="Arizona"), "Beverages",
"Other")))))))))</f>
        <v>Beverages</v>
      </c>
      <c r="F253" t="s">
        <v>301</v>
      </c>
      <c r="G253" cm="1">
        <f t="array" ref="G253">_xlfn.LET(
  _xlpm.txt, LOWER(TRIM(SUBSTITUTE(B253,"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53" s="1">
        <f>O253/G253</f>
        <v>0.46750000000000003</v>
      </c>
      <c r="J253" t="str">
        <f>IF(I253="", "", IFERROR(LEFT(SUBSTITUTE(I253,"$",""), FIND("/", SUBSTITUTE(I253,"$","")) - 1), ""))</f>
        <v/>
      </c>
      <c r="K253" s="1" t="str">
        <f>IF(J253="", "", SUBSTITUTE(J253, "¢", ""))</f>
        <v/>
      </c>
      <c r="L253" s="2">
        <f>H253*100</f>
        <v>46.75</v>
      </c>
      <c r="M253" s="1">
        <f t="shared" si="3"/>
        <v>0.46750000000000003</v>
      </c>
      <c r="N253" s="1">
        <v>46.75</v>
      </c>
      <c r="O253">
        <v>7.48</v>
      </c>
    </row>
    <row r="254" spans="1:15" x14ac:dyDescent="0.25">
      <c r="A254" t="s">
        <v>3132</v>
      </c>
      <c r="B254" t="s">
        <v>3131</v>
      </c>
      <c r="D254" t="str" cm="1">
        <f t="array" ref="D254">_xlfn.TEXTJOIN("", TRUE, IF(ISNUMBER(SEARCH($Q$1480:$Q$1524, B254)), $Q$1480:$Q$1524, ""))</f>
        <v>Arizona</v>
      </c>
      <c r="E254" t="str">
        <f>IF(OR(D254="Mission", D254="Nature's Own", D254="Sara Lee"), "Bread",
IF(OR(D254="Del Monte", D254="Dole", D254="Mott's"), "Canned Fruit",
IF(OR(D254="Goya", D254="Hunt's", D254="Birds Eye"), "Canned Vegetables",
IF(OR(D254="BelGioioso", D254="Kraft", D254="Philadelphia", D254="Fairlife", D254="Horizon Organic", D254="Lactaid", D254="Ben &amp; Jerry's", D254="Chobani", D254="Oikos", D254="Light + Fit"), "Dairy",
IF(OR(D254="Barilla", D254="Annie's", D254="Rao's Homemade"), "Pasta",
IF(OR(D254="Hershey's", D254="Lay's", D254="Totino's", D254="Cheerios", D254="Jif", D254="Skippy", D254="Nature Valley", D254="Oreo", D254="DiGiorno", D254="Eggo"), "Prepared Food",
IF(OR(D254="Ben's Original", D254="Lundberg", D254="Quaker"), "Rice",
IF(OR(D254="Bush's", D254="Hillshire Farm", D254="Oscar Mayer", D254="SPAM"), "Protein",
IF(OR(D254="Starbucks", D254="Sparkling Ice", D254="Coca-Cola", D254="San Pellegrino", D254="Gatorade", D254="Arizona"), "Beverages",
"Other")))))))))</f>
        <v>Beverages</v>
      </c>
      <c r="F254" t="s">
        <v>1945</v>
      </c>
      <c r="G254" cm="1">
        <f t="array" ref="G254">_xlfn.LET(
  _xlpm.txt, LOWER(TRIM(SUBSTITUTE(B254,"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11.5</v>
      </c>
      <c r="H254" s="1">
        <f>O254/G254</f>
        <v>0.47652173913043483</v>
      </c>
      <c r="J254" t="str">
        <f>IF(I254="", "", IFERROR(LEFT(SUBSTITUTE(I254,"$",""), FIND("/", SUBSTITUTE(I254,"$","")) - 1), ""))</f>
        <v/>
      </c>
      <c r="K254" s="1" t="str">
        <f>IF(J254="", "", SUBSTITUTE(J254, "¢", ""))</f>
        <v/>
      </c>
      <c r="L254" s="2">
        <f>H254*100</f>
        <v>47.652173913043484</v>
      </c>
      <c r="M254" s="1">
        <f t="shared" si="3"/>
        <v>0.47652173913043483</v>
      </c>
      <c r="N254" s="1">
        <v>47.652173913043484</v>
      </c>
      <c r="O254">
        <v>5.48</v>
      </c>
    </row>
    <row r="255" spans="1:15" x14ac:dyDescent="0.25">
      <c r="A255" t="s">
        <v>3130</v>
      </c>
      <c r="B255" t="s">
        <v>3129</v>
      </c>
      <c r="D255" t="str" cm="1">
        <f t="array" ref="D255">_xlfn.TEXTJOIN("", TRUE, IF(ISNUMBER(SEARCH($Q$1480:$Q$1524, B255)), $Q$1480:$Q$1524, ""))</f>
        <v>Arizona</v>
      </c>
      <c r="E255" t="str">
        <f>IF(OR(D255="Mission", D255="Nature's Own", D255="Sara Lee"), "Bread",
IF(OR(D255="Del Monte", D255="Dole", D255="Mott's"), "Canned Fruit",
IF(OR(D255="Goya", D255="Hunt's", D255="Birds Eye"), "Canned Vegetables",
IF(OR(D255="BelGioioso", D255="Kraft", D255="Philadelphia", D255="Fairlife", D255="Horizon Organic", D255="Lactaid", D255="Ben &amp; Jerry's", D255="Chobani", D255="Oikos", D255="Light + Fit"), "Dairy",
IF(OR(D255="Barilla", D255="Annie's", D255="Rao's Homemade"), "Pasta",
IF(OR(D255="Hershey's", D255="Lay's", D255="Totino's", D255="Cheerios", D255="Jif", D255="Skippy", D255="Nature Valley", D255="Oreo", D255="DiGiorno", D255="Eggo"), "Prepared Food",
IF(OR(D255="Ben's Original", D255="Lundberg", D255="Quaker"), "Rice",
IF(OR(D255="Bush's", D255="Hillshire Farm", D255="Oscar Mayer", D255="SPAM"), "Protein",
IF(OR(D255="Starbucks", D255="Sparkling Ice", D255="Coca-Cola", D255="San Pellegrino", D255="Gatorade", D255="Arizona"), "Beverages",
"Other")))))))))</f>
        <v>Beverages</v>
      </c>
      <c r="F255" t="s">
        <v>146</v>
      </c>
      <c r="G255" cm="1">
        <f t="array" ref="G255">_xlfn.LET(
  _xlpm.txt, LOWER(TRIM(SUBSTITUTE(B255,"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H255" s="1">
        <f>O255/G255</f>
        <v>2.71875E-2</v>
      </c>
      <c r="J255" t="str">
        <f>IF(I255="", "", IFERROR(LEFT(SUBSTITUTE(I255,"$",""), FIND("/", SUBSTITUTE(I255,"$","")) - 1), ""))</f>
        <v/>
      </c>
      <c r="K255" s="1" t="str">
        <f>IF(J255="", "", SUBSTITUTE(J255, "¢", ""))</f>
        <v/>
      </c>
      <c r="L255" s="2">
        <f>H255*100</f>
        <v>2.71875</v>
      </c>
      <c r="M255" s="1">
        <f t="shared" si="3"/>
        <v>2.71875E-2</v>
      </c>
      <c r="N255" s="1">
        <v>2.71875</v>
      </c>
      <c r="O255">
        <v>3.48</v>
      </c>
    </row>
    <row r="256" spans="1:15" x14ac:dyDescent="0.25">
      <c r="A256" t="s">
        <v>3128</v>
      </c>
      <c r="B256" t="s">
        <v>3127</v>
      </c>
      <c r="D256" t="str" cm="1">
        <f t="array" ref="D256">_xlfn.TEXTJOIN("", TRUE, IF(ISNUMBER(SEARCH($Q$1480:$Q$1524, B256)), $Q$1480:$Q$1524, ""))</f>
        <v>Arizona</v>
      </c>
      <c r="E256" t="str">
        <f>IF(OR(D256="Mission", D256="Nature's Own", D256="Sara Lee"), "Bread",
IF(OR(D256="Del Monte", D256="Dole", D256="Mott's"), "Canned Fruit",
IF(OR(D256="Goya", D256="Hunt's", D256="Birds Eye"), "Canned Vegetables",
IF(OR(D256="BelGioioso", D256="Kraft", D256="Philadelphia", D256="Fairlife", D256="Horizon Organic", D256="Lactaid", D256="Ben &amp; Jerry's", D256="Chobani", D256="Oikos", D256="Light + Fit"), "Dairy",
IF(OR(D256="Barilla", D256="Annie's", D256="Rao's Homemade"), "Pasta",
IF(OR(D256="Hershey's", D256="Lay's", D256="Totino's", D256="Cheerios", D256="Jif", D256="Skippy", D256="Nature Valley", D256="Oreo", D256="DiGiorno", D256="Eggo"), "Prepared Food",
IF(OR(D256="Ben's Original", D256="Lundberg", D256="Quaker"), "Rice",
IF(OR(D256="Bush's", D256="Hillshire Farm", D256="Oscar Mayer", D256="SPAM"), "Protein",
IF(OR(D256="Starbucks", D256="Sparkling Ice", D256="Coca-Cola", D256="San Pellegrino", D256="Gatorade", D256="Arizona"), "Beverages",
"Other")))))))))</f>
        <v>Beverages</v>
      </c>
      <c r="F256" t="s">
        <v>475</v>
      </c>
      <c r="G256" t="str" cm="1">
        <f t="array" ref="G256">_xlfn.LET(
  _xlpm.txt, LOWER(TRIM(SUBSTITUTE(B256,"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256" t="e">
        <f>O256/G256</f>
        <v>#VALUE!</v>
      </c>
      <c r="J256" t="str">
        <f>IF(I256="", "", IFERROR(LEFT(SUBSTITUTE(I256,"$",""), FIND("/", SUBSTITUTE(I256,"$","")) - 1), ""))</f>
        <v/>
      </c>
      <c r="K256" t="str">
        <f>IF(J256="", "", SUBSTITUTE(J256, "¢", ""))</f>
        <v/>
      </c>
      <c r="L256" s="1" t="e">
        <f>H256*100</f>
        <v>#VALUE!</v>
      </c>
      <c r="M256" s="1">
        <f t="shared" si="3"/>
        <v>0</v>
      </c>
      <c r="O256">
        <v>31.99</v>
      </c>
    </row>
    <row r="257" spans="1:15" x14ac:dyDescent="0.25">
      <c r="A257" t="s">
        <v>3126</v>
      </c>
      <c r="B257" t="s">
        <v>3125</v>
      </c>
      <c r="D257" t="str" cm="1">
        <f t="array" ref="D257">_xlfn.TEXTJOIN("", TRUE, IF(ISNUMBER(SEARCH($Q$1480:$Q$1524, B257)), $Q$1480:$Q$1524, ""))</f>
        <v>Arizona</v>
      </c>
      <c r="E257" t="str">
        <f>IF(OR(D257="Mission", D257="Nature's Own", D257="Sara Lee"), "Bread",
IF(OR(D257="Del Monte", D257="Dole", D257="Mott's"), "Canned Fruit",
IF(OR(D257="Goya", D257="Hunt's", D257="Birds Eye"), "Canned Vegetables",
IF(OR(D257="BelGioioso", D257="Kraft", D257="Philadelphia", D257="Fairlife", D257="Horizon Organic", D257="Lactaid", D257="Ben &amp; Jerry's", D257="Chobani", D257="Oikos", D257="Light + Fit"), "Dairy",
IF(OR(D257="Barilla", D257="Annie's", D257="Rao's Homemade"), "Pasta",
IF(OR(D257="Hershey's", D257="Lay's", D257="Totino's", D257="Cheerios", D257="Jif", D257="Skippy", D257="Nature Valley", D257="Oreo", D257="DiGiorno", D257="Eggo"), "Prepared Food",
IF(OR(D257="Ben's Original", D257="Lundberg", D257="Quaker"), "Rice",
IF(OR(D257="Bush's", D257="Hillshire Farm", D257="Oscar Mayer", D257="SPAM"), "Protein",
IF(OR(D257="Starbucks", D257="Sparkling Ice", D257="Coca-Cola", D257="San Pellegrino", D257="Gatorade", D257="Arizona"), "Beverages",
"Other")))))))))</f>
        <v>Beverages</v>
      </c>
      <c r="F257" t="s">
        <v>3106</v>
      </c>
      <c r="G257" t="str" cm="1">
        <f t="array" ref="G257">_xlfn.LET(
  _xlpm.txt, LOWER(TRIM(SUBSTITUTE(B257,"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257" t="e">
        <f>O257/G257</f>
        <v>#VALUE!</v>
      </c>
      <c r="J257" t="str">
        <f>IF(I257="", "", IFERROR(LEFT(SUBSTITUTE(I257,"$",""), FIND("/", SUBSTITUTE(I257,"$","")) - 1), ""))</f>
        <v/>
      </c>
      <c r="K257" t="str">
        <f>IF(J257="", "", SUBSTITUTE(J257, "¢", ""))</f>
        <v/>
      </c>
      <c r="L257" s="1" t="e">
        <f>H257*100</f>
        <v>#VALUE!</v>
      </c>
      <c r="M257" s="1">
        <f t="shared" si="3"/>
        <v>0</v>
      </c>
      <c r="O257">
        <v>3.57</v>
      </c>
    </row>
    <row r="258" spans="1:15" x14ac:dyDescent="0.25">
      <c r="A258" t="s">
        <v>3124</v>
      </c>
      <c r="B258" t="s">
        <v>3123</v>
      </c>
      <c r="D258" t="str" cm="1">
        <f t="array" ref="D258">_xlfn.TEXTJOIN("", TRUE, IF(ISNUMBER(SEARCH($Q$1480:$Q$1524, B258)), $Q$1480:$Q$1524, ""))</f>
        <v>Arizona</v>
      </c>
      <c r="E258" t="str">
        <f>IF(OR(D258="Mission", D258="Nature's Own", D258="Sara Lee"), "Bread",
IF(OR(D258="Del Monte", D258="Dole", D258="Mott's"), "Canned Fruit",
IF(OR(D258="Goya", D258="Hunt's", D258="Birds Eye"), "Canned Vegetables",
IF(OR(D258="BelGioioso", D258="Kraft", D258="Philadelphia", D258="Fairlife", D258="Horizon Organic", D258="Lactaid", D258="Ben &amp; Jerry's", D258="Chobani", D258="Oikos", D258="Light + Fit"), "Dairy",
IF(OR(D258="Barilla", D258="Annie's", D258="Rao's Homemade"), "Pasta",
IF(OR(D258="Hershey's", D258="Lay's", D258="Totino's", D258="Cheerios", D258="Jif", D258="Skippy", D258="Nature Valley", D258="Oreo", D258="DiGiorno", D258="Eggo"), "Prepared Food",
IF(OR(D258="Ben's Original", D258="Lundberg", D258="Quaker"), "Rice",
IF(OR(D258="Bush's", D258="Hillshire Farm", D258="Oscar Mayer", D258="SPAM"), "Protein",
IF(OR(D258="Starbucks", D258="Sparkling Ice", D258="Coca-Cola", D258="San Pellegrino", D258="Gatorade", D258="Arizona"), "Beverages",
"Other")))))))))</f>
        <v>Beverages</v>
      </c>
      <c r="F258" t="s">
        <v>3106</v>
      </c>
      <c r="G258" t="str" cm="1">
        <f t="array" ref="G258">_xlfn.LET(
  _xlpm.txt, LOWER(TRIM(SUBSTITUTE(B258,"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258" t="e">
        <f>O258/G258</f>
        <v>#VALUE!</v>
      </c>
      <c r="J258" t="str">
        <f>IF(I258="", "", IFERROR(LEFT(SUBSTITUTE(I258,"$",""), FIND("/", SUBSTITUTE(I258,"$","")) - 1), ""))</f>
        <v/>
      </c>
      <c r="K258" t="str">
        <f>IF(J258="", "", SUBSTITUTE(J258, "¢", ""))</f>
        <v/>
      </c>
      <c r="L258" s="1" t="e">
        <f>H258*100</f>
        <v>#VALUE!</v>
      </c>
      <c r="M258" s="1">
        <f t="shared" ref="M258:M321" si="4">N258/100</f>
        <v>0</v>
      </c>
      <c r="O258">
        <v>3.57</v>
      </c>
    </row>
    <row r="259" spans="1:15" x14ac:dyDescent="0.25">
      <c r="A259" t="s">
        <v>3122</v>
      </c>
      <c r="B259" t="s">
        <v>3121</v>
      </c>
      <c r="D259" t="str" cm="1">
        <f t="array" ref="D259">_xlfn.TEXTJOIN("", TRUE, IF(ISNUMBER(SEARCH($Q$1480:$Q$1524, B259)), $Q$1480:$Q$1524, ""))</f>
        <v>Arizona</v>
      </c>
      <c r="E259" t="str">
        <f>IF(OR(D259="Mission", D259="Nature's Own", D259="Sara Lee"), "Bread",
IF(OR(D259="Del Monte", D259="Dole", D259="Mott's"), "Canned Fruit",
IF(OR(D259="Goya", D259="Hunt's", D259="Birds Eye"), "Canned Vegetables",
IF(OR(D259="BelGioioso", D259="Kraft", D259="Philadelphia", D259="Fairlife", D259="Horizon Organic", D259="Lactaid", D259="Ben &amp; Jerry's", D259="Chobani", D259="Oikos", D259="Light + Fit"), "Dairy",
IF(OR(D259="Barilla", D259="Annie's", D259="Rao's Homemade"), "Pasta",
IF(OR(D259="Hershey's", D259="Lay's", D259="Totino's", D259="Cheerios", D259="Jif", D259="Skippy", D259="Nature Valley", D259="Oreo", D259="DiGiorno", D259="Eggo"), "Prepared Food",
IF(OR(D259="Ben's Original", D259="Lundberg", D259="Quaker"), "Rice",
IF(OR(D259="Bush's", D259="Hillshire Farm", D259="Oscar Mayer", D259="SPAM"), "Protein",
IF(OR(D259="Starbucks", D259="Sparkling Ice", D259="Coca-Cola", D259="San Pellegrino", D259="Gatorade", D259="Arizona"), "Beverages",
"Other")))))))))</f>
        <v>Beverages</v>
      </c>
      <c r="F259" t="s">
        <v>3106</v>
      </c>
      <c r="G259" t="str" cm="1">
        <f t="array" ref="G259">_xlfn.LET(
  _xlpm.txt, LOWER(TRIM(SUBSTITUTE(B259,"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259" t="e">
        <f>O259/G259</f>
        <v>#VALUE!</v>
      </c>
      <c r="J259" t="str">
        <f>IF(I259="", "", IFERROR(LEFT(SUBSTITUTE(I259,"$",""), FIND("/", SUBSTITUTE(I259,"$","")) - 1), ""))</f>
        <v/>
      </c>
      <c r="K259" t="str">
        <f>IF(J259="", "", SUBSTITUTE(J259, "¢", ""))</f>
        <v/>
      </c>
      <c r="L259" s="1" t="e">
        <f>H259*100</f>
        <v>#VALUE!</v>
      </c>
      <c r="M259" s="1">
        <f t="shared" si="4"/>
        <v>0</v>
      </c>
      <c r="O259">
        <v>3.57</v>
      </c>
    </row>
    <row r="260" spans="1:15" x14ac:dyDescent="0.25">
      <c r="A260" t="s">
        <v>3120</v>
      </c>
      <c r="B260" t="s">
        <v>3119</v>
      </c>
      <c r="D260" t="str" cm="1">
        <f t="array" ref="D260">_xlfn.TEXTJOIN("", TRUE, IF(ISNUMBER(SEARCH($Q$1480:$Q$1524, B260)), $Q$1480:$Q$1524, ""))</f>
        <v>Arizona</v>
      </c>
      <c r="E260" t="str">
        <f>IF(OR(D260="Mission", D260="Nature's Own", D260="Sara Lee"), "Bread",
IF(OR(D260="Del Monte", D260="Dole", D260="Mott's"), "Canned Fruit",
IF(OR(D260="Goya", D260="Hunt's", D260="Birds Eye"), "Canned Vegetables",
IF(OR(D260="BelGioioso", D260="Kraft", D260="Philadelphia", D260="Fairlife", D260="Horizon Organic", D260="Lactaid", D260="Ben &amp; Jerry's", D260="Chobani", D260="Oikos", D260="Light + Fit"), "Dairy",
IF(OR(D260="Barilla", D260="Annie's", D260="Rao's Homemade"), "Pasta",
IF(OR(D260="Hershey's", D260="Lay's", D260="Totino's", D260="Cheerios", D260="Jif", D260="Skippy", D260="Nature Valley", D260="Oreo", D260="DiGiorno", D260="Eggo"), "Prepared Food",
IF(OR(D260="Ben's Original", D260="Lundberg", D260="Quaker"), "Rice",
IF(OR(D260="Bush's", D260="Hillshire Farm", D260="Oscar Mayer", D260="SPAM"), "Protein",
IF(OR(D260="Starbucks", D260="Sparkling Ice", D260="Coca-Cola", D260="San Pellegrino", D260="Gatorade", D260="Arizona"), "Beverages",
"Other")))))))))</f>
        <v>Beverages</v>
      </c>
      <c r="F260" t="s">
        <v>3113</v>
      </c>
      <c r="G260" t="str" cm="1">
        <f t="array" ref="G260">_xlfn.LET(
  _xlpm.txt, LOWER(TRIM(SUBSTITUTE(B260,"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260" t="e">
        <f>O260/G260</f>
        <v>#VALUE!</v>
      </c>
      <c r="J260" t="str">
        <f>IF(I260="", "", IFERROR(LEFT(SUBSTITUTE(I260,"$",""), FIND("/", SUBSTITUTE(I260,"$","")) - 1), ""))</f>
        <v/>
      </c>
      <c r="K260" t="str">
        <f>IF(J260="", "", SUBSTITUTE(J260, "¢", ""))</f>
        <v/>
      </c>
      <c r="L260" s="1" t="e">
        <f>H260*100</f>
        <v>#VALUE!</v>
      </c>
      <c r="M260" s="1">
        <f t="shared" si="4"/>
        <v>0</v>
      </c>
      <c r="O260">
        <v>0.88</v>
      </c>
    </row>
    <row r="261" spans="1:15" x14ac:dyDescent="0.25">
      <c r="A261" t="s">
        <v>3118</v>
      </c>
      <c r="B261" t="s">
        <v>3117</v>
      </c>
      <c r="D261" t="str" cm="1">
        <f t="array" ref="D261">_xlfn.TEXTJOIN("", TRUE, IF(ISNUMBER(SEARCH($Q$1480:$Q$1524, B261)), $Q$1480:$Q$1524, ""))</f>
        <v>Arizona</v>
      </c>
      <c r="E261" t="str">
        <f>IF(OR(D261="Mission", D261="Nature's Own", D261="Sara Lee"), "Bread",
IF(OR(D261="Del Monte", D261="Dole", D261="Mott's"), "Canned Fruit",
IF(OR(D261="Goya", D261="Hunt's", D261="Birds Eye"), "Canned Vegetables",
IF(OR(D261="BelGioioso", D261="Kraft", D261="Philadelphia", D261="Fairlife", D261="Horizon Organic", D261="Lactaid", D261="Ben &amp; Jerry's", D261="Chobani", D261="Oikos", D261="Light + Fit"), "Dairy",
IF(OR(D261="Barilla", D261="Annie's", D261="Rao's Homemade"), "Pasta",
IF(OR(D261="Hershey's", D261="Lay's", D261="Totino's", D261="Cheerios", D261="Jif", D261="Skippy", D261="Nature Valley", D261="Oreo", D261="DiGiorno", D261="Eggo"), "Prepared Food",
IF(OR(D261="Ben's Original", D261="Lundberg", D261="Quaker"), "Rice",
IF(OR(D261="Bush's", D261="Hillshire Farm", D261="Oscar Mayer", D261="SPAM"), "Protein",
IF(OR(D261="Starbucks", D261="Sparkling Ice", D261="Coca-Cola", D261="San Pellegrino", D261="Gatorade", D261="Arizona"), "Beverages",
"Other")))))))))</f>
        <v>Beverages</v>
      </c>
      <c r="F261" t="s">
        <v>3116</v>
      </c>
      <c r="G261" cm="1">
        <f t="array" ref="G261">_xlfn.LET(
  _xlpm.txt, LOWER(TRIM(SUBSTITUTE(B261,"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0.9</v>
      </c>
      <c r="H261" s="1">
        <f>O261/G261</f>
        <v>5.0333333333333332</v>
      </c>
      <c r="J261" t="str">
        <f>IF(I261="", "", IFERROR(LEFT(SUBSTITUTE(I261,"$",""), FIND("/", SUBSTITUTE(I261,"$","")) - 1), ""))</f>
        <v/>
      </c>
      <c r="K261" s="1" t="str">
        <f>IF(J261="", "", SUBSTITUTE(J261, "¢", ""))</f>
        <v/>
      </c>
      <c r="L261" s="2">
        <f>H261*100</f>
        <v>503.33333333333331</v>
      </c>
      <c r="M261" s="1">
        <f t="shared" si="4"/>
        <v>5.0330000000000004</v>
      </c>
      <c r="N261" s="1">
        <v>503.3</v>
      </c>
      <c r="O261">
        <v>4.53</v>
      </c>
    </row>
    <row r="262" spans="1:15" x14ac:dyDescent="0.25">
      <c r="A262" t="s">
        <v>3115</v>
      </c>
      <c r="B262" t="s">
        <v>3114</v>
      </c>
      <c r="D262" t="str" cm="1">
        <f t="array" ref="D262">_xlfn.TEXTJOIN("", TRUE, IF(ISNUMBER(SEARCH($Q$1480:$Q$1524, B262)), $Q$1480:$Q$1524, ""))</f>
        <v>Arizona</v>
      </c>
      <c r="E262" t="str">
        <f>IF(OR(D262="Mission", D262="Nature's Own", D262="Sara Lee"), "Bread",
IF(OR(D262="Del Monte", D262="Dole", D262="Mott's"), "Canned Fruit",
IF(OR(D262="Goya", D262="Hunt's", D262="Birds Eye"), "Canned Vegetables",
IF(OR(D262="BelGioioso", D262="Kraft", D262="Philadelphia", D262="Fairlife", D262="Horizon Organic", D262="Lactaid", D262="Ben &amp; Jerry's", D262="Chobani", D262="Oikos", D262="Light + Fit"), "Dairy",
IF(OR(D262="Barilla", D262="Annie's", D262="Rao's Homemade"), "Pasta",
IF(OR(D262="Hershey's", D262="Lay's", D262="Totino's", D262="Cheerios", D262="Jif", D262="Skippy", D262="Nature Valley", D262="Oreo", D262="DiGiorno", D262="Eggo"), "Prepared Food",
IF(OR(D262="Ben's Original", D262="Lundberg", D262="Quaker"), "Rice",
IF(OR(D262="Bush's", D262="Hillshire Farm", D262="Oscar Mayer", D262="SPAM"), "Protein",
IF(OR(D262="Starbucks", D262="Sparkling Ice", D262="Coca-Cola", D262="San Pellegrino", D262="Gatorade", D262="Arizona"), "Beverages",
"Other")))))))))</f>
        <v>Beverages</v>
      </c>
      <c r="F262" t="s">
        <v>3113</v>
      </c>
      <c r="G262" t="str" cm="1">
        <f t="array" ref="G262">_xlfn.LET(
  _xlpm.txt, LOWER(TRIM(SUBSTITUTE(B262,"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262" t="e">
        <f>O262/G262</f>
        <v>#VALUE!</v>
      </c>
      <c r="J262" t="str">
        <f>IF(I262="", "", IFERROR(LEFT(SUBSTITUTE(I262,"$",""), FIND("/", SUBSTITUTE(I262,"$","")) - 1), ""))</f>
        <v/>
      </c>
      <c r="K262" t="str">
        <f>IF(J262="", "", SUBSTITUTE(J262, "¢", ""))</f>
        <v/>
      </c>
      <c r="L262" s="1" t="e">
        <f>H262*100</f>
        <v>#VALUE!</v>
      </c>
      <c r="M262" s="1">
        <f t="shared" si="4"/>
        <v>0</v>
      </c>
      <c r="O262">
        <v>0.88</v>
      </c>
    </row>
    <row r="263" spans="1:15" x14ac:dyDescent="0.25">
      <c r="A263" t="s">
        <v>3112</v>
      </c>
      <c r="B263" t="s">
        <v>3111</v>
      </c>
      <c r="D263" t="str" cm="1">
        <f t="array" ref="D263">_xlfn.TEXTJOIN("", TRUE, IF(ISNUMBER(SEARCH($Q$1480:$Q$1524, B263)), $Q$1480:$Q$1524, ""))</f>
        <v>Arizona</v>
      </c>
      <c r="E263" t="str">
        <f>IF(OR(D263="Mission", D263="Nature's Own", D263="Sara Lee"), "Bread",
IF(OR(D263="Del Monte", D263="Dole", D263="Mott's"), "Canned Fruit",
IF(OR(D263="Goya", D263="Hunt's", D263="Birds Eye"), "Canned Vegetables",
IF(OR(D263="BelGioioso", D263="Kraft", D263="Philadelphia", D263="Fairlife", D263="Horizon Organic", D263="Lactaid", D263="Ben &amp; Jerry's", D263="Chobani", D263="Oikos", D263="Light + Fit"), "Dairy",
IF(OR(D263="Barilla", D263="Annie's", D263="Rao's Homemade"), "Pasta",
IF(OR(D263="Hershey's", D263="Lay's", D263="Totino's", D263="Cheerios", D263="Jif", D263="Skippy", D263="Nature Valley", D263="Oreo", D263="DiGiorno", D263="Eggo"), "Prepared Food",
IF(OR(D263="Ben's Original", D263="Lundberg", D263="Quaker"), "Rice",
IF(OR(D263="Bush's", D263="Hillshire Farm", D263="Oscar Mayer", D263="SPAM"), "Protein",
IF(OR(D263="Starbucks", D263="Sparkling Ice", D263="Coca-Cola", D263="San Pellegrino", D263="Gatorade", D263="Arizona"), "Beverages",
"Other")))))))))</f>
        <v>Beverages</v>
      </c>
      <c r="F263" t="s">
        <v>146</v>
      </c>
      <c r="G263" cm="1">
        <f t="array" ref="G263">_xlfn.LET(
  _xlpm.txt, LOWER(TRIM(SUBSTITUTE(B263,"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H263" s="1">
        <f>O263/G263</f>
        <v>2.71875E-2</v>
      </c>
      <c r="J263" t="str">
        <f>IF(I263="", "", IFERROR(LEFT(SUBSTITUTE(I263,"$",""), FIND("/", SUBSTITUTE(I263,"$","")) - 1), ""))</f>
        <v/>
      </c>
      <c r="K263" s="1" t="str">
        <f>IF(J263="", "", SUBSTITUTE(J263, "¢", ""))</f>
        <v/>
      </c>
      <c r="L263" s="2">
        <f>H263*100</f>
        <v>2.71875</v>
      </c>
      <c r="M263" s="1">
        <f t="shared" si="4"/>
        <v>2.71875E-2</v>
      </c>
      <c r="N263" s="1">
        <v>2.71875</v>
      </c>
      <c r="O263">
        <v>3.48</v>
      </c>
    </row>
    <row r="264" spans="1:15" x14ac:dyDescent="0.25">
      <c r="A264" t="s">
        <v>3110</v>
      </c>
      <c r="B264" t="s">
        <v>3109</v>
      </c>
      <c r="D264" t="str" cm="1">
        <f t="array" ref="D264">_xlfn.TEXTJOIN("", TRUE, IF(ISNUMBER(SEARCH($Q$1480:$Q$1524, B264)), $Q$1480:$Q$1524, ""))</f>
        <v>Arizona</v>
      </c>
      <c r="E264" t="str">
        <f>IF(OR(D264="Mission", D264="Nature's Own", D264="Sara Lee"), "Bread",
IF(OR(D264="Del Monte", D264="Dole", D264="Mott's"), "Canned Fruit",
IF(OR(D264="Goya", D264="Hunt's", D264="Birds Eye"), "Canned Vegetables",
IF(OR(D264="BelGioioso", D264="Kraft", D264="Philadelphia", D264="Fairlife", D264="Horizon Organic", D264="Lactaid", D264="Ben &amp; Jerry's", D264="Chobani", D264="Oikos", D264="Light + Fit"), "Dairy",
IF(OR(D264="Barilla", D264="Annie's", D264="Rao's Homemade"), "Pasta",
IF(OR(D264="Hershey's", D264="Lay's", D264="Totino's", D264="Cheerios", D264="Jif", D264="Skippy", D264="Nature Valley", D264="Oreo", D264="DiGiorno", D264="Eggo"), "Prepared Food",
IF(OR(D264="Ben's Original", D264="Lundberg", D264="Quaker"), "Rice",
IF(OR(D264="Bush's", D264="Hillshire Farm", D264="Oscar Mayer", D264="SPAM"), "Protein",
IF(OR(D264="Starbucks", D264="Sparkling Ice", D264="Coca-Cola", D264="San Pellegrino", D264="Gatorade", D264="Arizona"), "Beverages",
"Other")))))))))</f>
        <v>Beverages</v>
      </c>
      <c r="F264" t="s">
        <v>146</v>
      </c>
      <c r="G264" cm="1">
        <f t="array" ref="G264">_xlfn.LET(
  _xlpm.txt, LOWER(TRIM(SUBSTITUTE(B264,"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H264" s="1">
        <f>O264/G264</f>
        <v>2.71875E-2</v>
      </c>
      <c r="J264" t="str">
        <f>IF(I264="", "", IFERROR(LEFT(SUBSTITUTE(I264,"$",""), FIND("/", SUBSTITUTE(I264,"$","")) - 1), ""))</f>
        <v/>
      </c>
      <c r="K264" s="1" t="str">
        <f>IF(J264="", "", SUBSTITUTE(J264, "¢", ""))</f>
        <v/>
      </c>
      <c r="L264" s="2">
        <f>H264*100</f>
        <v>2.71875</v>
      </c>
      <c r="M264" s="1">
        <f t="shared" si="4"/>
        <v>2.71875E-2</v>
      </c>
      <c r="N264" s="1">
        <v>2.71875</v>
      </c>
      <c r="O264">
        <v>3.48</v>
      </c>
    </row>
    <row r="265" spans="1:15" x14ac:dyDescent="0.25">
      <c r="A265" t="s">
        <v>3108</v>
      </c>
      <c r="B265" t="s">
        <v>3107</v>
      </c>
      <c r="D265" t="str" cm="1">
        <f t="array" ref="D265">_xlfn.TEXTJOIN("", TRUE, IF(ISNUMBER(SEARCH($Q$1480:$Q$1524, B265)), $Q$1480:$Q$1524, ""))</f>
        <v>Arizona</v>
      </c>
      <c r="E265" t="str">
        <f>IF(OR(D265="Mission", D265="Nature's Own", D265="Sara Lee"), "Bread",
IF(OR(D265="Del Monte", D265="Dole", D265="Mott's"), "Canned Fruit",
IF(OR(D265="Goya", D265="Hunt's", D265="Birds Eye"), "Canned Vegetables",
IF(OR(D265="BelGioioso", D265="Kraft", D265="Philadelphia", D265="Fairlife", D265="Horizon Organic", D265="Lactaid", D265="Ben &amp; Jerry's", D265="Chobani", D265="Oikos", D265="Light + Fit"), "Dairy",
IF(OR(D265="Barilla", D265="Annie's", D265="Rao's Homemade"), "Pasta",
IF(OR(D265="Hershey's", D265="Lay's", D265="Totino's", D265="Cheerios", D265="Jif", D265="Skippy", D265="Nature Valley", D265="Oreo", D265="DiGiorno", D265="Eggo"), "Prepared Food",
IF(OR(D265="Ben's Original", D265="Lundberg", D265="Quaker"), "Rice",
IF(OR(D265="Bush's", D265="Hillshire Farm", D265="Oscar Mayer", D265="SPAM"), "Protein",
IF(OR(D265="Starbucks", D265="Sparkling Ice", D265="Coca-Cola", D265="San Pellegrino", D265="Gatorade", D265="Arizona"), "Beverages",
"Other")))))))))</f>
        <v>Beverages</v>
      </c>
      <c r="F265" t="s">
        <v>3106</v>
      </c>
      <c r="G265" cm="1">
        <f t="array" ref="G265">_xlfn.LET(
  _xlpm.txt, LOWER(TRIM(SUBSTITUTE(B265,"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H265" s="1">
        <f>O265/G265</f>
        <v>2.7890624999999999E-2</v>
      </c>
      <c r="J265" t="str">
        <f>IF(I265="", "", IFERROR(LEFT(SUBSTITUTE(I265,"$",""), FIND("/", SUBSTITUTE(I265,"$","")) - 1), ""))</f>
        <v/>
      </c>
      <c r="K265" s="1" t="str">
        <f>IF(J265="", "", SUBSTITUTE(J265, "¢", ""))</f>
        <v/>
      </c>
      <c r="L265" s="2">
        <f>H265*100</f>
        <v>2.7890625</v>
      </c>
      <c r="M265" s="1">
        <f t="shared" si="4"/>
        <v>2.7890624999999999E-2</v>
      </c>
      <c r="N265" s="1">
        <v>2.7890625</v>
      </c>
      <c r="O265">
        <v>3.57</v>
      </c>
    </row>
    <row r="266" spans="1:15" x14ac:dyDescent="0.25">
      <c r="A266" t="s">
        <v>3105</v>
      </c>
      <c r="B266" t="s">
        <v>3104</v>
      </c>
      <c r="C266">
        <v>6</v>
      </c>
      <c r="D266" t="str" cm="1">
        <f t="array" ref="D266">_xlfn.TEXTJOIN("", TRUE, IF(ISNUMBER(SEARCH($Q$1480:$Q$1524, B266)), $Q$1480:$Q$1524, ""))</f>
        <v>Barilla</v>
      </c>
      <c r="E266" t="str">
        <f>IF(OR(D266="Mission", D266="Nature's Own", D266="Sara Lee"), "Bread",
IF(OR(D266="Del Monte", D266="Dole", D266="Mott's"), "Canned Fruit",
IF(OR(D266="Goya", D266="Hunt's", D266="Birds Eye"), "Canned Vegetables",
IF(OR(D266="BelGioioso", D266="Kraft", D266="Philadelphia", D266="Fairlife", D266="Horizon Organic", D266="Lactaid", D266="Ben &amp; Jerry's", D266="Chobani", D266="Oikos", D266="Light + Fit"), "Dairy",
IF(OR(D266="Barilla", D266="Annie's", D266="Rao's Homemade"), "Pasta",
IF(OR(D266="Hershey's", D266="Lay's", D266="Totino's", D266="Cheerios", D266="Jif", D266="Skippy", D266="Nature Valley", D266="Oreo", D266="DiGiorno", D266="Eggo"), "Prepared Food",
IF(OR(D266="Ben's Original", D266="Lundberg", D266="Quaker"), "Rice",
IF(OR(D266="Bush's", D266="Hillshire Farm", D266="Oscar Mayer", D266="SPAM"), "Protein",
IF(OR(D266="Starbucks", D266="Sparkling Ice", D266="Coca-Cola", D266="San Pellegrino", D266="Gatorade", D266="Arizona"), "Beverages",
"Other")))))))))</f>
        <v>Pasta</v>
      </c>
      <c r="F266" t="s">
        <v>3103</v>
      </c>
      <c r="G266" cm="1">
        <f t="array" ref="G266">_xlfn.LET(
  _xlpm.txt, LOWER(TRIM(SUBSTITUTE(B266,"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266" s="1">
        <f>O266/G266</f>
        <v>0.18583333333333332</v>
      </c>
      <c r="J266" t="str">
        <f>IF(I266="", "", IFERROR(LEFT(SUBSTITUTE(I266,"$",""), FIND("/", SUBSTITUTE(I266,"$","")) - 1), ""))</f>
        <v/>
      </c>
      <c r="K266" s="1" t="str">
        <f>IF(J266="", "", SUBSTITUTE(J266, "¢", ""))</f>
        <v/>
      </c>
      <c r="L266" s="2">
        <f>H266*100</f>
        <v>18.583333333333332</v>
      </c>
      <c r="M266" s="1">
        <f t="shared" si="4"/>
        <v>0.18583333333333332</v>
      </c>
      <c r="N266" s="1">
        <v>18.583333333333332</v>
      </c>
      <c r="O266" s="3">
        <f>VALUE(MID(F266, FIND("$", F266) + 1, LEN(F266)))</f>
        <v>2.23</v>
      </c>
    </row>
    <row r="267" spans="1:15" x14ac:dyDescent="0.25">
      <c r="A267" t="s">
        <v>3102</v>
      </c>
      <c r="B267" t="s">
        <v>3101</v>
      </c>
      <c r="D267" t="str" cm="1">
        <f t="array" ref="D267">_xlfn.TEXTJOIN("", TRUE, IF(ISNUMBER(SEARCH($Q$1480:$Q$1524, B267)), $Q$1480:$Q$1524, ""))</f>
        <v>Barilla</v>
      </c>
      <c r="E267" t="str">
        <f>IF(OR(D267="Mission", D267="Nature's Own", D267="Sara Lee"), "Bread",
IF(OR(D267="Del Monte", D267="Dole", D267="Mott's"), "Canned Fruit",
IF(OR(D267="Goya", D267="Hunt's", D267="Birds Eye"), "Canned Vegetables",
IF(OR(D267="BelGioioso", D267="Kraft", D267="Philadelphia", D267="Fairlife", D267="Horizon Organic", D267="Lactaid", D267="Ben &amp; Jerry's", D267="Chobani", D267="Oikos", D267="Light + Fit"), "Dairy",
IF(OR(D267="Barilla", D267="Annie's", D267="Rao's Homemade"), "Pasta",
IF(OR(D267="Hershey's", D267="Lay's", D267="Totino's", D267="Cheerios", D267="Jif", D267="Skippy", D267="Nature Valley", D267="Oreo", D267="DiGiorno", D267="Eggo"), "Prepared Food",
IF(OR(D267="Ben's Original", D267="Lundberg", D267="Quaker"), "Rice",
IF(OR(D267="Bush's", D267="Hillshire Farm", D267="Oscar Mayer", D267="SPAM"), "Protein",
IF(OR(D267="Starbucks", D267="Sparkling Ice", D267="Coca-Cola", D267="San Pellegrino", D267="Gatorade", D267="Arizona"), "Beverages",
"Other")))))))))</f>
        <v>Pasta</v>
      </c>
      <c r="F267" t="s">
        <v>312</v>
      </c>
      <c r="G267" cm="1">
        <f t="array" ref="G267">_xlfn.LET(
  _xlpm.txt, LOWER(TRIM(SUBSTITUTE(B267,"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H267" s="1">
        <f>O267/G267</f>
        <v>0.27444444444444449</v>
      </c>
      <c r="J267" t="str">
        <f>IF(I267="", "", IFERROR(LEFT(SUBSTITUTE(I267,"$",""), FIND("/", SUBSTITUTE(I267,"$","")) - 1), ""))</f>
        <v/>
      </c>
      <c r="K267" s="1" t="str">
        <f>IF(J267="", "", SUBSTITUTE(J267, "¢", ""))</f>
        <v/>
      </c>
      <c r="L267" s="2">
        <f>H267*100</f>
        <v>27.44444444444445</v>
      </c>
      <c r="M267" s="1">
        <f t="shared" si="4"/>
        <v>0.27444444444444449</v>
      </c>
      <c r="N267" s="1">
        <v>27.44444444444445</v>
      </c>
      <c r="O267" s="3">
        <f>VALUE(MID(F267, FIND("$", F267) + 1, LEN(F267)))</f>
        <v>2.4700000000000002</v>
      </c>
    </row>
    <row r="268" spans="1:15" x14ac:dyDescent="0.25">
      <c r="A268" t="s">
        <v>3100</v>
      </c>
      <c r="B268" t="s">
        <v>3099</v>
      </c>
      <c r="D268" t="str" cm="1">
        <f t="array" ref="D268">_xlfn.TEXTJOIN("", TRUE, IF(ISNUMBER(SEARCH($Q$1480:$Q$1524, B268)), $Q$1480:$Q$1524, ""))</f>
        <v>Barilla</v>
      </c>
      <c r="E268" t="str">
        <f>IF(OR(D268="Mission", D268="Nature's Own", D268="Sara Lee"), "Bread",
IF(OR(D268="Del Monte", D268="Dole", D268="Mott's"), "Canned Fruit",
IF(OR(D268="Goya", D268="Hunt's", D268="Birds Eye"), "Canned Vegetables",
IF(OR(D268="BelGioioso", D268="Kraft", D268="Philadelphia", D268="Fairlife", D268="Horizon Organic", D268="Lactaid", D268="Ben &amp; Jerry's", D268="Chobani", D268="Oikos", D268="Light + Fit"), "Dairy",
IF(OR(D268="Barilla", D268="Annie's", D268="Rao's Homemade"), "Pasta",
IF(OR(D268="Hershey's", D268="Lay's", D268="Totino's", D268="Cheerios", D268="Jif", D268="Skippy", D268="Nature Valley", D268="Oreo", D268="DiGiorno", D268="Eggo"), "Prepared Food",
IF(OR(D268="Ben's Original", D268="Lundberg", D268="Quaker"), "Rice",
IF(OR(D268="Bush's", D268="Hillshire Farm", D268="Oscar Mayer", D268="SPAM"), "Protein",
IF(OR(D268="Starbucks", D268="Sparkling Ice", D268="Coca-Cola", D268="San Pellegrino", D268="Gatorade", D268="Arizona"), "Beverages",
"Other")))))))))</f>
        <v>Pasta</v>
      </c>
      <c r="F268" t="s">
        <v>3016</v>
      </c>
      <c r="G268" cm="1">
        <f t="array" ref="G268">_xlfn.LET(
  _xlpm.txt, LOWER(TRIM(SUBSTITUTE(B268,"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68" s="1">
        <f>O268/G268</f>
        <v>0.115</v>
      </c>
      <c r="J268" t="str">
        <f>IF(I268="", "", IFERROR(LEFT(SUBSTITUTE(I268,"$",""), FIND("/", SUBSTITUTE(I268,"$","")) - 1), ""))</f>
        <v/>
      </c>
      <c r="K268" s="1" t="str">
        <f>IF(J268="", "", SUBSTITUTE(J268, "¢", ""))</f>
        <v/>
      </c>
      <c r="L268" s="2">
        <f>H268*100</f>
        <v>11.5</v>
      </c>
      <c r="M268" s="1">
        <f t="shared" si="4"/>
        <v>0.115</v>
      </c>
      <c r="N268" s="1">
        <v>11.5</v>
      </c>
      <c r="O268" s="3">
        <f>VALUE(MID(F268, FIND("$", F268) + 1, LEN(F268)))</f>
        <v>1.84</v>
      </c>
    </row>
    <row r="269" spans="1:15" x14ac:dyDescent="0.25">
      <c r="A269" t="s">
        <v>3098</v>
      </c>
      <c r="B269" t="s">
        <v>3097</v>
      </c>
      <c r="D269" t="str" cm="1">
        <f t="array" ref="D269">_xlfn.TEXTJOIN("", TRUE, IF(ISNUMBER(SEARCH($Q$1480:$Q$1524, B269)), $Q$1480:$Q$1524, ""))</f>
        <v>Barilla</v>
      </c>
      <c r="E269" t="str">
        <f>IF(OR(D269="Mission", D269="Nature's Own", D269="Sara Lee"), "Bread",
IF(OR(D269="Del Monte", D269="Dole", D269="Mott's"), "Canned Fruit",
IF(OR(D269="Goya", D269="Hunt's", D269="Birds Eye"), "Canned Vegetables",
IF(OR(D269="BelGioioso", D269="Kraft", D269="Philadelphia", D269="Fairlife", D269="Horizon Organic", D269="Lactaid", D269="Ben &amp; Jerry's", D269="Chobani", D269="Oikos", D269="Light + Fit"), "Dairy",
IF(OR(D269="Barilla", D269="Annie's", D269="Rao's Homemade"), "Pasta",
IF(OR(D269="Hershey's", D269="Lay's", D269="Totino's", D269="Cheerios", D269="Jif", D269="Skippy", D269="Nature Valley", D269="Oreo", D269="DiGiorno", D269="Eggo"), "Prepared Food",
IF(OR(D269="Ben's Original", D269="Lundberg", D269="Quaker"), "Rice",
IF(OR(D269="Bush's", D269="Hillshire Farm", D269="Oscar Mayer", D269="SPAM"), "Protein",
IF(OR(D269="Starbucks", D269="Sparkling Ice", D269="Coca-Cola", D269="San Pellegrino", D269="Gatorade", D269="Arizona"), "Beverages",
"Other")))))))))</f>
        <v>Pasta</v>
      </c>
      <c r="F269" t="s">
        <v>3016</v>
      </c>
      <c r="G269" cm="1">
        <f t="array" ref="G269">_xlfn.LET(
  _xlpm.txt, LOWER(TRIM(SUBSTITUTE(B269,"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69" s="1">
        <f>O269/G269</f>
        <v>0.115</v>
      </c>
      <c r="J269" t="str">
        <f>IF(I269="", "", IFERROR(LEFT(SUBSTITUTE(I269,"$",""), FIND("/", SUBSTITUTE(I269,"$","")) - 1), ""))</f>
        <v/>
      </c>
      <c r="K269" s="1" t="str">
        <f>IF(J269="", "", SUBSTITUTE(J269, "¢", ""))</f>
        <v/>
      </c>
      <c r="L269" s="2">
        <f>H269*100</f>
        <v>11.5</v>
      </c>
      <c r="M269" s="1">
        <f t="shared" si="4"/>
        <v>0.115</v>
      </c>
      <c r="N269" s="1">
        <v>11.5</v>
      </c>
      <c r="O269" s="3">
        <f>VALUE(MID(F269, FIND("$", F269) + 1, LEN(F269)))</f>
        <v>1.84</v>
      </c>
    </row>
    <row r="270" spans="1:15" x14ac:dyDescent="0.25">
      <c r="A270" t="s">
        <v>3096</v>
      </c>
      <c r="B270" t="s">
        <v>3095</v>
      </c>
      <c r="D270" t="str" cm="1">
        <f t="array" ref="D270">_xlfn.TEXTJOIN("", TRUE, IF(ISNUMBER(SEARCH($Q$1480:$Q$1524, B270)), $Q$1480:$Q$1524, ""))</f>
        <v>Barilla</v>
      </c>
      <c r="E270" t="str">
        <f>IF(OR(D270="Mission", D270="Nature's Own", D270="Sara Lee"), "Bread",
IF(OR(D270="Del Monte", D270="Dole", D270="Mott's"), "Canned Fruit",
IF(OR(D270="Goya", D270="Hunt's", D270="Birds Eye"), "Canned Vegetables",
IF(OR(D270="BelGioioso", D270="Kraft", D270="Philadelphia", D270="Fairlife", D270="Horizon Organic", D270="Lactaid", D270="Ben &amp; Jerry's", D270="Chobani", D270="Oikos", D270="Light + Fit"), "Dairy",
IF(OR(D270="Barilla", D270="Annie's", D270="Rao's Homemade"), "Pasta",
IF(OR(D270="Hershey's", D270="Lay's", D270="Totino's", D270="Cheerios", D270="Jif", D270="Skippy", D270="Nature Valley", D270="Oreo", D270="DiGiorno", D270="Eggo"), "Prepared Food",
IF(OR(D270="Ben's Original", D270="Lundberg", D270="Quaker"), "Rice",
IF(OR(D270="Bush's", D270="Hillshire Farm", D270="Oscar Mayer", D270="SPAM"), "Protein",
IF(OR(D270="Starbucks", D270="Sparkling Ice", D270="Coca-Cola", D270="San Pellegrino", D270="Gatorade", D270="Arizona"), "Beverages",
"Other")))))))))</f>
        <v>Pasta</v>
      </c>
      <c r="F270" t="s">
        <v>3016</v>
      </c>
      <c r="G270" cm="1">
        <f t="array" ref="G270">_xlfn.LET(
  _xlpm.txt, LOWER(TRIM(SUBSTITUTE(B270,"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70" s="1">
        <f>O270/G270</f>
        <v>0.115</v>
      </c>
      <c r="J270" t="str">
        <f>IF(I270="", "", IFERROR(LEFT(SUBSTITUTE(I270,"$",""), FIND("/", SUBSTITUTE(I270,"$","")) - 1), ""))</f>
        <v/>
      </c>
      <c r="K270" s="1" t="str">
        <f>IF(J270="", "", SUBSTITUTE(J270, "¢", ""))</f>
        <v/>
      </c>
      <c r="L270" s="2">
        <f>H270*100</f>
        <v>11.5</v>
      </c>
      <c r="M270" s="1">
        <f t="shared" si="4"/>
        <v>0.115</v>
      </c>
      <c r="N270" s="1">
        <v>11.5</v>
      </c>
      <c r="O270" s="3">
        <f>VALUE(MID(F270, FIND("$", F270) + 1, LEN(F270)))</f>
        <v>1.84</v>
      </c>
    </row>
    <row r="271" spans="1:15" x14ac:dyDescent="0.25">
      <c r="A271" t="s">
        <v>3094</v>
      </c>
      <c r="B271" t="s">
        <v>3093</v>
      </c>
      <c r="D271" t="str" cm="1">
        <f t="array" ref="D271">_xlfn.TEXTJOIN("", TRUE, IF(ISNUMBER(SEARCH($Q$1480:$Q$1524, B271)), $Q$1480:$Q$1524, ""))</f>
        <v>Barilla</v>
      </c>
      <c r="E271" t="str">
        <f>IF(OR(D271="Mission", D271="Nature's Own", D271="Sara Lee"), "Bread",
IF(OR(D271="Del Monte", D271="Dole", D271="Mott's"), "Canned Fruit",
IF(OR(D271="Goya", D271="Hunt's", D271="Birds Eye"), "Canned Vegetables",
IF(OR(D271="BelGioioso", D271="Kraft", D271="Philadelphia", D271="Fairlife", D271="Horizon Organic", D271="Lactaid", D271="Ben &amp; Jerry's", D271="Chobani", D271="Oikos", D271="Light + Fit"), "Dairy",
IF(OR(D271="Barilla", D271="Annie's", D271="Rao's Homemade"), "Pasta",
IF(OR(D271="Hershey's", D271="Lay's", D271="Totino's", D271="Cheerios", D271="Jif", D271="Skippy", D271="Nature Valley", D271="Oreo", D271="DiGiorno", D271="Eggo"), "Prepared Food",
IF(OR(D271="Ben's Original", D271="Lundberg", D271="Quaker"), "Rice",
IF(OR(D271="Bush's", D271="Hillshire Farm", D271="Oscar Mayer", D271="SPAM"), "Protein",
IF(OR(D271="Starbucks", D271="Sparkling Ice", D271="Coca-Cola", D271="San Pellegrino", D271="Gatorade", D271="Arizona"), "Beverages",
"Other")))))))))</f>
        <v>Pasta</v>
      </c>
      <c r="F271" t="s">
        <v>3016</v>
      </c>
      <c r="G271" cm="1">
        <f t="array" ref="G271">_xlfn.LET(
  _xlpm.txt, LOWER(TRIM(SUBSTITUTE(B271,"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71" s="1">
        <f>O271/G271</f>
        <v>0.115</v>
      </c>
      <c r="J271" t="str">
        <f>IF(I271="", "", IFERROR(LEFT(SUBSTITUTE(I271,"$",""), FIND("/", SUBSTITUTE(I271,"$","")) - 1), ""))</f>
        <v/>
      </c>
      <c r="K271" s="1" t="str">
        <f>IF(J271="", "", SUBSTITUTE(J271, "¢", ""))</f>
        <v/>
      </c>
      <c r="L271" s="2">
        <f>H271*100</f>
        <v>11.5</v>
      </c>
      <c r="M271" s="1">
        <f t="shared" si="4"/>
        <v>0.115</v>
      </c>
      <c r="N271" s="1">
        <v>11.5</v>
      </c>
      <c r="O271" s="3">
        <f>VALUE(MID(F271, FIND("$", F271) + 1, LEN(F271)))</f>
        <v>1.84</v>
      </c>
    </row>
    <row r="272" spans="1:15" x14ac:dyDescent="0.25">
      <c r="A272" t="s">
        <v>3092</v>
      </c>
      <c r="B272" t="s">
        <v>3091</v>
      </c>
      <c r="D272" t="str" cm="1">
        <f t="array" ref="D272">_xlfn.TEXTJOIN("", TRUE, IF(ISNUMBER(SEARCH($Q$1480:$Q$1524, B272)), $Q$1480:$Q$1524, ""))</f>
        <v>Barilla</v>
      </c>
      <c r="E272" t="str">
        <f>IF(OR(D272="Mission", D272="Nature's Own", D272="Sara Lee"), "Bread",
IF(OR(D272="Del Monte", D272="Dole", D272="Mott's"), "Canned Fruit",
IF(OR(D272="Goya", D272="Hunt's", D272="Birds Eye"), "Canned Vegetables",
IF(OR(D272="BelGioioso", D272="Kraft", D272="Philadelphia", D272="Fairlife", D272="Horizon Organic", D272="Lactaid", D272="Ben &amp; Jerry's", D272="Chobani", D272="Oikos", D272="Light + Fit"), "Dairy",
IF(OR(D272="Barilla", D272="Annie's", D272="Rao's Homemade"), "Pasta",
IF(OR(D272="Hershey's", D272="Lay's", D272="Totino's", D272="Cheerios", D272="Jif", D272="Skippy", D272="Nature Valley", D272="Oreo", D272="DiGiorno", D272="Eggo"), "Prepared Food",
IF(OR(D272="Ben's Original", D272="Lundberg", D272="Quaker"), "Rice",
IF(OR(D272="Bush's", D272="Hillshire Farm", D272="Oscar Mayer", D272="SPAM"), "Protein",
IF(OR(D272="Starbucks", D272="Sparkling Ice", D272="Coca-Cola", D272="San Pellegrino", D272="Gatorade", D272="Arizona"), "Beverages",
"Other")))))))))</f>
        <v>Pasta</v>
      </c>
      <c r="F272" t="s">
        <v>3016</v>
      </c>
      <c r="G272" cm="1">
        <f t="array" ref="G272">_xlfn.LET(
  _xlpm.txt, LOWER(TRIM(SUBSTITUTE(B272,"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72" s="1">
        <f>O272/G272</f>
        <v>0.115</v>
      </c>
      <c r="J272" t="str">
        <f>IF(I272="", "", IFERROR(LEFT(SUBSTITUTE(I272,"$",""), FIND("/", SUBSTITUTE(I272,"$","")) - 1), ""))</f>
        <v/>
      </c>
      <c r="K272" s="1" t="str">
        <f>IF(J272="", "", SUBSTITUTE(J272, "¢", ""))</f>
        <v/>
      </c>
      <c r="L272" s="2">
        <f>H272*100</f>
        <v>11.5</v>
      </c>
      <c r="M272" s="1">
        <f t="shared" si="4"/>
        <v>0.115</v>
      </c>
      <c r="N272" s="1">
        <v>11.5</v>
      </c>
      <c r="O272" s="3">
        <f>VALUE(MID(F272, FIND("$", F272) + 1, LEN(F272)))</f>
        <v>1.84</v>
      </c>
    </row>
    <row r="273" spans="1:15" x14ac:dyDescent="0.25">
      <c r="A273" t="s">
        <v>3090</v>
      </c>
      <c r="B273" t="s">
        <v>3089</v>
      </c>
      <c r="D273" t="str" cm="1">
        <f t="array" ref="D273">_xlfn.TEXTJOIN("", TRUE, IF(ISNUMBER(SEARCH($Q$1480:$Q$1524, B273)), $Q$1480:$Q$1524, ""))</f>
        <v>Barilla</v>
      </c>
      <c r="E273" t="str">
        <f>IF(OR(D273="Mission", D273="Nature's Own", D273="Sara Lee"), "Bread",
IF(OR(D273="Del Monte", D273="Dole", D273="Mott's"), "Canned Fruit",
IF(OR(D273="Goya", D273="Hunt's", D273="Birds Eye"), "Canned Vegetables",
IF(OR(D273="BelGioioso", D273="Kraft", D273="Philadelphia", D273="Fairlife", D273="Horizon Organic", D273="Lactaid", D273="Ben &amp; Jerry's", D273="Chobani", D273="Oikos", D273="Light + Fit"), "Dairy",
IF(OR(D273="Barilla", D273="Annie's", D273="Rao's Homemade"), "Pasta",
IF(OR(D273="Hershey's", D273="Lay's", D273="Totino's", D273="Cheerios", D273="Jif", D273="Skippy", D273="Nature Valley", D273="Oreo", D273="DiGiorno", D273="Eggo"), "Prepared Food",
IF(OR(D273="Ben's Original", D273="Lundberg", D273="Quaker"), "Rice",
IF(OR(D273="Bush's", D273="Hillshire Farm", D273="Oscar Mayer", D273="SPAM"), "Protein",
IF(OR(D273="Starbucks", D273="Sparkling Ice", D273="Coca-Cola", D273="San Pellegrino", D273="Gatorade", D273="Arizona"), "Beverages",
"Other")))))))))</f>
        <v>Pasta</v>
      </c>
      <c r="F273" t="s">
        <v>3016</v>
      </c>
      <c r="G273" cm="1">
        <f t="array" ref="G273">_xlfn.LET(
  _xlpm.txt, LOWER(TRIM(SUBSTITUTE(B273,"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73" s="1">
        <f>O273/G273</f>
        <v>0.115</v>
      </c>
      <c r="J273" t="str">
        <f>IF(I273="", "", IFERROR(LEFT(SUBSTITUTE(I273,"$",""), FIND("/", SUBSTITUTE(I273,"$","")) - 1), ""))</f>
        <v/>
      </c>
      <c r="K273" s="1" t="str">
        <f>IF(J273="", "", SUBSTITUTE(J273, "¢", ""))</f>
        <v/>
      </c>
      <c r="L273" s="2">
        <f>H273*100</f>
        <v>11.5</v>
      </c>
      <c r="M273" s="1">
        <f t="shared" si="4"/>
        <v>0.115</v>
      </c>
      <c r="N273" s="1">
        <v>11.5</v>
      </c>
      <c r="O273" s="3">
        <f>VALUE(MID(F273, FIND("$", F273) + 1, LEN(F273)))</f>
        <v>1.84</v>
      </c>
    </row>
    <row r="274" spans="1:15" x14ac:dyDescent="0.25">
      <c r="A274" t="s">
        <v>3088</v>
      </c>
      <c r="B274" t="s">
        <v>3087</v>
      </c>
      <c r="D274" t="str" cm="1">
        <f t="array" ref="D274">_xlfn.TEXTJOIN("", TRUE, IF(ISNUMBER(SEARCH($Q$1480:$Q$1524, B274)), $Q$1480:$Q$1524, ""))</f>
        <v>Barilla</v>
      </c>
      <c r="E274" t="str">
        <f>IF(OR(D274="Mission", D274="Nature's Own", D274="Sara Lee"), "Bread",
IF(OR(D274="Del Monte", D274="Dole", D274="Mott's"), "Canned Fruit",
IF(OR(D274="Goya", D274="Hunt's", D274="Birds Eye"), "Canned Vegetables",
IF(OR(D274="BelGioioso", D274="Kraft", D274="Philadelphia", D274="Fairlife", D274="Horizon Organic", D274="Lactaid", D274="Ben &amp; Jerry's", D274="Chobani", D274="Oikos", D274="Light + Fit"), "Dairy",
IF(OR(D274="Barilla", D274="Annie's", D274="Rao's Homemade"), "Pasta",
IF(OR(D274="Hershey's", D274="Lay's", D274="Totino's", D274="Cheerios", D274="Jif", D274="Skippy", D274="Nature Valley", D274="Oreo", D274="DiGiorno", D274="Eggo"), "Prepared Food",
IF(OR(D274="Ben's Original", D274="Lundberg", D274="Quaker"), "Rice",
IF(OR(D274="Bush's", D274="Hillshire Farm", D274="Oscar Mayer", D274="SPAM"), "Protein",
IF(OR(D274="Starbucks", D274="Sparkling Ice", D274="Coca-Cola", D274="San Pellegrino", D274="Gatorade", D274="Arizona"), "Beverages",
"Other")))))))))</f>
        <v>Pasta</v>
      </c>
      <c r="F274" t="s">
        <v>3016</v>
      </c>
      <c r="G274" cm="1">
        <f t="array" ref="G274">_xlfn.LET(
  _xlpm.txt, LOWER(TRIM(SUBSTITUTE(B274,"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74" s="1">
        <f>O274/G274</f>
        <v>0.115</v>
      </c>
      <c r="J274" t="str">
        <f>IF(I274="", "", IFERROR(LEFT(SUBSTITUTE(I274,"$",""), FIND("/", SUBSTITUTE(I274,"$","")) - 1), ""))</f>
        <v/>
      </c>
      <c r="K274" s="1" t="str">
        <f>IF(J274="", "", SUBSTITUTE(J274, "¢", ""))</f>
        <v/>
      </c>
      <c r="L274" s="2">
        <f>H274*100</f>
        <v>11.5</v>
      </c>
      <c r="M274" s="1">
        <f t="shared" si="4"/>
        <v>0.115</v>
      </c>
      <c r="N274" s="1">
        <v>11.5</v>
      </c>
      <c r="O274" s="3">
        <f>VALUE(MID(F274, FIND("$", F274) + 1, LEN(F274)))</f>
        <v>1.84</v>
      </c>
    </row>
    <row r="275" spans="1:15" x14ac:dyDescent="0.25">
      <c r="A275" t="s">
        <v>3086</v>
      </c>
      <c r="B275" t="s">
        <v>3085</v>
      </c>
      <c r="D275" t="str" cm="1">
        <f t="array" ref="D275">_xlfn.TEXTJOIN("", TRUE, IF(ISNUMBER(SEARCH($Q$1480:$Q$1524, B275)), $Q$1480:$Q$1524, ""))</f>
        <v>Barilla</v>
      </c>
      <c r="E275" t="str">
        <f>IF(OR(D275="Mission", D275="Nature's Own", D275="Sara Lee"), "Bread",
IF(OR(D275="Del Monte", D275="Dole", D275="Mott's"), "Canned Fruit",
IF(OR(D275="Goya", D275="Hunt's", D275="Birds Eye"), "Canned Vegetables",
IF(OR(D275="BelGioioso", D275="Kraft", D275="Philadelphia", D275="Fairlife", D275="Horizon Organic", D275="Lactaid", D275="Ben &amp; Jerry's", D275="Chobani", D275="Oikos", D275="Light + Fit"), "Dairy",
IF(OR(D275="Barilla", D275="Annie's", D275="Rao's Homemade"), "Pasta",
IF(OR(D275="Hershey's", D275="Lay's", D275="Totino's", D275="Cheerios", D275="Jif", D275="Skippy", D275="Nature Valley", D275="Oreo", D275="DiGiorno", D275="Eggo"), "Prepared Food",
IF(OR(D275="Ben's Original", D275="Lundberg", D275="Quaker"), "Rice",
IF(OR(D275="Bush's", D275="Hillshire Farm", D275="Oscar Mayer", D275="SPAM"), "Protein",
IF(OR(D275="Starbucks", D275="Sparkling Ice", D275="Coca-Cola", D275="San Pellegrino", D275="Gatorade", D275="Arizona"), "Beverages",
"Other")))))))))</f>
        <v>Pasta</v>
      </c>
      <c r="F275" t="s">
        <v>3016</v>
      </c>
      <c r="G275" cm="1">
        <f t="array" ref="G275">_xlfn.LET(
  _xlpm.txt, LOWER(TRIM(SUBSTITUTE(B275,"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75" s="1">
        <f>O275/G275</f>
        <v>0.115</v>
      </c>
      <c r="J275" t="str">
        <f>IF(I275="", "", IFERROR(LEFT(SUBSTITUTE(I275,"$",""), FIND("/", SUBSTITUTE(I275,"$","")) - 1), ""))</f>
        <v/>
      </c>
      <c r="K275" s="1" t="str">
        <f>IF(J275="", "", SUBSTITUTE(J275, "¢", ""))</f>
        <v/>
      </c>
      <c r="L275" s="2">
        <f>H275*100</f>
        <v>11.5</v>
      </c>
      <c r="M275" s="1">
        <f t="shared" si="4"/>
        <v>0.115</v>
      </c>
      <c r="N275" s="1">
        <v>11.5</v>
      </c>
      <c r="O275" s="3">
        <f>VALUE(MID(F275, FIND("$", F275) + 1, LEN(F275)))</f>
        <v>1.84</v>
      </c>
    </row>
    <row r="276" spans="1:15" x14ac:dyDescent="0.25">
      <c r="A276" t="s">
        <v>3084</v>
      </c>
      <c r="B276" t="s">
        <v>3083</v>
      </c>
      <c r="D276" t="str" cm="1">
        <f t="array" ref="D276">_xlfn.TEXTJOIN("", TRUE, IF(ISNUMBER(SEARCH($Q$1480:$Q$1524, B276)), $Q$1480:$Q$1524, ""))</f>
        <v>Barilla</v>
      </c>
      <c r="E276" t="str">
        <f>IF(OR(D276="Mission", D276="Nature's Own", D276="Sara Lee"), "Bread",
IF(OR(D276="Del Monte", D276="Dole", D276="Mott's"), "Canned Fruit",
IF(OR(D276="Goya", D276="Hunt's", D276="Birds Eye"), "Canned Vegetables",
IF(OR(D276="BelGioioso", D276="Kraft", D276="Philadelphia", D276="Fairlife", D276="Horizon Organic", D276="Lactaid", D276="Ben &amp; Jerry's", D276="Chobani", D276="Oikos", D276="Light + Fit"), "Dairy",
IF(OR(D276="Barilla", D276="Annie's", D276="Rao's Homemade"), "Pasta",
IF(OR(D276="Hershey's", D276="Lay's", D276="Totino's", D276="Cheerios", D276="Jif", D276="Skippy", D276="Nature Valley", D276="Oreo", D276="DiGiorno", D276="Eggo"), "Prepared Food",
IF(OR(D276="Ben's Original", D276="Lundberg", D276="Quaker"), "Rice",
IF(OR(D276="Bush's", D276="Hillshire Farm", D276="Oscar Mayer", D276="SPAM"), "Protein",
IF(OR(D276="Starbucks", D276="Sparkling Ice", D276="Coca-Cola", D276="San Pellegrino", D276="Gatorade", D276="Arizona"), "Beverages",
"Other")))))))))</f>
        <v>Pasta</v>
      </c>
      <c r="F276" t="s">
        <v>3016</v>
      </c>
      <c r="G276" cm="1">
        <f t="array" ref="G276">_xlfn.LET(
  _xlpm.txt, LOWER(TRIM(SUBSTITUTE(B276,"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76" s="1">
        <f>O276/G276</f>
        <v>0.115</v>
      </c>
      <c r="J276" t="str">
        <f>IF(I276="", "", IFERROR(LEFT(SUBSTITUTE(I276,"$",""), FIND("/", SUBSTITUTE(I276,"$","")) - 1), ""))</f>
        <v/>
      </c>
      <c r="K276" s="1" t="str">
        <f>IF(J276="", "", SUBSTITUTE(J276, "¢", ""))</f>
        <v/>
      </c>
      <c r="L276" s="2">
        <f>H276*100</f>
        <v>11.5</v>
      </c>
      <c r="M276" s="1">
        <f t="shared" si="4"/>
        <v>0.115</v>
      </c>
      <c r="N276" s="1">
        <v>11.5</v>
      </c>
      <c r="O276" s="3">
        <f>VALUE(MID(F276, FIND("$", F276) + 1, LEN(F276)))</f>
        <v>1.84</v>
      </c>
    </row>
    <row r="277" spans="1:15" x14ac:dyDescent="0.25">
      <c r="A277" t="s">
        <v>3082</v>
      </c>
      <c r="B277" t="s">
        <v>3081</v>
      </c>
      <c r="D277" t="str" cm="1">
        <f t="array" ref="D277">_xlfn.TEXTJOIN("", TRUE, IF(ISNUMBER(SEARCH($Q$1480:$Q$1524, B277)), $Q$1480:$Q$1524, ""))</f>
        <v>Barilla</v>
      </c>
      <c r="E277" t="str">
        <f>IF(OR(D277="Mission", D277="Nature's Own", D277="Sara Lee"), "Bread",
IF(OR(D277="Del Monte", D277="Dole", D277="Mott's"), "Canned Fruit",
IF(OR(D277="Goya", D277="Hunt's", D277="Birds Eye"), "Canned Vegetables",
IF(OR(D277="BelGioioso", D277="Kraft", D277="Philadelphia", D277="Fairlife", D277="Horizon Organic", D277="Lactaid", D277="Ben &amp; Jerry's", D277="Chobani", D277="Oikos", D277="Light + Fit"), "Dairy",
IF(OR(D277="Barilla", D277="Annie's", D277="Rao's Homemade"), "Pasta",
IF(OR(D277="Hershey's", D277="Lay's", D277="Totino's", D277="Cheerios", D277="Jif", D277="Skippy", D277="Nature Valley", D277="Oreo", D277="DiGiorno", D277="Eggo"), "Prepared Food",
IF(OR(D277="Ben's Original", D277="Lundberg", D277="Quaker"), "Rice",
IF(OR(D277="Bush's", D277="Hillshire Farm", D277="Oscar Mayer", D277="SPAM"), "Protein",
IF(OR(D277="Starbucks", D277="Sparkling Ice", D277="Coca-Cola", D277="San Pellegrino", D277="Gatorade", D277="Arizona"), "Beverages",
"Other")))))))))</f>
        <v>Pasta</v>
      </c>
      <c r="F277" t="s">
        <v>3016</v>
      </c>
      <c r="G277" cm="1">
        <f t="array" ref="G277">_xlfn.LET(
  _xlpm.txt, LOWER(TRIM(SUBSTITUTE(B277,"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77" s="1">
        <f>O277/G277</f>
        <v>0.115</v>
      </c>
      <c r="J277" t="str">
        <f>IF(I277="", "", IFERROR(LEFT(SUBSTITUTE(I277,"$",""), FIND("/", SUBSTITUTE(I277,"$","")) - 1), ""))</f>
        <v/>
      </c>
      <c r="K277" s="1" t="str">
        <f>IF(J277="", "", SUBSTITUTE(J277, "¢", ""))</f>
        <v/>
      </c>
      <c r="L277" s="2">
        <f>H277*100</f>
        <v>11.5</v>
      </c>
      <c r="M277" s="1">
        <f t="shared" si="4"/>
        <v>0.115</v>
      </c>
      <c r="N277" s="1">
        <v>11.5</v>
      </c>
      <c r="O277" s="3">
        <f>VALUE(MID(F277, FIND("$", F277) + 1, LEN(F277)))</f>
        <v>1.84</v>
      </c>
    </row>
    <row r="278" spans="1:15" x14ac:dyDescent="0.25">
      <c r="A278" t="s">
        <v>3080</v>
      </c>
      <c r="B278" t="s">
        <v>3079</v>
      </c>
      <c r="D278" t="str" cm="1">
        <f t="array" ref="D278">_xlfn.TEXTJOIN("", TRUE, IF(ISNUMBER(SEARCH($Q$1480:$Q$1524, B278)), $Q$1480:$Q$1524, ""))</f>
        <v>Barilla</v>
      </c>
      <c r="E278" t="str">
        <f>IF(OR(D278="Mission", D278="Nature's Own", D278="Sara Lee"), "Bread",
IF(OR(D278="Del Monte", D278="Dole", D278="Mott's"), "Canned Fruit",
IF(OR(D278="Goya", D278="Hunt's", D278="Birds Eye"), "Canned Vegetables",
IF(OR(D278="BelGioioso", D278="Kraft", D278="Philadelphia", D278="Fairlife", D278="Horizon Organic", D278="Lactaid", D278="Ben &amp; Jerry's", D278="Chobani", D278="Oikos", D278="Light + Fit"), "Dairy",
IF(OR(D278="Barilla", D278="Annie's", D278="Rao's Homemade"), "Pasta",
IF(OR(D278="Hershey's", D278="Lay's", D278="Totino's", D278="Cheerios", D278="Jif", D278="Skippy", D278="Nature Valley", D278="Oreo", D278="DiGiorno", D278="Eggo"), "Prepared Food",
IF(OR(D278="Ben's Original", D278="Lundberg", D278="Quaker"), "Rice",
IF(OR(D278="Bush's", D278="Hillshire Farm", D278="Oscar Mayer", D278="SPAM"), "Protein",
IF(OR(D278="Starbucks", D278="Sparkling Ice", D278="Coca-Cola", D278="San Pellegrino", D278="Gatorade", D278="Arizona"), "Beverages",
"Other")))))))))</f>
        <v>Pasta</v>
      </c>
      <c r="F278" t="s">
        <v>3016</v>
      </c>
      <c r="G278" cm="1">
        <f t="array" ref="G278">_xlfn.LET(
  _xlpm.txt, LOWER(TRIM(SUBSTITUTE(B278,"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78" s="1">
        <f>O278/G278</f>
        <v>0.115</v>
      </c>
      <c r="J278" t="str">
        <f>IF(I278="", "", IFERROR(LEFT(SUBSTITUTE(I278,"$",""), FIND("/", SUBSTITUTE(I278,"$","")) - 1), ""))</f>
        <v/>
      </c>
      <c r="K278" s="1" t="str">
        <f>IF(J278="", "", SUBSTITUTE(J278, "¢", ""))</f>
        <v/>
      </c>
      <c r="L278" s="2">
        <f>H278*100</f>
        <v>11.5</v>
      </c>
      <c r="M278" s="1">
        <f t="shared" si="4"/>
        <v>0.115</v>
      </c>
      <c r="N278" s="1">
        <v>11.5</v>
      </c>
      <c r="O278" s="3">
        <f>VALUE(MID(F278, FIND("$", F278) + 1, LEN(F278)))</f>
        <v>1.84</v>
      </c>
    </row>
    <row r="279" spans="1:15" x14ac:dyDescent="0.25">
      <c r="A279" t="s">
        <v>3078</v>
      </c>
      <c r="B279" t="s">
        <v>3077</v>
      </c>
      <c r="D279" t="str" cm="1">
        <f t="array" ref="D279">_xlfn.TEXTJOIN("", TRUE, IF(ISNUMBER(SEARCH($Q$1480:$Q$1524, B279)), $Q$1480:$Q$1524, ""))</f>
        <v>Barilla</v>
      </c>
      <c r="E279" t="str">
        <f>IF(OR(D279="Mission", D279="Nature's Own", D279="Sara Lee"), "Bread",
IF(OR(D279="Del Monte", D279="Dole", D279="Mott's"), "Canned Fruit",
IF(OR(D279="Goya", D279="Hunt's", D279="Birds Eye"), "Canned Vegetables",
IF(OR(D279="BelGioioso", D279="Kraft", D279="Philadelphia", D279="Fairlife", D279="Horizon Organic", D279="Lactaid", D279="Ben &amp; Jerry's", D279="Chobani", D279="Oikos", D279="Light + Fit"), "Dairy",
IF(OR(D279="Barilla", D279="Annie's", D279="Rao's Homemade"), "Pasta",
IF(OR(D279="Hershey's", D279="Lay's", D279="Totino's", D279="Cheerios", D279="Jif", D279="Skippy", D279="Nature Valley", D279="Oreo", D279="DiGiorno", D279="Eggo"), "Prepared Food",
IF(OR(D279="Ben's Original", D279="Lundberg", D279="Quaker"), "Rice",
IF(OR(D279="Bush's", D279="Hillshire Farm", D279="Oscar Mayer", D279="SPAM"), "Protein",
IF(OR(D279="Starbucks", D279="Sparkling Ice", D279="Coca-Cola", D279="San Pellegrino", D279="Gatorade", D279="Arizona"), "Beverages",
"Other")))))))))</f>
        <v>Pasta</v>
      </c>
      <c r="F279" t="s">
        <v>3016</v>
      </c>
      <c r="G279" cm="1">
        <f t="array" ref="G279">_xlfn.LET(
  _xlpm.txt, LOWER(TRIM(SUBSTITUTE(B279,"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79" s="1">
        <f>O279/G279</f>
        <v>0.115</v>
      </c>
      <c r="J279" t="str">
        <f>IF(I279="", "", IFERROR(LEFT(SUBSTITUTE(I279,"$",""), FIND("/", SUBSTITUTE(I279,"$","")) - 1), ""))</f>
        <v/>
      </c>
      <c r="K279" s="1" t="str">
        <f>IF(J279="", "", SUBSTITUTE(J279, "¢", ""))</f>
        <v/>
      </c>
      <c r="L279" s="2">
        <f>H279*100</f>
        <v>11.5</v>
      </c>
      <c r="M279" s="1">
        <f t="shared" si="4"/>
        <v>0.115</v>
      </c>
      <c r="N279" s="1">
        <v>11.5</v>
      </c>
      <c r="O279" s="3">
        <f>VALUE(MID(F279, FIND("$", F279) + 1, LEN(F279)))</f>
        <v>1.84</v>
      </c>
    </row>
    <row r="280" spans="1:15" x14ac:dyDescent="0.25">
      <c r="A280" t="s">
        <v>3076</v>
      </c>
      <c r="B280" t="s">
        <v>3075</v>
      </c>
      <c r="D280" t="str" cm="1">
        <f t="array" ref="D280">_xlfn.TEXTJOIN("", TRUE, IF(ISNUMBER(SEARCH($Q$1480:$Q$1524, B280)), $Q$1480:$Q$1524, ""))</f>
        <v>Barilla</v>
      </c>
      <c r="E280" t="str">
        <f>IF(OR(D280="Mission", D280="Nature's Own", D280="Sara Lee"), "Bread",
IF(OR(D280="Del Monte", D280="Dole", D280="Mott's"), "Canned Fruit",
IF(OR(D280="Goya", D280="Hunt's", D280="Birds Eye"), "Canned Vegetables",
IF(OR(D280="BelGioioso", D280="Kraft", D280="Philadelphia", D280="Fairlife", D280="Horizon Organic", D280="Lactaid", D280="Ben &amp; Jerry's", D280="Chobani", D280="Oikos", D280="Light + Fit"), "Dairy",
IF(OR(D280="Barilla", D280="Annie's", D280="Rao's Homemade"), "Pasta",
IF(OR(D280="Hershey's", D280="Lay's", D280="Totino's", D280="Cheerios", D280="Jif", D280="Skippy", D280="Nature Valley", D280="Oreo", D280="DiGiorno", D280="Eggo"), "Prepared Food",
IF(OR(D280="Ben's Original", D280="Lundberg", D280="Quaker"), "Rice",
IF(OR(D280="Bush's", D280="Hillshire Farm", D280="Oscar Mayer", D280="SPAM"), "Protein",
IF(OR(D280="Starbucks", D280="Sparkling Ice", D280="Coca-Cola", D280="San Pellegrino", D280="Gatorade", D280="Arizona"), "Beverages",
"Other")))))))))</f>
        <v>Pasta</v>
      </c>
      <c r="F280" t="s">
        <v>3016</v>
      </c>
      <c r="G280" cm="1">
        <f t="array" ref="G280">_xlfn.LET(
  _xlpm.txt, LOWER(TRIM(SUBSTITUTE(B280,"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80" s="1">
        <f>O280/G280</f>
        <v>0.115</v>
      </c>
      <c r="J280" t="str">
        <f>IF(I280="", "", IFERROR(LEFT(SUBSTITUTE(I280,"$",""), FIND("/", SUBSTITUTE(I280,"$","")) - 1), ""))</f>
        <v/>
      </c>
      <c r="K280" s="1" t="str">
        <f>IF(J280="", "", SUBSTITUTE(J280, "¢", ""))</f>
        <v/>
      </c>
      <c r="L280" s="2">
        <f>H280*100</f>
        <v>11.5</v>
      </c>
      <c r="M280" s="1">
        <f t="shared" si="4"/>
        <v>0.115</v>
      </c>
      <c r="N280" s="1">
        <v>11.5</v>
      </c>
      <c r="O280" s="3">
        <f>VALUE(MID(F280, FIND("$", F280) + 1, LEN(F280)))</f>
        <v>1.84</v>
      </c>
    </row>
    <row r="281" spans="1:15" x14ac:dyDescent="0.25">
      <c r="A281" t="s">
        <v>3074</v>
      </c>
      <c r="B281" t="s">
        <v>3073</v>
      </c>
      <c r="D281" t="str" cm="1">
        <f t="array" ref="D281">_xlfn.TEXTJOIN("", TRUE, IF(ISNUMBER(SEARCH($Q$1480:$Q$1524, B281)), $Q$1480:$Q$1524, ""))</f>
        <v>Barilla</v>
      </c>
      <c r="E281" t="str">
        <f>IF(OR(D281="Mission", D281="Nature's Own", D281="Sara Lee"), "Bread",
IF(OR(D281="Del Monte", D281="Dole", D281="Mott's"), "Canned Fruit",
IF(OR(D281="Goya", D281="Hunt's", D281="Birds Eye"), "Canned Vegetables",
IF(OR(D281="BelGioioso", D281="Kraft", D281="Philadelphia", D281="Fairlife", D281="Horizon Organic", D281="Lactaid", D281="Ben &amp; Jerry's", D281="Chobani", D281="Oikos", D281="Light + Fit"), "Dairy",
IF(OR(D281="Barilla", D281="Annie's", D281="Rao's Homemade"), "Pasta",
IF(OR(D281="Hershey's", D281="Lay's", D281="Totino's", D281="Cheerios", D281="Jif", D281="Skippy", D281="Nature Valley", D281="Oreo", D281="DiGiorno", D281="Eggo"), "Prepared Food",
IF(OR(D281="Ben's Original", D281="Lundberg", D281="Quaker"), "Rice",
IF(OR(D281="Bush's", D281="Hillshire Farm", D281="Oscar Mayer", D281="SPAM"), "Protein",
IF(OR(D281="Starbucks", D281="Sparkling Ice", D281="Coca-Cola", D281="San Pellegrino", D281="Gatorade", D281="Arizona"), "Beverages",
"Other")))))))))</f>
        <v>Pasta</v>
      </c>
      <c r="F281" t="s">
        <v>3016</v>
      </c>
      <c r="G281" cm="1">
        <f t="array" ref="G281">_xlfn.LET(
  _xlpm.txt, LOWER(TRIM(SUBSTITUTE(B281,"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81" s="1">
        <f>O281/G281</f>
        <v>0.115</v>
      </c>
      <c r="J281" t="str">
        <f>IF(I281="", "", IFERROR(LEFT(SUBSTITUTE(I281,"$",""), FIND("/", SUBSTITUTE(I281,"$","")) - 1), ""))</f>
        <v/>
      </c>
      <c r="K281" s="1" t="str">
        <f>IF(J281="", "", SUBSTITUTE(J281, "¢", ""))</f>
        <v/>
      </c>
      <c r="L281" s="2">
        <f>H281*100</f>
        <v>11.5</v>
      </c>
      <c r="M281" s="1">
        <f t="shared" si="4"/>
        <v>0.115</v>
      </c>
      <c r="N281" s="1">
        <v>11.5</v>
      </c>
      <c r="O281" s="3">
        <f>VALUE(MID(F281, FIND("$", F281) + 1, LEN(F281)))</f>
        <v>1.84</v>
      </c>
    </row>
    <row r="282" spans="1:15" x14ac:dyDescent="0.25">
      <c r="A282" t="s">
        <v>3072</v>
      </c>
      <c r="B282" t="s">
        <v>3071</v>
      </c>
      <c r="D282" t="str" cm="1">
        <f t="array" ref="D282">_xlfn.TEXTJOIN("", TRUE, IF(ISNUMBER(SEARCH($Q$1480:$Q$1524, B282)), $Q$1480:$Q$1524, ""))</f>
        <v>Barilla</v>
      </c>
      <c r="E282" t="str">
        <f>IF(OR(D282="Mission", D282="Nature's Own", D282="Sara Lee"), "Bread",
IF(OR(D282="Del Monte", D282="Dole", D282="Mott's"), "Canned Fruit",
IF(OR(D282="Goya", D282="Hunt's", D282="Birds Eye"), "Canned Vegetables",
IF(OR(D282="BelGioioso", D282="Kraft", D282="Philadelphia", D282="Fairlife", D282="Horizon Organic", D282="Lactaid", D282="Ben &amp; Jerry's", D282="Chobani", D282="Oikos", D282="Light + Fit"), "Dairy",
IF(OR(D282="Barilla", D282="Annie's", D282="Rao's Homemade"), "Pasta",
IF(OR(D282="Hershey's", D282="Lay's", D282="Totino's", D282="Cheerios", D282="Jif", D282="Skippy", D282="Nature Valley", D282="Oreo", D282="DiGiorno", D282="Eggo"), "Prepared Food",
IF(OR(D282="Ben's Original", D282="Lundberg", D282="Quaker"), "Rice",
IF(OR(D282="Bush's", D282="Hillshire Farm", D282="Oscar Mayer", D282="SPAM"), "Protein",
IF(OR(D282="Starbucks", D282="Sparkling Ice", D282="Coca-Cola", D282="San Pellegrino", D282="Gatorade", D282="Arizona"), "Beverages",
"Other")))))))))</f>
        <v>Pasta</v>
      </c>
      <c r="F282" t="s">
        <v>3016</v>
      </c>
      <c r="G282" cm="1">
        <f t="array" ref="G282">_xlfn.LET(
  _xlpm.txt, LOWER(TRIM(SUBSTITUTE(B282,"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282" s="1">
        <f>O282/G282</f>
        <v>0.15333333333333335</v>
      </c>
      <c r="J282" t="str">
        <f>IF(I282="", "", IFERROR(LEFT(SUBSTITUTE(I282,"$",""), FIND("/", SUBSTITUTE(I282,"$","")) - 1), ""))</f>
        <v/>
      </c>
      <c r="K282" s="1" t="str">
        <f>IF(J282="", "", SUBSTITUTE(J282, "¢", ""))</f>
        <v/>
      </c>
      <c r="L282" s="2">
        <f>H282*100</f>
        <v>15.333333333333336</v>
      </c>
      <c r="M282" s="1">
        <f t="shared" si="4"/>
        <v>0.15333333333333335</v>
      </c>
      <c r="N282" s="1">
        <v>15.333333333333336</v>
      </c>
      <c r="O282" s="3">
        <f>VALUE(MID(F282, FIND("$", F282) + 1, LEN(F282)))</f>
        <v>1.84</v>
      </c>
    </row>
    <row r="283" spans="1:15" x14ac:dyDescent="0.25">
      <c r="A283" t="s">
        <v>3070</v>
      </c>
      <c r="B283" t="s">
        <v>3069</v>
      </c>
      <c r="D283" t="str" cm="1">
        <f t="array" ref="D283">_xlfn.TEXTJOIN("", TRUE, IF(ISNUMBER(SEARCH($Q$1480:$Q$1524, B283)), $Q$1480:$Q$1524, ""))</f>
        <v>Barilla</v>
      </c>
      <c r="E283" t="str">
        <f>IF(OR(D283="Mission", D283="Nature's Own", D283="Sara Lee"), "Bread",
IF(OR(D283="Del Monte", D283="Dole", D283="Mott's"), "Canned Fruit",
IF(OR(D283="Goya", D283="Hunt's", D283="Birds Eye"), "Canned Vegetables",
IF(OR(D283="BelGioioso", D283="Kraft", D283="Philadelphia", D283="Fairlife", D283="Horizon Organic", D283="Lactaid", D283="Ben &amp; Jerry's", D283="Chobani", D283="Oikos", D283="Light + Fit"), "Dairy",
IF(OR(D283="Barilla", D283="Annie's", D283="Rao's Homemade"), "Pasta",
IF(OR(D283="Hershey's", D283="Lay's", D283="Totino's", D283="Cheerios", D283="Jif", D283="Skippy", D283="Nature Valley", D283="Oreo", D283="DiGiorno", D283="Eggo"), "Prepared Food",
IF(OR(D283="Ben's Original", D283="Lundberg", D283="Quaker"), "Rice",
IF(OR(D283="Bush's", D283="Hillshire Farm", D283="Oscar Mayer", D283="SPAM"), "Protein",
IF(OR(D283="Starbucks", D283="Sparkling Ice", D283="Coca-Cola", D283="San Pellegrino", D283="Gatorade", D283="Arizona"), "Beverages",
"Other")))))))))</f>
        <v>Pasta</v>
      </c>
      <c r="F283" t="s">
        <v>3016</v>
      </c>
      <c r="G283" cm="1">
        <f t="array" ref="G283">_xlfn.LET(
  _xlpm.txt, LOWER(TRIM(SUBSTITUTE(B283,"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83" s="1">
        <f>O283/G283</f>
        <v>0.115</v>
      </c>
      <c r="J283" t="str">
        <f>IF(I283="", "", IFERROR(LEFT(SUBSTITUTE(I283,"$",""), FIND("/", SUBSTITUTE(I283,"$","")) - 1), ""))</f>
        <v/>
      </c>
      <c r="K283" s="1" t="str">
        <f>IF(J283="", "", SUBSTITUTE(J283, "¢", ""))</f>
        <v/>
      </c>
      <c r="L283" s="2">
        <f>H283*100</f>
        <v>11.5</v>
      </c>
      <c r="M283" s="1">
        <f t="shared" si="4"/>
        <v>0.115</v>
      </c>
      <c r="N283" s="1">
        <v>11.5</v>
      </c>
      <c r="O283" s="3">
        <f>VALUE(MID(F283, FIND("$", F283) + 1, LEN(F283)))</f>
        <v>1.84</v>
      </c>
    </row>
    <row r="284" spans="1:15" x14ac:dyDescent="0.25">
      <c r="A284" t="s">
        <v>3068</v>
      </c>
      <c r="B284" t="s">
        <v>3067</v>
      </c>
      <c r="D284" t="str" cm="1">
        <f t="array" ref="D284">_xlfn.TEXTJOIN("", TRUE, IF(ISNUMBER(SEARCH($Q$1480:$Q$1524, B284)), $Q$1480:$Q$1524, ""))</f>
        <v>Barilla</v>
      </c>
      <c r="E284" t="str">
        <f>IF(OR(D284="Mission", D284="Nature's Own", D284="Sara Lee"), "Bread",
IF(OR(D284="Del Monte", D284="Dole", D284="Mott's"), "Canned Fruit",
IF(OR(D284="Goya", D284="Hunt's", D284="Birds Eye"), "Canned Vegetables",
IF(OR(D284="BelGioioso", D284="Kraft", D284="Philadelphia", D284="Fairlife", D284="Horizon Organic", D284="Lactaid", D284="Ben &amp; Jerry's", D284="Chobani", D284="Oikos", D284="Light + Fit"), "Dairy",
IF(OR(D284="Barilla", D284="Annie's", D284="Rao's Homemade"), "Pasta",
IF(OR(D284="Hershey's", D284="Lay's", D284="Totino's", D284="Cheerios", D284="Jif", D284="Skippy", D284="Nature Valley", D284="Oreo", D284="DiGiorno", D284="Eggo"), "Prepared Food",
IF(OR(D284="Ben's Original", D284="Lundberg", D284="Quaker"), "Rice",
IF(OR(D284="Bush's", D284="Hillshire Farm", D284="Oscar Mayer", D284="SPAM"), "Protein",
IF(OR(D284="Starbucks", D284="Sparkling Ice", D284="Coca-Cola", D284="San Pellegrino", D284="Gatorade", D284="Arizona"), "Beverages",
"Other")))))))))</f>
        <v>Pasta</v>
      </c>
      <c r="F284" t="s">
        <v>3066</v>
      </c>
      <c r="G284" cm="1">
        <f t="array" ref="G284">_xlfn.LET(
  _xlpm.txt, LOWER(TRIM(SUBSTITUTE(B284,"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284" s="1">
        <f>O284/G284</f>
        <v>9.7500000000000003E-2</v>
      </c>
      <c r="J284" t="str">
        <f>IF(I284="", "", IFERROR(LEFT(SUBSTITUTE(I284,"$",""), FIND("/", SUBSTITUTE(I284,"$","")) - 1), ""))</f>
        <v/>
      </c>
      <c r="K284" s="1" t="str">
        <f>IF(J284="", "", SUBSTITUTE(J284, "¢", ""))</f>
        <v/>
      </c>
      <c r="L284" s="2">
        <f>H284*100</f>
        <v>9.75</v>
      </c>
      <c r="M284" s="1">
        <f t="shared" si="4"/>
        <v>9.7500000000000003E-2</v>
      </c>
      <c r="N284" s="1">
        <v>9.75</v>
      </c>
      <c r="O284" s="3">
        <f>VALUE(MID(F284, FIND("$", F284) + 1, LEN(F284)))</f>
        <v>3.12</v>
      </c>
    </row>
    <row r="285" spans="1:15" x14ac:dyDescent="0.25">
      <c r="A285" t="s">
        <v>3065</v>
      </c>
      <c r="B285" t="s">
        <v>3064</v>
      </c>
      <c r="D285" t="str" cm="1">
        <f t="array" ref="D285">_xlfn.TEXTJOIN("", TRUE, IF(ISNUMBER(SEARCH($Q$1480:$Q$1524, B285)), $Q$1480:$Q$1524, ""))</f>
        <v>Barilla</v>
      </c>
      <c r="E285" t="str">
        <f>IF(OR(D285="Mission", D285="Nature's Own", D285="Sara Lee"), "Bread",
IF(OR(D285="Del Monte", D285="Dole", D285="Mott's"), "Canned Fruit",
IF(OR(D285="Goya", D285="Hunt's", D285="Birds Eye"), "Canned Vegetables",
IF(OR(D285="BelGioioso", D285="Kraft", D285="Philadelphia", D285="Fairlife", D285="Horizon Organic", D285="Lactaid", D285="Ben &amp; Jerry's", D285="Chobani", D285="Oikos", D285="Light + Fit"), "Dairy",
IF(OR(D285="Barilla", D285="Annie's", D285="Rao's Homemade"), "Pasta",
IF(OR(D285="Hershey's", D285="Lay's", D285="Totino's", D285="Cheerios", D285="Jif", D285="Skippy", D285="Nature Valley", D285="Oreo", D285="DiGiorno", D285="Eggo"), "Prepared Food",
IF(OR(D285="Ben's Original", D285="Lundberg", D285="Quaker"), "Rice",
IF(OR(D285="Bush's", D285="Hillshire Farm", D285="Oscar Mayer", D285="SPAM"), "Protein",
IF(OR(D285="Starbucks", D285="Sparkling Ice", D285="Coca-Cola", D285="San Pellegrino", D285="Gatorade", D285="Arizona"), "Beverages",
"Other")))))))))</f>
        <v>Pasta</v>
      </c>
      <c r="F285" t="s">
        <v>3016</v>
      </c>
      <c r="G285" cm="1">
        <f t="array" ref="G285">_xlfn.LET(
  _xlpm.txt, LOWER(TRIM(SUBSTITUTE(B285,"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85" s="1">
        <f>O285/G285</f>
        <v>0.115</v>
      </c>
      <c r="J285" t="str">
        <f>IF(I285="", "", IFERROR(LEFT(SUBSTITUTE(I285,"$",""), FIND("/", SUBSTITUTE(I285,"$","")) - 1), ""))</f>
        <v/>
      </c>
      <c r="K285" s="1" t="str">
        <f>IF(J285="", "", SUBSTITUTE(J285, "¢", ""))</f>
        <v/>
      </c>
      <c r="L285" s="2">
        <f>H285*100</f>
        <v>11.5</v>
      </c>
      <c r="M285" s="1">
        <f t="shared" si="4"/>
        <v>0.115</v>
      </c>
      <c r="N285" s="1">
        <v>11.5</v>
      </c>
      <c r="O285" s="3">
        <f>VALUE(MID(F285, FIND("$", F285) + 1, LEN(F285)))</f>
        <v>1.84</v>
      </c>
    </row>
    <row r="286" spans="1:15" x14ac:dyDescent="0.25">
      <c r="A286" t="s">
        <v>3063</v>
      </c>
      <c r="B286" t="s">
        <v>3062</v>
      </c>
      <c r="D286" t="str" cm="1">
        <f t="array" ref="D286">_xlfn.TEXTJOIN("", TRUE, IF(ISNUMBER(SEARCH($Q$1480:$Q$1524, B286)), $Q$1480:$Q$1524, ""))</f>
        <v>Barilla</v>
      </c>
      <c r="E286" t="str">
        <f>IF(OR(D286="Mission", D286="Nature's Own", D286="Sara Lee"), "Bread",
IF(OR(D286="Del Monte", D286="Dole", D286="Mott's"), "Canned Fruit",
IF(OR(D286="Goya", D286="Hunt's", D286="Birds Eye"), "Canned Vegetables",
IF(OR(D286="BelGioioso", D286="Kraft", D286="Philadelphia", D286="Fairlife", D286="Horizon Organic", D286="Lactaid", D286="Ben &amp; Jerry's", D286="Chobani", D286="Oikos", D286="Light + Fit"), "Dairy",
IF(OR(D286="Barilla", D286="Annie's", D286="Rao's Homemade"), "Pasta",
IF(OR(D286="Hershey's", D286="Lay's", D286="Totino's", D286="Cheerios", D286="Jif", D286="Skippy", D286="Nature Valley", D286="Oreo", D286="DiGiorno", D286="Eggo"), "Prepared Food",
IF(OR(D286="Ben's Original", D286="Lundberg", D286="Quaker"), "Rice",
IF(OR(D286="Bush's", D286="Hillshire Farm", D286="Oscar Mayer", D286="SPAM"), "Protein",
IF(OR(D286="Starbucks", D286="Sparkling Ice", D286="Coca-Cola", D286="San Pellegrino", D286="Gatorade", D286="Arizona"), "Beverages",
"Other")))))))))</f>
        <v>Pasta</v>
      </c>
      <c r="F286" t="s">
        <v>3016</v>
      </c>
      <c r="G286" cm="1">
        <f t="array" ref="G286">_xlfn.LET(
  _xlpm.txt, LOWER(TRIM(SUBSTITUTE(B286,"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86" s="1">
        <f>O286/G286</f>
        <v>0.115</v>
      </c>
      <c r="J286" t="str">
        <f>IF(I286="", "", IFERROR(LEFT(SUBSTITUTE(I286,"$",""), FIND("/", SUBSTITUTE(I286,"$","")) - 1), ""))</f>
        <v/>
      </c>
      <c r="K286" s="1" t="str">
        <f>IF(J286="", "", SUBSTITUTE(J286, "¢", ""))</f>
        <v/>
      </c>
      <c r="L286" s="2">
        <f>H286*100</f>
        <v>11.5</v>
      </c>
      <c r="M286" s="1">
        <f t="shared" si="4"/>
        <v>0.115</v>
      </c>
      <c r="N286" s="1">
        <v>11.5</v>
      </c>
      <c r="O286" s="3">
        <f>VALUE(MID(F286, FIND("$", F286) + 1, LEN(F286)))</f>
        <v>1.84</v>
      </c>
    </row>
    <row r="287" spans="1:15" x14ac:dyDescent="0.25">
      <c r="A287" t="s">
        <v>3061</v>
      </c>
      <c r="B287" t="s">
        <v>3060</v>
      </c>
      <c r="D287" t="str" cm="1">
        <f t="array" ref="D287">_xlfn.TEXTJOIN("", TRUE, IF(ISNUMBER(SEARCH($Q$1480:$Q$1524, B287)), $Q$1480:$Q$1524, ""))</f>
        <v>Barilla</v>
      </c>
      <c r="E287" t="str">
        <f>IF(OR(D287="Mission", D287="Nature's Own", D287="Sara Lee"), "Bread",
IF(OR(D287="Del Monte", D287="Dole", D287="Mott's"), "Canned Fruit",
IF(OR(D287="Goya", D287="Hunt's", D287="Birds Eye"), "Canned Vegetables",
IF(OR(D287="BelGioioso", D287="Kraft", D287="Philadelphia", D287="Fairlife", D287="Horizon Organic", D287="Lactaid", D287="Ben &amp; Jerry's", D287="Chobani", D287="Oikos", D287="Light + Fit"), "Dairy",
IF(OR(D287="Barilla", D287="Annie's", D287="Rao's Homemade"), "Pasta",
IF(OR(D287="Hershey's", D287="Lay's", D287="Totino's", D287="Cheerios", D287="Jif", D287="Skippy", D287="Nature Valley", D287="Oreo", D287="DiGiorno", D287="Eggo"), "Prepared Food",
IF(OR(D287="Ben's Original", D287="Lundberg", D287="Quaker"), "Rice",
IF(OR(D287="Bush's", D287="Hillshire Farm", D287="Oscar Mayer", D287="SPAM"), "Protein",
IF(OR(D287="Starbucks", D287="Sparkling Ice", D287="Coca-Cola", D287="San Pellegrino", D287="Gatorade", D287="Arizona"), "Beverages",
"Other")))))))))</f>
        <v>Pasta</v>
      </c>
      <c r="F287" t="s">
        <v>3016</v>
      </c>
      <c r="G287" cm="1">
        <f t="array" ref="G287">_xlfn.LET(
  _xlpm.txt, LOWER(TRIM(SUBSTITUTE(B287,"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287" s="1">
        <f>O287/G287</f>
        <v>0.15333333333333335</v>
      </c>
      <c r="J287" t="str">
        <f>IF(I287="", "", IFERROR(LEFT(SUBSTITUTE(I287,"$",""), FIND("/", SUBSTITUTE(I287,"$","")) - 1), ""))</f>
        <v/>
      </c>
      <c r="K287" s="1" t="str">
        <f>IF(J287="", "", SUBSTITUTE(J287, "¢", ""))</f>
        <v/>
      </c>
      <c r="L287" s="2">
        <f>H287*100</f>
        <v>15.333333333333336</v>
      </c>
      <c r="M287" s="1">
        <f t="shared" si="4"/>
        <v>0.15333333333333335</v>
      </c>
      <c r="N287" s="1">
        <v>15.333333333333336</v>
      </c>
      <c r="O287" s="3">
        <f>VALUE(MID(F287, FIND("$", F287) + 1, LEN(F287)))</f>
        <v>1.84</v>
      </c>
    </row>
    <row r="288" spans="1:15" x14ac:dyDescent="0.25">
      <c r="A288" t="s">
        <v>3059</v>
      </c>
      <c r="B288" t="s">
        <v>3058</v>
      </c>
      <c r="D288" t="str" cm="1">
        <f t="array" ref="D288">_xlfn.TEXTJOIN("", TRUE, IF(ISNUMBER(SEARCH($Q$1480:$Q$1524, B288)), $Q$1480:$Q$1524, ""))</f>
        <v>Barilla</v>
      </c>
      <c r="E288" t="str">
        <f>IF(OR(D288="Mission", D288="Nature's Own", D288="Sara Lee"), "Bread",
IF(OR(D288="Del Monte", D288="Dole", D288="Mott's"), "Canned Fruit",
IF(OR(D288="Goya", D288="Hunt's", D288="Birds Eye"), "Canned Vegetables",
IF(OR(D288="BelGioioso", D288="Kraft", D288="Philadelphia", D288="Fairlife", D288="Horizon Organic", D288="Lactaid", D288="Ben &amp; Jerry's", D288="Chobani", D288="Oikos", D288="Light + Fit"), "Dairy",
IF(OR(D288="Barilla", D288="Annie's", D288="Rao's Homemade"), "Pasta",
IF(OR(D288="Hershey's", D288="Lay's", D288="Totino's", D288="Cheerios", D288="Jif", D288="Skippy", D288="Nature Valley", D288="Oreo", D288="DiGiorno", D288="Eggo"), "Prepared Food",
IF(OR(D288="Ben's Original", D288="Lundberg", D288="Quaker"), "Rice",
IF(OR(D288="Bush's", D288="Hillshire Farm", D288="Oscar Mayer", D288="SPAM"), "Protein",
IF(OR(D288="Starbucks", D288="Sparkling Ice", D288="Coca-Cola", D288="San Pellegrino", D288="Gatorade", D288="Arizona"), "Beverages",
"Other")))))))))</f>
        <v>Pasta</v>
      </c>
      <c r="F288" t="s">
        <v>312</v>
      </c>
      <c r="G288" cm="1">
        <f t="array" ref="G288">_xlfn.LET(
  _xlpm.txt, LOWER(TRIM(SUBSTITUTE(B288,"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88" s="1">
        <f>O288/G288</f>
        <v>0.15437500000000001</v>
      </c>
      <c r="J288" t="str">
        <f>IF(I288="", "", IFERROR(LEFT(SUBSTITUTE(I288,"$",""), FIND("/", SUBSTITUTE(I288,"$","")) - 1), ""))</f>
        <v/>
      </c>
      <c r="K288" s="1" t="str">
        <f>IF(J288="", "", SUBSTITUTE(J288, "¢", ""))</f>
        <v/>
      </c>
      <c r="L288" s="2">
        <f>H288*100</f>
        <v>15.437500000000002</v>
      </c>
      <c r="M288" s="1">
        <f t="shared" si="4"/>
        <v>0.15437500000000001</v>
      </c>
      <c r="N288" s="1">
        <v>15.437500000000002</v>
      </c>
      <c r="O288" s="3">
        <f>VALUE(MID(F288, FIND("$", F288) + 1, LEN(F288)))</f>
        <v>2.4700000000000002</v>
      </c>
    </row>
    <row r="289" spans="1:15" x14ac:dyDescent="0.25">
      <c r="A289" t="s">
        <v>3057</v>
      </c>
      <c r="B289" t="s">
        <v>3056</v>
      </c>
      <c r="D289" t="str" cm="1">
        <f t="array" ref="D289">_xlfn.TEXTJOIN("", TRUE, IF(ISNUMBER(SEARCH($Q$1480:$Q$1524, B289)), $Q$1480:$Q$1524, ""))</f>
        <v>Barilla</v>
      </c>
      <c r="E289" t="str">
        <f>IF(OR(D289="Mission", D289="Nature's Own", D289="Sara Lee"), "Bread",
IF(OR(D289="Del Monte", D289="Dole", D289="Mott's"), "Canned Fruit",
IF(OR(D289="Goya", D289="Hunt's", D289="Birds Eye"), "Canned Vegetables",
IF(OR(D289="BelGioioso", D289="Kraft", D289="Philadelphia", D289="Fairlife", D289="Horizon Organic", D289="Lactaid", D289="Ben &amp; Jerry's", D289="Chobani", D289="Oikos", D289="Light + Fit"), "Dairy",
IF(OR(D289="Barilla", D289="Annie's", D289="Rao's Homemade"), "Pasta",
IF(OR(D289="Hershey's", D289="Lay's", D289="Totino's", D289="Cheerios", D289="Jif", D289="Skippy", D289="Nature Valley", D289="Oreo", D289="DiGiorno", D289="Eggo"), "Prepared Food",
IF(OR(D289="Ben's Original", D289="Lundberg", D289="Quaker"), "Rice",
IF(OR(D289="Bush's", D289="Hillshire Farm", D289="Oscar Mayer", D289="SPAM"), "Protein",
IF(OR(D289="Starbucks", D289="Sparkling Ice", D289="Coca-Cola", D289="San Pellegrino", D289="Gatorade", D289="Arizona"), "Beverages",
"Other")))))))))</f>
        <v>Pasta</v>
      </c>
      <c r="F289" t="s">
        <v>3016</v>
      </c>
      <c r="G289" cm="1">
        <f t="array" ref="G289">_xlfn.LET(
  _xlpm.txt, LOWER(TRIM(SUBSTITUTE(B289,"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89" s="1">
        <f>O289/G289</f>
        <v>0.115</v>
      </c>
      <c r="J289" t="str">
        <f>IF(I289="", "", IFERROR(LEFT(SUBSTITUTE(I289,"$",""), FIND("/", SUBSTITUTE(I289,"$","")) - 1), ""))</f>
        <v/>
      </c>
      <c r="K289" s="1" t="str">
        <f>IF(J289="", "", SUBSTITUTE(J289, "¢", ""))</f>
        <v/>
      </c>
      <c r="L289" s="2">
        <f>H289*100</f>
        <v>11.5</v>
      </c>
      <c r="M289" s="1">
        <f t="shared" si="4"/>
        <v>0.115</v>
      </c>
      <c r="N289" s="1">
        <v>11.5</v>
      </c>
      <c r="O289" s="3">
        <f>VALUE(MID(F289, FIND("$", F289) + 1, LEN(F289)))</f>
        <v>1.84</v>
      </c>
    </row>
    <row r="290" spans="1:15" x14ac:dyDescent="0.25">
      <c r="A290" t="s">
        <v>3055</v>
      </c>
      <c r="B290" t="s">
        <v>3054</v>
      </c>
      <c r="D290" t="str" cm="1">
        <f t="array" ref="D290">_xlfn.TEXTJOIN("", TRUE, IF(ISNUMBER(SEARCH($Q$1480:$Q$1524, B290)), $Q$1480:$Q$1524, ""))</f>
        <v>Barilla</v>
      </c>
      <c r="E290" t="str">
        <f>IF(OR(D290="Mission", D290="Nature's Own", D290="Sara Lee"), "Bread",
IF(OR(D290="Del Monte", D290="Dole", D290="Mott's"), "Canned Fruit",
IF(OR(D290="Goya", D290="Hunt's", D290="Birds Eye"), "Canned Vegetables",
IF(OR(D290="BelGioioso", D290="Kraft", D290="Philadelphia", D290="Fairlife", D290="Horizon Organic", D290="Lactaid", D290="Ben &amp; Jerry's", D290="Chobani", D290="Oikos", D290="Light + Fit"), "Dairy",
IF(OR(D290="Barilla", D290="Annie's", D290="Rao's Homemade"), "Pasta",
IF(OR(D290="Hershey's", D290="Lay's", D290="Totino's", D290="Cheerios", D290="Jif", D290="Skippy", D290="Nature Valley", D290="Oreo", D290="DiGiorno", D290="Eggo"), "Prepared Food",
IF(OR(D290="Ben's Original", D290="Lundberg", D290="Quaker"), "Rice",
IF(OR(D290="Bush's", D290="Hillshire Farm", D290="Oscar Mayer", D290="SPAM"), "Protein",
IF(OR(D290="Starbucks", D290="Sparkling Ice", D290="Coca-Cola", D290="San Pellegrino", D290="Gatorade", D290="Arizona"), "Beverages",
"Other")))))))))</f>
        <v>Pasta</v>
      </c>
      <c r="F290" t="s">
        <v>3016</v>
      </c>
      <c r="G290" cm="1">
        <f t="array" ref="G290">_xlfn.LET(
  _xlpm.txt, LOWER(TRIM(SUBSTITUTE(B290,"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290" s="1">
        <f>O290/G290</f>
        <v>0.115</v>
      </c>
      <c r="J290" t="str">
        <f>IF(I290="", "", IFERROR(LEFT(SUBSTITUTE(I290,"$",""), FIND("/", SUBSTITUTE(I290,"$","")) - 1), ""))</f>
        <v/>
      </c>
      <c r="K290" s="1" t="str">
        <f>IF(J290="", "", SUBSTITUTE(J290, "¢", ""))</f>
        <v/>
      </c>
      <c r="L290" s="2">
        <f>H290*100</f>
        <v>11.5</v>
      </c>
      <c r="M290" s="1">
        <f t="shared" si="4"/>
        <v>0.115</v>
      </c>
      <c r="N290" s="1">
        <v>11.5</v>
      </c>
      <c r="O290" s="3">
        <f>VALUE(MID(F290, FIND("$", F290) + 1, LEN(F290)))</f>
        <v>1.84</v>
      </c>
    </row>
    <row r="291" spans="1:15" x14ac:dyDescent="0.25">
      <c r="A291" t="s">
        <v>3053</v>
      </c>
      <c r="B291" t="s">
        <v>3052</v>
      </c>
      <c r="D291" t="str" cm="1">
        <f t="array" ref="D291">_xlfn.TEXTJOIN("", TRUE, IF(ISNUMBER(SEARCH($Q$1480:$Q$1524, B291)), $Q$1480:$Q$1524, ""))</f>
        <v>Barilla</v>
      </c>
      <c r="E291" t="str">
        <f>IF(OR(D291="Mission", D291="Nature's Own", D291="Sara Lee"), "Bread",
IF(OR(D291="Del Monte", D291="Dole", D291="Mott's"), "Canned Fruit",
IF(OR(D291="Goya", D291="Hunt's", D291="Birds Eye"), "Canned Vegetables",
IF(OR(D291="BelGioioso", D291="Kraft", D291="Philadelphia", D291="Fairlife", D291="Horizon Organic", D291="Lactaid", D291="Ben &amp; Jerry's", D291="Chobani", D291="Oikos", D291="Light + Fit"), "Dairy",
IF(OR(D291="Barilla", D291="Annie's", D291="Rao's Homemade"), "Pasta",
IF(OR(D291="Hershey's", D291="Lay's", D291="Totino's", D291="Cheerios", D291="Jif", D291="Skippy", D291="Nature Valley", D291="Oreo", D291="DiGiorno", D291="Eggo"), "Prepared Food",
IF(OR(D291="Ben's Original", D291="Lundberg", D291="Quaker"), "Rice",
IF(OR(D291="Bush's", D291="Hillshire Farm", D291="Oscar Mayer", D291="SPAM"), "Protein",
IF(OR(D291="Starbucks", D291="Sparkling Ice", D291="Coca-Cola", D291="San Pellegrino", D291="Gatorade", D291="Arizona"), "Beverages",
"Other")))))))))</f>
        <v>Pasta</v>
      </c>
      <c r="F291" t="s">
        <v>3045</v>
      </c>
      <c r="G291" cm="1">
        <f t="array" ref="G291">_xlfn.LET(
  _xlpm.txt, LOWER(TRIM(SUBSTITUTE(B291,"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291" s="1">
        <f>O291/G291</f>
        <v>0.33181818181818179</v>
      </c>
      <c r="J291" t="str">
        <f>IF(I291="", "", IFERROR(LEFT(SUBSTITUTE(I291,"$",""), FIND("/", SUBSTITUTE(I291,"$","")) - 1), ""))</f>
        <v/>
      </c>
      <c r="K291" s="1" t="str">
        <f>IF(J291="", "", SUBSTITUTE(J291, "¢", ""))</f>
        <v/>
      </c>
      <c r="L291" s="2">
        <f>H291*100</f>
        <v>33.18181818181818</v>
      </c>
      <c r="M291" s="1">
        <f t="shared" si="4"/>
        <v>0.33181818181818179</v>
      </c>
      <c r="N291" s="1">
        <v>33.18181818181818</v>
      </c>
      <c r="O291" s="3">
        <f>VALUE(MID(F291, FIND("$", F291) + 1, LEN(F291)))</f>
        <v>2.92</v>
      </c>
    </row>
    <row r="292" spans="1:15" x14ac:dyDescent="0.25">
      <c r="A292" t="s">
        <v>3051</v>
      </c>
      <c r="B292" t="s">
        <v>3050</v>
      </c>
      <c r="D292" t="str" cm="1">
        <f t="array" ref="D292">_xlfn.TEXTJOIN("", TRUE, IF(ISNUMBER(SEARCH($Q$1480:$Q$1524, B292)), $Q$1480:$Q$1524, ""))</f>
        <v>Barilla</v>
      </c>
      <c r="E292" t="str">
        <f>IF(OR(D292="Mission", D292="Nature's Own", D292="Sara Lee"), "Bread",
IF(OR(D292="Del Monte", D292="Dole", D292="Mott's"), "Canned Fruit",
IF(OR(D292="Goya", D292="Hunt's", D292="Birds Eye"), "Canned Vegetables",
IF(OR(D292="BelGioioso", D292="Kraft", D292="Philadelphia", D292="Fairlife", D292="Horizon Organic", D292="Lactaid", D292="Ben &amp; Jerry's", D292="Chobani", D292="Oikos", D292="Light + Fit"), "Dairy",
IF(OR(D292="Barilla", D292="Annie's", D292="Rao's Homemade"), "Pasta",
IF(OR(D292="Hershey's", D292="Lay's", D292="Totino's", D292="Cheerios", D292="Jif", D292="Skippy", D292="Nature Valley", D292="Oreo", D292="DiGiorno", D292="Eggo"), "Prepared Food",
IF(OR(D292="Ben's Original", D292="Lundberg", D292="Quaker"), "Rice",
IF(OR(D292="Bush's", D292="Hillshire Farm", D292="Oscar Mayer", D292="SPAM"), "Protein",
IF(OR(D292="Starbucks", D292="Sparkling Ice", D292="Coca-Cola", D292="San Pellegrino", D292="Gatorade", D292="Arizona"), "Beverages",
"Other")))))))))</f>
        <v>Pasta</v>
      </c>
      <c r="F292" t="s">
        <v>1361</v>
      </c>
      <c r="G292" cm="1">
        <f t="array" ref="G292">_xlfn.LET(
  _xlpm.txt, LOWER(TRIM(SUBSTITUTE(B292,"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292" s="1">
        <f>O292/G292</f>
        <v>0.21833333333333335</v>
      </c>
      <c r="J292" t="str">
        <f>IF(I292="", "", IFERROR(LEFT(SUBSTITUTE(I292,"$",""), FIND("/", SUBSTITUTE(I292,"$","")) - 1), ""))</f>
        <v/>
      </c>
      <c r="K292" s="1" t="str">
        <f>IF(J292="", "", SUBSTITUTE(J292, "¢", ""))</f>
        <v/>
      </c>
      <c r="L292" s="2">
        <f>H292*100</f>
        <v>21.833333333333336</v>
      </c>
      <c r="M292" s="1">
        <f t="shared" si="4"/>
        <v>0.21833333333333335</v>
      </c>
      <c r="N292" s="1">
        <v>21.833333333333336</v>
      </c>
      <c r="O292" s="3">
        <f>VALUE(MID(F292, FIND("$", F292) + 1, LEN(F292)))</f>
        <v>2.62</v>
      </c>
    </row>
    <row r="293" spans="1:15" x14ac:dyDescent="0.25">
      <c r="A293" t="s">
        <v>3049</v>
      </c>
      <c r="B293" t="s">
        <v>3048</v>
      </c>
      <c r="D293" t="str" cm="1">
        <f t="array" ref="D293">_xlfn.TEXTJOIN("", TRUE, IF(ISNUMBER(SEARCH($Q$1480:$Q$1524, B293)), $Q$1480:$Q$1524, ""))</f>
        <v>Barilla</v>
      </c>
      <c r="E293" t="str">
        <f>IF(OR(D293="Mission", D293="Nature's Own", D293="Sara Lee"), "Bread",
IF(OR(D293="Del Monte", D293="Dole", D293="Mott's"), "Canned Fruit",
IF(OR(D293="Goya", D293="Hunt's", D293="Birds Eye"), "Canned Vegetables",
IF(OR(D293="BelGioioso", D293="Kraft", D293="Philadelphia", D293="Fairlife", D293="Horizon Organic", D293="Lactaid", D293="Ben &amp; Jerry's", D293="Chobani", D293="Oikos", D293="Light + Fit"), "Dairy",
IF(OR(D293="Barilla", D293="Annie's", D293="Rao's Homemade"), "Pasta",
IF(OR(D293="Hershey's", D293="Lay's", D293="Totino's", D293="Cheerios", D293="Jif", D293="Skippy", D293="Nature Valley", D293="Oreo", D293="DiGiorno", D293="Eggo"), "Prepared Food",
IF(OR(D293="Ben's Original", D293="Lundberg", D293="Quaker"), "Rice",
IF(OR(D293="Bush's", D293="Hillshire Farm", D293="Oscar Mayer", D293="SPAM"), "Protein",
IF(OR(D293="Starbucks", D293="Sparkling Ice", D293="Coca-Cola", D293="San Pellegrino", D293="Gatorade", D293="Arizona"), "Beverages",
"Other")))))))))</f>
        <v>Pasta</v>
      </c>
      <c r="F293" t="s">
        <v>1361</v>
      </c>
      <c r="G293" cm="1">
        <f t="array" ref="G293">_xlfn.LET(
  _xlpm.txt, LOWER(TRIM(SUBSTITUTE(B293,"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293" s="1">
        <f>O293/G293</f>
        <v>0.21833333333333335</v>
      </c>
      <c r="J293" t="str">
        <f>IF(I293="", "", IFERROR(LEFT(SUBSTITUTE(I293,"$",""), FIND("/", SUBSTITUTE(I293,"$","")) - 1), ""))</f>
        <v/>
      </c>
      <c r="K293" s="1" t="str">
        <f>IF(J293="", "", SUBSTITUTE(J293, "¢", ""))</f>
        <v/>
      </c>
      <c r="L293" s="2">
        <f>H293*100</f>
        <v>21.833333333333336</v>
      </c>
      <c r="M293" s="1">
        <f t="shared" si="4"/>
        <v>0.21833333333333335</v>
      </c>
      <c r="N293" s="1">
        <v>21.833333333333336</v>
      </c>
      <c r="O293" s="3">
        <f>VALUE(MID(F293, FIND("$", F293) + 1, LEN(F293)))</f>
        <v>2.62</v>
      </c>
    </row>
    <row r="294" spans="1:15" x14ac:dyDescent="0.25">
      <c r="A294" t="s">
        <v>3047</v>
      </c>
      <c r="B294" t="s">
        <v>3046</v>
      </c>
      <c r="D294" t="str" cm="1">
        <f t="array" ref="D294">_xlfn.TEXTJOIN("", TRUE, IF(ISNUMBER(SEARCH($Q$1480:$Q$1524, B294)), $Q$1480:$Q$1524, ""))</f>
        <v>Barilla</v>
      </c>
      <c r="E294" t="str">
        <f>IF(OR(D294="Mission", D294="Nature's Own", D294="Sara Lee"), "Bread",
IF(OR(D294="Del Monte", D294="Dole", D294="Mott's"), "Canned Fruit",
IF(OR(D294="Goya", D294="Hunt's", D294="Birds Eye"), "Canned Vegetables",
IF(OR(D294="BelGioioso", D294="Kraft", D294="Philadelphia", D294="Fairlife", D294="Horizon Organic", D294="Lactaid", D294="Ben &amp; Jerry's", D294="Chobani", D294="Oikos", D294="Light + Fit"), "Dairy",
IF(OR(D294="Barilla", D294="Annie's", D294="Rao's Homemade"), "Pasta",
IF(OR(D294="Hershey's", D294="Lay's", D294="Totino's", D294="Cheerios", D294="Jif", D294="Skippy", D294="Nature Valley", D294="Oreo", D294="DiGiorno", D294="Eggo"), "Prepared Food",
IF(OR(D294="Ben's Original", D294="Lundberg", D294="Quaker"), "Rice",
IF(OR(D294="Bush's", D294="Hillshire Farm", D294="Oscar Mayer", D294="SPAM"), "Protein",
IF(OR(D294="Starbucks", D294="Sparkling Ice", D294="Coca-Cola", D294="San Pellegrino", D294="Gatorade", D294="Arizona"), "Beverages",
"Other")))))))))</f>
        <v>Pasta</v>
      </c>
      <c r="F294" t="s">
        <v>3045</v>
      </c>
      <c r="G294" cm="1">
        <f t="array" ref="G294">_xlfn.LET(
  _xlpm.txt, LOWER(TRIM(SUBSTITUTE(B294,"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294" s="1">
        <f>O294/G294</f>
        <v>0.33181818181818179</v>
      </c>
      <c r="J294" t="str">
        <f>IF(I294="", "", IFERROR(LEFT(SUBSTITUTE(I294,"$",""), FIND("/", SUBSTITUTE(I294,"$","")) - 1), ""))</f>
        <v/>
      </c>
      <c r="K294" s="1" t="str">
        <f>IF(J294="", "", SUBSTITUTE(J294, "¢", ""))</f>
        <v/>
      </c>
      <c r="L294" s="2">
        <f>H294*100</f>
        <v>33.18181818181818</v>
      </c>
      <c r="M294" s="1">
        <f t="shared" si="4"/>
        <v>0.33181818181818179</v>
      </c>
      <c r="N294" s="1">
        <v>33.18181818181818</v>
      </c>
      <c r="O294" s="3">
        <f>VALUE(MID(F294, FIND("$", F294) + 1, LEN(F294)))</f>
        <v>2.92</v>
      </c>
    </row>
    <row r="295" spans="1:15" x14ac:dyDescent="0.25">
      <c r="A295" t="s">
        <v>3044</v>
      </c>
      <c r="B295" t="s">
        <v>3043</v>
      </c>
      <c r="D295" t="str" cm="1">
        <f t="array" ref="D295">_xlfn.TEXTJOIN("", TRUE, IF(ISNUMBER(SEARCH($Q$1480:$Q$1524, B295)), $Q$1480:$Q$1524, ""))</f>
        <v>Barilla</v>
      </c>
      <c r="E295" t="str">
        <f>IF(OR(D295="Mission", D295="Nature's Own", D295="Sara Lee"), "Bread",
IF(OR(D295="Del Monte", D295="Dole", D295="Mott's"), "Canned Fruit",
IF(OR(D295="Goya", D295="Hunt's", D295="Birds Eye"), "Canned Vegetables",
IF(OR(D295="BelGioioso", D295="Kraft", D295="Philadelphia", D295="Fairlife", D295="Horizon Organic", D295="Lactaid", D295="Ben &amp; Jerry's", D295="Chobani", D295="Oikos", D295="Light + Fit"), "Dairy",
IF(OR(D295="Barilla", D295="Annie's", D295="Rao's Homemade"), "Pasta",
IF(OR(D295="Hershey's", D295="Lay's", D295="Totino's", D295="Cheerios", D295="Jif", D295="Skippy", D295="Nature Valley", D295="Oreo", D295="DiGiorno", D295="Eggo"), "Prepared Food",
IF(OR(D295="Ben's Original", D295="Lundberg", D295="Quaker"), "Rice",
IF(OR(D295="Bush's", D295="Hillshire Farm", D295="Oscar Mayer", D295="SPAM"), "Protein",
IF(OR(D295="Starbucks", D295="Sparkling Ice", D295="Coca-Cola", D295="San Pellegrino", D295="Gatorade", D295="Arizona"), "Beverages",
"Other")))))))))</f>
        <v>Pasta</v>
      </c>
      <c r="F295" t="s">
        <v>1361</v>
      </c>
      <c r="G295" cm="1">
        <f t="array" ref="G295">_xlfn.LET(
  _xlpm.txt, LOWER(TRIM(SUBSTITUTE(B295,"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295" s="1">
        <f>O295/G295</f>
        <v>0.21833333333333335</v>
      </c>
      <c r="J295" t="str">
        <f>IF(I295="", "", IFERROR(LEFT(SUBSTITUTE(I295,"$",""), FIND("/", SUBSTITUTE(I295,"$","")) - 1), ""))</f>
        <v/>
      </c>
      <c r="K295" s="1" t="str">
        <f>IF(J295="", "", SUBSTITUTE(J295, "¢", ""))</f>
        <v/>
      </c>
      <c r="L295" s="2">
        <f>H295*100</f>
        <v>21.833333333333336</v>
      </c>
      <c r="M295" s="1">
        <f t="shared" si="4"/>
        <v>0.21833333333333335</v>
      </c>
      <c r="N295" s="1">
        <v>21.833333333333336</v>
      </c>
      <c r="O295" s="3">
        <f>VALUE(MID(F295, FIND("$", F295) + 1, LEN(F295)))</f>
        <v>2.62</v>
      </c>
    </row>
    <row r="296" spans="1:15" x14ac:dyDescent="0.25">
      <c r="A296" t="s">
        <v>3042</v>
      </c>
      <c r="B296" t="s">
        <v>3041</v>
      </c>
      <c r="D296" t="str" cm="1">
        <f t="array" ref="D296">_xlfn.TEXTJOIN("", TRUE, IF(ISNUMBER(SEARCH($Q$1480:$Q$1524, B296)), $Q$1480:$Q$1524, ""))</f>
        <v>Barilla</v>
      </c>
      <c r="E296" t="str">
        <f>IF(OR(D296="Mission", D296="Nature's Own", D296="Sara Lee"), "Bread",
IF(OR(D296="Del Monte", D296="Dole", D296="Mott's"), "Canned Fruit",
IF(OR(D296="Goya", D296="Hunt's", D296="Birds Eye"), "Canned Vegetables",
IF(OR(D296="BelGioioso", D296="Kraft", D296="Philadelphia", D296="Fairlife", D296="Horizon Organic", D296="Lactaid", D296="Ben &amp; Jerry's", D296="Chobani", D296="Oikos", D296="Light + Fit"), "Dairy",
IF(OR(D296="Barilla", D296="Annie's", D296="Rao's Homemade"), "Pasta",
IF(OR(D296="Hershey's", D296="Lay's", D296="Totino's", D296="Cheerios", D296="Jif", D296="Skippy", D296="Nature Valley", D296="Oreo", D296="DiGiorno", D296="Eggo"), "Prepared Food",
IF(OR(D296="Ben's Original", D296="Lundberg", D296="Quaker"), "Rice",
IF(OR(D296="Bush's", D296="Hillshire Farm", D296="Oscar Mayer", D296="SPAM"), "Protein",
IF(OR(D296="Starbucks", D296="Sparkling Ice", D296="Coca-Cola", D296="San Pellegrino", D296="Gatorade", D296="Arizona"), "Beverages",
"Other")))))))))</f>
        <v>Pasta</v>
      </c>
      <c r="F296" t="s">
        <v>1361</v>
      </c>
      <c r="G296" cm="1">
        <f t="array" ref="G296">_xlfn.LET(
  _xlpm.txt, LOWER(TRIM(SUBSTITUTE(B296,"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296" s="1">
        <f>O296/G296</f>
        <v>0.21833333333333335</v>
      </c>
      <c r="J296" t="str">
        <f>IF(I296="", "", IFERROR(LEFT(SUBSTITUTE(I296,"$",""), FIND("/", SUBSTITUTE(I296,"$","")) - 1), ""))</f>
        <v/>
      </c>
      <c r="K296" s="1" t="str">
        <f>IF(J296="", "", SUBSTITUTE(J296, "¢", ""))</f>
        <v/>
      </c>
      <c r="L296" s="2">
        <f>H296*100</f>
        <v>21.833333333333336</v>
      </c>
      <c r="M296" s="1">
        <f t="shared" si="4"/>
        <v>0.21833333333333335</v>
      </c>
      <c r="N296" s="1">
        <v>21.833333333333336</v>
      </c>
      <c r="O296" s="3">
        <f>VALUE(MID(F296, FIND("$", F296) + 1, LEN(F296)))</f>
        <v>2.62</v>
      </c>
    </row>
    <row r="297" spans="1:15" x14ac:dyDescent="0.25">
      <c r="A297" t="s">
        <v>3040</v>
      </c>
      <c r="B297" t="s">
        <v>3039</v>
      </c>
      <c r="D297" t="str" cm="1">
        <f t="array" ref="D297">_xlfn.TEXTJOIN("", TRUE, IF(ISNUMBER(SEARCH($Q$1480:$Q$1524, B297)), $Q$1480:$Q$1524, ""))</f>
        <v>Barilla</v>
      </c>
      <c r="E297" t="str">
        <f>IF(OR(D297="Mission", D297="Nature's Own", D297="Sara Lee"), "Bread",
IF(OR(D297="Del Monte", D297="Dole", D297="Mott's"), "Canned Fruit",
IF(OR(D297="Goya", D297="Hunt's", D297="Birds Eye"), "Canned Vegetables",
IF(OR(D297="BelGioioso", D297="Kraft", D297="Philadelphia", D297="Fairlife", D297="Horizon Organic", D297="Lactaid", D297="Ben &amp; Jerry's", D297="Chobani", D297="Oikos", D297="Light + Fit"), "Dairy",
IF(OR(D297="Barilla", D297="Annie's", D297="Rao's Homemade"), "Pasta",
IF(OR(D297="Hershey's", D297="Lay's", D297="Totino's", D297="Cheerios", D297="Jif", D297="Skippy", D297="Nature Valley", D297="Oreo", D297="DiGiorno", D297="Eggo"), "Prepared Food",
IF(OR(D297="Ben's Original", D297="Lundberg", D297="Quaker"), "Rice",
IF(OR(D297="Bush's", D297="Hillshire Farm", D297="Oscar Mayer", D297="SPAM"), "Protein",
IF(OR(D297="Starbucks", D297="Sparkling Ice", D297="Coca-Cola", D297="San Pellegrino", D297="Gatorade", D297="Arizona"), "Beverages",
"Other")))))))))</f>
        <v>Pasta</v>
      </c>
      <c r="F297" t="s">
        <v>1280</v>
      </c>
      <c r="G297" cm="1">
        <f t="array" ref="G297">_xlfn.LET(
  _xlpm.txt, LOWER(TRIM(SUBSTITUTE(B297,"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297" s="1">
        <f>O297/G297</f>
        <v>0.17379310344827587</v>
      </c>
      <c r="J297" t="str">
        <f>IF(I297="", "", IFERROR(LEFT(SUBSTITUTE(I297,"$",""), FIND("/", SUBSTITUTE(I297,"$","")) - 1), ""))</f>
        <v/>
      </c>
      <c r="K297" s="1" t="str">
        <f>IF(J297="", "", SUBSTITUTE(J297, "¢", ""))</f>
        <v/>
      </c>
      <c r="L297" s="2">
        <f>H297*100</f>
        <v>17.379310344827587</v>
      </c>
      <c r="M297" s="1">
        <f t="shared" si="4"/>
        <v>0.17379310344827587</v>
      </c>
      <c r="N297" s="1">
        <v>17.379310344827587</v>
      </c>
      <c r="O297" s="3">
        <f>VALUE(MID(F297, FIND("$", F297) + 1, LEN(F297)))</f>
        <v>2.52</v>
      </c>
    </row>
    <row r="298" spans="1:15" x14ac:dyDescent="0.25">
      <c r="A298" t="s">
        <v>3038</v>
      </c>
      <c r="B298" t="s">
        <v>3037</v>
      </c>
      <c r="D298" t="str" cm="1">
        <f t="array" ref="D298">_xlfn.TEXTJOIN("", TRUE, IF(ISNUMBER(SEARCH($Q$1480:$Q$1524, B298)), $Q$1480:$Q$1524, ""))</f>
        <v>Barilla</v>
      </c>
      <c r="E298" t="str">
        <f>IF(OR(D298="Mission", D298="Nature's Own", D298="Sara Lee"), "Bread",
IF(OR(D298="Del Monte", D298="Dole", D298="Mott's"), "Canned Fruit",
IF(OR(D298="Goya", D298="Hunt's", D298="Birds Eye"), "Canned Vegetables",
IF(OR(D298="BelGioioso", D298="Kraft", D298="Philadelphia", D298="Fairlife", D298="Horizon Organic", D298="Lactaid", D298="Ben &amp; Jerry's", D298="Chobani", D298="Oikos", D298="Light + Fit"), "Dairy",
IF(OR(D298="Barilla", D298="Annie's", D298="Rao's Homemade"), "Pasta",
IF(OR(D298="Hershey's", D298="Lay's", D298="Totino's", D298="Cheerios", D298="Jif", D298="Skippy", D298="Nature Valley", D298="Oreo", D298="DiGiorno", D298="Eggo"), "Prepared Food",
IF(OR(D298="Ben's Original", D298="Lundberg", D298="Quaker"), "Rice",
IF(OR(D298="Bush's", D298="Hillshire Farm", D298="Oscar Mayer", D298="SPAM"), "Protein",
IF(OR(D298="Starbucks", D298="Sparkling Ice", D298="Coca-Cola", D298="San Pellegrino", D298="Gatorade", D298="Arizona"), "Beverages",
"Other")))))))))</f>
        <v>Pasta</v>
      </c>
      <c r="F298" t="s">
        <v>3036</v>
      </c>
      <c r="G298" cm="1">
        <f t="array" ref="G298">_xlfn.LET(
  _xlpm.txt, LOWER(TRIM(SUBSTITUTE(B298,"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298" s="1">
        <f>O298/G298</f>
        <v>0.38</v>
      </c>
      <c r="J298" t="str">
        <f>IF(I298="", "", IFERROR(LEFT(SUBSTITUTE(I298,"$",""), FIND("/", SUBSTITUTE(I298,"$","")) - 1), ""))</f>
        <v/>
      </c>
      <c r="K298" s="1" t="str">
        <f>IF(J298="", "", SUBSTITUTE(J298, "¢", ""))</f>
        <v/>
      </c>
      <c r="L298" s="2">
        <f>H298*100</f>
        <v>38</v>
      </c>
      <c r="M298" s="1">
        <f t="shared" si="4"/>
        <v>0.38</v>
      </c>
      <c r="N298" s="1">
        <v>38</v>
      </c>
      <c r="O298" s="3">
        <f>VALUE(MID(F298, FIND("$", F298) + 1, LEN(F298)))</f>
        <v>5.51</v>
      </c>
    </row>
    <row r="299" spans="1:15" x14ac:dyDescent="0.25">
      <c r="A299" t="s">
        <v>3035</v>
      </c>
      <c r="B299" t="s">
        <v>3034</v>
      </c>
      <c r="D299" t="str" cm="1">
        <f t="array" ref="D299">_xlfn.TEXTJOIN("", TRUE, IF(ISNUMBER(SEARCH($Q$1480:$Q$1524, B299)), $Q$1480:$Q$1524, ""))</f>
        <v>Barilla</v>
      </c>
      <c r="E299" t="str">
        <f>IF(OR(D299="Mission", D299="Nature's Own", D299="Sara Lee"), "Bread",
IF(OR(D299="Del Monte", D299="Dole", D299="Mott's"), "Canned Fruit",
IF(OR(D299="Goya", D299="Hunt's", D299="Birds Eye"), "Canned Vegetables",
IF(OR(D299="BelGioioso", D299="Kraft", D299="Philadelphia", D299="Fairlife", D299="Horizon Organic", D299="Lactaid", D299="Ben &amp; Jerry's", D299="Chobani", D299="Oikos", D299="Light + Fit"), "Dairy",
IF(OR(D299="Barilla", D299="Annie's", D299="Rao's Homemade"), "Pasta",
IF(OR(D299="Hershey's", D299="Lay's", D299="Totino's", D299="Cheerios", D299="Jif", D299="Skippy", D299="Nature Valley", D299="Oreo", D299="DiGiorno", D299="Eggo"), "Prepared Food",
IF(OR(D299="Ben's Original", D299="Lundberg", D299="Quaker"), "Rice",
IF(OR(D299="Bush's", D299="Hillshire Farm", D299="Oscar Mayer", D299="SPAM"), "Protein",
IF(OR(D299="Starbucks", D299="Sparkling Ice", D299="Coca-Cola", D299="San Pellegrino", D299="Gatorade", D299="Arizona"), "Beverages",
"Other")))))))))</f>
        <v>Pasta</v>
      </c>
      <c r="F299" t="s">
        <v>1280</v>
      </c>
      <c r="G299" cm="1">
        <f t="array" ref="G299">_xlfn.LET(
  _xlpm.txt, LOWER(TRIM(SUBSTITUTE(B299,"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299" s="1">
        <f>O299/G299</f>
        <v>0.17379310344827587</v>
      </c>
      <c r="J299" t="str">
        <f>IF(I299="", "", IFERROR(LEFT(SUBSTITUTE(I299,"$",""), FIND("/", SUBSTITUTE(I299,"$","")) - 1), ""))</f>
        <v/>
      </c>
      <c r="K299" s="1" t="str">
        <f>IF(J299="", "", SUBSTITUTE(J299, "¢", ""))</f>
        <v/>
      </c>
      <c r="L299" s="2">
        <f>H299*100</f>
        <v>17.379310344827587</v>
      </c>
      <c r="M299" s="1">
        <f t="shared" si="4"/>
        <v>0.17379310344827587</v>
      </c>
      <c r="N299" s="1">
        <v>17.379310344827587</v>
      </c>
      <c r="O299" s="3">
        <f>VALUE(MID(F299, FIND("$", F299) + 1, LEN(F299)))</f>
        <v>2.52</v>
      </c>
    </row>
    <row r="300" spans="1:15" x14ac:dyDescent="0.25">
      <c r="A300" t="s">
        <v>3033</v>
      </c>
      <c r="B300" t="s">
        <v>3032</v>
      </c>
      <c r="D300" t="str" cm="1">
        <f t="array" ref="D300">_xlfn.TEXTJOIN("", TRUE, IF(ISNUMBER(SEARCH($Q$1480:$Q$1524, B300)), $Q$1480:$Q$1524, ""))</f>
        <v>Barilla</v>
      </c>
      <c r="E300" t="str">
        <f>IF(OR(D300="Mission", D300="Nature's Own", D300="Sara Lee"), "Bread",
IF(OR(D300="Del Monte", D300="Dole", D300="Mott's"), "Canned Fruit",
IF(OR(D300="Goya", D300="Hunt's", D300="Birds Eye"), "Canned Vegetables",
IF(OR(D300="BelGioioso", D300="Kraft", D300="Philadelphia", D300="Fairlife", D300="Horizon Organic", D300="Lactaid", D300="Ben &amp; Jerry's", D300="Chobani", D300="Oikos", D300="Light + Fit"), "Dairy",
IF(OR(D300="Barilla", D300="Annie's", D300="Rao's Homemade"), "Pasta",
IF(OR(D300="Hershey's", D300="Lay's", D300="Totino's", D300="Cheerios", D300="Jif", D300="Skippy", D300="Nature Valley", D300="Oreo", D300="DiGiorno", D300="Eggo"), "Prepared Food",
IF(OR(D300="Ben's Original", D300="Lundberg", D300="Quaker"), "Rice",
IF(OR(D300="Bush's", D300="Hillshire Farm", D300="Oscar Mayer", D300="SPAM"), "Protein",
IF(OR(D300="Starbucks", D300="Sparkling Ice", D300="Coca-Cola", D300="San Pellegrino", D300="Gatorade", D300="Arizona"), "Beverages",
"Other")))))))))</f>
        <v>Pasta</v>
      </c>
      <c r="F300" t="s">
        <v>1280</v>
      </c>
      <c r="G300" cm="1">
        <f t="array" ref="G300">_xlfn.LET(
  _xlpm.txt, LOWER(TRIM(SUBSTITUTE(B300,"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300" s="1">
        <f>O300/G300</f>
        <v>0.17379310344827587</v>
      </c>
      <c r="J300" t="str">
        <f>IF(I300="", "", IFERROR(LEFT(SUBSTITUTE(I300,"$",""), FIND("/", SUBSTITUTE(I300,"$","")) - 1), ""))</f>
        <v/>
      </c>
      <c r="K300" s="1" t="str">
        <f>IF(J300="", "", SUBSTITUTE(J300, "¢", ""))</f>
        <v/>
      </c>
      <c r="L300" s="2">
        <f>H300*100</f>
        <v>17.379310344827587</v>
      </c>
      <c r="M300" s="1">
        <f t="shared" si="4"/>
        <v>0.17379310344827587</v>
      </c>
      <c r="N300" s="1">
        <v>17.379310344827587</v>
      </c>
      <c r="O300" s="3">
        <f>VALUE(MID(F300, FIND("$", F300) + 1, LEN(F300)))</f>
        <v>2.52</v>
      </c>
    </row>
    <row r="301" spans="1:15" x14ac:dyDescent="0.25">
      <c r="A301" t="s">
        <v>3031</v>
      </c>
      <c r="B301" t="s">
        <v>3030</v>
      </c>
      <c r="D301" t="str" cm="1">
        <f t="array" ref="D301">_xlfn.TEXTJOIN("", TRUE, IF(ISNUMBER(SEARCH($Q$1480:$Q$1524, B301)), $Q$1480:$Q$1524, ""))</f>
        <v>Barilla</v>
      </c>
      <c r="E301" t="str">
        <f>IF(OR(D301="Mission", D301="Nature's Own", D301="Sara Lee"), "Bread",
IF(OR(D301="Del Monte", D301="Dole", D301="Mott's"), "Canned Fruit",
IF(OR(D301="Goya", D301="Hunt's", D301="Birds Eye"), "Canned Vegetables",
IF(OR(D301="BelGioioso", D301="Kraft", D301="Philadelphia", D301="Fairlife", D301="Horizon Organic", D301="Lactaid", D301="Ben &amp; Jerry's", D301="Chobani", D301="Oikos", D301="Light + Fit"), "Dairy",
IF(OR(D301="Barilla", D301="Annie's", D301="Rao's Homemade"), "Pasta",
IF(OR(D301="Hershey's", D301="Lay's", D301="Totino's", D301="Cheerios", D301="Jif", D301="Skippy", D301="Nature Valley", D301="Oreo", D301="DiGiorno", D301="Eggo"), "Prepared Food",
IF(OR(D301="Ben's Original", D301="Lundberg", D301="Quaker"), "Rice",
IF(OR(D301="Bush's", D301="Hillshire Farm", D301="Oscar Mayer", D301="SPAM"), "Protein",
IF(OR(D301="Starbucks", D301="Sparkling Ice", D301="Coca-Cola", D301="San Pellegrino", D301="Gatorade", D301="Arizona"), "Beverages",
"Other")))))))))</f>
        <v>Pasta</v>
      </c>
      <c r="F301" t="s">
        <v>1280</v>
      </c>
      <c r="G301" cm="1">
        <f t="array" ref="G301">_xlfn.LET(
  _xlpm.txt, LOWER(TRIM(SUBSTITUTE(B301,"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301" s="1">
        <f>O301/G301</f>
        <v>0.17379310344827587</v>
      </c>
      <c r="J301" t="str">
        <f>IF(I301="", "", IFERROR(LEFT(SUBSTITUTE(I301,"$",""), FIND("/", SUBSTITUTE(I301,"$","")) - 1), ""))</f>
        <v/>
      </c>
      <c r="K301" s="1" t="str">
        <f>IF(J301="", "", SUBSTITUTE(J301, "¢", ""))</f>
        <v/>
      </c>
      <c r="L301" s="2">
        <f>H301*100</f>
        <v>17.379310344827587</v>
      </c>
      <c r="M301" s="1">
        <f t="shared" si="4"/>
        <v>0.17379310344827587</v>
      </c>
      <c r="N301" s="1">
        <v>17.379310344827587</v>
      </c>
      <c r="O301" s="3">
        <f>VALUE(MID(F301, FIND("$", F301) + 1, LEN(F301)))</f>
        <v>2.52</v>
      </c>
    </row>
    <row r="302" spans="1:15" x14ac:dyDescent="0.25">
      <c r="A302" t="s">
        <v>3029</v>
      </c>
      <c r="B302" t="s">
        <v>3028</v>
      </c>
      <c r="D302" t="str" cm="1">
        <f t="array" ref="D302">_xlfn.TEXTJOIN("", TRUE, IF(ISNUMBER(SEARCH($Q$1480:$Q$1524, B302)), $Q$1480:$Q$1524, ""))</f>
        <v>Barilla</v>
      </c>
      <c r="E302" t="str">
        <f>IF(OR(D302="Mission", D302="Nature's Own", D302="Sara Lee"), "Bread",
IF(OR(D302="Del Monte", D302="Dole", D302="Mott's"), "Canned Fruit",
IF(OR(D302="Goya", D302="Hunt's", D302="Birds Eye"), "Canned Vegetables",
IF(OR(D302="BelGioioso", D302="Kraft", D302="Philadelphia", D302="Fairlife", D302="Horizon Organic", D302="Lactaid", D302="Ben &amp; Jerry's", D302="Chobani", D302="Oikos", D302="Light + Fit"), "Dairy",
IF(OR(D302="Barilla", D302="Annie's", D302="Rao's Homemade"), "Pasta",
IF(OR(D302="Hershey's", D302="Lay's", D302="Totino's", D302="Cheerios", D302="Jif", D302="Skippy", D302="Nature Valley", D302="Oreo", D302="DiGiorno", D302="Eggo"), "Prepared Food",
IF(OR(D302="Ben's Original", D302="Lundberg", D302="Quaker"), "Rice",
IF(OR(D302="Bush's", D302="Hillshire Farm", D302="Oscar Mayer", D302="SPAM"), "Protein",
IF(OR(D302="Starbucks", D302="Sparkling Ice", D302="Coca-Cola", D302="San Pellegrino", D302="Gatorade", D302="Arizona"), "Beverages",
"Other")))))))))</f>
        <v>Pasta</v>
      </c>
      <c r="F302" t="s">
        <v>95</v>
      </c>
      <c r="G302" cm="1">
        <f t="array" ref="G302">_xlfn.LET(
  _xlpm.txt, LOWER(TRIM(SUBSTITUTE(B302,"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302" s="1">
        <f>O302/G302</f>
        <v>0.28142857142857142</v>
      </c>
      <c r="J302" t="str">
        <f>IF(I302="", "", IFERROR(LEFT(SUBSTITUTE(I302,"$",""), FIND("/", SUBSTITUTE(I302,"$","")) - 1), ""))</f>
        <v/>
      </c>
      <c r="K302" s="1" t="str">
        <f>IF(J302="", "", SUBSTITUTE(J302, "¢", ""))</f>
        <v/>
      </c>
      <c r="L302" s="2">
        <f>H302*100</f>
        <v>28.142857142857142</v>
      </c>
      <c r="M302" s="1">
        <f t="shared" si="4"/>
        <v>0.28142857142857142</v>
      </c>
      <c r="N302" s="1">
        <v>28.142857142857142</v>
      </c>
      <c r="O302" s="3">
        <f>VALUE(MID(F302, FIND("$", F302) + 1, LEN(F302)))</f>
        <v>1.97</v>
      </c>
    </row>
    <row r="303" spans="1:15" x14ac:dyDescent="0.25">
      <c r="A303" t="s">
        <v>3027</v>
      </c>
      <c r="B303" t="s">
        <v>3026</v>
      </c>
      <c r="D303" t="str" cm="1">
        <f t="array" ref="D303">_xlfn.TEXTJOIN("", TRUE, IF(ISNUMBER(SEARCH($Q$1480:$Q$1524, B303)), $Q$1480:$Q$1524, ""))</f>
        <v>Barilla</v>
      </c>
      <c r="E303" t="str">
        <f>IF(OR(D303="Mission", D303="Nature's Own", D303="Sara Lee"), "Bread",
IF(OR(D303="Del Monte", D303="Dole", D303="Mott's"), "Canned Fruit",
IF(OR(D303="Goya", D303="Hunt's", D303="Birds Eye"), "Canned Vegetables",
IF(OR(D303="BelGioioso", D303="Kraft", D303="Philadelphia", D303="Fairlife", D303="Horizon Organic", D303="Lactaid", D303="Ben &amp; Jerry's", D303="Chobani", D303="Oikos", D303="Light + Fit"), "Dairy",
IF(OR(D303="Barilla", D303="Annie's", D303="Rao's Homemade"), "Pasta",
IF(OR(D303="Hershey's", D303="Lay's", D303="Totino's", D303="Cheerios", D303="Jif", D303="Skippy", D303="Nature Valley", D303="Oreo", D303="DiGiorno", D303="Eggo"), "Prepared Food",
IF(OR(D303="Ben's Original", D303="Lundberg", D303="Quaker"), "Rice",
IF(OR(D303="Bush's", D303="Hillshire Farm", D303="Oscar Mayer", D303="SPAM"), "Protein",
IF(OR(D303="Starbucks", D303="Sparkling Ice", D303="Coca-Cola", D303="San Pellegrino", D303="Gatorade", D303="Arizona"), "Beverages",
"Other")))))))))</f>
        <v>Pasta</v>
      </c>
      <c r="F303" t="s">
        <v>95</v>
      </c>
      <c r="G303" cm="1">
        <f t="array" ref="G303">_xlfn.LET(
  _xlpm.txt, LOWER(TRIM(SUBSTITUTE(B303,"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303" s="1">
        <f>O303/G303</f>
        <v>0.28142857142857142</v>
      </c>
      <c r="J303" t="str">
        <f>IF(I303="", "", IFERROR(LEFT(SUBSTITUTE(I303,"$",""), FIND("/", SUBSTITUTE(I303,"$","")) - 1), ""))</f>
        <v/>
      </c>
      <c r="K303" s="1" t="str">
        <f>IF(J303="", "", SUBSTITUTE(J303, "¢", ""))</f>
        <v/>
      </c>
      <c r="L303" s="2">
        <f>H303*100</f>
        <v>28.142857142857142</v>
      </c>
      <c r="M303" s="1">
        <f t="shared" si="4"/>
        <v>0.28142857142857142</v>
      </c>
      <c r="N303" s="1">
        <v>28.142857142857142</v>
      </c>
      <c r="O303" s="3">
        <f>VALUE(MID(F303, FIND("$", F303) + 1, LEN(F303)))</f>
        <v>1.97</v>
      </c>
    </row>
    <row r="304" spans="1:15" x14ac:dyDescent="0.25">
      <c r="A304" t="s">
        <v>3025</v>
      </c>
      <c r="B304" t="s">
        <v>3024</v>
      </c>
      <c r="D304" t="str" cm="1">
        <f t="array" ref="D304">_xlfn.TEXTJOIN("", TRUE, IF(ISNUMBER(SEARCH($Q$1480:$Q$1524, B304)), $Q$1480:$Q$1524, ""))</f>
        <v>Barilla</v>
      </c>
      <c r="E304" t="str">
        <f>IF(OR(D304="Mission", D304="Nature's Own", D304="Sara Lee"), "Bread",
IF(OR(D304="Del Monte", D304="Dole", D304="Mott's"), "Canned Fruit",
IF(OR(D304="Goya", D304="Hunt's", D304="Birds Eye"), "Canned Vegetables",
IF(OR(D304="BelGioioso", D304="Kraft", D304="Philadelphia", D304="Fairlife", D304="Horizon Organic", D304="Lactaid", D304="Ben &amp; Jerry's", D304="Chobani", D304="Oikos", D304="Light + Fit"), "Dairy",
IF(OR(D304="Barilla", D304="Annie's", D304="Rao's Homemade"), "Pasta",
IF(OR(D304="Hershey's", D304="Lay's", D304="Totino's", D304="Cheerios", D304="Jif", D304="Skippy", D304="Nature Valley", D304="Oreo", D304="DiGiorno", D304="Eggo"), "Prepared Food",
IF(OR(D304="Ben's Original", D304="Lundberg", D304="Quaker"), "Rice",
IF(OR(D304="Bush's", D304="Hillshire Farm", D304="Oscar Mayer", D304="SPAM"), "Protein",
IF(OR(D304="Starbucks", D304="Sparkling Ice", D304="Coca-Cola", D304="San Pellegrino", D304="Gatorade", D304="Arizona"), "Beverages",
"Other")))))))))</f>
        <v>Pasta</v>
      </c>
      <c r="F304" t="s">
        <v>95</v>
      </c>
      <c r="G304" cm="1">
        <f t="array" ref="G304">_xlfn.LET(
  _xlpm.txt, LOWER(TRIM(SUBSTITUTE(B304,"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304" s="1">
        <f>O304/G304</f>
        <v>0.28142857142857142</v>
      </c>
      <c r="J304" t="str">
        <f>IF(I304="", "", IFERROR(LEFT(SUBSTITUTE(I304,"$",""), FIND("/", SUBSTITUTE(I304,"$","")) - 1), ""))</f>
        <v/>
      </c>
      <c r="K304" s="1" t="str">
        <f>IF(J304="", "", SUBSTITUTE(J304, "¢", ""))</f>
        <v/>
      </c>
      <c r="L304" s="2">
        <f>H304*100</f>
        <v>28.142857142857142</v>
      </c>
      <c r="M304" s="1">
        <f t="shared" si="4"/>
        <v>0.28142857142857142</v>
      </c>
      <c r="N304" s="1">
        <v>28.142857142857142</v>
      </c>
      <c r="O304" s="3">
        <f>VALUE(MID(F304, FIND("$", F304) + 1, LEN(F304)))</f>
        <v>1.97</v>
      </c>
    </row>
    <row r="305" spans="1:15" x14ac:dyDescent="0.25">
      <c r="A305" t="s">
        <v>3023</v>
      </c>
      <c r="B305" t="s">
        <v>3022</v>
      </c>
      <c r="D305" t="str" cm="1">
        <f t="array" ref="D305">_xlfn.TEXTJOIN("", TRUE, IF(ISNUMBER(SEARCH($Q$1480:$Q$1524, B305)), $Q$1480:$Q$1524, ""))</f>
        <v>Barilla</v>
      </c>
      <c r="E305" t="str">
        <f>IF(OR(D305="Mission", D305="Nature's Own", D305="Sara Lee"), "Bread",
IF(OR(D305="Del Monte", D305="Dole", D305="Mott's"), "Canned Fruit",
IF(OR(D305="Goya", D305="Hunt's", D305="Birds Eye"), "Canned Vegetables",
IF(OR(D305="BelGioioso", D305="Kraft", D305="Philadelphia", D305="Fairlife", D305="Horizon Organic", D305="Lactaid", D305="Ben &amp; Jerry's", D305="Chobani", D305="Oikos", D305="Light + Fit"), "Dairy",
IF(OR(D305="Barilla", D305="Annie's", D305="Rao's Homemade"), "Pasta",
IF(OR(D305="Hershey's", D305="Lay's", D305="Totino's", D305="Cheerios", D305="Jif", D305="Skippy", D305="Nature Valley", D305="Oreo", D305="DiGiorno", D305="Eggo"), "Prepared Food",
IF(OR(D305="Ben's Original", D305="Lundberg", D305="Quaker"), "Rice",
IF(OR(D305="Bush's", D305="Hillshire Farm", D305="Oscar Mayer", D305="SPAM"), "Protein",
IF(OR(D305="Starbucks", D305="Sparkling Ice", D305="Coca-Cola", D305="San Pellegrino", D305="Gatorade", D305="Arizona"), "Beverages",
"Other")))))))))</f>
        <v>Pasta</v>
      </c>
      <c r="F305" t="s">
        <v>3021</v>
      </c>
      <c r="G305" t="str" cm="1">
        <f t="array" ref="G305">_xlfn.LET(
  _xlpm.txt, LOWER(TRIM(SUBSTITUTE(B305,"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05" t="e">
        <f>O305/G305</f>
        <v>#VALUE!</v>
      </c>
      <c r="J305" t="str">
        <f>IF(I305="", "", IFERROR(LEFT(SUBSTITUTE(I305,"$",""), FIND("/", SUBSTITUTE(I305,"$","")) - 1), ""))</f>
        <v/>
      </c>
      <c r="K305" t="str">
        <f>IF(J305="", "", SUBSTITUTE(J305, "¢", ""))</f>
        <v/>
      </c>
      <c r="L305" s="1" t="e">
        <f>H305*100</f>
        <v>#VALUE!</v>
      </c>
      <c r="M305" s="1">
        <f t="shared" si="4"/>
        <v>0</v>
      </c>
      <c r="O305" s="3">
        <f>VALUE(MID(F305, FIND("$", F305) + 1, LEN(F305)))</f>
        <v>19.64</v>
      </c>
    </row>
    <row r="306" spans="1:15" x14ac:dyDescent="0.25">
      <c r="A306" t="s">
        <v>3020</v>
      </c>
      <c r="B306" t="s">
        <v>3019</v>
      </c>
      <c r="D306" t="str" cm="1">
        <f t="array" ref="D306">_xlfn.TEXTJOIN("", TRUE, IF(ISNUMBER(SEARCH($Q$1480:$Q$1524, B306)), $Q$1480:$Q$1524, ""))</f>
        <v>Barilla</v>
      </c>
      <c r="E306" t="str">
        <f>IF(OR(D306="Mission", D306="Nature's Own", D306="Sara Lee"), "Bread",
IF(OR(D306="Del Monte", D306="Dole", D306="Mott's"), "Canned Fruit",
IF(OR(D306="Goya", D306="Hunt's", D306="Birds Eye"), "Canned Vegetables",
IF(OR(D306="BelGioioso", D306="Kraft", D306="Philadelphia", D306="Fairlife", D306="Horizon Organic", D306="Lactaid", D306="Ben &amp; Jerry's", D306="Chobani", D306="Oikos", D306="Light + Fit"), "Dairy",
IF(OR(D306="Barilla", D306="Annie's", D306="Rao's Homemade"), "Pasta",
IF(OR(D306="Hershey's", D306="Lay's", D306="Totino's", D306="Cheerios", D306="Jif", D306="Skippy", D306="Nature Valley", D306="Oreo", D306="DiGiorno", D306="Eggo"), "Prepared Food",
IF(OR(D306="Ben's Original", D306="Lundberg", D306="Quaker"), "Rice",
IF(OR(D306="Bush's", D306="Hillshire Farm", D306="Oscar Mayer", D306="SPAM"), "Protein",
IF(OR(D306="Starbucks", D306="Sparkling Ice", D306="Coca-Cola", D306="San Pellegrino", D306="Gatorade", D306="Arizona"), "Beverages",
"Other")))))))))</f>
        <v>Pasta</v>
      </c>
      <c r="F306" t="s">
        <v>3016</v>
      </c>
      <c r="G306" cm="1">
        <f t="array" ref="G306">_xlfn.LET(
  _xlpm.txt, LOWER(TRIM(SUBSTITUTE(B306,"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06" s="1">
        <f>O306/G306</f>
        <v>0.115</v>
      </c>
      <c r="J306" t="str">
        <f>IF(I306="", "", IFERROR(LEFT(SUBSTITUTE(I306,"$",""), FIND("/", SUBSTITUTE(I306,"$","")) - 1), ""))</f>
        <v/>
      </c>
      <c r="K306" s="1" t="str">
        <f>IF(J306="", "", SUBSTITUTE(J306, "¢", ""))</f>
        <v/>
      </c>
      <c r="L306" s="2">
        <f>H306*100</f>
        <v>11.5</v>
      </c>
      <c r="M306" s="1">
        <f t="shared" si="4"/>
        <v>0.115</v>
      </c>
      <c r="N306" s="1">
        <v>11.5</v>
      </c>
      <c r="O306" s="3">
        <f>VALUE(MID(F306, FIND("$", F306) + 1, LEN(F306)))</f>
        <v>1.84</v>
      </c>
    </row>
    <row r="307" spans="1:15" x14ac:dyDescent="0.25">
      <c r="A307" t="s">
        <v>3018</v>
      </c>
      <c r="B307" t="s">
        <v>3017</v>
      </c>
      <c r="D307" t="str" cm="1">
        <f t="array" ref="D307">_xlfn.TEXTJOIN("", TRUE, IF(ISNUMBER(SEARCH($Q$1480:$Q$1524, B307)), $Q$1480:$Q$1524, ""))</f>
        <v>Barilla</v>
      </c>
      <c r="E307" t="str">
        <f>IF(OR(D307="Mission", D307="Nature's Own", D307="Sara Lee"), "Bread",
IF(OR(D307="Del Monte", D307="Dole", D307="Mott's"), "Canned Fruit",
IF(OR(D307="Goya", D307="Hunt's", D307="Birds Eye"), "Canned Vegetables",
IF(OR(D307="BelGioioso", D307="Kraft", D307="Philadelphia", D307="Fairlife", D307="Horizon Organic", D307="Lactaid", D307="Ben &amp; Jerry's", D307="Chobani", D307="Oikos", D307="Light + Fit"), "Dairy",
IF(OR(D307="Barilla", D307="Annie's", D307="Rao's Homemade"), "Pasta",
IF(OR(D307="Hershey's", D307="Lay's", D307="Totino's", D307="Cheerios", D307="Jif", D307="Skippy", D307="Nature Valley", D307="Oreo", D307="DiGiorno", D307="Eggo"), "Prepared Food",
IF(OR(D307="Ben's Original", D307="Lundberg", D307="Quaker"), "Rice",
IF(OR(D307="Bush's", D307="Hillshire Farm", D307="Oscar Mayer", D307="SPAM"), "Protein",
IF(OR(D307="Starbucks", D307="Sparkling Ice", D307="Coca-Cola", D307="San Pellegrino", D307="Gatorade", D307="Arizona"), "Beverages",
"Other")))))))))</f>
        <v>Pasta</v>
      </c>
      <c r="F307" t="s">
        <v>3016</v>
      </c>
      <c r="G307" cm="1">
        <f t="array" ref="G307">_xlfn.LET(
  _xlpm.txt, LOWER(TRIM(SUBSTITUTE(B307,"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07" s="1">
        <f>O307/G307</f>
        <v>0.115</v>
      </c>
      <c r="J307" t="str">
        <f>IF(I307="", "", IFERROR(LEFT(SUBSTITUTE(I307,"$",""), FIND("/", SUBSTITUTE(I307,"$","")) - 1), ""))</f>
        <v/>
      </c>
      <c r="K307" s="1" t="str">
        <f>IF(J307="", "", SUBSTITUTE(J307, "¢", ""))</f>
        <v/>
      </c>
      <c r="L307" s="2">
        <f>H307*100</f>
        <v>11.5</v>
      </c>
      <c r="M307" s="1">
        <f t="shared" si="4"/>
        <v>0.115</v>
      </c>
      <c r="N307" s="1">
        <v>11.5</v>
      </c>
      <c r="O307" s="3">
        <f>VALUE(MID(F307, FIND("$", F307) + 1, LEN(F307)))</f>
        <v>1.84</v>
      </c>
    </row>
    <row r="308" spans="1:15" x14ac:dyDescent="0.25">
      <c r="A308" t="s">
        <v>3015</v>
      </c>
      <c r="B308" t="s">
        <v>3014</v>
      </c>
      <c r="D308" t="str" cm="1">
        <f t="array" ref="D308">_xlfn.TEXTJOIN("", TRUE, IF(ISNUMBER(SEARCH($Q$1480:$Q$1524, B308)), $Q$1480:$Q$1524, ""))</f>
        <v>BelGioioso</v>
      </c>
      <c r="E308" t="str">
        <f>IF(OR(D308="Mission", D308="Nature's Own", D308="Sara Lee"), "Bread",
IF(OR(D308="Del Monte", D308="Dole", D308="Mott's"), "Canned Fruit",
IF(OR(D308="Goya", D308="Hunt's", D308="Birds Eye"), "Canned Vegetables",
IF(OR(D308="BelGioioso", D308="Kraft", D308="Philadelphia", D308="Fairlife", D308="Horizon Organic", D308="Lactaid", D308="Ben &amp; Jerry's", D308="Chobani", D308="Oikos", D308="Light + Fit"), "Dairy",
IF(OR(D308="Barilla", D308="Annie's", D308="Rao's Homemade"), "Pasta",
IF(OR(D308="Hershey's", D308="Lay's", D308="Totino's", D308="Cheerios", D308="Jif", D308="Skippy", D308="Nature Valley", D308="Oreo", D308="DiGiorno", D308="Eggo"), "Prepared Food",
IF(OR(D308="Ben's Original", D308="Lundberg", D308="Quaker"), "Rice",
IF(OR(D308="Bush's", D308="Hillshire Farm", D308="Oscar Mayer", D308="SPAM"), "Protein",
IF(OR(D308="Starbucks", D308="Sparkling Ice", D308="Coca-Cola", D308="San Pellegrino", D308="Gatorade", D308="Arizona"), "Beverages",
"Other")))))))))</f>
        <v>Dairy</v>
      </c>
      <c r="F308" t="s">
        <v>3006</v>
      </c>
      <c r="G308" t="str" cm="1">
        <f t="array" ref="G308">_xlfn.LET(
  _xlpm.txt, LOWER(TRIM(SUBSTITUTE(B308,"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08" t="e">
        <f>O308/G308</f>
        <v>#VALUE!</v>
      </c>
      <c r="J308" t="str">
        <f>IF(I308="", "", IFERROR(LEFT(SUBSTITUTE(I308,"$",""), FIND("/", SUBSTITUTE(I308,"$","")) - 1), ""))</f>
        <v/>
      </c>
      <c r="K308" t="str">
        <f>IF(J308="", "", SUBSTITUTE(J308, "¢", ""))</f>
        <v/>
      </c>
      <c r="L308" s="1" t="e">
        <f>H308*100</f>
        <v>#VALUE!</v>
      </c>
      <c r="M308" s="1">
        <f t="shared" si="4"/>
        <v>0</v>
      </c>
      <c r="O308" s="3">
        <f>VALUE(MID(F308, FIND("$", F308) + 1, LEN(F308)))</f>
        <v>4.26</v>
      </c>
    </row>
    <row r="309" spans="1:15" x14ac:dyDescent="0.25">
      <c r="A309" t="s">
        <v>3013</v>
      </c>
      <c r="B309" t="s">
        <v>3012</v>
      </c>
      <c r="D309" t="str" cm="1">
        <f t="array" ref="D309">_xlfn.TEXTJOIN("", TRUE, IF(ISNUMBER(SEARCH($Q$1480:$Q$1524, B309)), $Q$1480:$Q$1524, ""))</f>
        <v>BelGioioso</v>
      </c>
      <c r="E309" t="str">
        <f>IF(OR(D309="Mission", D309="Nature's Own", D309="Sara Lee"), "Bread",
IF(OR(D309="Del Monte", D309="Dole", D309="Mott's"), "Canned Fruit",
IF(OR(D309="Goya", D309="Hunt's", D309="Birds Eye"), "Canned Vegetables",
IF(OR(D309="BelGioioso", D309="Kraft", D309="Philadelphia", D309="Fairlife", D309="Horizon Organic", D309="Lactaid", D309="Ben &amp; Jerry's", D309="Chobani", D309="Oikos", D309="Light + Fit"), "Dairy",
IF(OR(D309="Barilla", D309="Annie's", D309="Rao's Homemade"), "Pasta",
IF(OR(D309="Hershey's", D309="Lay's", D309="Totino's", D309="Cheerios", D309="Jif", D309="Skippy", D309="Nature Valley", D309="Oreo", D309="DiGiorno", D309="Eggo"), "Prepared Food",
IF(OR(D309="Ben's Original", D309="Lundberg", D309="Quaker"), "Rice",
IF(OR(D309="Bush's", D309="Hillshire Farm", D309="Oscar Mayer", D309="SPAM"), "Protein",
IF(OR(D309="Starbucks", D309="Sparkling Ice", D309="Coca-Cola", D309="San Pellegrino", D309="Gatorade", D309="Arizona"), "Beverages",
"Other")))))))))</f>
        <v>Dairy</v>
      </c>
      <c r="F309" t="s">
        <v>3006</v>
      </c>
      <c r="G309" t="str" cm="1">
        <f t="array" ref="G309">_xlfn.LET(
  _xlpm.txt, LOWER(TRIM(SUBSTITUTE(B309,"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09" t="e">
        <f>O309/G309</f>
        <v>#VALUE!</v>
      </c>
      <c r="J309" t="str">
        <f>IF(I309="", "", IFERROR(LEFT(SUBSTITUTE(I309,"$",""), FIND("/", SUBSTITUTE(I309,"$","")) - 1), ""))</f>
        <v/>
      </c>
      <c r="K309" t="str">
        <f>IF(J309="", "", SUBSTITUTE(J309, "¢", ""))</f>
        <v/>
      </c>
      <c r="L309" s="1" t="e">
        <f>H309*100</f>
        <v>#VALUE!</v>
      </c>
      <c r="M309" s="1">
        <f t="shared" si="4"/>
        <v>0</v>
      </c>
      <c r="O309" s="3">
        <f>VALUE(MID(F309, FIND("$", F309) + 1, LEN(F309)))</f>
        <v>4.26</v>
      </c>
    </row>
    <row r="310" spans="1:15" x14ac:dyDescent="0.25">
      <c r="A310" t="s">
        <v>3011</v>
      </c>
      <c r="B310" t="s">
        <v>3010</v>
      </c>
      <c r="D310" t="str" cm="1">
        <f t="array" ref="D310">_xlfn.TEXTJOIN("", TRUE, IF(ISNUMBER(SEARCH($Q$1480:$Q$1524, B310)), $Q$1480:$Q$1524, ""))</f>
        <v>BelGioioso</v>
      </c>
      <c r="E310" t="str">
        <f>IF(OR(D310="Mission", D310="Nature's Own", D310="Sara Lee"), "Bread",
IF(OR(D310="Del Monte", D310="Dole", D310="Mott's"), "Canned Fruit",
IF(OR(D310="Goya", D310="Hunt's", D310="Birds Eye"), "Canned Vegetables",
IF(OR(D310="BelGioioso", D310="Kraft", D310="Philadelphia", D310="Fairlife", D310="Horizon Organic", D310="Lactaid", D310="Ben &amp; Jerry's", D310="Chobani", D310="Oikos", D310="Light + Fit"), "Dairy",
IF(OR(D310="Barilla", D310="Annie's", D310="Rao's Homemade"), "Pasta",
IF(OR(D310="Hershey's", D310="Lay's", D310="Totino's", D310="Cheerios", D310="Jif", D310="Skippy", D310="Nature Valley", D310="Oreo", D310="DiGiorno", D310="Eggo"), "Prepared Food",
IF(OR(D310="Ben's Original", D310="Lundberg", D310="Quaker"), "Rice",
IF(OR(D310="Bush's", D310="Hillshire Farm", D310="Oscar Mayer", D310="SPAM"), "Protein",
IF(OR(D310="Starbucks", D310="Sparkling Ice", D310="Coca-Cola", D310="San Pellegrino", D310="Gatorade", D310="Arizona"), "Beverages",
"Other")))))))))</f>
        <v>Dairy</v>
      </c>
      <c r="F310" t="s">
        <v>3009</v>
      </c>
      <c r="G310" t="str" cm="1">
        <f t="array" ref="G310">_xlfn.LET(
  _xlpm.txt, LOWER(TRIM(SUBSTITUTE(B310,"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10" t="e">
        <f>O310/G310</f>
        <v>#VALUE!</v>
      </c>
      <c r="J310" t="str">
        <f>IF(I310="", "", IFERROR(LEFT(SUBSTITUTE(I310,"$",""), FIND("/", SUBSTITUTE(I310,"$","")) - 1), ""))</f>
        <v/>
      </c>
      <c r="K310" t="str">
        <f>IF(J310="", "", SUBSTITUTE(J310, "¢", ""))</f>
        <v/>
      </c>
      <c r="L310" s="1" t="e">
        <f>H310*100</f>
        <v>#VALUE!</v>
      </c>
      <c r="M310" s="1">
        <f t="shared" si="4"/>
        <v>0</v>
      </c>
      <c r="O310" s="3">
        <f>VALUE(MID(F310, FIND("$", F310) + 1, LEN(F310)))</f>
        <v>7.97</v>
      </c>
    </row>
    <row r="311" spans="1:15" x14ac:dyDescent="0.25">
      <c r="A311" t="s">
        <v>3008</v>
      </c>
      <c r="B311" t="s">
        <v>3007</v>
      </c>
      <c r="D311" t="str" cm="1">
        <f t="array" ref="D311">_xlfn.TEXTJOIN("", TRUE, IF(ISNUMBER(SEARCH($Q$1480:$Q$1524, B311)), $Q$1480:$Q$1524, ""))</f>
        <v>BelGioioso</v>
      </c>
      <c r="E311" t="str">
        <f>IF(OR(D311="Mission", D311="Nature's Own", D311="Sara Lee"), "Bread",
IF(OR(D311="Del Monte", D311="Dole", D311="Mott's"), "Canned Fruit",
IF(OR(D311="Goya", D311="Hunt's", D311="Birds Eye"), "Canned Vegetables",
IF(OR(D311="BelGioioso", D311="Kraft", D311="Philadelphia", D311="Fairlife", D311="Horizon Organic", D311="Lactaid", D311="Ben &amp; Jerry's", D311="Chobani", D311="Oikos", D311="Light + Fit"), "Dairy",
IF(OR(D311="Barilla", D311="Annie's", D311="Rao's Homemade"), "Pasta",
IF(OR(D311="Hershey's", D311="Lay's", D311="Totino's", D311="Cheerios", D311="Jif", D311="Skippy", D311="Nature Valley", D311="Oreo", D311="DiGiorno", D311="Eggo"), "Prepared Food",
IF(OR(D311="Ben's Original", D311="Lundberg", D311="Quaker"), "Rice",
IF(OR(D311="Bush's", D311="Hillshire Farm", D311="Oscar Mayer", D311="SPAM"), "Protein",
IF(OR(D311="Starbucks", D311="Sparkling Ice", D311="Coca-Cola", D311="San Pellegrino", D311="Gatorade", D311="Arizona"), "Beverages",
"Other")))))))))</f>
        <v>Dairy</v>
      </c>
      <c r="F311" t="s">
        <v>3006</v>
      </c>
      <c r="G311" t="str" cm="1">
        <f t="array" ref="G311">_xlfn.LET(
  _xlpm.txt, LOWER(TRIM(SUBSTITUTE(B311,"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11" t="e">
        <f>O311/G311</f>
        <v>#VALUE!</v>
      </c>
      <c r="J311" t="str">
        <f>IF(I311="", "", IFERROR(LEFT(SUBSTITUTE(I311,"$",""), FIND("/", SUBSTITUTE(I311,"$","")) - 1), ""))</f>
        <v/>
      </c>
      <c r="K311" t="str">
        <f>IF(J311="", "", SUBSTITUTE(J311, "¢", ""))</f>
        <v/>
      </c>
      <c r="L311" s="1" t="e">
        <f>H311*100</f>
        <v>#VALUE!</v>
      </c>
      <c r="M311" s="1">
        <f t="shared" si="4"/>
        <v>0</v>
      </c>
      <c r="O311" s="3">
        <f>VALUE(MID(F311, FIND("$", F311) + 1, LEN(F311)))</f>
        <v>4.26</v>
      </c>
    </row>
    <row r="312" spans="1:15" x14ac:dyDescent="0.25">
      <c r="A312" t="s">
        <v>3005</v>
      </c>
      <c r="B312" t="s">
        <v>3004</v>
      </c>
      <c r="D312" t="str" cm="1">
        <f t="array" ref="D312">_xlfn.TEXTJOIN("", TRUE, IF(ISNUMBER(SEARCH($Q$1480:$Q$1524, B312)), $Q$1480:$Q$1524, ""))</f>
        <v>BelGioioso</v>
      </c>
      <c r="E312" t="str">
        <f>IF(OR(D312="Mission", D312="Nature's Own", D312="Sara Lee"), "Bread",
IF(OR(D312="Del Monte", D312="Dole", D312="Mott's"), "Canned Fruit",
IF(OR(D312="Goya", D312="Hunt's", D312="Birds Eye"), "Canned Vegetables",
IF(OR(D312="BelGioioso", D312="Kraft", D312="Philadelphia", D312="Fairlife", D312="Horizon Organic", D312="Lactaid", D312="Ben &amp; Jerry's", D312="Chobani", D312="Oikos", D312="Light + Fit"), "Dairy",
IF(OR(D312="Barilla", D312="Annie's", D312="Rao's Homemade"), "Pasta",
IF(OR(D312="Hershey's", D312="Lay's", D312="Totino's", D312="Cheerios", D312="Jif", D312="Skippy", D312="Nature Valley", D312="Oreo", D312="DiGiorno", D312="Eggo"), "Prepared Food",
IF(OR(D312="Ben's Original", D312="Lundberg", D312="Quaker"), "Rice",
IF(OR(D312="Bush's", D312="Hillshire Farm", D312="Oscar Mayer", D312="SPAM"), "Protein",
IF(OR(D312="Starbucks", D312="Sparkling Ice", D312="Coca-Cola", D312="San Pellegrino", D312="Gatorade", D312="Arizona"), "Beverages",
"Other")))))))))</f>
        <v>Dairy</v>
      </c>
      <c r="F312" t="s">
        <v>3003</v>
      </c>
      <c r="G312" t="str" cm="1">
        <f t="array" ref="G312">_xlfn.LET(
  _xlpm.txt, LOWER(TRIM(SUBSTITUTE(B312,"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12" t="e">
        <f>O312/G312</f>
        <v>#VALUE!</v>
      </c>
      <c r="J312" t="str">
        <f>IF(I312="", "", IFERROR(LEFT(SUBSTITUTE(I312,"$",""), FIND("/", SUBSTITUTE(I312,"$","")) - 1), ""))</f>
        <v/>
      </c>
      <c r="K312" t="str">
        <f>IF(J312="", "", SUBSTITUTE(J312, "¢", ""))</f>
        <v/>
      </c>
      <c r="L312" s="1" t="e">
        <f>H312*100</f>
        <v>#VALUE!</v>
      </c>
      <c r="M312" s="1">
        <f t="shared" si="4"/>
        <v>0</v>
      </c>
      <c r="O312" s="3">
        <f>VALUE(MID(F312, FIND("$", F312) + 1, LEN(F312)))</f>
        <v>6.46</v>
      </c>
    </row>
    <row r="313" spans="1:15" x14ac:dyDescent="0.25">
      <c r="A313" t="s">
        <v>3002</v>
      </c>
      <c r="B313" t="s">
        <v>3001</v>
      </c>
      <c r="D313" t="str" cm="1">
        <f t="array" ref="D313">_xlfn.TEXTJOIN("", TRUE, IF(ISNUMBER(SEARCH($Q$1480:$Q$1524, B313)), $Q$1480:$Q$1524, ""))</f>
        <v>Ben &amp; Jerry's</v>
      </c>
      <c r="E313" t="str">
        <f>IF(OR(D313="Mission", D313="Nature's Own", D313="Sara Lee"), "Bread",
IF(OR(D313="Del Monte", D313="Dole", D313="Mott's"), "Canned Fruit",
IF(OR(D313="Goya", D313="Hunt's", D313="Birds Eye"), "Canned Vegetables",
IF(OR(D313="BelGioioso", D313="Kraft", D313="Philadelphia", D313="Fairlife", D313="Horizon Organic", D313="Lactaid", D313="Ben &amp; Jerry's", D313="Chobani", D313="Oikos", D313="Light + Fit"), "Dairy",
IF(OR(D313="Barilla", D313="Annie's", D313="Rao's Homemade"), "Pasta",
IF(OR(D313="Hershey's", D313="Lay's", D313="Totino's", D313="Cheerios", D313="Jif", D313="Skippy", D313="Nature Valley", D313="Oreo", D313="DiGiorno", D313="Eggo"), "Prepared Food",
IF(OR(D313="Ben's Original", D313="Lundberg", D313="Quaker"), "Rice",
IF(OR(D313="Bush's", D313="Hillshire Farm", D313="Oscar Mayer", D313="SPAM"), "Protein",
IF(OR(D313="Starbucks", D313="Sparkling Ice", D313="Coca-Cola", D313="San Pellegrino", D313="Gatorade", D313="Arizona"), "Beverages",
"Other")))))))))</f>
        <v>Dairy</v>
      </c>
      <c r="F313" t="s">
        <v>398</v>
      </c>
      <c r="G313" t="str" cm="1">
        <f t="array" ref="G313">_xlfn.LET(
  _xlpm.txt, LOWER(TRIM(SUBSTITUTE(B313,"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13" t="e">
        <f>O313/G313</f>
        <v>#VALUE!</v>
      </c>
      <c r="I313" t="s">
        <v>2951</v>
      </c>
      <c r="J313" t="str">
        <f>IF(I313="", "", IFERROR(LEFT(SUBSTITUTE(I313,"$",""), FIND("/", SUBSTITUTE(I313,"$","")) - 1), ""))</f>
        <v>28.0 ¢</v>
      </c>
      <c r="K313" t="str">
        <f>IF(J313="", "", SUBSTITUTE(J313, "¢", ""))</f>
        <v xml:space="preserve">28.0 </v>
      </c>
      <c r="L313" s="1" t="e">
        <f>H313*100</f>
        <v>#VALUE!</v>
      </c>
      <c r="M313" s="1">
        <f t="shared" si="4"/>
        <v>0.28000000000000003</v>
      </c>
      <c r="N313" s="1">
        <v>28</v>
      </c>
      <c r="O313">
        <f>VALUE(MID(F313, FIND("$", F313) + 1, LEN(F313)))</f>
        <v>4.4800000000000004</v>
      </c>
    </row>
    <row r="314" spans="1:15" x14ac:dyDescent="0.25">
      <c r="A314" t="s">
        <v>3000</v>
      </c>
      <c r="B314" t="s">
        <v>2999</v>
      </c>
      <c r="D314" t="str" cm="1">
        <f t="array" ref="D314">_xlfn.TEXTJOIN("", TRUE, IF(ISNUMBER(SEARCH($Q$1480:$Q$1524, B314)), $Q$1480:$Q$1524, ""))</f>
        <v>Ben &amp; Jerry's</v>
      </c>
      <c r="E314" t="str">
        <f>IF(OR(D314="Mission", D314="Nature's Own", D314="Sara Lee"), "Bread",
IF(OR(D314="Del Monte", D314="Dole", D314="Mott's"), "Canned Fruit",
IF(OR(D314="Goya", D314="Hunt's", D314="Birds Eye"), "Canned Vegetables",
IF(OR(D314="BelGioioso", D314="Kraft", D314="Philadelphia", D314="Fairlife", D314="Horizon Organic", D314="Lactaid", D314="Ben &amp; Jerry's", D314="Chobani", D314="Oikos", D314="Light + Fit"), "Dairy",
IF(OR(D314="Barilla", D314="Annie's", D314="Rao's Homemade"), "Pasta",
IF(OR(D314="Hershey's", D314="Lay's", D314="Totino's", D314="Cheerios", D314="Jif", D314="Skippy", D314="Nature Valley", D314="Oreo", D314="DiGiorno", D314="Eggo"), "Prepared Food",
IF(OR(D314="Ben's Original", D314="Lundberg", D314="Quaker"), "Rice",
IF(OR(D314="Bush's", D314="Hillshire Farm", D314="Oscar Mayer", D314="SPAM"), "Protein",
IF(OR(D314="Starbucks", D314="Sparkling Ice", D314="Coca-Cola", D314="San Pellegrino", D314="Gatorade", D314="Arizona"), "Beverages",
"Other")))))))))</f>
        <v>Dairy</v>
      </c>
      <c r="F314" t="s">
        <v>398</v>
      </c>
      <c r="G314" t="str" cm="1">
        <f t="array" ref="G314">_xlfn.LET(
  _xlpm.txt, LOWER(TRIM(SUBSTITUTE(B314,"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14" t="e">
        <f>O314/G314</f>
        <v>#VALUE!</v>
      </c>
      <c r="I314" t="s">
        <v>2951</v>
      </c>
      <c r="J314" t="str">
        <f>IF(I314="", "", IFERROR(LEFT(SUBSTITUTE(I314,"$",""), FIND("/", SUBSTITUTE(I314,"$","")) - 1), ""))</f>
        <v>28.0 ¢</v>
      </c>
      <c r="K314" t="str">
        <f>IF(J314="", "", SUBSTITUTE(J314, "¢", ""))</f>
        <v xml:space="preserve">28.0 </v>
      </c>
      <c r="L314" s="1" t="e">
        <f>H314*100</f>
        <v>#VALUE!</v>
      </c>
      <c r="M314" s="1">
        <f t="shared" si="4"/>
        <v>0.28000000000000003</v>
      </c>
      <c r="N314" s="1">
        <v>28</v>
      </c>
      <c r="O314">
        <f>VALUE(MID(F314, FIND("$", F314) + 1, LEN(F314)))</f>
        <v>4.4800000000000004</v>
      </c>
    </row>
    <row r="315" spans="1:15" x14ac:dyDescent="0.25">
      <c r="A315" t="s">
        <v>2998</v>
      </c>
      <c r="B315" t="s">
        <v>2997</v>
      </c>
      <c r="D315" t="str" cm="1">
        <f t="array" ref="D315">_xlfn.TEXTJOIN("", TRUE, IF(ISNUMBER(SEARCH($Q$1480:$Q$1524, B315)), $Q$1480:$Q$1524, ""))</f>
        <v>Ben &amp; Jerry's</v>
      </c>
      <c r="E315" t="str">
        <f>IF(OR(D315="Mission", D315="Nature's Own", D315="Sara Lee"), "Bread",
IF(OR(D315="Del Monte", D315="Dole", D315="Mott's"), "Canned Fruit",
IF(OR(D315="Goya", D315="Hunt's", D315="Birds Eye"), "Canned Vegetables",
IF(OR(D315="BelGioioso", D315="Kraft", D315="Philadelphia", D315="Fairlife", D315="Horizon Organic", D315="Lactaid", D315="Ben &amp; Jerry's", D315="Chobani", D315="Oikos", D315="Light + Fit"), "Dairy",
IF(OR(D315="Barilla", D315="Annie's", D315="Rao's Homemade"), "Pasta",
IF(OR(D315="Hershey's", D315="Lay's", D315="Totino's", D315="Cheerios", D315="Jif", D315="Skippy", D315="Nature Valley", D315="Oreo", D315="DiGiorno", D315="Eggo"), "Prepared Food",
IF(OR(D315="Ben's Original", D315="Lundberg", D315="Quaker"), "Rice",
IF(OR(D315="Bush's", D315="Hillshire Farm", D315="Oscar Mayer", D315="SPAM"), "Protein",
IF(OR(D315="Starbucks", D315="Sparkling Ice", D315="Coca-Cola", D315="San Pellegrino", D315="Gatorade", D315="Arizona"), "Beverages",
"Other")))))))))</f>
        <v>Dairy</v>
      </c>
      <c r="F315" t="s">
        <v>398</v>
      </c>
      <c r="G315" t="str" cm="1">
        <f t="array" ref="G315">_xlfn.LET(
  _xlpm.txt, LOWER(TRIM(SUBSTITUTE(B315,"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15" t="e">
        <f>O315/G315</f>
        <v>#VALUE!</v>
      </c>
      <c r="I315" t="s">
        <v>2951</v>
      </c>
      <c r="J315" t="str">
        <f>IF(I315="", "", IFERROR(LEFT(SUBSTITUTE(I315,"$",""), FIND("/", SUBSTITUTE(I315,"$","")) - 1), ""))</f>
        <v>28.0 ¢</v>
      </c>
      <c r="K315" t="str">
        <f>IF(J315="", "", SUBSTITUTE(J315, "¢", ""))</f>
        <v xml:space="preserve">28.0 </v>
      </c>
      <c r="L315" s="1" t="e">
        <f>H315*100</f>
        <v>#VALUE!</v>
      </c>
      <c r="M315" s="1">
        <f t="shared" si="4"/>
        <v>0.28000000000000003</v>
      </c>
      <c r="N315" s="1">
        <v>28</v>
      </c>
      <c r="O315">
        <f>VALUE(MID(F315, FIND("$", F315) + 1, LEN(F315)))</f>
        <v>4.4800000000000004</v>
      </c>
    </row>
    <row r="316" spans="1:15" x14ac:dyDescent="0.25">
      <c r="A316" t="s">
        <v>2996</v>
      </c>
      <c r="B316" t="s">
        <v>2995</v>
      </c>
      <c r="D316" t="str" cm="1">
        <f t="array" ref="D316">_xlfn.TEXTJOIN("", TRUE, IF(ISNUMBER(SEARCH($Q$1480:$Q$1524, B316)), $Q$1480:$Q$1524, ""))</f>
        <v>Ben &amp; Jerry's</v>
      </c>
      <c r="E316" t="str">
        <f>IF(OR(D316="Mission", D316="Nature's Own", D316="Sara Lee"), "Bread",
IF(OR(D316="Del Monte", D316="Dole", D316="Mott's"), "Canned Fruit",
IF(OR(D316="Goya", D316="Hunt's", D316="Birds Eye"), "Canned Vegetables",
IF(OR(D316="BelGioioso", D316="Kraft", D316="Philadelphia", D316="Fairlife", D316="Horizon Organic", D316="Lactaid", D316="Ben &amp; Jerry's", D316="Chobani", D316="Oikos", D316="Light + Fit"), "Dairy",
IF(OR(D316="Barilla", D316="Annie's", D316="Rao's Homemade"), "Pasta",
IF(OR(D316="Hershey's", D316="Lay's", D316="Totino's", D316="Cheerios", D316="Jif", D316="Skippy", D316="Nature Valley", D316="Oreo", D316="DiGiorno", D316="Eggo"), "Prepared Food",
IF(OR(D316="Ben's Original", D316="Lundberg", D316="Quaker"), "Rice",
IF(OR(D316="Bush's", D316="Hillshire Farm", D316="Oscar Mayer", D316="SPAM"), "Protein",
IF(OR(D316="Starbucks", D316="Sparkling Ice", D316="Coca-Cola", D316="San Pellegrino", D316="Gatorade", D316="Arizona"), "Beverages",
"Other")))))))))</f>
        <v>Dairy</v>
      </c>
      <c r="F316" t="s">
        <v>398</v>
      </c>
      <c r="G316" t="str" cm="1">
        <f t="array" ref="G316">_xlfn.LET(
  _xlpm.txt, LOWER(TRIM(SUBSTITUTE(B316,"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16" t="e">
        <f>O316/G316</f>
        <v>#VALUE!</v>
      </c>
      <c r="I316" t="s">
        <v>2951</v>
      </c>
      <c r="J316" t="str">
        <f>IF(I316="", "", IFERROR(LEFT(SUBSTITUTE(I316,"$",""), FIND("/", SUBSTITUTE(I316,"$","")) - 1), ""))</f>
        <v>28.0 ¢</v>
      </c>
      <c r="K316" t="str">
        <f>IF(J316="", "", SUBSTITUTE(J316, "¢", ""))</f>
        <v xml:space="preserve">28.0 </v>
      </c>
      <c r="L316" s="1" t="e">
        <f>H316*100</f>
        <v>#VALUE!</v>
      </c>
      <c r="M316" s="1">
        <f t="shared" si="4"/>
        <v>0.28000000000000003</v>
      </c>
      <c r="N316" s="1">
        <v>28</v>
      </c>
      <c r="O316">
        <f>VALUE(MID(F316, FIND("$", F316) + 1, LEN(F316)))</f>
        <v>4.4800000000000004</v>
      </c>
    </row>
    <row r="317" spans="1:15" x14ac:dyDescent="0.25">
      <c r="A317" t="s">
        <v>2994</v>
      </c>
      <c r="B317" t="s">
        <v>2993</v>
      </c>
      <c r="D317" t="str" cm="1">
        <f t="array" ref="D317">_xlfn.TEXTJOIN("", TRUE, IF(ISNUMBER(SEARCH($Q$1480:$Q$1524, B317)), $Q$1480:$Q$1524, ""))</f>
        <v>Ben &amp; Jerry's</v>
      </c>
      <c r="E317" t="str">
        <f>IF(OR(D317="Mission", D317="Nature's Own", D317="Sara Lee"), "Bread",
IF(OR(D317="Del Monte", D317="Dole", D317="Mott's"), "Canned Fruit",
IF(OR(D317="Goya", D317="Hunt's", D317="Birds Eye"), "Canned Vegetables",
IF(OR(D317="BelGioioso", D317="Kraft", D317="Philadelphia", D317="Fairlife", D317="Horizon Organic", D317="Lactaid", D317="Ben &amp; Jerry's", D317="Chobani", D317="Oikos", D317="Light + Fit"), "Dairy",
IF(OR(D317="Barilla", D317="Annie's", D317="Rao's Homemade"), "Pasta",
IF(OR(D317="Hershey's", D317="Lay's", D317="Totino's", D317="Cheerios", D317="Jif", D317="Skippy", D317="Nature Valley", D317="Oreo", D317="DiGiorno", D317="Eggo"), "Prepared Food",
IF(OR(D317="Ben's Original", D317="Lundberg", D317="Quaker"), "Rice",
IF(OR(D317="Bush's", D317="Hillshire Farm", D317="Oscar Mayer", D317="SPAM"), "Protein",
IF(OR(D317="Starbucks", D317="Sparkling Ice", D317="Coca-Cola", D317="San Pellegrino", D317="Gatorade", D317="Arizona"), "Beverages",
"Other")))))))))</f>
        <v>Dairy</v>
      </c>
      <c r="F317" t="s">
        <v>398</v>
      </c>
      <c r="G317" t="str" cm="1">
        <f t="array" ref="G317">_xlfn.LET(
  _xlpm.txt, LOWER(TRIM(SUBSTITUTE(B317,"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17" t="e">
        <f>O317/G317</f>
        <v>#VALUE!</v>
      </c>
      <c r="I317" t="s">
        <v>2951</v>
      </c>
      <c r="J317" t="str">
        <f>IF(I317="", "", IFERROR(LEFT(SUBSTITUTE(I317,"$",""), FIND("/", SUBSTITUTE(I317,"$","")) - 1), ""))</f>
        <v>28.0 ¢</v>
      </c>
      <c r="K317" t="str">
        <f>IF(J317="", "", SUBSTITUTE(J317, "¢", ""))</f>
        <v xml:space="preserve">28.0 </v>
      </c>
      <c r="L317" s="1" t="e">
        <f>H317*100</f>
        <v>#VALUE!</v>
      </c>
      <c r="M317" s="1">
        <f t="shared" si="4"/>
        <v>0.28000000000000003</v>
      </c>
      <c r="N317" s="1">
        <v>28</v>
      </c>
      <c r="O317">
        <f>VALUE(MID(F317, FIND("$", F317) + 1, LEN(F317)))</f>
        <v>4.4800000000000004</v>
      </c>
    </row>
    <row r="318" spans="1:15" x14ac:dyDescent="0.25">
      <c r="A318" t="s">
        <v>2992</v>
      </c>
      <c r="B318" t="s">
        <v>2991</v>
      </c>
      <c r="D318" t="str" cm="1">
        <f t="array" ref="D318">_xlfn.TEXTJOIN("", TRUE, IF(ISNUMBER(SEARCH($Q$1480:$Q$1524, B318)), $Q$1480:$Q$1524, ""))</f>
        <v>Ben &amp; Jerry's</v>
      </c>
      <c r="E318" t="str">
        <f>IF(OR(D318="Mission", D318="Nature's Own", D318="Sara Lee"), "Bread",
IF(OR(D318="Del Monte", D318="Dole", D318="Mott's"), "Canned Fruit",
IF(OR(D318="Goya", D318="Hunt's", D318="Birds Eye"), "Canned Vegetables",
IF(OR(D318="BelGioioso", D318="Kraft", D318="Philadelphia", D318="Fairlife", D318="Horizon Organic", D318="Lactaid", D318="Ben &amp; Jerry's", D318="Chobani", D318="Oikos", D318="Light + Fit"), "Dairy",
IF(OR(D318="Barilla", D318="Annie's", D318="Rao's Homemade"), "Pasta",
IF(OR(D318="Hershey's", D318="Lay's", D318="Totino's", D318="Cheerios", D318="Jif", D318="Skippy", D318="Nature Valley", D318="Oreo", D318="DiGiorno", D318="Eggo"), "Prepared Food",
IF(OR(D318="Ben's Original", D318="Lundberg", D318="Quaker"), "Rice",
IF(OR(D318="Bush's", D318="Hillshire Farm", D318="Oscar Mayer", D318="SPAM"), "Protein",
IF(OR(D318="Starbucks", D318="Sparkling Ice", D318="Coca-Cola", D318="San Pellegrino", D318="Gatorade", D318="Arizona"), "Beverages",
"Other")))))))))</f>
        <v>Dairy</v>
      </c>
      <c r="F318" t="s">
        <v>398</v>
      </c>
      <c r="G318" t="str" cm="1">
        <f t="array" ref="G318">_xlfn.LET(
  _xlpm.txt, LOWER(TRIM(SUBSTITUTE(B318,"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18" t="e">
        <f>O318/G318</f>
        <v>#VALUE!</v>
      </c>
      <c r="I318" t="s">
        <v>2951</v>
      </c>
      <c r="J318" t="str">
        <f>IF(I318="", "", IFERROR(LEFT(SUBSTITUTE(I318,"$",""), FIND("/", SUBSTITUTE(I318,"$","")) - 1), ""))</f>
        <v>28.0 ¢</v>
      </c>
      <c r="K318" t="str">
        <f>IF(J318="", "", SUBSTITUTE(J318, "¢", ""))</f>
        <v xml:space="preserve">28.0 </v>
      </c>
      <c r="L318" s="1" t="e">
        <f>H318*100</f>
        <v>#VALUE!</v>
      </c>
      <c r="M318" s="1">
        <f t="shared" si="4"/>
        <v>0.28000000000000003</v>
      </c>
      <c r="N318" s="1">
        <v>28</v>
      </c>
      <c r="O318">
        <f>VALUE(MID(F318, FIND("$", F318) + 1, LEN(F318)))</f>
        <v>4.4800000000000004</v>
      </c>
    </row>
    <row r="319" spans="1:15" x14ac:dyDescent="0.25">
      <c r="A319" t="s">
        <v>2990</v>
      </c>
      <c r="B319" t="s">
        <v>2989</v>
      </c>
      <c r="D319" t="str" cm="1">
        <f t="array" ref="D319">_xlfn.TEXTJOIN("", TRUE, IF(ISNUMBER(SEARCH($Q$1480:$Q$1524, B319)), $Q$1480:$Q$1524, ""))</f>
        <v>Ben &amp; Jerry's</v>
      </c>
      <c r="E319" t="str">
        <f>IF(OR(D319="Mission", D319="Nature's Own", D319="Sara Lee"), "Bread",
IF(OR(D319="Del Monte", D319="Dole", D319="Mott's"), "Canned Fruit",
IF(OR(D319="Goya", D319="Hunt's", D319="Birds Eye"), "Canned Vegetables",
IF(OR(D319="BelGioioso", D319="Kraft", D319="Philadelphia", D319="Fairlife", D319="Horizon Organic", D319="Lactaid", D319="Ben &amp; Jerry's", D319="Chobani", D319="Oikos", D319="Light + Fit"), "Dairy",
IF(OR(D319="Barilla", D319="Annie's", D319="Rao's Homemade"), "Pasta",
IF(OR(D319="Hershey's", D319="Lay's", D319="Totino's", D319="Cheerios", D319="Jif", D319="Skippy", D319="Nature Valley", D319="Oreo", D319="DiGiorno", D319="Eggo"), "Prepared Food",
IF(OR(D319="Ben's Original", D319="Lundberg", D319="Quaker"), "Rice",
IF(OR(D319="Bush's", D319="Hillshire Farm", D319="Oscar Mayer", D319="SPAM"), "Protein",
IF(OR(D319="Starbucks", D319="Sparkling Ice", D319="Coca-Cola", D319="San Pellegrino", D319="Gatorade", D319="Arizona"), "Beverages",
"Other")))))))))</f>
        <v>Dairy</v>
      </c>
      <c r="F319" t="s">
        <v>398</v>
      </c>
      <c r="G319" t="str" cm="1">
        <f t="array" ref="G319">_xlfn.LET(
  _xlpm.txt, LOWER(TRIM(SUBSTITUTE(B319,"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19" t="e">
        <f>O319/G319</f>
        <v>#VALUE!</v>
      </c>
      <c r="I319" t="s">
        <v>2951</v>
      </c>
      <c r="J319" t="str">
        <f>IF(I319="", "", IFERROR(LEFT(SUBSTITUTE(I319,"$",""), FIND("/", SUBSTITUTE(I319,"$","")) - 1), ""))</f>
        <v>28.0 ¢</v>
      </c>
      <c r="K319" t="str">
        <f>IF(J319="", "", SUBSTITUTE(J319, "¢", ""))</f>
        <v xml:space="preserve">28.0 </v>
      </c>
      <c r="L319" s="1" t="e">
        <f>H319*100</f>
        <v>#VALUE!</v>
      </c>
      <c r="M319" s="1">
        <f t="shared" si="4"/>
        <v>0.28000000000000003</v>
      </c>
      <c r="N319" s="1">
        <v>28</v>
      </c>
      <c r="O319">
        <f>VALUE(MID(F319, FIND("$", F319) + 1, LEN(F319)))</f>
        <v>4.4800000000000004</v>
      </c>
    </row>
    <row r="320" spans="1:15" x14ac:dyDescent="0.25">
      <c r="A320" t="s">
        <v>2988</v>
      </c>
      <c r="B320" t="s">
        <v>2987</v>
      </c>
      <c r="D320" t="str" cm="1">
        <f t="array" ref="D320">_xlfn.TEXTJOIN("", TRUE, IF(ISNUMBER(SEARCH($Q$1480:$Q$1524, B320)), $Q$1480:$Q$1524, ""))</f>
        <v>Ben &amp; Jerry's</v>
      </c>
      <c r="E320" t="str">
        <f>IF(OR(D320="Mission", D320="Nature's Own", D320="Sara Lee"), "Bread",
IF(OR(D320="Del Monte", D320="Dole", D320="Mott's"), "Canned Fruit",
IF(OR(D320="Goya", D320="Hunt's", D320="Birds Eye"), "Canned Vegetables",
IF(OR(D320="BelGioioso", D320="Kraft", D320="Philadelphia", D320="Fairlife", D320="Horizon Organic", D320="Lactaid", D320="Ben &amp; Jerry's", D320="Chobani", D320="Oikos", D320="Light + Fit"), "Dairy",
IF(OR(D320="Barilla", D320="Annie's", D320="Rao's Homemade"), "Pasta",
IF(OR(D320="Hershey's", D320="Lay's", D320="Totino's", D320="Cheerios", D320="Jif", D320="Skippy", D320="Nature Valley", D320="Oreo", D320="DiGiorno", D320="Eggo"), "Prepared Food",
IF(OR(D320="Ben's Original", D320="Lundberg", D320="Quaker"), "Rice",
IF(OR(D320="Bush's", D320="Hillshire Farm", D320="Oscar Mayer", D320="SPAM"), "Protein",
IF(OR(D320="Starbucks", D320="Sparkling Ice", D320="Coca-Cola", D320="San Pellegrino", D320="Gatorade", D320="Arizona"), "Beverages",
"Other")))))))))</f>
        <v>Dairy</v>
      </c>
      <c r="F320" t="s">
        <v>398</v>
      </c>
      <c r="G320" cm="1">
        <f t="array" ref="G320">_xlfn.LET(
  _xlpm.txt, LOWER(TRIM(SUBSTITUTE(B320,"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20" s="1">
        <f>O320/G320</f>
        <v>0.28000000000000003</v>
      </c>
      <c r="I320" t="s">
        <v>2951</v>
      </c>
      <c r="J320" t="str">
        <f>IF(I320="", "", IFERROR(LEFT(SUBSTITUTE(I320,"$",""), FIND("/", SUBSTITUTE(I320,"$","")) - 1), ""))</f>
        <v>28.0 ¢</v>
      </c>
      <c r="K320" s="1" t="str">
        <f>IF(J320="", "", SUBSTITUTE(J320, "¢", ""))</f>
        <v xml:space="preserve">28.0 </v>
      </c>
      <c r="L320" s="2">
        <f>H320*100</f>
        <v>28.000000000000004</v>
      </c>
      <c r="M320" s="1">
        <f t="shared" si="4"/>
        <v>0.28000000000000003</v>
      </c>
      <c r="N320" s="1">
        <v>28</v>
      </c>
      <c r="O320">
        <f>VALUE(MID(F320, FIND("$", F320) + 1, LEN(F320)))</f>
        <v>4.4800000000000004</v>
      </c>
    </row>
    <row r="321" spans="1:15" x14ac:dyDescent="0.25">
      <c r="A321" t="s">
        <v>2986</v>
      </c>
      <c r="B321" t="s">
        <v>2985</v>
      </c>
      <c r="D321" t="str" cm="1">
        <f t="array" ref="D321">_xlfn.TEXTJOIN("", TRUE, IF(ISNUMBER(SEARCH($Q$1480:$Q$1524, B321)), $Q$1480:$Q$1524, ""))</f>
        <v>Ben &amp; Jerry's</v>
      </c>
      <c r="E321" t="str">
        <f>IF(OR(D321="Mission", D321="Nature's Own", D321="Sara Lee"), "Bread",
IF(OR(D321="Del Monte", D321="Dole", D321="Mott's"), "Canned Fruit",
IF(OR(D321="Goya", D321="Hunt's", D321="Birds Eye"), "Canned Vegetables",
IF(OR(D321="BelGioioso", D321="Kraft", D321="Philadelphia", D321="Fairlife", D321="Horizon Organic", D321="Lactaid", D321="Ben &amp; Jerry's", D321="Chobani", D321="Oikos", D321="Light + Fit"), "Dairy",
IF(OR(D321="Barilla", D321="Annie's", D321="Rao's Homemade"), "Pasta",
IF(OR(D321="Hershey's", D321="Lay's", D321="Totino's", D321="Cheerios", D321="Jif", D321="Skippy", D321="Nature Valley", D321="Oreo", D321="DiGiorno", D321="Eggo"), "Prepared Food",
IF(OR(D321="Ben's Original", D321="Lundberg", D321="Quaker"), "Rice",
IF(OR(D321="Bush's", D321="Hillshire Farm", D321="Oscar Mayer", D321="SPAM"), "Protein",
IF(OR(D321="Starbucks", D321="Sparkling Ice", D321="Coca-Cola", D321="San Pellegrino", D321="Gatorade", D321="Arizona"), "Beverages",
"Other")))))))))</f>
        <v>Dairy</v>
      </c>
      <c r="F321" t="s">
        <v>398</v>
      </c>
      <c r="G321" t="str" cm="1">
        <f t="array" ref="G321">_xlfn.LET(
  _xlpm.txt, LOWER(TRIM(SUBSTITUTE(B321,"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21" t="e">
        <f>O321/G321</f>
        <v>#VALUE!</v>
      </c>
      <c r="I321" t="s">
        <v>2951</v>
      </c>
      <c r="J321" t="str">
        <f>IF(I321="", "", IFERROR(LEFT(SUBSTITUTE(I321,"$",""), FIND("/", SUBSTITUTE(I321,"$","")) - 1), ""))</f>
        <v>28.0 ¢</v>
      </c>
      <c r="K321" t="str">
        <f>IF(J321="", "", SUBSTITUTE(J321, "¢", ""))</f>
        <v xml:space="preserve">28.0 </v>
      </c>
      <c r="L321" s="1" t="e">
        <f>H321*100</f>
        <v>#VALUE!</v>
      </c>
      <c r="M321" s="1">
        <f t="shared" si="4"/>
        <v>0.28000000000000003</v>
      </c>
      <c r="N321" s="1">
        <v>28</v>
      </c>
      <c r="O321">
        <f>VALUE(MID(F321, FIND("$", F321) + 1, LEN(F321)))</f>
        <v>4.4800000000000004</v>
      </c>
    </row>
    <row r="322" spans="1:15" x14ac:dyDescent="0.25">
      <c r="A322" t="s">
        <v>2984</v>
      </c>
      <c r="B322" t="s">
        <v>2983</v>
      </c>
      <c r="D322" t="str" cm="1">
        <f t="array" ref="D322">_xlfn.TEXTJOIN("", TRUE, IF(ISNUMBER(SEARCH($Q$1480:$Q$1524, B322)), $Q$1480:$Q$1524, ""))</f>
        <v>Ben &amp; Jerry's</v>
      </c>
      <c r="E322" t="str">
        <f>IF(OR(D322="Mission", D322="Nature's Own", D322="Sara Lee"), "Bread",
IF(OR(D322="Del Monte", D322="Dole", D322="Mott's"), "Canned Fruit",
IF(OR(D322="Goya", D322="Hunt's", D322="Birds Eye"), "Canned Vegetables",
IF(OR(D322="BelGioioso", D322="Kraft", D322="Philadelphia", D322="Fairlife", D322="Horizon Organic", D322="Lactaid", D322="Ben &amp; Jerry's", D322="Chobani", D322="Oikos", D322="Light + Fit"), "Dairy",
IF(OR(D322="Barilla", D322="Annie's", D322="Rao's Homemade"), "Pasta",
IF(OR(D322="Hershey's", D322="Lay's", D322="Totino's", D322="Cheerios", D322="Jif", D322="Skippy", D322="Nature Valley", D322="Oreo", D322="DiGiorno", D322="Eggo"), "Prepared Food",
IF(OR(D322="Ben's Original", D322="Lundberg", D322="Quaker"), "Rice",
IF(OR(D322="Bush's", D322="Hillshire Farm", D322="Oscar Mayer", D322="SPAM"), "Protein",
IF(OR(D322="Starbucks", D322="Sparkling Ice", D322="Coca-Cola", D322="San Pellegrino", D322="Gatorade", D322="Arizona"), "Beverages",
"Other")))))))))</f>
        <v>Dairy</v>
      </c>
      <c r="F322" t="s">
        <v>398</v>
      </c>
      <c r="G322" t="str" cm="1">
        <f t="array" ref="G322">_xlfn.LET(
  _xlpm.txt, LOWER(TRIM(SUBSTITUTE(B322,"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22" t="e">
        <f>O322/G322</f>
        <v>#VALUE!</v>
      </c>
      <c r="I322" t="s">
        <v>2951</v>
      </c>
      <c r="J322" t="str">
        <f>IF(I322="", "", IFERROR(LEFT(SUBSTITUTE(I322,"$",""), FIND("/", SUBSTITUTE(I322,"$","")) - 1), ""))</f>
        <v>28.0 ¢</v>
      </c>
      <c r="K322" t="str">
        <f>IF(J322="", "", SUBSTITUTE(J322, "¢", ""))</f>
        <v xml:space="preserve">28.0 </v>
      </c>
      <c r="L322" s="1" t="e">
        <f>H322*100</f>
        <v>#VALUE!</v>
      </c>
      <c r="M322" s="1">
        <f t="shared" ref="M322:M385" si="5">N322/100</f>
        <v>0.28000000000000003</v>
      </c>
      <c r="N322" s="1">
        <v>28</v>
      </c>
      <c r="O322">
        <f>VALUE(MID(F322, FIND("$", F322) + 1, LEN(F322)))</f>
        <v>4.4800000000000004</v>
      </c>
    </row>
    <row r="323" spans="1:15" x14ac:dyDescent="0.25">
      <c r="A323" t="s">
        <v>2982</v>
      </c>
      <c r="B323" t="s">
        <v>2981</v>
      </c>
      <c r="D323" t="str" cm="1">
        <f t="array" ref="D323">_xlfn.TEXTJOIN("", TRUE, IF(ISNUMBER(SEARCH($Q$1480:$Q$1524, B323)), $Q$1480:$Q$1524, ""))</f>
        <v>Ben &amp; Jerry's</v>
      </c>
      <c r="E323" t="str">
        <f>IF(OR(D323="Mission", D323="Nature's Own", D323="Sara Lee"), "Bread",
IF(OR(D323="Del Monte", D323="Dole", D323="Mott's"), "Canned Fruit",
IF(OR(D323="Goya", D323="Hunt's", D323="Birds Eye"), "Canned Vegetables",
IF(OR(D323="BelGioioso", D323="Kraft", D323="Philadelphia", D323="Fairlife", D323="Horizon Organic", D323="Lactaid", D323="Ben &amp; Jerry's", D323="Chobani", D323="Oikos", D323="Light + Fit"), "Dairy",
IF(OR(D323="Barilla", D323="Annie's", D323="Rao's Homemade"), "Pasta",
IF(OR(D323="Hershey's", D323="Lay's", D323="Totino's", D323="Cheerios", D323="Jif", D323="Skippy", D323="Nature Valley", D323="Oreo", D323="DiGiorno", D323="Eggo"), "Prepared Food",
IF(OR(D323="Ben's Original", D323="Lundberg", D323="Quaker"), "Rice",
IF(OR(D323="Bush's", D323="Hillshire Farm", D323="Oscar Mayer", D323="SPAM"), "Protein",
IF(OR(D323="Starbucks", D323="Sparkling Ice", D323="Coca-Cola", D323="San Pellegrino", D323="Gatorade", D323="Arizona"), "Beverages",
"Other")))))))))</f>
        <v>Dairy</v>
      </c>
      <c r="F323" t="s">
        <v>398</v>
      </c>
      <c r="G323" t="str" cm="1">
        <f t="array" ref="G323">_xlfn.LET(
  _xlpm.txt, LOWER(TRIM(SUBSTITUTE(B323,"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23" t="e">
        <f>O323/G323</f>
        <v>#VALUE!</v>
      </c>
      <c r="I323" t="s">
        <v>2951</v>
      </c>
      <c r="J323" t="str">
        <f>IF(I323="", "", IFERROR(LEFT(SUBSTITUTE(I323,"$",""), FIND("/", SUBSTITUTE(I323,"$","")) - 1), ""))</f>
        <v>28.0 ¢</v>
      </c>
      <c r="K323" t="str">
        <f>IF(J323="", "", SUBSTITUTE(J323, "¢", ""))</f>
        <v xml:space="preserve">28.0 </v>
      </c>
      <c r="L323" s="1" t="e">
        <f>H323*100</f>
        <v>#VALUE!</v>
      </c>
      <c r="M323" s="1">
        <f t="shared" si="5"/>
        <v>0.28000000000000003</v>
      </c>
      <c r="N323" s="1">
        <v>28</v>
      </c>
      <c r="O323">
        <f>VALUE(MID(F323, FIND("$", F323) + 1, LEN(F323)))</f>
        <v>4.4800000000000004</v>
      </c>
    </row>
    <row r="324" spans="1:15" x14ac:dyDescent="0.25">
      <c r="A324" t="s">
        <v>2980</v>
      </c>
      <c r="B324" t="s">
        <v>2979</v>
      </c>
      <c r="D324" t="str" cm="1">
        <f t="array" ref="D324">_xlfn.TEXTJOIN("", TRUE, IF(ISNUMBER(SEARCH($Q$1480:$Q$1524, B324)), $Q$1480:$Q$1524, ""))</f>
        <v>Ben &amp; Jerry's</v>
      </c>
      <c r="E324" t="str">
        <f>IF(OR(D324="Mission", D324="Nature's Own", D324="Sara Lee"), "Bread",
IF(OR(D324="Del Monte", D324="Dole", D324="Mott's"), "Canned Fruit",
IF(OR(D324="Goya", D324="Hunt's", D324="Birds Eye"), "Canned Vegetables",
IF(OR(D324="BelGioioso", D324="Kraft", D324="Philadelphia", D324="Fairlife", D324="Horizon Organic", D324="Lactaid", D324="Ben &amp; Jerry's", D324="Chobani", D324="Oikos", D324="Light + Fit"), "Dairy",
IF(OR(D324="Barilla", D324="Annie's", D324="Rao's Homemade"), "Pasta",
IF(OR(D324="Hershey's", D324="Lay's", D324="Totino's", D324="Cheerios", D324="Jif", D324="Skippy", D324="Nature Valley", D324="Oreo", D324="DiGiorno", D324="Eggo"), "Prepared Food",
IF(OR(D324="Ben's Original", D324="Lundberg", D324="Quaker"), "Rice",
IF(OR(D324="Bush's", D324="Hillshire Farm", D324="Oscar Mayer", D324="SPAM"), "Protein",
IF(OR(D324="Starbucks", D324="Sparkling Ice", D324="Coca-Cola", D324="San Pellegrino", D324="Gatorade", D324="Arizona"), "Beverages",
"Other")))))))))</f>
        <v>Dairy</v>
      </c>
      <c r="F324" t="s">
        <v>398</v>
      </c>
      <c r="G324" t="str" cm="1">
        <f t="array" ref="G324">_xlfn.LET(
  _xlpm.txt, LOWER(TRIM(SUBSTITUTE(B324,"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24" t="e">
        <f>O324/G324</f>
        <v>#VALUE!</v>
      </c>
      <c r="I324" t="s">
        <v>2951</v>
      </c>
      <c r="J324" t="str">
        <f>IF(I324="", "", IFERROR(LEFT(SUBSTITUTE(I324,"$",""), FIND("/", SUBSTITUTE(I324,"$","")) - 1), ""))</f>
        <v>28.0 ¢</v>
      </c>
      <c r="K324" t="str">
        <f>IF(J324="", "", SUBSTITUTE(J324, "¢", ""))</f>
        <v xml:space="preserve">28.0 </v>
      </c>
      <c r="L324" s="1" t="e">
        <f>H324*100</f>
        <v>#VALUE!</v>
      </c>
      <c r="M324" s="1">
        <f t="shared" si="5"/>
        <v>0.28000000000000003</v>
      </c>
      <c r="N324" s="1">
        <v>28</v>
      </c>
      <c r="O324">
        <f>VALUE(MID(F324, FIND("$", F324) + 1, LEN(F324)))</f>
        <v>4.4800000000000004</v>
      </c>
    </row>
    <row r="325" spans="1:15" x14ac:dyDescent="0.25">
      <c r="A325" t="s">
        <v>2978</v>
      </c>
      <c r="B325" t="s">
        <v>2977</v>
      </c>
      <c r="D325" t="str" cm="1">
        <f t="array" ref="D325">_xlfn.TEXTJOIN("", TRUE, IF(ISNUMBER(SEARCH($Q$1480:$Q$1524, B325)), $Q$1480:$Q$1524, ""))</f>
        <v>Ben &amp; Jerry's</v>
      </c>
      <c r="E325" t="str">
        <f>IF(OR(D325="Mission", D325="Nature's Own", D325="Sara Lee"), "Bread",
IF(OR(D325="Del Monte", D325="Dole", D325="Mott's"), "Canned Fruit",
IF(OR(D325="Goya", D325="Hunt's", D325="Birds Eye"), "Canned Vegetables",
IF(OR(D325="BelGioioso", D325="Kraft", D325="Philadelphia", D325="Fairlife", D325="Horizon Organic", D325="Lactaid", D325="Ben &amp; Jerry's", D325="Chobani", D325="Oikos", D325="Light + Fit"), "Dairy",
IF(OR(D325="Barilla", D325="Annie's", D325="Rao's Homemade"), "Pasta",
IF(OR(D325="Hershey's", D325="Lay's", D325="Totino's", D325="Cheerios", D325="Jif", D325="Skippy", D325="Nature Valley", D325="Oreo", D325="DiGiorno", D325="Eggo"), "Prepared Food",
IF(OR(D325="Ben's Original", D325="Lundberg", D325="Quaker"), "Rice",
IF(OR(D325="Bush's", D325="Hillshire Farm", D325="Oscar Mayer", D325="SPAM"), "Protein",
IF(OR(D325="Starbucks", D325="Sparkling Ice", D325="Coca-Cola", D325="San Pellegrino", D325="Gatorade", D325="Arizona"), "Beverages",
"Other")))))))))</f>
        <v>Dairy</v>
      </c>
      <c r="F325" t="s">
        <v>398</v>
      </c>
      <c r="G325" t="str" cm="1">
        <f t="array" ref="G325">_xlfn.LET(
  _xlpm.txt, LOWER(TRIM(SUBSTITUTE(B325,"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25" t="e">
        <f>O325/G325</f>
        <v>#VALUE!</v>
      </c>
      <c r="I325" t="s">
        <v>2951</v>
      </c>
      <c r="J325" t="str">
        <f>IF(I325="", "", IFERROR(LEFT(SUBSTITUTE(I325,"$",""), FIND("/", SUBSTITUTE(I325,"$","")) - 1), ""))</f>
        <v>28.0 ¢</v>
      </c>
      <c r="K325" t="str">
        <f>IF(J325="", "", SUBSTITUTE(J325, "¢", ""))</f>
        <v xml:space="preserve">28.0 </v>
      </c>
      <c r="L325" s="1" t="e">
        <f>H325*100</f>
        <v>#VALUE!</v>
      </c>
      <c r="M325" s="1">
        <f t="shared" si="5"/>
        <v>0.28000000000000003</v>
      </c>
      <c r="N325" s="1">
        <v>28</v>
      </c>
      <c r="O325">
        <f>VALUE(MID(F325, FIND("$", F325) + 1, LEN(F325)))</f>
        <v>4.4800000000000004</v>
      </c>
    </row>
    <row r="326" spans="1:15" x14ac:dyDescent="0.25">
      <c r="A326" t="s">
        <v>2976</v>
      </c>
      <c r="B326" t="s">
        <v>2975</v>
      </c>
      <c r="D326" t="str" cm="1">
        <f t="array" ref="D326">_xlfn.TEXTJOIN("", TRUE, IF(ISNUMBER(SEARCH($Q$1480:$Q$1524, B326)), $Q$1480:$Q$1524, ""))</f>
        <v>Ben &amp; Jerry's</v>
      </c>
      <c r="E326" t="str">
        <f>IF(OR(D326="Mission", D326="Nature's Own", D326="Sara Lee"), "Bread",
IF(OR(D326="Del Monte", D326="Dole", D326="Mott's"), "Canned Fruit",
IF(OR(D326="Goya", D326="Hunt's", D326="Birds Eye"), "Canned Vegetables",
IF(OR(D326="BelGioioso", D326="Kraft", D326="Philadelphia", D326="Fairlife", D326="Horizon Organic", D326="Lactaid", D326="Ben &amp; Jerry's", D326="Chobani", D326="Oikos", D326="Light + Fit"), "Dairy",
IF(OR(D326="Barilla", D326="Annie's", D326="Rao's Homemade"), "Pasta",
IF(OR(D326="Hershey's", D326="Lay's", D326="Totino's", D326="Cheerios", D326="Jif", D326="Skippy", D326="Nature Valley", D326="Oreo", D326="DiGiorno", D326="Eggo"), "Prepared Food",
IF(OR(D326="Ben's Original", D326="Lundberg", D326="Quaker"), "Rice",
IF(OR(D326="Bush's", D326="Hillshire Farm", D326="Oscar Mayer", D326="SPAM"), "Protein",
IF(OR(D326="Starbucks", D326="Sparkling Ice", D326="Coca-Cola", D326="San Pellegrino", D326="Gatorade", D326="Arizona"), "Beverages",
"Other")))))))))</f>
        <v>Dairy</v>
      </c>
      <c r="F326" t="s">
        <v>398</v>
      </c>
      <c r="G326" t="str" cm="1">
        <f t="array" ref="G326">_xlfn.LET(
  _xlpm.txt, LOWER(TRIM(SUBSTITUTE(B326,"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26" t="e">
        <f>O326/G326</f>
        <v>#VALUE!</v>
      </c>
      <c r="I326" t="s">
        <v>2951</v>
      </c>
      <c r="J326" t="str">
        <f>IF(I326="", "", IFERROR(LEFT(SUBSTITUTE(I326,"$",""), FIND("/", SUBSTITUTE(I326,"$","")) - 1), ""))</f>
        <v>28.0 ¢</v>
      </c>
      <c r="K326" t="str">
        <f>IF(J326="", "", SUBSTITUTE(J326, "¢", ""))</f>
        <v xml:space="preserve">28.0 </v>
      </c>
      <c r="L326" s="1" t="e">
        <f>H326*100</f>
        <v>#VALUE!</v>
      </c>
      <c r="M326" s="1">
        <f t="shared" si="5"/>
        <v>0.28000000000000003</v>
      </c>
      <c r="N326" s="1">
        <v>28</v>
      </c>
      <c r="O326">
        <f>VALUE(MID(F326, FIND("$", F326) + 1, LEN(F326)))</f>
        <v>4.4800000000000004</v>
      </c>
    </row>
    <row r="327" spans="1:15" x14ac:dyDescent="0.25">
      <c r="A327" t="s">
        <v>2974</v>
      </c>
      <c r="B327" t="s">
        <v>2973</v>
      </c>
      <c r="D327" t="str" cm="1">
        <f t="array" ref="D327">_xlfn.TEXTJOIN("", TRUE, IF(ISNUMBER(SEARCH($Q$1480:$Q$1524, B327)), $Q$1480:$Q$1524, ""))</f>
        <v>Ben &amp; Jerry's</v>
      </c>
      <c r="E327" t="str">
        <f>IF(OR(D327="Mission", D327="Nature's Own", D327="Sara Lee"), "Bread",
IF(OR(D327="Del Monte", D327="Dole", D327="Mott's"), "Canned Fruit",
IF(OR(D327="Goya", D327="Hunt's", D327="Birds Eye"), "Canned Vegetables",
IF(OR(D327="BelGioioso", D327="Kraft", D327="Philadelphia", D327="Fairlife", D327="Horizon Organic", D327="Lactaid", D327="Ben &amp; Jerry's", D327="Chobani", D327="Oikos", D327="Light + Fit"), "Dairy",
IF(OR(D327="Barilla", D327="Annie's", D327="Rao's Homemade"), "Pasta",
IF(OR(D327="Hershey's", D327="Lay's", D327="Totino's", D327="Cheerios", D327="Jif", D327="Skippy", D327="Nature Valley", D327="Oreo", D327="DiGiorno", D327="Eggo"), "Prepared Food",
IF(OR(D327="Ben's Original", D327="Lundberg", D327="Quaker"), "Rice",
IF(OR(D327="Bush's", D327="Hillshire Farm", D327="Oscar Mayer", D327="SPAM"), "Protein",
IF(OR(D327="Starbucks", D327="Sparkling Ice", D327="Coca-Cola", D327="San Pellegrino", D327="Gatorade", D327="Arizona"), "Beverages",
"Other")))))))))</f>
        <v>Dairy</v>
      </c>
      <c r="F327" t="s">
        <v>398</v>
      </c>
      <c r="G327" t="str" cm="1">
        <f t="array" ref="G327">_xlfn.LET(
  _xlpm.txt, LOWER(TRIM(SUBSTITUTE(B327,"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27" t="e">
        <f>O327/G327</f>
        <v>#VALUE!</v>
      </c>
      <c r="I327" t="s">
        <v>2951</v>
      </c>
      <c r="J327" t="str">
        <f>IF(I327="", "", IFERROR(LEFT(SUBSTITUTE(I327,"$",""), FIND("/", SUBSTITUTE(I327,"$","")) - 1), ""))</f>
        <v>28.0 ¢</v>
      </c>
      <c r="K327" t="str">
        <f>IF(J327="", "", SUBSTITUTE(J327, "¢", ""))</f>
        <v xml:space="preserve">28.0 </v>
      </c>
      <c r="L327" s="1" t="e">
        <f>H327*100</f>
        <v>#VALUE!</v>
      </c>
      <c r="M327" s="1">
        <f t="shared" si="5"/>
        <v>0.28000000000000003</v>
      </c>
      <c r="N327" s="1">
        <v>28</v>
      </c>
      <c r="O327">
        <f>VALUE(MID(F327, FIND("$", F327) + 1, LEN(F327)))</f>
        <v>4.4800000000000004</v>
      </c>
    </row>
    <row r="328" spans="1:15" x14ac:dyDescent="0.25">
      <c r="A328" t="s">
        <v>2972</v>
      </c>
      <c r="B328" t="s">
        <v>2971</v>
      </c>
      <c r="D328" t="str" cm="1">
        <f t="array" ref="D328">_xlfn.TEXTJOIN("", TRUE, IF(ISNUMBER(SEARCH($Q$1480:$Q$1524, B328)), $Q$1480:$Q$1524, ""))</f>
        <v>Ben &amp; Jerry's</v>
      </c>
      <c r="E328" t="str">
        <f>IF(OR(D328="Mission", D328="Nature's Own", D328="Sara Lee"), "Bread",
IF(OR(D328="Del Monte", D328="Dole", D328="Mott's"), "Canned Fruit",
IF(OR(D328="Goya", D328="Hunt's", D328="Birds Eye"), "Canned Vegetables",
IF(OR(D328="BelGioioso", D328="Kraft", D328="Philadelphia", D328="Fairlife", D328="Horizon Organic", D328="Lactaid", D328="Ben &amp; Jerry's", D328="Chobani", D328="Oikos", D328="Light + Fit"), "Dairy",
IF(OR(D328="Barilla", D328="Annie's", D328="Rao's Homemade"), "Pasta",
IF(OR(D328="Hershey's", D328="Lay's", D328="Totino's", D328="Cheerios", D328="Jif", D328="Skippy", D328="Nature Valley", D328="Oreo", D328="DiGiorno", D328="Eggo"), "Prepared Food",
IF(OR(D328="Ben's Original", D328="Lundberg", D328="Quaker"), "Rice",
IF(OR(D328="Bush's", D328="Hillshire Farm", D328="Oscar Mayer", D328="SPAM"), "Protein",
IF(OR(D328="Starbucks", D328="Sparkling Ice", D328="Coca-Cola", D328="San Pellegrino", D328="Gatorade", D328="Arizona"), "Beverages",
"Other")))))))))</f>
        <v>Dairy</v>
      </c>
      <c r="F328" t="s">
        <v>398</v>
      </c>
      <c r="G328" t="str" cm="1">
        <f t="array" ref="G328">_xlfn.LET(
  _xlpm.txt, LOWER(TRIM(SUBSTITUTE(B328,"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28" t="e">
        <f>O328/G328</f>
        <v>#VALUE!</v>
      </c>
      <c r="I328" t="s">
        <v>2951</v>
      </c>
      <c r="J328" t="str">
        <f>IF(I328="", "", IFERROR(LEFT(SUBSTITUTE(I328,"$",""), FIND("/", SUBSTITUTE(I328,"$","")) - 1), ""))</f>
        <v>28.0 ¢</v>
      </c>
      <c r="K328" t="str">
        <f>IF(J328="", "", SUBSTITUTE(J328, "¢", ""))</f>
        <v xml:space="preserve">28.0 </v>
      </c>
      <c r="L328" s="1" t="e">
        <f>H328*100</f>
        <v>#VALUE!</v>
      </c>
      <c r="M328" s="1">
        <f t="shared" si="5"/>
        <v>0.28000000000000003</v>
      </c>
      <c r="N328" s="1">
        <v>28</v>
      </c>
      <c r="O328">
        <f>VALUE(MID(F328, FIND("$", F328) + 1, LEN(F328)))</f>
        <v>4.4800000000000004</v>
      </c>
    </row>
    <row r="329" spans="1:15" x14ac:dyDescent="0.25">
      <c r="A329" t="s">
        <v>2970</v>
      </c>
      <c r="B329" t="s">
        <v>2969</v>
      </c>
      <c r="D329" t="str" cm="1">
        <f t="array" ref="D329">_xlfn.TEXTJOIN("", TRUE, IF(ISNUMBER(SEARCH($Q$1480:$Q$1524, B329)), $Q$1480:$Q$1524, ""))</f>
        <v>Ben &amp; Jerry's</v>
      </c>
      <c r="E329" t="str">
        <f>IF(OR(D329="Mission", D329="Nature's Own", D329="Sara Lee"), "Bread",
IF(OR(D329="Del Monte", D329="Dole", D329="Mott's"), "Canned Fruit",
IF(OR(D329="Goya", D329="Hunt's", D329="Birds Eye"), "Canned Vegetables",
IF(OR(D329="BelGioioso", D329="Kraft", D329="Philadelphia", D329="Fairlife", D329="Horizon Organic", D329="Lactaid", D329="Ben &amp; Jerry's", D329="Chobani", D329="Oikos", D329="Light + Fit"), "Dairy",
IF(OR(D329="Barilla", D329="Annie's", D329="Rao's Homemade"), "Pasta",
IF(OR(D329="Hershey's", D329="Lay's", D329="Totino's", D329="Cheerios", D329="Jif", D329="Skippy", D329="Nature Valley", D329="Oreo", D329="DiGiorno", D329="Eggo"), "Prepared Food",
IF(OR(D329="Ben's Original", D329="Lundberg", D329="Quaker"), "Rice",
IF(OR(D329="Bush's", D329="Hillshire Farm", D329="Oscar Mayer", D329="SPAM"), "Protein",
IF(OR(D329="Starbucks", D329="Sparkling Ice", D329="Coca-Cola", D329="San Pellegrino", D329="Gatorade", D329="Arizona"), "Beverages",
"Other")))))))))</f>
        <v>Dairy</v>
      </c>
      <c r="F329" t="s">
        <v>398</v>
      </c>
      <c r="G329" t="str" cm="1">
        <f t="array" ref="G329">_xlfn.LET(
  _xlpm.txt, LOWER(TRIM(SUBSTITUTE(B329,"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29" t="e">
        <f>O329/G329</f>
        <v>#VALUE!</v>
      </c>
      <c r="I329" t="s">
        <v>2951</v>
      </c>
      <c r="J329" t="str">
        <f>IF(I329="", "", IFERROR(LEFT(SUBSTITUTE(I329,"$",""), FIND("/", SUBSTITUTE(I329,"$","")) - 1), ""))</f>
        <v>28.0 ¢</v>
      </c>
      <c r="K329" t="str">
        <f>IF(J329="", "", SUBSTITUTE(J329, "¢", ""))</f>
        <v xml:space="preserve">28.0 </v>
      </c>
      <c r="L329" s="1" t="e">
        <f>H329*100</f>
        <v>#VALUE!</v>
      </c>
      <c r="M329" s="1">
        <f t="shared" si="5"/>
        <v>0.28000000000000003</v>
      </c>
      <c r="N329" s="1">
        <v>28</v>
      </c>
      <c r="O329">
        <f>VALUE(MID(F329, FIND("$", F329) + 1, LEN(F329)))</f>
        <v>4.4800000000000004</v>
      </c>
    </row>
    <row r="330" spans="1:15" x14ac:dyDescent="0.25">
      <c r="A330" t="s">
        <v>2968</v>
      </c>
      <c r="B330" t="s">
        <v>2967</v>
      </c>
      <c r="D330" t="str" cm="1">
        <f t="array" ref="D330">_xlfn.TEXTJOIN("", TRUE, IF(ISNUMBER(SEARCH($Q$1480:$Q$1524, B330)), $Q$1480:$Q$1524, ""))</f>
        <v>Ben &amp; Jerry's</v>
      </c>
      <c r="E330" t="str">
        <f>IF(OR(D330="Mission", D330="Nature's Own", D330="Sara Lee"), "Bread",
IF(OR(D330="Del Monte", D330="Dole", D330="Mott's"), "Canned Fruit",
IF(OR(D330="Goya", D330="Hunt's", D330="Birds Eye"), "Canned Vegetables",
IF(OR(D330="BelGioioso", D330="Kraft", D330="Philadelphia", D330="Fairlife", D330="Horizon Organic", D330="Lactaid", D330="Ben &amp; Jerry's", D330="Chobani", D330="Oikos", D330="Light + Fit"), "Dairy",
IF(OR(D330="Barilla", D330="Annie's", D330="Rao's Homemade"), "Pasta",
IF(OR(D330="Hershey's", D330="Lay's", D330="Totino's", D330="Cheerios", D330="Jif", D330="Skippy", D330="Nature Valley", D330="Oreo", D330="DiGiorno", D330="Eggo"), "Prepared Food",
IF(OR(D330="Ben's Original", D330="Lundberg", D330="Quaker"), "Rice",
IF(OR(D330="Bush's", D330="Hillshire Farm", D330="Oscar Mayer", D330="SPAM"), "Protein",
IF(OR(D330="Starbucks", D330="Sparkling Ice", D330="Coca-Cola", D330="San Pellegrino", D330="Gatorade", D330="Arizona"), "Beverages",
"Other")))))))))</f>
        <v>Dairy</v>
      </c>
      <c r="F330" t="s">
        <v>398</v>
      </c>
      <c r="G330" t="str" cm="1">
        <f t="array" ref="G330">_xlfn.LET(
  _xlpm.txt, LOWER(TRIM(SUBSTITUTE(B330,"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30" t="e">
        <f>O330/G330</f>
        <v>#VALUE!</v>
      </c>
      <c r="I330" t="s">
        <v>2951</v>
      </c>
      <c r="J330" t="str">
        <f>IF(I330="", "", IFERROR(LEFT(SUBSTITUTE(I330,"$",""), FIND("/", SUBSTITUTE(I330,"$","")) - 1), ""))</f>
        <v>28.0 ¢</v>
      </c>
      <c r="K330" t="str">
        <f>IF(J330="", "", SUBSTITUTE(J330, "¢", ""))</f>
        <v xml:space="preserve">28.0 </v>
      </c>
      <c r="L330" s="1" t="e">
        <f>H330*100</f>
        <v>#VALUE!</v>
      </c>
      <c r="M330" s="1">
        <f t="shared" si="5"/>
        <v>0.28000000000000003</v>
      </c>
      <c r="N330" s="1">
        <v>28</v>
      </c>
      <c r="O330">
        <f>VALUE(MID(F330, FIND("$", F330) + 1, LEN(F330)))</f>
        <v>4.4800000000000004</v>
      </c>
    </row>
    <row r="331" spans="1:15" x14ac:dyDescent="0.25">
      <c r="A331" t="s">
        <v>2966</v>
      </c>
      <c r="B331" t="s">
        <v>2965</v>
      </c>
      <c r="D331" t="str" cm="1">
        <f t="array" ref="D331">_xlfn.TEXTJOIN("", TRUE, IF(ISNUMBER(SEARCH($Q$1480:$Q$1524, B331)), $Q$1480:$Q$1524, ""))</f>
        <v>Ben &amp; Jerry's</v>
      </c>
      <c r="E331" t="str">
        <f>IF(OR(D331="Mission", D331="Nature's Own", D331="Sara Lee"), "Bread",
IF(OR(D331="Del Monte", D331="Dole", D331="Mott's"), "Canned Fruit",
IF(OR(D331="Goya", D331="Hunt's", D331="Birds Eye"), "Canned Vegetables",
IF(OR(D331="BelGioioso", D331="Kraft", D331="Philadelphia", D331="Fairlife", D331="Horizon Organic", D331="Lactaid", D331="Ben &amp; Jerry's", D331="Chobani", D331="Oikos", D331="Light + Fit"), "Dairy",
IF(OR(D331="Barilla", D331="Annie's", D331="Rao's Homemade"), "Pasta",
IF(OR(D331="Hershey's", D331="Lay's", D331="Totino's", D331="Cheerios", D331="Jif", D331="Skippy", D331="Nature Valley", D331="Oreo", D331="DiGiorno", D331="Eggo"), "Prepared Food",
IF(OR(D331="Ben's Original", D331="Lundberg", D331="Quaker"), "Rice",
IF(OR(D331="Bush's", D331="Hillshire Farm", D331="Oscar Mayer", D331="SPAM"), "Protein",
IF(OR(D331="Starbucks", D331="Sparkling Ice", D331="Coca-Cola", D331="San Pellegrino", D331="Gatorade", D331="Arizona"), "Beverages",
"Other")))))))))</f>
        <v>Dairy</v>
      </c>
      <c r="F331" t="s">
        <v>398</v>
      </c>
      <c r="G331" t="str" cm="1">
        <f t="array" ref="G331">_xlfn.LET(
  _xlpm.txt, LOWER(TRIM(SUBSTITUTE(B331,"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31" t="e">
        <f>O331/G331</f>
        <v>#VALUE!</v>
      </c>
      <c r="I331" t="s">
        <v>2960</v>
      </c>
      <c r="J331" t="str">
        <f>IF(I331="", "", IFERROR(LEFT(SUBSTITUTE(I331,"$",""), FIND("/", SUBSTITUTE(I331,"$","")) - 1), ""))</f>
        <v>29.5 ¢</v>
      </c>
      <c r="K331" t="str">
        <f>IF(J331="", "", SUBSTITUTE(J331, "¢", ""))</f>
        <v xml:space="preserve">29.5 </v>
      </c>
      <c r="L331" s="1" t="e">
        <f>H331*100</f>
        <v>#VALUE!</v>
      </c>
      <c r="M331" s="1">
        <f t="shared" si="5"/>
        <v>0.29499999999999998</v>
      </c>
      <c r="N331" s="1">
        <v>29.5</v>
      </c>
      <c r="O331">
        <f>VALUE(MID(F331, FIND("$", F331) + 1, LEN(F331)))</f>
        <v>4.4800000000000004</v>
      </c>
    </row>
    <row r="332" spans="1:15" x14ac:dyDescent="0.25">
      <c r="A332" t="s">
        <v>2964</v>
      </c>
      <c r="B332" t="s">
        <v>2963</v>
      </c>
      <c r="D332" t="str" cm="1">
        <f t="array" ref="D332">_xlfn.TEXTJOIN("", TRUE, IF(ISNUMBER(SEARCH($Q$1480:$Q$1524, B332)), $Q$1480:$Q$1524, ""))</f>
        <v>Ben &amp; Jerry's</v>
      </c>
      <c r="E332" t="str">
        <f>IF(OR(D332="Mission", D332="Nature's Own", D332="Sara Lee"), "Bread",
IF(OR(D332="Del Monte", D332="Dole", D332="Mott's"), "Canned Fruit",
IF(OR(D332="Goya", D332="Hunt's", D332="Birds Eye"), "Canned Vegetables",
IF(OR(D332="BelGioioso", D332="Kraft", D332="Philadelphia", D332="Fairlife", D332="Horizon Organic", D332="Lactaid", D332="Ben &amp; Jerry's", D332="Chobani", D332="Oikos", D332="Light + Fit"), "Dairy",
IF(OR(D332="Barilla", D332="Annie's", D332="Rao's Homemade"), "Pasta",
IF(OR(D332="Hershey's", D332="Lay's", D332="Totino's", D332="Cheerios", D332="Jif", D332="Skippy", D332="Nature Valley", D332="Oreo", D332="DiGiorno", D332="Eggo"), "Prepared Food",
IF(OR(D332="Ben's Original", D332="Lundberg", D332="Quaker"), "Rice",
IF(OR(D332="Bush's", D332="Hillshire Farm", D332="Oscar Mayer", D332="SPAM"), "Protein",
IF(OR(D332="Starbucks", D332="Sparkling Ice", D332="Coca-Cola", D332="San Pellegrino", D332="Gatorade", D332="Arizona"), "Beverages",
"Other")))))))))</f>
        <v>Dairy</v>
      </c>
      <c r="F332" t="s">
        <v>398</v>
      </c>
      <c r="G332" t="str" cm="1">
        <f t="array" ref="G332">_xlfn.LET(
  _xlpm.txt, LOWER(TRIM(SUBSTITUTE(B332,"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32" t="e">
        <f>O332/G332</f>
        <v>#VALUE!</v>
      </c>
      <c r="I332" t="s">
        <v>2951</v>
      </c>
      <c r="J332" t="str">
        <f>IF(I332="", "", IFERROR(LEFT(SUBSTITUTE(I332,"$",""), FIND("/", SUBSTITUTE(I332,"$","")) - 1), ""))</f>
        <v>28.0 ¢</v>
      </c>
      <c r="K332" t="str">
        <f>IF(J332="", "", SUBSTITUTE(J332, "¢", ""))</f>
        <v xml:space="preserve">28.0 </v>
      </c>
      <c r="L332" s="1" t="e">
        <f>H332*100</f>
        <v>#VALUE!</v>
      </c>
      <c r="M332" s="1">
        <f t="shared" si="5"/>
        <v>0.28000000000000003</v>
      </c>
      <c r="N332" s="1">
        <v>28</v>
      </c>
      <c r="O332">
        <f>VALUE(MID(F332, FIND("$", F332) + 1, LEN(F332)))</f>
        <v>4.4800000000000004</v>
      </c>
    </row>
    <row r="333" spans="1:15" x14ac:dyDescent="0.25">
      <c r="A333" t="s">
        <v>2962</v>
      </c>
      <c r="B333" t="s">
        <v>2961</v>
      </c>
      <c r="D333" t="str" cm="1">
        <f t="array" ref="D333">_xlfn.TEXTJOIN("", TRUE, IF(ISNUMBER(SEARCH($Q$1480:$Q$1524, B333)), $Q$1480:$Q$1524, ""))</f>
        <v>Ben &amp; Jerry's</v>
      </c>
      <c r="E333" t="str">
        <f>IF(OR(D333="Mission", D333="Nature's Own", D333="Sara Lee"), "Bread",
IF(OR(D333="Del Monte", D333="Dole", D333="Mott's"), "Canned Fruit",
IF(OR(D333="Goya", D333="Hunt's", D333="Birds Eye"), "Canned Vegetables",
IF(OR(D333="BelGioioso", D333="Kraft", D333="Philadelphia", D333="Fairlife", D333="Horizon Organic", D333="Lactaid", D333="Ben &amp; Jerry's", D333="Chobani", D333="Oikos", D333="Light + Fit"), "Dairy",
IF(OR(D333="Barilla", D333="Annie's", D333="Rao's Homemade"), "Pasta",
IF(OR(D333="Hershey's", D333="Lay's", D333="Totino's", D333="Cheerios", D333="Jif", D333="Skippy", D333="Nature Valley", D333="Oreo", D333="DiGiorno", D333="Eggo"), "Prepared Food",
IF(OR(D333="Ben's Original", D333="Lundberg", D333="Quaker"), "Rice",
IF(OR(D333="Bush's", D333="Hillshire Farm", D333="Oscar Mayer", D333="SPAM"), "Protein",
IF(OR(D333="Starbucks", D333="Sparkling Ice", D333="Coca-Cola", D333="San Pellegrino", D333="Gatorade", D333="Arizona"), "Beverages",
"Other")))))))))</f>
        <v>Dairy</v>
      </c>
      <c r="F333" t="s">
        <v>398</v>
      </c>
      <c r="G333" t="str" cm="1">
        <f t="array" ref="G333">_xlfn.LET(
  _xlpm.txt, LOWER(TRIM(SUBSTITUTE(B333,"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33" t="e">
        <f>O333/G333</f>
        <v>#VALUE!</v>
      </c>
      <c r="I333" t="s">
        <v>2960</v>
      </c>
      <c r="J333" t="str">
        <f>IF(I333="", "", IFERROR(LEFT(SUBSTITUTE(I333,"$",""), FIND("/", SUBSTITUTE(I333,"$","")) - 1), ""))</f>
        <v>29.5 ¢</v>
      </c>
      <c r="K333" t="str">
        <f>IF(J333="", "", SUBSTITUTE(J333, "¢", ""))</f>
        <v xml:space="preserve">29.5 </v>
      </c>
      <c r="L333" s="1" t="e">
        <f>H333*100</f>
        <v>#VALUE!</v>
      </c>
      <c r="M333" s="1">
        <f t="shared" si="5"/>
        <v>0.29499999999999998</v>
      </c>
      <c r="N333" s="1">
        <v>29.5</v>
      </c>
      <c r="O333">
        <f>VALUE(MID(F333, FIND("$", F333) + 1, LEN(F333)))</f>
        <v>4.4800000000000004</v>
      </c>
    </row>
    <row r="334" spans="1:15" x14ac:dyDescent="0.25">
      <c r="A334" t="s">
        <v>2959</v>
      </c>
      <c r="B334" t="s">
        <v>2958</v>
      </c>
      <c r="D334" t="str" cm="1">
        <f t="array" ref="D334">_xlfn.TEXTJOIN("", TRUE, IF(ISNUMBER(SEARCH($Q$1480:$Q$1524, B334)), $Q$1480:$Q$1524, ""))</f>
        <v>Ben &amp; Jerry's</v>
      </c>
      <c r="E334" t="str">
        <f>IF(OR(D334="Mission", D334="Nature's Own", D334="Sara Lee"), "Bread",
IF(OR(D334="Del Monte", D334="Dole", D334="Mott's"), "Canned Fruit",
IF(OR(D334="Goya", D334="Hunt's", D334="Birds Eye"), "Canned Vegetables",
IF(OR(D334="BelGioioso", D334="Kraft", D334="Philadelphia", D334="Fairlife", D334="Horizon Organic", D334="Lactaid", D334="Ben &amp; Jerry's", D334="Chobani", D334="Oikos", D334="Light + Fit"), "Dairy",
IF(OR(D334="Barilla", D334="Annie's", D334="Rao's Homemade"), "Pasta",
IF(OR(D334="Hershey's", D334="Lay's", D334="Totino's", D334="Cheerios", D334="Jif", D334="Skippy", D334="Nature Valley", D334="Oreo", D334="DiGiorno", D334="Eggo"), "Prepared Food",
IF(OR(D334="Ben's Original", D334="Lundberg", D334="Quaker"), "Rice",
IF(OR(D334="Bush's", D334="Hillshire Farm", D334="Oscar Mayer", D334="SPAM"), "Protein",
IF(OR(D334="Starbucks", D334="Sparkling Ice", D334="Coca-Cola", D334="San Pellegrino", D334="Gatorade", D334="Arizona"), "Beverages",
"Other")))))))))</f>
        <v>Dairy</v>
      </c>
      <c r="F334" t="s">
        <v>398</v>
      </c>
      <c r="G334" t="str" cm="1">
        <f t="array" ref="G334">_xlfn.LET(
  _xlpm.txt, LOWER(TRIM(SUBSTITUTE(B334,"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34" t="e">
        <f>O334/G334</f>
        <v>#VALUE!</v>
      </c>
      <c r="I334" t="s">
        <v>2951</v>
      </c>
      <c r="J334" t="str">
        <f>IF(I334="", "", IFERROR(LEFT(SUBSTITUTE(I334,"$",""), FIND("/", SUBSTITUTE(I334,"$","")) - 1), ""))</f>
        <v>28.0 ¢</v>
      </c>
      <c r="K334" t="str">
        <f>IF(J334="", "", SUBSTITUTE(J334, "¢", ""))</f>
        <v xml:space="preserve">28.0 </v>
      </c>
      <c r="L334" s="1" t="e">
        <f>H334*100</f>
        <v>#VALUE!</v>
      </c>
      <c r="M334" s="1">
        <f t="shared" si="5"/>
        <v>0.28000000000000003</v>
      </c>
      <c r="N334" s="1">
        <v>28</v>
      </c>
      <c r="O334">
        <f>VALUE(MID(F334, FIND("$", F334) + 1, LEN(F334)))</f>
        <v>4.4800000000000004</v>
      </c>
    </row>
    <row r="335" spans="1:15" x14ac:dyDescent="0.25">
      <c r="A335" t="s">
        <v>2957</v>
      </c>
      <c r="B335" t="s">
        <v>2956</v>
      </c>
      <c r="D335" t="str" cm="1">
        <f t="array" ref="D335">_xlfn.TEXTJOIN("", TRUE, IF(ISNUMBER(SEARCH($Q$1480:$Q$1524, B335)), $Q$1480:$Q$1524, ""))</f>
        <v>Ben &amp; Jerry's</v>
      </c>
      <c r="E335" t="str">
        <f>IF(OR(D335="Mission", D335="Nature's Own", D335="Sara Lee"), "Bread",
IF(OR(D335="Del Monte", D335="Dole", D335="Mott's"), "Canned Fruit",
IF(OR(D335="Goya", D335="Hunt's", D335="Birds Eye"), "Canned Vegetables",
IF(OR(D335="BelGioioso", D335="Kraft", D335="Philadelphia", D335="Fairlife", D335="Horizon Organic", D335="Lactaid", D335="Ben &amp; Jerry's", D335="Chobani", D335="Oikos", D335="Light + Fit"), "Dairy",
IF(OR(D335="Barilla", D335="Annie's", D335="Rao's Homemade"), "Pasta",
IF(OR(D335="Hershey's", D335="Lay's", D335="Totino's", D335="Cheerios", D335="Jif", D335="Skippy", D335="Nature Valley", D335="Oreo", D335="DiGiorno", D335="Eggo"), "Prepared Food",
IF(OR(D335="Ben's Original", D335="Lundberg", D335="Quaker"), "Rice",
IF(OR(D335="Bush's", D335="Hillshire Farm", D335="Oscar Mayer", D335="SPAM"), "Protein",
IF(OR(D335="Starbucks", D335="Sparkling Ice", D335="Coca-Cola", D335="San Pellegrino", D335="Gatorade", D335="Arizona"), "Beverages",
"Other")))))))))</f>
        <v>Dairy</v>
      </c>
      <c r="F335" t="s">
        <v>398</v>
      </c>
      <c r="G335" cm="1">
        <f t="array" ref="G335">_xlfn.LET(
  _xlpm.txt, LOWER(TRIM(SUBSTITUTE(B335,"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35" s="1">
        <f>O335/G335</f>
        <v>0.28000000000000003</v>
      </c>
      <c r="I335" t="s">
        <v>2951</v>
      </c>
      <c r="J335" t="str">
        <f>IF(I335="", "", IFERROR(LEFT(SUBSTITUTE(I335,"$",""), FIND("/", SUBSTITUTE(I335,"$","")) - 1), ""))</f>
        <v>28.0 ¢</v>
      </c>
      <c r="K335" s="1" t="str">
        <f>IF(J335="", "", SUBSTITUTE(J335, "¢", ""))</f>
        <v xml:space="preserve">28.0 </v>
      </c>
      <c r="L335" s="2">
        <f>H335*100</f>
        <v>28.000000000000004</v>
      </c>
      <c r="M335" s="1">
        <f t="shared" si="5"/>
        <v>0.28000000000000003</v>
      </c>
      <c r="N335" s="1">
        <v>28</v>
      </c>
      <c r="O335">
        <f>VALUE(MID(F335, FIND("$", F335) + 1, LEN(F335)))</f>
        <v>4.4800000000000004</v>
      </c>
    </row>
    <row r="336" spans="1:15" x14ac:dyDescent="0.25">
      <c r="A336" t="s">
        <v>2955</v>
      </c>
      <c r="B336" t="s">
        <v>2954</v>
      </c>
      <c r="D336" t="str" cm="1">
        <f t="array" ref="D336">_xlfn.TEXTJOIN("", TRUE, IF(ISNUMBER(SEARCH($Q$1480:$Q$1524, B336)), $Q$1480:$Q$1524, ""))</f>
        <v>Ben &amp; Jerry's</v>
      </c>
      <c r="E336" t="str">
        <f>IF(OR(D336="Mission", D336="Nature's Own", D336="Sara Lee"), "Bread",
IF(OR(D336="Del Monte", D336="Dole", D336="Mott's"), "Canned Fruit",
IF(OR(D336="Goya", D336="Hunt's", D336="Birds Eye"), "Canned Vegetables",
IF(OR(D336="BelGioioso", D336="Kraft", D336="Philadelphia", D336="Fairlife", D336="Horizon Organic", D336="Lactaid", D336="Ben &amp; Jerry's", D336="Chobani", D336="Oikos", D336="Light + Fit"), "Dairy",
IF(OR(D336="Barilla", D336="Annie's", D336="Rao's Homemade"), "Pasta",
IF(OR(D336="Hershey's", D336="Lay's", D336="Totino's", D336="Cheerios", D336="Jif", D336="Skippy", D336="Nature Valley", D336="Oreo", D336="DiGiorno", D336="Eggo"), "Prepared Food",
IF(OR(D336="Ben's Original", D336="Lundberg", D336="Quaker"), "Rice",
IF(OR(D336="Bush's", D336="Hillshire Farm", D336="Oscar Mayer", D336="SPAM"), "Protein",
IF(OR(D336="Starbucks", D336="Sparkling Ice", D336="Coca-Cola", D336="San Pellegrino", D336="Gatorade", D336="Arizona"), "Beverages",
"Other")))))))))</f>
        <v>Dairy</v>
      </c>
      <c r="F336" t="s">
        <v>398</v>
      </c>
      <c r="G336" t="str" cm="1">
        <f t="array" ref="G336">_xlfn.LET(
  _xlpm.txt, LOWER(TRIM(SUBSTITUTE(B336,"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36" t="e">
        <f>O336/G336</f>
        <v>#VALUE!</v>
      </c>
      <c r="I336" t="s">
        <v>2951</v>
      </c>
      <c r="J336" t="str">
        <f>IF(I336="", "", IFERROR(LEFT(SUBSTITUTE(I336,"$",""), FIND("/", SUBSTITUTE(I336,"$","")) - 1), ""))</f>
        <v>28.0 ¢</v>
      </c>
      <c r="K336" t="str">
        <f>IF(J336="", "", SUBSTITUTE(J336, "¢", ""))</f>
        <v xml:space="preserve">28.0 </v>
      </c>
      <c r="L336" s="1" t="e">
        <f>H336*100</f>
        <v>#VALUE!</v>
      </c>
      <c r="M336" s="1">
        <f t="shared" si="5"/>
        <v>0.28000000000000003</v>
      </c>
      <c r="N336" s="1">
        <v>28</v>
      </c>
      <c r="O336">
        <f>VALUE(MID(F336, FIND("$", F336) + 1, LEN(F336)))</f>
        <v>4.4800000000000004</v>
      </c>
    </row>
    <row r="337" spans="1:15" x14ac:dyDescent="0.25">
      <c r="A337" t="s">
        <v>2953</v>
      </c>
      <c r="B337" t="s">
        <v>2952</v>
      </c>
      <c r="D337" t="str" cm="1">
        <f t="array" ref="D337">_xlfn.TEXTJOIN("", TRUE, IF(ISNUMBER(SEARCH($Q$1480:$Q$1524, B337)), $Q$1480:$Q$1524, ""))</f>
        <v>Ben &amp; Jerry's</v>
      </c>
      <c r="E337" t="str">
        <f>IF(OR(D337="Mission", D337="Nature's Own", D337="Sara Lee"), "Bread",
IF(OR(D337="Del Monte", D337="Dole", D337="Mott's"), "Canned Fruit",
IF(OR(D337="Goya", D337="Hunt's", D337="Birds Eye"), "Canned Vegetables",
IF(OR(D337="BelGioioso", D337="Kraft", D337="Philadelphia", D337="Fairlife", D337="Horizon Organic", D337="Lactaid", D337="Ben &amp; Jerry's", D337="Chobani", D337="Oikos", D337="Light + Fit"), "Dairy",
IF(OR(D337="Barilla", D337="Annie's", D337="Rao's Homemade"), "Pasta",
IF(OR(D337="Hershey's", D337="Lay's", D337="Totino's", D337="Cheerios", D337="Jif", D337="Skippy", D337="Nature Valley", D337="Oreo", D337="DiGiorno", D337="Eggo"), "Prepared Food",
IF(OR(D337="Ben's Original", D337="Lundberg", D337="Quaker"), "Rice",
IF(OR(D337="Bush's", D337="Hillshire Farm", D337="Oscar Mayer", D337="SPAM"), "Protein",
IF(OR(D337="Starbucks", D337="Sparkling Ice", D337="Coca-Cola", D337="San Pellegrino", D337="Gatorade", D337="Arizona"), "Beverages",
"Other")))))))))</f>
        <v>Dairy</v>
      </c>
      <c r="F337" t="s">
        <v>398</v>
      </c>
      <c r="G337" t="str" cm="1">
        <f t="array" ref="G337">_xlfn.LET(
  _xlpm.txt, LOWER(TRIM(SUBSTITUTE(B337,"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37" t="e">
        <f>O337/G337</f>
        <v>#VALUE!</v>
      </c>
      <c r="I337" t="s">
        <v>2951</v>
      </c>
      <c r="J337" t="str">
        <f>IF(I337="", "", IFERROR(LEFT(SUBSTITUTE(I337,"$",""), FIND("/", SUBSTITUTE(I337,"$","")) - 1), ""))</f>
        <v>28.0 ¢</v>
      </c>
      <c r="K337" t="str">
        <f>IF(J337="", "", SUBSTITUTE(J337, "¢", ""))</f>
        <v xml:space="preserve">28.0 </v>
      </c>
      <c r="L337" s="1" t="e">
        <f>H337*100</f>
        <v>#VALUE!</v>
      </c>
      <c r="M337" s="1">
        <f t="shared" si="5"/>
        <v>0.28000000000000003</v>
      </c>
      <c r="N337" s="1">
        <v>28</v>
      </c>
      <c r="O337">
        <f>VALUE(MID(F337, FIND("$", F337) + 1, LEN(F337)))</f>
        <v>4.4800000000000004</v>
      </c>
    </row>
    <row r="338" spans="1:15" x14ac:dyDescent="0.25">
      <c r="A338" t="s">
        <v>2950</v>
      </c>
      <c r="B338" t="s">
        <v>2949</v>
      </c>
      <c r="D338" t="str" cm="1">
        <f t="array" ref="D338">_xlfn.TEXTJOIN("", TRUE, IF(ISNUMBER(SEARCH($Q$1480:$Q$1524, B338)), $Q$1480:$Q$1524, ""))</f>
        <v>Ben's Original</v>
      </c>
      <c r="E338" t="str">
        <f>IF(OR(D338="Mission", D338="Nature's Own", D338="Sara Lee"), "Bread",
IF(OR(D338="Del Monte", D338="Dole", D338="Mott's"), "Canned Fruit",
IF(OR(D338="Goya", D338="Hunt's", D338="Birds Eye"), "Canned Vegetables",
IF(OR(D338="BelGioioso", D338="Kraft", D338="Philadelphia", D338="Fairlife", D338="Horizon Organic", D338="Lactaid", D338="Ben &amp; Jerry's", D338="Chobani", D338="Oikos", D338="Light + Fit"), "Dairy",
IF(OR(D338="Barilla", D338="Annie's", D338="Rao's Homemade"), "Pasta",
IF(OR(D338="Hershey's", D338="Lay's", D338="Totino's", D338="Cheerios", D338="Jif", D338="Skippy", D338="Nature Valley", D338="Oreo", D338="DiGiorno", D338="Eggo"), "Prepared Food",
IF(OR(D338="Ben's Original", D338="Lundberg", D338="Quaker"), "Rice",
IF(OR(D338="Bush's", D338="Hillshire Farm", D338="Oscar Mayer", D338="SPAM"), "Protein",
IF(OR(D338="Starbucks", D338="Sparkling Ice", D338="Coca-Cola", D338="San Pellegrino", D338="Gatorade", D338="Arizona"), "Beverages",
"Other")))))))))</f>
        <v>Rice</v>
      </c>
      <c r="F338" t="s">
        <v>60</v>
      </c>
      <c r="G338" cm="1">
        <f t="array" ref="G338">_xlfn.LET(
  _xlpm.txt, LOWER(TRIM(SUBSTITUTE(B338,"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</v>
      </c>
      <c r="H338" s="1">
        <f>O338/G338</f>
        <v>2.0699999999999998</v>
      </c>
      <c r="J338" t="str">
        <f>IF(I338="", "", IFERROR(LEFT(SUBSTITUTE(I338,"$",""), FIND("/", SUBSTITUTE(I338,"$","")) - 1), ""))</f>
        <v/>
      </c>
      <c r="K338" s="1" t="str">
        <f>IF(J338="", "", SUBSTITUTE(J338, "¢", ""))</f>
        <v/>
      </c>
      <c r="L338" s="2">
        <f>H338*100</f>
        <v>206.99999999999997</v>
      </c>
      <c r="M338" s="1">
        <f t="shared" si="5"/>
        <v>2.0699999999999998</v>
      </c>
      <c r="N338" s="1">
        <v>206.99999999999997</v>
      </c>
      <c r="O338" s="3">
        <f>VALUE(MID(F338, FIND("$", F338) + 1, LEN(F338)))</f>
        <v>4.1399999999999997</v>
      </c>
    </row>
    <row r="339" spans="1:15" x14ac:dyDescent="0.25">
      <c r="A339" t="s">
        <v>2948</v>
      </c>
      <c r="B339" t="s">
        <v>2947</v>
      </c>
      <c r="D339" t="str" cm="1">
        <f t="array" ref="D339">_xlfn.TEXTJOIN("", TRUE, IF(ISNUMBER(SEARCH($Q$1480:$Q$1524, B339)), $Q$1480:$Q$1524, ""))</f>
        <v>Ben's Original</v>
      </c>
      <c r="E339" t="str">
        <f>IF(OR(D339="Mission", D339="Nature's Own", D339="Sara Lee"), "Bread",
IF(OR(D339="Del Monte", D339="Dole", D339="Mott's"), "Canned Fruit",
IF(OR(D339="Goya", D339="Hunt's", D339="Birds Eye"), "Canned Vegetables",
IF(OR(D339="BelGioioso", D339="Kraft", D339="Philadelphia", D339="Fairlife", D339="Horizon Organic", D339="Lactaid", D339="Ben &amp; Jerry's", D339="Chobani", D339="Oikos", D339="Light + Fit"), "Dairy",
IF(OR(D339="Barilla", D339="Annie's", D339="Rao's Homemade"), "Pasta",
IF(OR(D339="Hershey's", D339="Lay's", D339="Totino's", D339="Cheerios", D339="Jif", D339="Skippy", D339="Nature Valley", D339="Oreo", D339="DiGiorno", D339="Eggo"), "Prepared Food",
IF(OR(D339="Ben's Original", D339="Lundberg", D339="Quaker"), "Rice",
IF(OR(D339="Bush's", D339="Hillshire Farm", D339="Oscar Mayer", D339="SPAM"), "Protein",
IF(OR(D339="Starbucks", D339="Sparkling Ice", D339="Coca-Cola", D339="San Pellegrino", D339="Gatorade", D339="Arizona"), "Beverages",
"Other")))))))))</f>
        <v>Rice</v>
      </c>
      <c r="F339" t="s">
        <v>2946</v>
      </c>
      <c r="G339" cm="1">
        <f t="array" ref="G339">_xlfn.LET(
  _xlpm.txt, LOWER(TRIM(SUBSTITUTE(B339,"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</v>
      </c>
      <c r="H339" s="1">
        <f>O339/G339</f>
        <v>1.6320000000000001</v>
      </c>
      <c r="J339" t="str">
        <f>IF(I339="", "", IFERROR(LEFT(SUBSTITUTE(I339,"$",""), FIND("/", SUBSTITUTE(I339,"$","")) - 1), ""))</f>
        <v/>
      </c>
      <c r="K339" s="1" t="str">
        <f>IF(J339="", "", SUBSTITUTE(J339, "¢", ""))</f>
        <v/>
      </c>
      <c r="L339" s="2">
        <f>H339*100</f>
        <v>163.20000000000002</v>
      </c>
      <c r="M339" s="1">
        <f t="shared" si="5"/>
        <v>1.6320000000000001</v>
      </c>
      <c r="N339" s="1">
        <v>163.20000000000002</v>
      </c>
      <c r="O339" s="3">
        <f>VALUE(MID(F339, FIND("$", F339) + 1, LEN(F339)))</f>
        <v>8.16</v>
      </c>
    </row>
    <row r="340" spans="1:15" x14ac:dyDescent="0.25">
      <c r="A340" t="s">
        <v>2945</v>
      </c>
      <c r="B340" t="s">
        <v>2944</v>
      </c>
      <c r="D340" t="str" cm="1">
        <f t="array" ref="D340">_xlfn.TEXTJOIN("", TRUE, IF(ISNUMBER(SEARCH($Q$1480:$Q$1524, B340)), $Q$1480:$Q$1524, ""))</f>
        <v>Ben's Original</v>
      </c>
      <c r="E340" t="str">
        <f>IF(OR(D340="Mission", D340="Nature's Own", D340="Sara Lee"), "Bread",
IF(OR(D340="Del Monte", D340="Dole", D340="Mott's"), "Canned Fruit",
IF(OR(D340="Goya", D340="Hunt's", D340="Birds Eye"), "Canned Vegetables",
IF(OR(D340="BelGioioso", D340="Kraft", D340="Philadelphia", D340="Fairlife", D340="Horizon Organic", D340="Lactaid", D340="Ben &amp; Jerry's", D340="Chobani", D340="Oikos", D340="Light + Fit"), "Dairy",
IF(OR(D340="Barilla", D340="Annie's", D340="Rao's Homemade"), "Pasta",
IF(OR(D340="Hershey's", D340="Lay's", D340="Totino's", D340="Cheerios", D340="Jif", D340="Skippy", D340="Nature Valley", D340="Oreo", D340="DiGiorno", D340="Eggo"), "Prepared Food",
IF(OR(D340="Ben's Original", D340="Lundberg", D340="Quaker"), "Rice",
IF(OR(D340="Bush's", D340="Hillshire Farm", D340="Oscar Mayer", D340="SPAM"), "Protein",
IF(OR(D340="Starbucks", D340="Sparkling Ice", D340="Coca-Cola", D340="San Pellegrino", D340="Gatorade", D340="Arizona"), "Beverages",
"Other")))))))))</f>
        <v>Rice</v>
      </c>
      <c r="F340" t="s">
        <v>2849</v>
      </c>
      <c r="G340" cm="1">
        <f t="array" ref="G340">_xlfn.LET(
  _xlpm.txt, LOWER(TRIM(SUBSTITUTE(B340,"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340" s="1">
        <f>O340/G340</f>
        <v>0.40333333333333332</v>
      </c>
      <c r="J340" t="str">
        <f>IF(I340="", "", IFERROR(LEFT(SUBSTITUTE(I340,"$",""), FIND("/", SUBSTITUTE(I340,"$","")) - 1), ""))</f>
        <v/>
      </c>
      <c r="K340" s="1" t="str">
        <f>IF(J340="", "", SUBSTITUTE(J340, "¢", ""))</f>
        <v/>
      </c>
      <c r="L340" s="2">
        <f>H340*100</f>
        <v>40.333333333333329</v>
      </c>
      <c r="M340" s="1">
        <f t="shared" si="5"/>
        <v>0.40333333333333327</v>
      </c>
      <c r="N340" s="1">
        <v>40.333333333333329</v>
      </c>
      <c r="O340" s="3">
        <f>VALUE(MID(F340, FIND("$", F340) + 1, LEN(F340)))</f>
        <v>2.42</v>
      </c>
    </row>
    <row r="341" spans="1:15" x14ac:dyDescent="0.25">
      <c r="A341" t="s">
        <v>2943</v>
      </c>
      <c r="B341" t="s">
        <v>2942</v>
      </c>
      <c r="D341" t="str" cm="1">
        <f t="array" ref="D341">_xlfn.TEXTJOIN("", TRUE, IF(ISNUMBER(SEARCH($Q$1480:$Q$1524, B341)), $Q$1480:$Q$1524, ""))</f>
        <v>Ben's Original</v>
      </c>
      <c r="E341" t="str">
        <f>IF(OR(D341="Mission", D341="Nature's Own", D341="Sara Lee"), "Bread",
IF(OR(D341="Del Monte", D341="Dole", D341="Mott's"), "Canned Fruit",
IF(OR(D341="Goya", D341="Hunt's", D341="Birds Eye"), "Canned Vegetables",
IF(OR(D341="BelGioioso", D341="Kraft", D341="Philadelphia", D341="Fairlife", D341="Horizon Organic", D341="Lactaid", D341="Ben &amp; Jerry's", D341="Chobani", D341="Oikos", D341="Light + Fit"), "Dairy",
IF(OR(D341="Barilla", D341="Annie's", D341="Rao's Homemade"), "Pasta",
IF(OR(D341="Hershey's", D341="Lay's", D341="Totino's", D341="Cheerios", D341="Jif", D341="Skippy", D341="Nature Valley", D341="Oreo", D341="DiGiorno", D341="Eggo"), "Prepared Food",
IF(OR(D341="Ben's Original", D341="Lundberg", D341="Quaker"), "Rice",
IF(OR(D341="Bush's", D341="Hillshire Farm", D341="Oscar Mayer", D341="SPAM"), "Protein",
IF(OR(D341="Starbucks", D341="Sparkling Ice", D341="Coca-Cola", D341="San Pellegrino", D341="Gatorade", D341="Arizona"), "Beverages",
"Other")))))))))</f>
        <v>Rice</v>
      </c>
      <c r="F341" t="s">
        <v>2941</v>
      </c>
      <c r="G341" cm="1">
        <f t="array" ref="G341">_xlfn.LET(
  _xlpm.txt, LOWER(TRIM(SUBSTITUTE(B341,"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6.2</v>
      </c>
      <c r="H341" s="1">
        <f>O341/G341</f>
        <v>0.96774193548387089</v>
      </c>
      <c r="J341" t="str">
        <f>IF(I341="", "", IFERROR(LEFT(SUBSTITUTE(I341,"$",""), FIND("/", SUBSTITUTE(I341,"$","")) - 1), ""))</f>
        <v/>
      </c>
      <c r="K341" s="1" t="str">
        <f>IF(J341="", "", SUBSTITUTE(J341, "¢", ""))</f>
        <v/>
      </c>
      <c r="L341" s="2">
        <f>H341*100</f>
        <v>96.774193548387089</v>
      </c>
      <c r="M341" s="1">
        <f t="shared" si="5"/>
        <v>0.96774193548387089</v>
      </c>
      <c r="N341" s="1">
        <v>96.774193548387089</v>
      </c>
      <c r="O341" s="3">
        <f>VALUE(MID(F341, FIND("$", F341) + 1, LEN(F341)))</f>
        <v>6</v>
      </c>
    </row>
    <row r="342" spans="1:15" x14ac:dyDescent="0.25">
      <c r="A342" t="s">
        <v>2940</v>
      </c>
      <c r="B342" t="s">
        <v>2939</v>
      </c>
      <c r="D342" t="str" cm="1">
        <f t="array" ref="D342">_xlfn.TEXTJOIN("", TRUE, IF(ISNUMBER(SEARCH($Q$1480:$Q$1524, B342)), $Q$1480:$Q$1524, ""))</f>
        <v>Ben's Original</v>
      </c>
      <c r="E342" t="str">
        <f>IF(OR(D342="Mission", D342="Nature's Own", D342="Sara Lee"), "Bread",
IF(OR(D342="Del Monte", D342="Dole", D342="Mott's"), "Canned Fruit",
IF(OR(D342="Goya", D342="Hunt's", D342="Birds Eye"), "Canned Vegetables",
IF(OR(D342="BelGioioso", D342="Kraft", D342="Philadelphia", D342="Fairlife", D342="Horizon Organic", D342="Lactaid", D342="Ben &amp; Jerry's", D342="Chobani", D342="Oikos", D342="Light + Fit"), "Dairy",
IF(OR(D342="Barilla", D342="Annie's", D342="Rao's Homemade"), "Pasta",
IF(OR(D342="Hershey's", D342="Lay's", D342="Totino's", D342="Cheerios", D342="Jif", D342="Skippy", D342="Nature Valley", D342="Oreo", D342="DiGiorno", D342="Eggo"), "Prepared Food",
IF(OR(D342="Ben's Original", D342="Lundberg", D342="Quaker"), "Rice",
IF(OR(D342="Bush's", D342="Hillshire Farm", D342="Oscar Mayer", D342="SPAM"), "Protein",
IF(OR(D342="Starbucks", D342="Sparkling Ice", D342="Coca-Cola", D342="San Pellegrino", D342="Gatorade", D342="Arizona"), "Beverages",
"Other")))))))))</f>
        <v>Rice</v>
      </c>
      <c r="F342" t="s">
        <v>560</v>
      </c>
      <c r="G342" cm="1">
        <f t="array" ref="G342">_xlfn.LET(
  _xlpm.txt, LOWER(TRIM(SUBSTITUTE(B342,"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17.3</v>
      </c>
      <c r="H342" s="1">
        <f>O342/G342</f>
        <v>0.23005780346820809</v>
      </c>
      <c r="J342" t="str">
        <f>IF(I342="", "", IFERROR(LEFT(SUBSTITUTE(I342,"$",""), FIND("/", SUBSTITUTE(I342,"$","")) - 1), ""))</f>
        <v/>
      </c>
      <c r="K342" s="1" t="str">
        <f>IF(J342="", "", SUBSTITUTE(J342, "¢", ""))</f>
        <v/>
      </c>
      <c r="L342" s="2">
        <f>H342*100</f>
        <v>23.00578034682081</v>
      </c>
      <c r="M342" s="1">
        <f t="shared" si="5"/>
        <v>0.23005780346820809</v>
      </c>
      <c r="N342" s="1">
        <v>23.00578034682081</v>
      </c>
      <c r="O342" s="3">
        <f>VALUE(MID(F342, FIND("$", F342) + 1, LEN(F342)))</f>
        <v>3.98</v>
      </c>
    </row>
    <row r="343" spans="1:15" x14ac:dyDescent="0.25">
      <c r="A343" t="s">
        <v>2938</v>
      </c>
      <c r="B343" t="s">
        <v>2937</v>
      </c>
      <c r="D343" t="str" cm="1">
        <f t="array" ref="D343">_xlfn.TEXTJOIN("", TRUE, IF(ISNUMBER(SEARCH($Q$1480:$Q$1524, B343)), $Q$1480:$Q$1524, ""))</f>
        <v>Ben's Original</v>
      </c>
      <c r="E343" t="str">
        <f>IF(OR(D343="Mission", D343="Nature's Own", D343="Sara Lee"), "Bread",
IF(OR(D343="Del Monte", D343="Dole", D343="Mott's"), "Canned Fruit",
IF(OR(D343="Goya", D343="Hunt's", D343="Birds Eye"), "Canned Vegetables",
IF(OR(D343="BelGioioso", D343="Kraft", D343="Philadelphia", D343="Fairlife", D343="Horizon Organic", D343="Lactaid", D343="Ben &amp; Jerry's", D343="Chobani", D343="Oikos", D343="Light + Fit"), "Dairy",
IF(OR(D343="Barilla", D343="Annie's", D343="Rao's Homemade"), "Pasta",
IF(OR(D343="Hershey's", D343="Lay's", D343="Totino's", D343="Cheerios", D343="Jif", D343="Skippy", D343="Nature Valley", D343="Oreo", D343="DiGiorno", D343="Eggo"), "Prepared Food",
IF(OR(D343="Ben's Original", D343="Lundberg", D343="Quaker"), "Rice",
IF(OR(D343="Bush's", D343="Hillshire Farm", D343="Oscar Mayer", D343="SPAM"), "Protein",
IF(OR(D343="Starbucks", D343="Sparkling Ice", D343="Coca-Cola", D343="San Pellegrino", D343="Gatorade", D343="Arizona"), "Beverages",
"Other")))))))))</f>
        <v>Rice</v>
      </c>
      <c r="F343" t="s">
        <v>2287</v>
      </c>
      <c r="G343" cm="1">
        <f t="array" ref="G343">_xlfn.LET(
  _xlpm.txt, LOWER(TRIM(SUBSTITUTE(B343,"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H343" s="1">
        <f>O343/G343</f>
        <v>0.11764705882352941</v>
      </c>
      <c r="J343" t="str">
        <f>IF(I343="", "", IFERROR(LEFT(SUBSTITUTE(I343,"$",""), FIND("/", SUBSTITUTE(I343,"$","")) - 1), ""))</f>
        <v/>
      </c>
      <c r="K343" s="1" t="str">
        <f>IF(J343="", "", SUBSTITUTE(J343, "¢", ""))</f>
        <v/>
      </c>
      <c r="L343" s="2">
        <f>H343*100</f>
        <v>11.76470588235294</v>
      </c>
      <c r="M343" s="1">
        <f t="shared" si="5"/>
        <v>0.1176470588235294</v>
      </c>
      <c r="N343" s="1">
        <v>11.76470588235294</v>
      </c>
      <c r="O343" s="3">
        <f>VALUE(MID(F343, FIND("$", F343) + 1, LEN(F343)))</f>
        <v>1</v>
      </c>
    </row>
    <row r="344" spans="1:15" x14ac:dyDescent="0.25">
      <c r="A344" t="s">
        <v>2936</v>
      </c>
      <c r="B344" t="s">
        <v>2935</v>
      </c>
      <c r="D344" t="str" cm="1">
        <f t="array" ref="D344">_xlfn.TEXTJOIN("", TRUE, IF(ISNUMBER(SEARCH($Q$1480:$Q$1524, B344)), $Q$1480:$Q$1524, ""))</f>
        <v>Ben's Original</v>
      </c>
      <c r="E344" t="str">
        <f>IF(OR(D344="Mission", D344="Nature's Own", D344="Sara Lee"), "Bread",
IF(OR(D344="Del Monte", D344="Dole", D344="Mott's"), "Canned Fruit",
IF(OR(D344="Goya", D344="Hunt's", D344="Birds Eye"), "Canned Vegetables",
IF(OR(D344="BelGioioso", D344="Kraft", D344="Philadelphia", D344="Fairlife", D344="Horizon Organic", D344="Lactaid", D344="Ben &amp; Jerry's", D344="Chobani", D344="Oikos", D344="Light + Fit"), "Dairy",
IF(OR(D344="Barilla", D344="Annie's", D344="Rao's Homemade"), "Pasta",
IF(OR(D344="Hershey's", D344="Lay's", D344="Totino's", D344="Cheerios", D344="Jif", D344="Skippy", D344="Nature Valley", D344="Oreo", D344="DiGiorno", D344="Eggo"), "Prepared Food",
IF(OR(D344="Ben's Original", D344="Lundberg", D344="Quaker"), "Rice",
IF(OR(D344="Bush's", D344="Hillshire Farm", D344="Oscar Mayer", D344="SPAM"), "Protein",
IF(OR(D344="Starbucks", D344="Sparkling Ice", D344="Coca-Cola", D344="San Pellegrino", D344="Gatorade", D344="Arizona"), "Beverages",
"Other")))))))))</f>
        <v>Rice</v>
      </c>
      <c r="F344" t="s">
        <v>2900</v>
      </c>
      <c r="G344" cm="1">
        <f t="array" ref="G344">_xlfn.LET(
  _xlpm.txt, LOWER(TRIM(SUBSTITUTE(B344,"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344" s="1">
        <f>O344/G344</f>
        <v>0.24772727272727271</v>
      </c>
      <c r="J344" t="str">
        <f>IF(I344="", "", IFERROR(LEFT(SUBSTITUTE(I344,"$",""), FIND("/", SUBSTITUTE(I344,"$","")) - 1), ""))</f>
        <v/>
      </c>
      <c r="K344" s="1" t="str">
        <f>IF(J344="", "", SUBSTITUTE(J344, "¢", ""))</f>
        <v/>
      </c>
      <c r="L344" s="2">
        <f>H344*100</f>
        <v>24.77272727272727</v>
      </c>
      <c r="M344" s="1">
        <f t="shared" si="5"/>
        <v>0.24772727272727268</v>
      </c>
      <c r="N344" s="1">
        <v>24.77272727272727</v>
      </c>
      <c r="O344" s="3">
        <f>VALUE(MID(F344, FIND("$", F344) + 1, LEN(F344)))</f>
        <v>2.1800000000000002</v>
      </c>
    </row>
    <row r="345" spans="1:15" x14ac:dyDescent="0.25">
      <c r="A345" t="s">
        <v>2934</v>
      </c>
      <c r="B345" t="s">
        <v>2933</v>
      </c>
      <c r="D345" t="str" cm="1">
        <f t="array" ref="D345">_xlfn.TEXTJOIN("", TRUE, IF(ISNUMBER(SEARCH($Q$1480:$Q$1524, B345)), $Q$1480:$Q$1524, ""))</f>
        <v>Ben's Original</v>
      </c>
      <c r="E345" t="str">
        <f>IF(OR(D345="Mission", D345="Nature's Own", D345="Sara Lee"), "Bread",
IF(OR(D345="Del Monte", D345="Dole", D345="Mott's"), "Canned Fruit",
IF(OR(D345="Goya", D345="Hunt's", D345="Birds Eye"), "Canned Vegetables",
IF(OR(D345="BelGioioso", D345="Kraft", D345="Philadelphia", D345="Fairlife", D345="Horizon Organic", D345="Lactaid", D345="Ben &amp; Jerry's", D345="Chobani", D345="Oikos", D345="Light + Fit"), "Dairy",
IF(OR(D345="Barilla", D345="Annie's", D345="Rao's Homemade"), "Pasta",
IF(OR(D345="Hershey's", D345="Lay's", D345="Totino's", D345="Cheerios", D345="Jif", D345="Skippy", D345="Nature Valley", D345="Oreo", D345="DiGiorno", D345="Eggo"), "Prepared Food",
IF(OR(D345="Ben's Original", D345="Lundberg", D345="Quaker"), "Rice",
IF(OR(D345="Bush's", D345="Hillshire Farm", D345="Oscar Mayer", D345="SPAM"), "Protein",
IF(OR(D345="Starbucks", D345="Sparkling Ice", D345="Coca-Cola", D345="San Pellegrino", D345="Gatorade", D345="Arizona"), "Beverages",
"Other")))))))))</f>
        <v>Rice</v>
      </c>
      <c r="F345" t="s">
        <v>560</v>
      </c>
      <c r="G345" cm="1">
        <f t="array" ref="G345">_xlfn.LET(
  _xlpm.txt, LOWER(TRIM(SUBSTITUTE(B345,"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345" s="1">
        <f>O345/G345</f>
        <v>0.23411764705882354</v>
      </c>
      <c r="J345" t="str">
        <f>IF(I345="", "", IFERROR(LEFT(SUBSTITUTE(I345,"$",""), FIND("/", SUBSTITUTE(I345,"$","")) - 1), ""))</f>
        <v/>
      </c>
      <c r="K345" s="1" t="str">
        <f>IF(J345="", "", SUBSTITUTE(J345, "¢", ""))</f>
        <v/>
      </c>
      <c r="L345" s="2">
        <f>H345*100</f>
        <v>23.411764705882355</v>
      </c>
      <c r="M345" s="1">
        <f t="shared" si="5"/>
        <v>0.23411764705882354</v>
      </c>
      <c r="N345" s="1">
        <v>23.411764705882355</v>
      </c>
      <c r="O345" s="3">
        <f>VALUE(MID(F345, FIND("$", F345) + 1, LEN(F345)))</f>
        <v>3.98</v>
      </c>
    </row>
    <row r="346" spans="1:15" x14ac:dyDescent="0.25">
      <c r="A346" t="s">
        <v>2932</v>
      </c>
      <c r="B346" t="s">
        <v>2931</v>
      </c>
      <c r="D346" t="str" cm="1">
        <f t="array" ref="D346">_xlfn.TEXTJOIN("", TRUE, IF(ISNUMBER(SEARCH($Q$1480:$Q$1524, B346)), $Q$1480:$Q$1524, ""))</f>
        <v>Ben's Original</v>
      </c>
      <c r="E346" t="str">
        <f>IF(OR(D346="Mission", D346="Nature's Own", D346="Sara Lee"), "Bread",
IF(OR(D346="Del Monte", D346="Dole", D346="Mott's"), "Canned Fruit",
IF(OR(D346="Goya", D346="Hunt's", D346="Birds Eye"), "Canned Vegetables",
IF(OR(D346="BelGioioso", D346="Kraft", D346="Philadelphia", D346="Fairlife", D346="Horizon Organic", D346="Lactaid", D346="Ben &amp; Jerry's", D346="Chobani", D346="Oikos", D346="Light + Fit"), "Dairy",
IF(OR(D346="Barilla", D346="Annie's", D346="Rao's Homemade"), "Pasta",
IF(OR(D346="Hershey's", D346="Lay's", D346="Totino's", D346="Cheerios", D346="Jif", D346="Skippy", D346="Nature Valley", D346="Oreo", D346="DiGiorno", D346="Eggo"), "Prepared Food",
IF(OR(D346="Ben's Original", D346="Lundberg", D346="Quaker"), "Rice",
IF(OR(D346="Bush's", D346="Hillshire Farm", D346="Oscar Mayer", D346="SPAM"), "Protein",
IF(OR(D346="Starbucks", D346="Sparkling Ice", D346="Coca-Cola", D346="San Pellegrino", D346="Gatorade", D346="Arizona"), "Beverages",
"Other")))))))))</f>
        <v>Rice</v>
      </c>
      <c r="F346" t="s">
        <v>2900</v>
      </c>
      <c r="G346" cm="1">
        <f t="array" ref="G346">_xlfn.LET(
  _xlpm.txt, LOWER(TRIM(SUBSTITUTE(B346,"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H346" s="1">
        <f>O346/G346</f>
        <v>0.25647058823529412</v>
      </c>
      <c r="J346" t="str">
        <f>IF(I346="", "", IFERROR(LEFT(SUBSTITUTE(I346,"$",""), FIND("/", SUBSTITUTE(I346,"$","")) - 1), ""))</f>
        <v/>
      </c>
      <c r="K346" s="1" t="str">
        <f>IF(J346="", "", SUBSTITUTE(J346, "¢", ""))</f>
        <v/>
      </c>
      <c r="L346" s="2">
        <f>H346*100</f>
        <v>25.647058823529413</v>
      </c>
      <c r="M346" s="1">
        <f t="shared" si="5"/>
        <v>0.25647058823529412</v>
      </c>
      <c r="N346" s="1">
        <v>25.647058823529413</v>
      </c>
      <c r="O346" s="3">
        <f>VALUE(MID(F346, FIND("$", F346) + 1, LEN(F346)))</f>
        <v>2.1800000000000002</v>
      </c>
    </row>
    <row r="347" spans="1:15" x14ac:dyDescent="0.25">
      <c r="A347" t="s">
        <v>2930</v>
      </c>
      <c r="B347" t="s">
        <v>2929</v>
      </c>
      <c r="D347" t="str" cm="1">
        <f t="array" ref="D347">_xlfn.TEXTJOIN("", TRUE, IF(ISNUMBER(SEARCH($Q$1480:$Q$1524, B347)), $Q$1480:$Q$1524, ""))</f>
        <v>Ben's Original</v>
      </c>
      <c r="E347" t="str">
        <f>IF(OR(D347="Mission", D347="Nature's Own", D347="Sara Lee"), "Bread",
IF(OR(D347="Del Monte", D347="Dole", D347="Mott's"), "Canned Fruit",
IF(OR(D347="Goya", D347="Hunt's", D347="Birds Eye"), "Canned Vegetables",
IF(OR(D347="BelGioioso", D347="Kraft", D347="Philadelphia", D347="Fairlife", D347="Horizon Organic", D347="Lactaid", D347="Ben &amp; Jerry's", D347="Chobani", D347="Oikos", D347="Light + Fit"), "Dairy",
IF(OR(D347="Barilla", D347="Annie's", D347="Rao's Homemade"), "Pasta",
IF(OR(D347="Hershey's", D347="Lay's", D347="Totino's", D347="Cheerios", D347="Jif", D347="Skippy", D347="Nature Valley", D347="Oreo", D347="DiGiorno", D347="Eggo"), "Prepared Food",
IF(OR(D347="Ben's Original", D347="Lundberg", D347="Quaker"), "Rice",
IF(OR(D347="Bush's", D347="Hillshire Farm", D347="Oscar Mayer", D347="SPAM"), "Protein",
IF(OR(D347="Starbucks", D347="Sparkling Ice", D347="Coca-Cola", D347="San Pellegrino", D347="Gatorade", D347="Arizona"), "Beverages",
"Other")))))))))</f>
        <v>Rice</v>
      </c>
      <c r="F347" t="s">
        <v>2900</v>
      </c>
      <c r="G347" cm="1">
        <f t="array" ref="G347">_xlfn.LET(
  _xlpm.txt, LOWER(TRIM(SUBSTITUTE(B347,"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347" s="1">
        <f>O347/G347</f>
        <v>0.24772727272727271</v>
      </c>
      <c r="J347" t="str">
        <f>IF(I347="", "", IFERROR(LEFT(SUBSTITUTE(I347,"$",""), FIND("/", SUBSTITUTE(I347,"$","")) - 1), ""))</f>
        <v/>
      </c>
      <c r="K347" s="1" t="str">
        <f>IF(J347="", "", SUBSTITUTE(J347, "¢", ""))</f>
        <v/>
      </c>
      <c r="L347" s="2">
        <f>H347*100</f>
        <v>24.77272727272727</v>
      </c>
      <c r="M347" s="1">
        <f t="shared" si="5"/>
        <v>0.24772727272727268</v>
      </c>
      <c r="N347" s="1">
        <v>24.77272727272727</v>
      </c>
      <c r="O347" s="3">
        <f>VALUE(MID(F347, FIND("$", F347) + 1, LEN(F347)))</f>
        <v>2.1800000000000002</v>
      </c>
    </row>
    <row r="348" spans="1:15" x14ac:dyDescent="0.25">
      <c r="A348" t="s">
        <v>2928</v>
      </c>
      <c r="B348" t="s">
        <v>2927</v>
      </c>
      <c r="D348" t="str" cm="1">
        <f t="array" ref="D348">_xlfn.TEXTJOIN("", TRUE, IF(ISNUMBER(SEARCH($Q$1480:$Q$1524, B348)), $Q$1480:$Q$1524, ""))</f>
        <v>Ben's Original</v>
      </c>
      <c r="E348" t="str">
        <f>IF(OR(D348="Mission", D348="Nature's Own", D348="Sara Lee"), "Bread",
IF(OR(D348="Del Monte", D348="Dole", D348="Mott's"), "Canned Fruit",
IF(OR(D348="Goya", D348="Hunt's", D348="Birds Eye"), "Canned Vegetables",
IF(OR(D348="BelGioioso", D348="Kraft", D348="Philadelphia", D348="Fairlife", D348="Horizon Organic", D348="Lactaid", D348="Ben &amp; Jerry's", D348="Chobani", D348="Oikos", D348="Light + Fit"), "Dairy",
IF(OR(D348="Barilla", D348="Annie's", D348="Rao's Homemade"), "Pasta",
IF(OR(D348="Hershey's", D348="Lay's", D348="Totino's", D348="Cheerios", D348="Jif", D348="Skippy", D348="Nature Valley", D348="Oreo", D348="DiGiorno", D348="Eggo"), "Prepared Food",
IF(OR(D348="Ben's Original", D348="Lundberg", D348="Quaker"), "Rice",
IF(OR(D348="Bush's", D348="Hillshire Farm", D348="Oscar Mayer", D348="SPAM"), "Protein",
IF(OR(D348="Starbucks", D348="Sparkling Ice", D348="Coca-Cola", D348="San Pellegrino", D348="Gatorade", D348="Arizona"), "Beverages",
"Other")))))))))</f>
        <v>Rice</v>
      </c>
      <c r="F348" t="s">
        <v>560</v>
      </c>
      <c r="G348" cm="1">
        <f t="array" ref="G348">_xlfn.LET(
  _xlpm.txt, LOWER(TRIM(SUBSTITUTE(B348,"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17.3</v>
      </c>
      <c r="H348" s="1">
        <f>O348/G348</f>
        <v>0.23005780346820809</v>
      </c>
      <c r="J348" t="str">
        <f>IF(I348="", "", IFERROR(LEFT(SUBSTITUTE(I348,"$",""), FIND("/", SUBSTITUTE(I348,"$","")) - 1), ""))</f>
        <v/>
      </c>
      <c r="K348" s="1" t="str">
        <f>IF(J348="", "", SUBSTITUTE(J348, "¢", ""))</f>
        <v/>
      </c>
      <c r="L348" s="2">
        <f>H348*100</f>
        <v>23.00578034682081</v>
      </c>
      <c r="M348" s="1">
        <f t="shared" si="5"/>
        <v>0.23005780346820809</v>
      </c>
      <c r="N348" s="1">
        <v>23.00578034682081</v>
      </c>
      <c r="O348" s="3">
        <f>VALUE(MID(F348, FIND("$", F348) + 1, LEN(F348)))</f>
        <v>3.98</v>
      </c>
    </row>
    <row r="349" spans="1:15" x14ac:dyDescent="0.25">
      <c r="A349" t="s">
        <v>2926</v>
      </c>
      <c r="B349" t="s">
        <v>2925</v>
      </c>
      <c r="D349" t="str" cm="1">
        <f t="array" ref="D349">_xlfn.TEXTJOIN("", TRUE, IF(ISNUMBER(SEARCH($Q$1480:$Q$1524, B349)), $Q$1480:$Q$1524, ""))</f>
        <v>Ben's Original</v>
      </c>
      <c r="E349" t="str">
        <f>IF(OR(D349="Mission", D349="Nature's Own", D349="Sara Lee"), "Bread",
IF(OR(D349="Del Monte", D349="Dole", D349="Mott's"), "Canned Fruit",
IF(OR(D349="Goya", D349="Hunt's", D349="Birds Eye"), "Canned Vegetables",
IF(OR(D349="BelGioioso", D349="Kraft", D349="Philadelphia", D349="Fairlife", D349="Horizon Organic", D349="Lactaid", D349="Ben &amp; Jerry's", D349="Chobani", D349="Oikos", D349="Light + Fit"), "Dairy",
IF(OR(D349="Barilla", D349="Annie's", D349="Rao's Homemade"), "Pasta",
IF(OR(D349="Hershey's", D349="Lay's", D349="Totino's", D349="Cheerios", D349="Jif", D349="Skippy", D349="Nature Valley", D349="Oreo", D349="DiGiorno", D349="Eggo"), "Prepared Food",
IF(OR(D349="Ben's Original", D349="Lundberg", D349="Quaker"), "Rice",
IF(OR(D349="Bush's", D349="Hillshire Farm", D349="Oscar Mayer", D349="SPAM"), "Protein",
IF(OR(D349="Starbucks", D349="Sparkling Ice", D349="Coca-Cola", D349="San Pellegrino", D349="Gatorade", D349="Arizona"), "Beverages",
"Other")))))))))</f>
        <v>Rice</v>
      </c>
      <c r="F349" t="s">
        <v>2900</v>
      </c>
      <c r="G349" cm="1">
        <f t="array" ref="G349">_xlfn.LET(
  _xlpm.txt, LOWER(TRIM(SUBSTITUTE(B349,"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H349" s="1">
        <f>O349/G349</f>
        <v>0.25647058823529412</v>
      </c>
      <c r="J349" t="str">
        <f>IF(I349="", "", IFERROR(LEFT(SUBSTITUTE(I349,"$",""), FIND("/", SUBSTITUTE(I349,"$","")) - 1), ""))</f>
        <v/>
      </c>
      <c r="K349" s="1" t="str">
        <f>IF(J349="", "", SUBSTITUTE(J349, "¢", ""))</f>
        <v/>
      </c>
      <c r="L349" s="2">
        <f>H349*100</f>
        <v>25.647058823529413</v>
      </c>
      <c r="M349" s="1">
        <f t="shared" si="5"/>
        <v>0.25647058823529412</v>
      </c>
      <c r="N349" s="1">
        <v>25.647058823529413</v>
      </c>
      <c r="O349" s="3">
        <f>VALUE(MID(F349, FIND("$", F349) + 1, LEN(F349)))</f>
        <v>2.1800000000000002</v>
      </c>
    </row>
    <row r="350" spans="1:15" x14ac:dyDescent="0.25">
      <c r="A350" t="s">
        <v>2924</v>
      </c>
      <c r="B350" t="s">
        <v>2923</v>
      </c>
      <c r="D350" t="str" cm="1">
        <f t="array" ref="D350">_xlfn.TEXTJOIN("", TRUE, IF(ISNUMBER(SEARCH($Q$1480:$Q$1524, B350)), $Q$1480:$Q$1524, ""))</f>
        <v>Ben's Original</v>
      </c>
      <c r="E350" t="str">
        <f>IF(OR(D350="Mission", D350="Nature's Own", D350="Sara Lee"), "Bread",
IF(OR(D350="Del Monte", D350="Dole", D350="Mott's"), "Canned Fruit",
IF(OR(D350="Goya", D350="Hunt's", D350="Birds Eye"), "Canned Vegetables",
IF(OR(D350="BelGioioso", D350="Kraft", D350="Philadelphia", D350="Fairlife", D350="Horizon Organic", D350="Lactaid", D350="Ben &amp; Jerry's", D350="Chobani", D350="Oikos", D350="Light + Fit"), "Dairy",
IF(OR(D350="Barilla", D350="Annie's", D350="Rao's Homemade"), "Pasta",
IF(OR(D350="Hershey's", D350="Lay's", D350="Totino's", D350="Cheerios", D350="Jif", D350="Skippy", D350="Nature Valley", D350="Oreo", D350="DiGiorno", D350="Eggo"), "Prepared Food",
IF(OR(D350="Ben's Original", D350="Lundberg", D350="Quaker"), "Rice",
IF(OR(D350="Bush's", D350="Hillshire Farm", D350="Oscar Mayer", D350="SPAM"), "Protein",
IF(OR(D350="Starbucks", D350="Sparkling Ice", D350="Coca-Cola", D350="San Pellegrino", D350="Gatorade", D350="Arizona"), "Beverages",
"Other")))))))))</f>
        <v>Rice</v>
      </c>
      <c r="F350" t="s">
        <v>2900</v>
      </c>
      <c r="G350" cm="1">
        <f t="array" ref="G350">_xlfn.LET(
  _xlpm.txt, LOWER(TRIM(SUBSTITUTE(B350,"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350" s="1">
        <f>O350/G350</f>
        <v>0.24772727272727271</v>
      </c>
      <c r="J350" t="str">
        <f>IF(I350="", "", IFERROR(LEFT(SUBSTITUTE(I350,"$",""), FIND("/", SUBSTITUTE(I350,"$","")) - 1), ""))</f>
        <v/>
      </c>
      <c r="K350" s="1" t="str">
        <f>IF(J350="", "", SUBSTITUTE(J350, "¢", ""))</f>
        <v/>
      </c>
      <c r="L350" s="2">
        <f>H350*100</f>
        <v>24.77272727272727</v>
      </c>
      <c r="M350" s="1">
        <f t="shared" si="5"/>
        <v>0.24772727272727268</v>
      </c>
      <c r="N350" s="1">
        <v>24.77272727272727</v>
      </c>
      <c r="O350" s="3">
        <f>VALUE(MID(F350, FIND("$", F350) + 1, LEN(F350)))</f>
        <v>2.1800000000000002</v>
      </c>
    </row>
    <row r="351" spans="1:15" x14ac:dyDescent="0.25">
      <c r="A351" t="s">
        <v>2922</v>
      </c>
      <c r="B351" t="s">
        <v>2921</v>
      </c>
      <c r="D351" t="str" cm="1">
        <f t="array" ref="D351">_xlfn.TEXTJOIN("", TRUE, IF(ISNUMBER(SEARCH($Q$1480:$Q$1524, B351)), $Q$1480:$Q$1524, ""))</f>
        <v>Ben's Original</v>
      </c>
      <c r="E351" t="str">
        <f>IF(OR(D351="Mission", D351="Nature's Own", D351="Sara Lee"), "Bread",
IF(OR(D351="Del Monte", D351="Dole", D351="Mott's"), "Canned Fruit",
IF(OR(D351="Goya", D351="Hunt's", D351="Birds Eye"), "Canned Vegetables",
IF(OR(D351="BelGioioso", D351="Kraft", D351="Philadelphia", D351="Fairlife", D351="Horizon Organic", D351="Lactaid", D351="Ben &amp; Jerry's", D351="Chobani", D351="Oikos", D351="Light + Fit"), "Dairy",
IF(OR(D351="Barilla", D351="Annie's", D351="Rao's Homemade"), "Pasta",
IF(OR(D351="Hershey's", D351="Lay's", D351="Totino's", D351="Cheerios", D351="Jif", D351="Skippy", D351="Nature Valley", D351="Oreo", D351="DiGiorno", D351="Eggo"), "Prepared Food",
IF(OR(D351="Ben's Original", D351="Lundberg", D351="Quaker"), "Rice",
IF(OR(D351="Bush's", D351="Hillshire Farm", D351="Oscar Mayer", D351="SPAM"), "Protein",
IF(OR(D351="Starbucks", D351="Sparkling Ice", D351="Coca-Cola", D351="San Pellegrino", D351="Gatorade", D351="Arizona"), "Beverages",
"Other")))))))))</f>
        <v>Rice</v>
      </c>
      <c r="F351" t="s">
        <v>2900</v>
      </c>
      <c r="G351" cm="1">
        <f t="array" ref="G351">_xlfn.LET(
  _xlpm.txt, LOWER(TRIM(SUBSTITUTE(B351,"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351" s="1">
        <f>O351/G351</f>
        <v>0.24772727272727271</v>
      </c>
      <c r="J351" t="str">
        <f>IF(I351="", "", IFERROR(LEFT(SUBSTITUTE(I351,"$",""), FIND("/", SUBSTITUTE(I351,"$","")) - 1), ""))</f>
        <v/>
      </c>
      <c r="K351" s="1" t="str">
        <f>IF(J351="", "", SUBSTITUTE(J351, "¢", ""))</f>
        <v/>
      </c>
      <c r="L351" s="2">
        <f>H351*100</f>
        <v>24.77272727272727</v>
      </c>
      <c r="M351" s="1">
        <f t="shared" si="5"/>
        <v>0.24772727272727268</v>
      </c>
      <c r="N351" s="1">
        <v>24.77272727272727</v>
      </c>
      <c r="O351" s="3">
        <f>VALUE(MID(F351, FIND("$", F351) + 1, LEN(F351)))</f>
        <v>2.1800000000000002</v>
      </c>
    </row>
    <row r="352" spans="1:15" x14ac:dyDescent="0.25">
      <c r="A352" t="s">
        <v>2920</v>
      </c>
      <c r="B352" t="s">
        <v>2919</v>
      </c>
      <c r="D352" t="str" cm="1">
        <f t="array" ref="D352">_xlfn.TEXTJOIN("", TRUE, IF(ISNUMBER(SEARCH($Q$1480:$Q$1524, B352)), $Q$1480:$Q$1524, ""))</f>
        <v>Ben's Original</v>
      </c>
      <c r="E352" t="str">
        <f>IF(OR(D352="Mission", D352="Nature's Own", D352="Sara Lee"), "Bread",
IF(OR(D352="Del Monte", D352="Dole", D352="Mott's"), "Canned Fruit",
IF(OR(D352="Goya", D352="Hunt's", D352="Birds Eye"), "Canned Vegetables",
IF(OR(D352="BelGioioso", D352="Kraft", D352="Philadelphia", D352="Fairlife", D352="Horizon Organic", D352="Lactaid", D352="Ben &amp; Jerry's", D352="Chobani", D352="Oikos", D352="Light + Fit"), "Dairy",
IF(OR(D352="Barilla", D352="Annie's", D352="Rao's Homemade"), "Pasta",
IF(OR(D352="Hershey's", D352="Lay's", D352="Totino's", D352="Cheerios", D352="Jif", D352="Skippy", D352="Nature Valley", D352="Oreo", D352="DiGiorno", D352="Eggo"), "Prepared Food",
IF(OR(D352="Ben's Original", D352="Lundberg", D352="Quaker"), "Rice",
IF(OR(D352="Bush's", D352="Hillshire Farm", D352="Oscar Mayer", D352="SPAM"), "Protein",
IF(OR(D352="Starbucks", D352="Sparkling Ice", D352="Coca-Cola", D352="San Pellegrino", D352="Gatorade", D352="Arizona"), "Beverages",
"Other")))))))))</f>
        <v>Rice</v>
      </c>
      <c r="F352" t="s">
        <v>2287</v>
      </c>
      <c r="G352" cm="1">
        <f t="array" ref="G352">_xlfn.LET(
  _xlpm.txt, LOWER(TRIM(SUBSTITUTE(B352,"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352" s="1">
        <f>O352/G352</f>
        <v>0.11363636363636363</v>
      </c>
      <c r="J352" t="str">
        <f>IF(I352="", "", IFERROR(LEFT(SUBSTITUTE(I352,"$",""), FIND("/", SUBSTITUTE(I352,"$","")) - 1), ""))</f>
        <v/>
      </c>
      <c r="K352" s="1" t="str">
        <f>IF(J352="", "", SUBSTITUTE(J352, "¢", ""))</f>
        <v/>
      </c>
      <c r="L352" s="2">
        <f>H352*100</f>
        <v>11.363636363636363</v>
      </c>
      <c r="M352" s="1">
        <f t="shared" si="5"/>
        <v>0.11363636363636363</v>
      </c>
      <c r="N352" s="1">
        <v>11.363636363636363</v>
      </c>
      <c r="O352" s="3">
        <f>VALUE(MID(F352, FIND("$", F352) + 1, LEN(F352)))</f>
        <v>1</v>
      </c>
    </row>
    <row r="353" spans="1:15" x14ac:dyDescent="0.25">
      <c r="A353" t="s">
        <v>2918</v>
      </c>
      <c r="B353" t="s">
        <v>2917</v>
      </c>
      <c r="D353" t="str" cm="1">
        <f t="array" ref="D353">_xlfn.TEXTJOIN("", TRUE, IF(ISNUMBER(SEARCH($Q$1480:$Q$1524, B353)), $Q$1480:$Q$1524, ""))</f>
        <v>Ben's Original</v>
      </c>
      <c r="E353" t="str">
        <f>IF(OR(D353="Mission", D353="Nature's Own", D353="Sara Lee"), "Bread",
IF(OR(D353="Del Monte", D353="Dole", D353="Mott's"), "Canned Fruit",
IF(OR(D353="Goya", D353="Hunt's", D353="Birds Eye"), "Canned Vegetables",
IF(OR(D353="BelGioioso", D353="Kraft", D353="Philadelphia", D353="Fairlife", D353="Horizon Organic", D353="Lactaid", D353="Ben &amp; Jerry's", D353="Chobani", D353="Oikos", D353="Light + Fit"), "Dairy",
IF(OR(D353="Barilla", D353="Annie's", D353="Rao's Homemade"), "Pasta",
IF(OR(D353="Hershey's", D353="Lay's", D353="Totino's", D353="Cheerios", D353="Jif", D353="Skippy", D353="Nature Valley", D353="Oreo", D353="DiGiorno", D353="Eggo"), "Prepared Food",
IF(OR(D353="Ben's Original", D353="Lundberg", D353="Quaker"), "Rice",
IF(OR(D353="Bush's", D353="Hillshire Farm", D353="Oscar Mayer", D353="SPAM"), "Protein",
IF(OR(D353="Starbucks", D353="Sparkling Ice", D353="Coca-Cola", D353="San Pellegrino", D353="Gatorade", D353="Arizona"), "Beverages",
"Other")))))))))</f>
        <v>Rice</v>
      </c>
      <c r="F353" t="s">
        <v>2900</v>
      </c>
      <c r="G353" t="str" cm="1">
        <f t="array" ref="G353">_xlfn.LET(
  _xlpm.txt, LOWER(TRIM(SUBSTITUTE(B353,"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353" t="e">
        <f>O353/G353</f>
        <v>#VALUE!</v>
      </c>
      <c r="J353" t="str">
        <f>IF(I353="", "", IFERROR(LEFT(SUBSTITUTE(I353,"$",""), FIND("/", SUBSTITUTE(I353,"$","")) - 1), ""))</f>
        <v/>
      </c>
      <c r="K353" t="str">
        <f>IF(J353="", "", SUBSTITUTE(J353, "¢", ""))</f>
        <v/>
      </c>
      <c r="L353" s="1" t="e">
        <f>H353*100</f>
        <v>#VALUE!</v>
      </c>
      <c r="M353" s="1">
        <f t="shared" si="5"/>
        <v>0</v>
      </c>
      <c r="O353" s="3">
        <f>VALUE(MID(F353, FIND("$", F353) + 1, LEN(F353)))</f>
        <v>2.1800000000000002</v>
      </c>
    </row>
    <row r="354" spans="1:15" x14ac:dyDescent="0.25">
      <c r="A354" t="s">
        <v>2916</v>
      </c>
      <c r="B354" t="s">
        <v>2915</v>
      </c>
      <c r="D354" t="str" cm="1">
        <f t="array" ref="D354">_xlfn.TEXTJOIN("", TRUE, IF(ISNUMBER(SEARCH($Q$1480:$Q$1524, B354)), $Q$1480:$Q$1524, ""))</f>
        <v>Ben's Original</v>
      </c>
      <c r="E354" t="str">
        <f>IF(OR(D354="Mission", D354="Nature's Own", D354="Sara Lee"), "Bread",
IF(OR(D354="Del Monte", D354="Dole", D354="Mott's"), "Canned Fruit",
IF(OR(D354="Goya", D354="Hunt's", D354="Birds Eye"), "Canned Vegetables",
IF(OR(D354="BelGioioso", D354="Kraft", D354="Philadelphia", D354="Fairlife", D354="Horizon Organic", D354="Lactaid", D354="Ben &amp; Jerry's", D354="Chobani", D354="Oikos", D354="Light + Fit"), "Dairy",
IF(OR(D354="Barilla", D354="Annie's", D354="Rao's Homemade"), "Pasta",
IF(OR(D354="Hershey's", D354="Lay's", D354="Totino's", D354="Cheerios", D354="Jif", D354="Skippy", D354="Nature Valley", D354="Oreo", D354="DiGiorno", D354="Eggo"), "Prepared Food",
IF(OR(D354="Ben's Original", D354="Lundberg", D354="Quaker"), "Rice",
IF(OR(D354="Bush's", D354="Hillshire Farm", D354="Oscar Mayer", D354="SPAM"), "Protein",
IF(OR(D354="Starbucks", D354="Sparkling Ice", D354="Coca-Cola", D354="San Pellegrino", D354="Gatorade", D354="Arizona"), "Beverages",
"Other")))))))))</f>
        <v>Rice</v>
      </c>
      <c r="F354" t="s">
        <v>2914</v>
      </c>
      <c r="G354" cm="1">
        <f t="array" ref="G354">_xlfn.LET(
  _xlpm.txt, LOWER(TRIM(SUBSTITUTE(B354,"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H354" s="1">
        <f>O354/G354</f>
        <v>0.6976470588235294</v>
      </c>
      <c r="J354" t="str">
        <f>IF(I354="", "", IFERROR(LEFT(SUBSTITUTE(I354,"$",""), FIND("/", SUBSTITUTE(I354,"$","")) - 1), ""))</f>
        <v/>
      </c>
      <c r="K354" s="1" t="str">
        <f>IF(J354="", "", SUBSTITUTE(J354, "¢", ""))</f>
        <v/>
      </c>
      <c r="L354" s="2">
        <f>H354*100</f>
        <v>69.764705882352942</v>
      </c>
      <c r="M354" s="1">
        <f t="shared" si="5"/>
        <v>0.6976470588235294</v>
      </c>
      <c r="N354" s="1">
        <v>69.764705882352942</v>
      </c>
      <c r="O354" s="3">
        <f>VALUE(MID(F354, FIND("$", F354) + 1, LEN(F354)))</f>
        <v>5.93</v>
      </c>
    </row>
    <row r="355" spans="1:15" x14ac:dyDescent="0.25">
      <c r="A355" t="s">
        <v>2913</v>
      </c>
      <c r="B355" t="s">
        <v>2912</v>
      </c>
      <c r="D355" t="str" cm="1">
        <f t="array" ref="D355">_xlfn.TEXTJOIN("", TRUE, IF(ISNUMBER(SEARCH($Q$1480:$Q$1524, B355)), $Q$1480:$Q$1524, ""))</f>
        <v>Ben's Original</v>
      </c>
      <c r="E355" t="str">
        <f>IF(OR(D355="Mission", D355="Nature's Own", D355="Sara Lee"), "Bread",
IF(OR(D355="Del Monte", D355="Dole", D355="Mott's"), "Canned Fruit",
IF(OR(D355="Goya", D355="Hunt's", D355="Birds Eye"), "Canned Vegetables",
IF(OR(D355="BelGioioso", D355="Kraft", D355="Philadelphia", D355="Fairlife", D355="Horizon Organic", D355="Lactaid", D355="Ben &amp; Jerry's", D355="Chobani", D355="Oikos", D355="Light + Fit"), "Dairy",
IF(OR(D355="Barilla", D355="Annie's", D355="Rao's Homemade"), "Pasta",
IF(OR(D355="Hershey's", D355="Lay's", D355="Totino's", D355="Cheerios", D355="Jif", D355="Skippy", D355="Nature Valley", D355="Oreo", D355="DiGiorno", D355="Eggo"), "Prepared Food",
IF(OR(D355="Ben's Original", D355="Lundberg", D355="Quaker"), "Rice",
IF(OR(D355="Bush's", D355="Hillshire Farm", D355="Oscar Mayer", D355="SPAM"), "Protein",
IF(OR(D355="Starbucks", D355="Sparkling Ice", D355="Coca-Cola", D355="San Pellegrino", D355="Gatorade", D355="Arizona"), "Beverages",
"Other")))))))))</f>
        <v>Rice</v>
      </c>
      <c r="F355" t="s">
        <v>2911</v>
      </c>
      <c r="G355" cm="1">
        <f t="array" ref="G355">_xlfn.LET(
  _xlpm.txt, LOWER(TRIM(SUBSTITUTE(B355,"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H355" s="1">
        <f>O355/G355</f>
        <v>0.63294117647058823</v>
      </c>
      <c r="J355" t="str">
        <f>IF(I355="", "", IFERROR(LEFT(SUBSTITUTE(I355,"$",""), FIND("/", SUBSTITUTE(I355,"$","")) - 1), ""))</f>
        <v/>
      </c>
      <c r="K355" s="1" t="str">
        <f>IF(J355="", "", SUBSTITUTE(J355, "¢", ""))</f>
        <v/>
      </c>
      <c r="L355" s="2">
        <f>H355*100</f>
        <v>63.294117647058826</v>
      </c>
      <c r="M355" s="1">
        <f t="shared" si="5"/>
        <v>0.63294117647058823</v>
      </c>
      <c r="N355" s="1">
        <v>63.294117647058826</v>
      </c>
      <c r="O355" s="3">
        <f>VALUE(MID(F355, FIND("$", F355) + 1, LEN(F355)))</f>
        <v>5.38</v>
      </c>
    </row>
    <row r="356" spans="1:15" x14ac:dyDescent="0.25">
      <c r="A356" t="s">
        <v>2910</v>
      </c>
      <c r="B356" t="s">
        <v>2909</v>
      </c>
      <c r="D356" t="str" cm="1">
        <f t="array" ref="D356">_xlfn.TEXTJOIN("", TRUE, IF(ISNUMBER(SEARCH($Q$1480:$Q$1524, B356)), $Q$1480:$Q$1524, ""))</f>
        <v>Ben's Original</v>
      </c>
      <c r="E356" t="str">
        <f>IF(OR(D356="Mission", D356="Nature's Own", D356="Sara Lee"), "Bread",
IF(OR(D356="Del Monte", D356="Dole", D356="Mott's"), "Canned Fruit",
IF(OR(D356="Goya", D356="Hunt's", D356="Birds Eye"), "Canned Vegetables",
IF(OR(D356="BelGioioso", D356="Kraft", D356="Philadelphia", D356="Fairlife", D356="Horizon Organic", D356="Lactaid", D356="Ben &amp; Jerry's", D356="Chobani", D356="Oikos", D356="Light + Fit"), "Dairy",
IF(OR(D356="Barilla", D356="Annie's", D356="Rao's Homemade"), "Pasta",
IF(OR(D356="Hershey's", D356="Lay's", D356="Totino's", D356="Cheerios", D356="Jif", D356="Skippy", D356="Nature Valley", D356="Oreo", D356="DiGiorno", D356="Eggo"), "Prepared Food",
IF(OR(D356="Ben's Original", D356="Lundberg", D356="Quaker"), "Rice",
IF(OR(D356="Bush's", D356="Hillshire Farm", D356="Oscar Mayer", D356="SPAM"), "Protein",
IF(OR(D356="Starbucks", D356="Sparkling Ice", D356="Coca-Cola", D356="San Pellegrino", D356="Gatorade", D356="Arizona"), "Beverages",
"Other")))))))))</f>
        <v>Rice</v>
      </c>
      <c r="F356" t="s">
        <v>2900</v>
      </c>
      <c r="G356" cm="1">
        <f t="array" ref="G356">_xlfn.LET(
  _xlpm.txt, LOWER(TRIM(SUBSTITUTE(B356,"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H356" s="1">
        <f>O356/G356</f>
        <v>0.25647058823529412</v>
      </c>
      <c r="J356" t="str">
        <f>IF(I356="", "", IFERROR(LEFT(SUBSTITUTE(I356,"$",""), FIND("/", SUBSTITUTE(I356,"$","")) - 1), ""))</f>
        <v/>
      </c>
      <c r="K356" s="1" t="str">
        <f>IF(J356="", "", SUBSTITUTE(J356, "¢", ""))</f>
        <v/>
      </c>
      <c r="L356" s="2">
        <f>H356*100</f>
        <v>25.647058823529413</v>
      </c>
      <c r="M356" s="1">
        <f t="shared" si="5"/>
        <v>0.25647058823529412</v>
      </c>
      <c r="N356" s="1">
        <v>25.647058823529413</v>
      </c>
      <c r="O356" s="3">
        <f>VALUE(MID(F356, FIND("$", F356) + 1, LEN(F356)))</f>
        <v>2.1800000000000002</v>
      </c>
    </row>
    <row r="357" spans="1:15" x14ac:dyDescent="0.25">
      <c r="A357" t="s">
        <v>2908</v>
      </c>
      <c r="B357" t="s">
        <v>2907</v>
      </c>
      <c r="D357" t="str" cm="1">
        <f t="array" ref="D357">_xlfn.TEXTJOIN("", TRUE, IF(ISNUMBER(SEARCH($Q$1480:$Q$1524, B357)), $Q$1480:$Q$1524, ""))</f>
        <v>Ben's Original</v>
      </c>
      <c r="E357" t="str">
        <f>IF(OR(D357="Mission", D357="Nature's Own", D357="Sara Lee"), "Bread",
IF(OR(D357="Del Monte", D357="Dole", D357="Mott's"), "Canned Fruit",
IF(OR(D357="Goya", D357="Hunt's", D357="Birds Eye"), "Canned Vegetables",
IF(OR(D357="BelGioioso", D357="Kraft", D357="Philadelphia", D357="Fairlife", D357="Horizon Organic", D357="Lactaid", D357="Ben &amp; Jerry's", D357="Chobani", D357="Oikos", D357="Light + Fit"), "Dairy",
IF(OR(D357="Barilla", D357="Annie's", D357="Rao's Homemade"), "Pasta",
IF(OR(D357="Hershey's", D357="Lay's", D357="Totino's", D357="Cheerios", D357="Jif", D357="Skippy", D357="Nature Valley", D357="Oreo", D357="DiGiorno", D357="Eggo"), "Prepared Food",
IF(OR(D357="Ben's Original", D357="Lundberg", D357="Quaker"), "Rice",
IF(OR(D357="Bush's", D357="Hillshire Farm", D357="Oscar Mayer", D357="SPAM"), "Protein",
IF(OR(D357="Starbucks", D357="Sparkling Ice", D357="Coca-Cola", D357="San Pellegrino", D357="Gatorade", D357="Arizona"), "Beverages",
"Other")))))))))</f>
        <v>Rice</v>
      </c>
      <c r="F357" t="s">
        <v>2900</v>
      </c>
      <c r="G357" cm="1">
        <f t="array" ref="G357">_xlfn.LET(
  _xlpm.txt, LOWER(TRIM(SUBSTITUTE(B357,"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H357" s="1">
        <f>O357/G357</f>
        <v>0.25647058823529412</v>
      </c>
      <c r="J357" t="str">
        <f>IF(I357="", "", IFERROR(LEFT(SUBSTITUTE(I357,"$",""), FIND("/", SUBSTITUTE(I357,"$","")) - 1), ""))</f>
        <v/>
      </c>
      <c r="K357" s="1" t="str">
        <f>IF(J357="", "", SUBSTITUTE(J357, "¢", ""))</f>
        <v/>
      </c>
      <c r="L357" s="2">
        <f>H357*100</f>
        <v>25.647058823529413</v>
      </c>
      <c r="M357" s="1">
        <f t="shared" si="5"/>
        <v>0.25647058823529412</v>
      </c>
      <c r="N357" s="1">
        <v>25.647058823529413</v>
      </c>
      <c r="O357" s="3">
        <f>VALUE(MID(F357, FIND("$", F357) + 1, LEN(F357)))</f>
        <v>2.1800000000000002</v>
      </c>
    </row>
    <row r="358" spans="1:15" x14ac:dyDescent="0.25">
      <c r="A358" t="s">
        <v>2906</v>
      </c>
      <c r="B358" t="s">
        <v>2905</v>
      </c>
      <c r="D358" t="str" cm="1">
        <f t="array" ref="D358">_xlfn.TEXTJOIN("", TRUE, IF(ISNUMBER(SEARCH($Q$1480:$Q$1524, B358)), $Q$1480:$Q$1524, ""))</f>
        <v>Ben's Original</v>
      </c>
      <c r="E358" t="str">
        <f>IF(OR(D358="Mission", D358="Nature's Own", D358="Sara Lee"), "Bread",
IF(OR(D358="Del Monte", D358="Dole", D358="Mott's"), "Canned Fruit",
IF(OR(D358="Goya", D358="Hunt's", D358="Birds Eye"), "Canned Vegetables",
IF(OR(D358="BelGioioso", D358="Kraft", D358="Philadelphia", D358="Fairlife", D358="Horizon Organic", D358="Lactaid", D358="Ben &amp; Jerry's", D358="Chobani", D358="Oikos", D358="Light + Fit"), "Dairy",
IF(OR(D358="Barilla", D358="Annie's", D358="Rao's Homemade"), "Pasta",
IF(OR(D358="Hershey's", D358="Lay's", D358="Totino's", D358="Cheerios", D358="Jif", D358="Skippy", D358="Nature Valley", D358="Oreo", D358="DiGiorno", D358="Eggo"), "Prepared Food",
IF(OR(D358="Ben's Original", D358="Lundberg", D358="Quaker"), "Rice",
IF(OR(D358="Bush's", D358="Hillshire Farm", D358="Oscar Mayer", D358="SPAM"), "Protein",
IF(OR(D358="Starbucks", D358="Sparkling Ice", D358="Coca-Cola", D358="San Pellegrino", D358="Gatorade", D358="Arizona"), "Beverages",
"Other")))))))))</f>
        <v>Rice</v>
      </c>
      <c r="F358" t="s">
        <v>2900</v>
      </c>
      <c r="G358" cm="1">
        <f t="array" ref="G358">_xlfn.LET(
  _xlpm.txt, LOWER(TRIM(SUBSTITUTE(B358,"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358" s="1">
        <f>O358/G358</f>
        <v>0.24772727272727271</v>
      </c>
      <c r="J358" t="str">
        <f>IF(I358="", "", IFERROR(LEFT(SUBSTITUTE(I358,"$",""), FIND("/", SUBSTITUTE(I358,"$","")) - 1), ""))</f>
        <v/>
      </c>
      <c r="K358" s="1" t="str">
        <f>IF(J358="", "", SUBSTITUTE(J358, "¢", ""))</f>
        <v/>
      </c>
      <c r="L358" s="2">
        <f>H358*100</f>
        <v>24.77272727272727</v>
      </c>
      <c r="M358" s="1">
        <f t="shared" si="5"/>
        <v>0.24772727272727268</v>
      </c>
      <c r="N358" s="1">
        <v>24.77272727272727</v>
      </c>
      <c r="O358" s="3">
        <f>VALUE(MID(F358, FIND("$", F358) + 1, LEN(F358)))</f>
        <v>2.1800000000000002</v>
      </c>
    </row>
    <row r="359" spans="1:15" x14ac:dyDescent="0.25">
      <c r="A359" t="s">
        <v>2904</v>
      </c>
      <c r="B359" t="s">
        <v>2903</v>
      </c>
      <c r="D359" t="str" cm="1">
        <f t="array" ref="D359">_xlfn.TEXTJOIN("", TRUE, IF(ISNUMBER(SEARCH($Q$1480:$Q$1524, B359)), $Q$1480:$Q$1524, ""))</f>
        <v>Ben's Original</v>
      </c>
      <c r="E359" t="str">
        <f>IF(OR(D359="Mission", D359="Nature's Own", D359="Sara Lee"), "Bread",
IF(OR(D359="Del Monte", D359="Dole", D359="Mott's"), "Canned Fruit",
IF(OR(D359="Goya", D359="Hunt's", D359="Birds Eye"), "Canned Vegetables",
IF(OR(D359="BelGioioso", D359="Kraft", D359="Philadelphia", D359="Fairlife", D359="Horizon Organic", D359="Lactaid", D359="Ben &amp; Jerry's", D359="Chobani", D359="Oikos", D359="Light + Fit"), "Dairy",
IF(OR(D359="Barilla", D359="Annie's", D359="Rao's Homemade"), "Pasta",
IF(OR(D359="Hershey's", D359="Lay's", D359="Totino's", D359="Cheerios", D359="Jif", D359="Skippy", D359="Nature Valley", D359="Oreo", D359="DiGiorno", D359="Eggo"), "Prepared Food",
IF(OR(D359="Ben's Original", D359="Lundberg", D359="Quaker"), "Rice",
IF(OR(D359="Bush's", D359="Hillshire Farm", D359="Oscar Mayer", D359="SPAM"), "Protein",
IF(OR(D359="Starbucks", D359="Sparkling Ice", D359="Coca-Cola", D359="San Pellegrino", D359="Gatorade", D359="Arizona"), "Beverages",
"Other")))))))))</f>
        <v>Rice</v>
      </c>
      <c r="F359" t="s">
        <v>2900</v>
      </c>
      <c r="G359" cm="1">
        <f t="array" ref="G359">_xlfn.LET(
  _xlpm.txt, LOWER(TRIM(SUBSTITUTE(B359,"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H359" s="1">
        <f>O359/G359</f>
        <v>0.25647058823529412</v>
      </c>
      <c r="J359" t="str">
        <f>IF(I359="", "", IFERROR(LEFT(SUBSTITUTE(I359,"$",""), FIND("/", SUBSTITUTE(I359,"$","")) - 1), ""))</f>
        <v/>
      </c>
      <c r="K359" s="1" t="str">
        <f>IF(J359="", "", SUBSTITUTE(J359, "¢", ""))</f>
        <v/>
      </c>
      <c r="L359" s="2">
        <f>H359*100</f>
        <v>25.647058823529413</v>
      </c>
      <c r="M359" s="1">
        <f t="shared" si="5"/>
        <v>0.25647058823529412</v>
      </c>
      <c r="N359" s="1">
        <v>25.647058823529413</v>
      </c>
      <c r="O359" s="3">
        <f>VALUE(MID(F359, FIND("$", F359) + 1, LEN(F359)))</f>
        <v>2.1800000000000002</v>
      </c>
    </row>
    <row r="360" spans="1:15" x14ac:dyDescent="0.25">
      <c r="A360" t="s">
        <v>2902</v>
      </c>
      <c r="B360" t="s">
        <v>2901</v>
      </c>
      <c r="D360" t="str" cm="1">
        <f t="array" ref="D360">_xlfn.TEXTJOIN("", TRUE, IF(ISNUMBER(SEARCH($Q$1480:$Q$1524, B360)), $Q$1480:$Q$1524, ""))</f>
        <v>Ben's Original</v>
      </c>
      <c r="E360" t="str">
        <f>IF(OR(D360="Mission", D360="Nature's Own", D360="Sara Lee"), "Bread",
IF(OR(D360="Del Monte", D360="Dole", D360="Mott's"), "Canned Fruit",
IF(OR(D360="Goya", D360="Hunt's", D360="Birds Eye"), "Canned Vegetables",
IF(OR(D360="BelGioioso", D360="Kraft", D360="Philadelphia", D360="Fairlife", D360="Horizon Organic", D360="Lactaid", D360="Ben &amp; Jerry's", D360="Chobani", D360="Oikos", D360="Light + Fit"), "Dairy",
IF(OR(D360="Barilla", D360="Annie's", D360="Rao's Homemade"), "Pasta",
IF(OR(D360="Hershey's", D360="Lay's", D360="Totino's", D360="Cheerios", D360="Jif", D360="Skippy", D360="Nature Valley", D360="Oreo", D360="DiGiorno", D360="Eggo"), "Prepared Food",
IF(OR(D360="Ben's Original", D360="Lundberg", D360="Quaker"), "Rice",
IF(OR(D360="Bush's", D360="Hillshire Farm", D360="Oscar Mayer", D360="SPAM"), "Protein",
IF(OR(D360="Starbucks", D360="Sparkling Ice", D360="Coca-Cola", D360="San Pellegrino", D360="Gatorade", D360="Arizona"), "Beverages",
"Other")))))))))</f>
        <v>Rice</v>
      </c>
      <c r="F360" t="s">
        <v>2900</v>
      </c>
      <c r="G360" cm="1">
        <f t="array" ref="G360">_xlfn.LET(
  _xlpm.txt, LOWER(TRIM(SUBSTITUTE(B360,"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H360" s="1">
        <f>O360/G360</f>
        <v>0.24772727272727271</v>
      </c>
      <c r="J360" t="str">
        <f>IF(I360="", "", IFERROR(LEFT(SUBSTITUTE(I360,"$",""), FIND("/", SUBSTITUTE(I360,"$","")) - 1), ""))</f>
        <v/>
      </c>
      <c r="K360" s="1" t="str">
        <f>IF(J360="", "", SUBSTITUTE(J360, "¢", ""))</f>
        <v/>
      </c>
      <c r="L360" s="2">
        <f>H360*100</f>
        <v>24.77272727272727</v>
      </c>
      <c r="M360" s="1">
        <f t="shared" si="5"/>
        <v>0.24772727272727268</v>
      </c>
      <c r="N360" s="1">
        <v>24.77272727272727</v>
      </c>
      <c r="O360" s="3">
        <f>VALUE(MID(F360, FIND("$", F360) + 1, LEN(F360)))</f>
        <v>2.1800000000000002</v>
      </c>
    </row>
    <row r="361" spans="1:15" x14ac:dyDescent="0.25">
      <c r="A361" t="s">
        <v>2899</v>
      </c>
      <c r="B361" t="s">
        <v>2898</v>
      </c>
      <c r="D361" t="str" cm="1">
        <f t="array" ref="D361">_xlfn.TEXTJOIN("", TRUE, IF(ISNUMBER(SEARCH($Q$1480:$Q$1524, B361)), $Q$1480:$Q$1524, ""))</f>
        <v>Ben's Original</v>
      </c>
      <c r="E361" t="str">
        <f>IF(OR(D361="Mission", D361="Nature's Own", D361="Sara Lee"), "Bread",
IF(OR(D361="Del Monte", D361="Dole", D361="Mott's"), "Canned Fruit",
IF(OR(D361="Goya", D361="Hunt's", D361="Birds Eye"), "Canned Vegetables",
IF(OR(D361="BelGioioso", D361="Kraft", D361="Philadelphia", D361="Fairlife", D361="Horizon Organic", D361="Lactaid", D361="Ben &amp; Jerry's", D361="Chobani", D361="Oikos", D361="Light + Fit"), "Dairy",
IF(OR(D361="Barilla", D361="Annie's", D361="Rao's Homemade"), "Pasta",
IF(OR(D361="Hershey's", D361="Lay's", D361="Totino's", D361="Cheerios", D361="Jif", D361="Skippy", D361="Nature Valley", D361="Oreo", D361="DiGiorno", D361="Eggo"), "Prepared Food",
IF(OR(D361="Ben's Original", D361="Lundberg", D361="Quaker"), "Rice",
IF(OR(D361="Bush's", D361="Hillshire Farm", D361="Oscar Mayer", D361="SPAM"), "Protein",
IF(OR(D361="Starbucks", D361="Sparkling Ice", D361="Coca-Cola", D361="San Pellegrino", D361="Gatorade", D361="Arizona"), "Beverages",
"Other")))))))))</f>
        <v>Rice</v>
      </c>
      <c r="F361" t="s">
        <v>253</v>
      </c>
      <c r="G361" cm="1">
        <f t="array" ref="G361">_xlfn.LET(
  _xlpm.txt, LOWER(TRIM(SUBSTITUTE(B361,"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</v>
      </c>
      <c r="H361" s="1">
        <f>O361/G361</f>
        <v>1.97</v>
      </c>
      <c r="J361" t="str">
        <f>IF(I361="", "", IFERROR(LEFT(SUBSTITUTE(I361,"$",""), FIND("/", SUBSTITUTE(I361,"$","")) - 1), ""))</f>
        <v/>
      </c>
      <c r="K361" s="1" t="str">
        <f>IF(J361="", "", SUBSTITUTE(J361, "¢", ""))</f>
        <v/>
      </c>
      <c r="L361" s="2">
        <f>H361*100</f>
        <v>197</v>
      </c>
      <c r="M361" s="1">
        <f t="shared" si="5"/>
        <v>1.97</v>
      </c>
      <c r="N361" s="1">
        <v>197</v>
      </c>
      <c r="O361" s="3">
        <f>VALUE(MID(F361, FIND("$", F361) + 1, LEN(F361)))</f>
        <v>3.94</v>
      </c>
    </row>
    <row r="362" spans="1:15" x14ac:dyDescent="0.25">
      <c r="A362" t="s">
        <v>2897</v>
      </c>
      <c r="B362" t="s">
        <v>2896</v>
      </c>
      <c r="D362" t="str" cm="1">
        <f t="array" ref="D362">_xlfn.TEXTJOIN("", TRUE, IF(ISNUMBER(SEARCH($Q$1480:$Q$1524, B362)), $Q$1480:$Q$1524, ""))</f>
        <v>Ben's Original</v>
      </c>
      <c r="E362" t="str">
        <f>IF(OR(D362="Mission", D362="Nature's Own", D362="Sara Lee"), "Bread",
IF(OR(D362="Del Monte", D362="Dole", D362="Mott's"), "Canned Fruit",
IF(OR(D362="Goya", D362="Hunt's", D362="Birds Eye"), "Canned Vegetables",
IF(OR(D362="BelGioioso", D362="Kraft", D362="Philadelphia", D362="Fairlife", D362="Horizon Organic", D362="Lactaid", D362="Ben &amp; Jerry's", D362="Chobani", D362="Oikos", D362="Light + Fit"), "Dairy",
IF(OR(D362="Barilla", D362="Annie's", D362="Rao's Homemade"), "Pasta",
IF(OR(D362="Hershey's", D362="Lay's", D362="Totino's", D362="Cheerios", D362="Jif", D362="Skippy", D362="Nature Valley", D362="Oreo", D362="DiGiorno", D362="Eggo"), "Prepared Food",
IF(OR(D362="Ben's Original", D362="Lundberg", D362="Quaker"), "Rice",
IF(OR(D362="Bush's", D362="Hillshire Farm", D362="Oscar Mayer", D362="SPAM"), "Protein",
IF(OR(D362="Starbucks", D362="Sparkling Ice", D362="Coca-Cola", D362="San Pellegrino", D362="Gatorade", D362="Arizona"), "Beverages",
"Other")))))))))</f>
        <v>Rice</v>
      </c>
      <c r="F362" t="s">
        <v>2895</v>
      </c>
      <c r="G362" cm="1">
        <f t="array" ref="G362">_xlfn.LET(
  _xlpm.txt, LOWER(TRIM(SUBSTITUTE(B362,"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</v>
      </c>
      <c r="H362" s="1">
        <f>O362/G362</f>
        <v>1.546</v>
      </c>
      <c r="J362" t="str">
        <f>IF(I362="", "", IFERROR(LEFT(SUBSTITUTE(I362,"$",""), FIND("/", SUBSTITUTE(I362,"$","")) - 1), ""))</f>
        <v/>
      </c>
      <c r="K362" s="1" t="str">
        <f>IF(J362="", "", SUBSTITUTE(J362, "¢", ""))</f>
        <v/>
      </c>
      <c r="L362" s="2">
        <f>H362*100</f>
        <v>154.6</v>
      </c>
      <c r="M362" s="1">
        <f t="shared" si="5"/>
        <v>1.546</v>
      </c>
      <c r="N362" s="1">
        <v>154.6</v>
      </c>
      <c r="O362" s="3">
        <f>VALUE(MID(F362, FIND("$", F362) + 1, LEN(F362)))</f>
        <v>7.73</v>
      </c>
    </row>
    <row r="363" spans="1:15" x14ac:dyDescent="0.25">
      <c r="A363" t="s">
        <v>2894</v>
      </c>
      <c r="B363" t="s">
        <v>2893</v>
      </c>
      <c r="D363" t="str" cm="1">
        <f t="array" ref="D363">_xlfn.TEXTJOIN("", TRUE, IF(ISNUMBER(SEARCH($Q$1480:$Q$1524, B363)), $Q$1480:$Q$1524, ""))</f>
        <v>Bush's</v>
      </c>
      <c r="E363" t="str">
        <f>IF(OR(D363="Mission", D363="Nature's Own", D363="Sara Lee"), "Bread",
IF(OR(D363="Del Monte", D363="Dole", D363="Mott's"), "Canned Fruit",
IF(OR(D363="Goya", D363="Hunt's", D363="Birds Eye"), "Canned Vegetables",
IF(OR(D363="BelGioioso", D363="Kraft", D363="Philadelphia", D363="Fairlife", D363="Horizon Organic", D363="Lactaid", D363="Ben &amp; Jerry's", D363="Chobani", D363="Oikos", D363="Light + Fit"), "Dairy",
IF(OR(D363="Barilla", D363="Annie's", D363="Rao's Homemade"), "Pasta",
IF(OR(D363="Hershey's", D363="Lay's", D363="Totino's", D363="Cheerios", D363="Jif", D363="Skippy", D363="Nature Valley", D363="Oreo", D363="DiGiorno", D363="Eggo"), "Prepared Food",
IF(OR(D363="Ben's Original", D363="Lundberg", D363="Quaker"), "Rice",
IF(OR(D363="Bush's", D363="Hillshire Farm", D363="Oscar Mayer", D363="SPAM"), "Protein",
IF(OR(D363="Starbucks", D363="Sparkling Ice", D363="Coca-Cola", D363="San Pellegrino", D363="Gatorade", D363="Arizona"), "Beverages",
"Other")))))))))</f>
        <v>Protein</v>
      </c>
      <c r="F363" t="s">
        <v>2786</v>
      </c>
      <c r="G363" cm="1">
        <f t="array" ref="G363">_xlfn.LET(
  _xlpm.txt, LOWER(TRIM(SUBSTITUTE(B363,"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15.4</v>
      </c>
      <c r="H363" s="1">
        <f>O363/G363</f>
        <v>0.1</v>
      </c>
      <c r="J363" t="str">
        <f>IF(I363="", "", IFERROR(LEFT(SUBSTITUTE(I363,"$",""), FIND("/", SUBSTITUTE(I363,"$","")) - 1), ""))</f>
        <v/>
      </c>
      <c r="K363" s="1" t="str">
        <f>IF(J363="", "", SUBSTITUTE(J363, "¢", ""))</f>
        <v/>
      </c>
      <c r="L363" s="2">
        <f>H363*100</f>
        <v>10</v>
      </c>
      <c r="M363" s="1">
        <f t="shared" si="5"/>
        <v>0.1</v>
      </c>
      <c r="N363" s="1">
        <v>10</v>
      </c>
      <c r="O363" s="3">
        <f>VALUE(MID(F363, FIND("$", F363) + 1, LEN(F363)))</f>
        <v>1.54</v>
      </c>
    </row>
    <row r="364" spans="1:15" x14ac:dyDescent="0.25">
      <c r="A364" t="s">
        <v>2892</v>
      </c>
      <c r="B364" t="s">
        <v>2891</v>
      </c>
      <c r="D364" t="str" cm="1">
        <f t="array" ref="D364">_xlfn.TEXTJOIN("", TRUE, IF(ISNUMBER(SEARCH($Q$1480:$Q$1524, B364)), $Q$1480:$Q$1524, ""))</f>
        <v>Bush's</v>
      </c>
      <c r="E364" t="str">
        <f>IF(OR(D364="Mission", D364="Nature's Own", D364="Sara Lee"), "Bread",
IF(OR(D364="Del Monte", D364="Dole", D364="Mott's"), "Canned Fruit",
IF(OR(D364="Goya", D364="Hunt's", D364="Birds Eye"), "Canned Vegetables",
IF(OR(D364="BelGioioso", D364="Kraft", D364="Philadelphia", D364="Fairlife", D364="Horizon Organic", D364="Lactaid", D364="Ben &amp; Jerry's", D364="Chobani", D364="Oikos", D364="Light + Fit"), "Dairy",
IF(OR(D364="Barilla", D364="Annie's", D364="Rao's Homemade"), "Pasta",
IF(OR(D364="Hershey's", D364="Lay's", D364="Totino's", D364="Cheerios", D364="Jif", D364="Skippy", D364="Nature Valley", D364="Oreo", D364="DiGiorno", D364="Eggo"), "Prepared Food",
IF(OR(D364="Ben's Original", D364="Lundberg", D364="Quaker"), "Rice",
IF(OR(D364="Bush's", D364="Hillshire Farm", D364="Oscar Mayer", D364="SPAM"), "Protein",
IF(OR(D364="Starbucks", D364="Sparkling Ice", D364="Coca-Cola", D364="San Pellegrino", D364="Gatorade", D364="Arizona"), "Beverages",
"Other")))))))))</f>
        <v>Protein</v>
      </c>
      <c r="F364" t="s">
        <v>2786</v>
      </c>
      <c r="G364" cm="1">
        <f t="array" ref="G364">_xlfn.LET(
  _xlpm.txt, LOWER(TRIM(SUBSTITUTE(B364,"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364" s="1">
        <f>O364/G364</f>
        <v>9.9354838709677415E-2</v>
      </c>
      <c r="J364" t="str">
        <f>IF(I364="", "", IFERROR(LEFT(SUBSTITUTE(I364,"$",""), FIND("/", SUBSTITUTE(I364,"$","")) - 1), ""))</f>
        <v/>
      </c>
      <c r="K364" s="1" t="str">
        <f>IF(J364="", "", SUBSTITUTE(J364, "¢", ""))</f>
        <v/>
      </c>
      <c r="L364" s="2">
        <f>H364*100</f>
        <v>9.935483870967742</v>
      </c>
      <c r="M364" s="1">
        <f t="shared" si="5"/>
        <v>9.9354838709677415E-2</v>
      </c>
      <c r="N364" s="1">
        <v>9.935483870967742</v>
      </c>
      <c r="O364" s="3">
        <f>VALUE(MID(F364, FIND("$", F364) + 1, LEN(F364)))</f>
        <v>1.54</v>
      </c>
    </row>
    <row r="365" spans="1:15" x14ac:dyDescent="0.25">
      <c r="A365" t="s">
        <v>2890</v>
      </c>
      <c r="B365" t="s">
        <v>2889</v>
      </c>
      <c r="D365" t="str" cm="1">
        <f t="array" ref="D365">_xlfn.TEXTJOIN("", TRUE, IF(ISNUMBER(SEARCH($Q$1480:$Q$1524, B365)), $Q$1480:$Q$1524, ""))</f>
        <v>Bush's</v>
      </c>
      <c r="E365" t="str">
        <f>IF(OR(D365="Mission", D365="Nature's Own", D365="Sara Lee"), "Bread",
IF(OR(D365="Del Monte", D365="Dole", D365="Mott's"), "Canned Fruit",
IF(OR(D365="Goya", D365="Hunt's", D365="Birds Eye"), "Canned Vegetables",
IF(OR(D365="BelGioioso", D365="Kraft", D365="Philadelphia", D365="Fairlife", D365="Horizon Organic", D365="Lactaid", D365="Ben &amp; Jerry's", D365="Chobani", D365="Oikos", D365="Light + Fit"), "Dairy",
IF(OR(D365="Barilla", D365="Annie's", D365="Rao's Homemade"), "Pasta",
IF(OR(D365="Hershey's", D365="Lay's", D365="Totino's", D365="Cheerios", D365="Jif", D365="Skippy", D365="Nature Valley", D365="Oreo", D365="DiGiorno", D365="Eggo"), "Prepared Food",
IF(OR(D365="Ben's Original", D365="Lundberg", D365="Quaker"), "Rice",
IF(OR(D365="Bush's", D365="Hillshire Farm", D365="Oscar Mayer", D365="SPAM"), "Protein",
IF(OR(D365="Starbucks", D365="Sparkling Ice", D365="Coca-Cola", D365="San Pellegrino", D365="Gatorade", D365="Arizona"), "Beverages",
"Other")))))))))</f>
        <v>Protein</v>
      </c>
      <c r="F365" t="s">
        <v>2047</v>
      </c>
      <c r="G365" cm="1">
        <f t="array" ref="G365">_xlfn.LET(
  _xlpm.txt, LOWER(TRIM(SUBSTITUTE(B365,"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365" s="1">
        <f>O365/G365</f>
        <v>8.533333333333333E-2</v>
      </c>
      <c r="J365" t="str">
        <f>IF(I365="", "", IFERROR(LEFT(SUBSTITUTE(I365,"$",""), FIND("/", SUBSTITUTE(I365,"$","")) - 1), ""))</f>
        <v/>
      </c>
      <c r="K365" s="1" t="str">
        <f>IF(J365="", "", SUBSTITUTE(J365, "¢", ""))</f>
        <v/>
      </c>
      <c r="L365" s="2">
        <f>H365*100</f>
        <v>8.5333333333333332</v>
      </c>
      <c r="M365" s="1">
        <f t="shared" si="5"/>
        <v>8.533333333333333E-2</v>
      </c>
      <c r="N365" s="1">
        <v>8.5333333333333332</v>
      </c>
      <c r="O365" s="3">
        <f>VALUE(MID(F365, FIND("$", F365) + 1, LEN(F365)))</f>
        <v>1.28</v>
      </c>
    </row>
    <row r="366" spans="1:15" x14ac:dyDescent="0.25">
      <c r="A366" t="s">
        <v>2888</v>
      </c>
      <c r="B366" t="s">
        <v>2887</v>
      </c>
      <c r="D366" t="str" cm="1">
        <f t="array" ref="D366">_xlfn.TEXTJOIN("", TRUE, IF(ISNUMBER(SEARCH($Q$1480:$Q$1524, B366)), $Q$1480:$Q$1524, ""))</f>
        <v>Bush's</v>
      </c>
      <c r="E366" t="str">
        <f>IF(OR(D366="Mission", D366="Nature's Own", D366="Sara Lee"), "Bread",
IF(OR(D366="Del Monte", D366="Dole", D366="Mott's"), "Canned Fruit",
IF(OR(D366="Goya", D366="Hunt's", D366="Birds Eye"), "Canned Vegetables",
IF(OR(D366="BelGioioso", D366="Kraft", D366="Philadelphia", D366="Fairlife", D366="Horizon Organic", D366="Lactaid", D366="Ben &amp; Jerry's", D366="Chobani", D366="Oikos", D366="Light + Fit"), "Dairy",
IF(OR(D366="Barilla", D366="Annie's", D366="Rao's Homemade"), "Pasta",
IF(OR(D366="Hershey's", D366="Lay's", D366="Totino's", D366="Cheerios", D366="Jif", D366="Skippy", D366="Nature Valley", D366="Oreo", D366="DiGiorno", D366="Eggo"), "Prepared Food",
IF(OR(D366="Ben's Original", D366="Lundberg", D366="Quaker"), "Rice",
IF(OR(D366="Bush's", D366="Hillshire Farm", D366="Oscar Mayer", D366="SPAM"), "Protein",
IF(OR(D366="Starbucks", D366="Sparkling Ice", D366="Coca-Cola", D366="San Pellegrino", D366="Gatorade", D366="Arizona"), "Beverages",
"Other")))))))))</f>
        <v>Protein</v>
      </c>
      <c r="F366" t="s">
        <v>2834</v>
      </c>
      <c r="G366" cm="1">
        <f t="array" ref="G366">_xlfn.LET(
  _xlpm.txt, LOWER(TRIM(SUBSTITUTE(B366,"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26.5</v>
      </c>
      <c r="H366" s="1">
        <f>O366/G366</f>
        <v>7.018867924528302E-2</v>
      </c>
      <c r="J366" t="str">
        <f>IF(I366="", "", IFERROR(LEFT(SUBSTITUTE(I366,"$",""), FIND("/", SUBSTITUTE(I366,"$","")) - 1), ""))</f>
        <v/>
      </c>
      <c r="K366" s="1" t="str">
        <f>IF(J366="", "", SUBSTITUTE(J366, "¢", ""))</f>
        <v/>
      </c>
      <c r="L366" s="2">
        <f>H366*100</f>
        <v>7.0188679245283021</v>
      </c>
      <c r="M366" s="1">
        <f t="shared" si="5"/>
        <v>7.018867924528302E-2</v>
      </c>
      <c r="N366" s="1">
        <v>7.0188679245283021</v>
      </c>
      <c r="O366" s="3">
        <f>VALUE(MID(F366, FIND("$", F366) + 1, LEN(F366)))</f>
        <v>1.86</v>
      </c>
    </row>
    <row r="367" spans="1:15" x14ac:dyDescent="0.25">
      <c r="A367" t="s">
        <v>2886</v>
      </c>
      <c r="B367" t="s">
        <v>2885</v>
      </c>
      <c r="D367" t="str" cm="1">
        <f t="array" ref="D367">_xlfn.TEXTJOIN("", TRUE, IF(ISNUMBER(SEARCH($Q$1480:$Q$1524, B367)), $Q$1480:$Q$1524, ""))</f>
        <v>Bush's</v>
      </c>
      <c r="E367" t="str">
        <f>IF(OR(D367="Mission", D367="Nature's Own", D367="Sara Lee"), "Bread",
IF(OR(D367="Del Monte", D367="Dole", D367="Mott's"), "Canned Fruit",
IF(OR(D367="Goya", D367="Hunt's", D367="Birds Eye"), "Canned Vegetables",
IF(OR(D367="BelGioioso", D367="Kraft", D367="Philadelphia", D367="Fairlife", D367="Horizon Organic", D367="Lactaid", D367="Ben &amp; Jerry's", D367="Chobani", D367="Oikos", D367="Light + Fit"), "Dairy",
IF(OR(D367="Barilla", D367="Annie's", D367="Rao's Homemade"), "Pasta",
IF(OR(D367="Hershey's", D367="Lay's", D367="Totino's", D367="Cheerios", D367="Jif", D367="Skippy", D367="Nature Valley", D367="Oreo", D367="DiGiorno", D367="Eggo"), "Prepared Food",
IF(OR(D367="Ben's Original", D367="Lundberg", D367="Quaker"), "Rice",
IF(OR(D367="Bush's", D367="Hillshire Farm", D367="Oscar Mayer", D367="SPAM"), "Protein",
IF(OR(D367="Starbucks", D367="Sparkling Ice", D367="Coca-Cola", D367="San Pellegrino", D367="Gatorade", D367="Arizona"), "Beverages",
"Other")))))))))</f>
        <v>Protein</v>
      </c>
      <c r="F367" t="s">
        <v>2819</v>
      </c>
      <c r="G367" cm="1">
        <f t="array" ref="G367">_xlfn.LET(
  _xlpm.txt, LOWER(TRIM(SUBSTITUTE(B367,"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367" s="1">
        <f>O367/G367</f>
        <v>9.483870967741935E-2</v>
      </c>
      <c r="J367" t="str">
        <f>IF(I367="", "", IFERROR(LEFT(SUBSTITUTE(I367,"$",""), FIND("/", SUBSTITUTE(I367,"$","")) - 1), ""))</f>
        <v/>
      </c>
      <c r="K367" s="1" t="str">
        <f>IF(J367="", "", SUBSTITUTE(J367, "¢", ""))</f>
        <v/>
      </c>
      <c r="L367" s="2">
        <f>H367*100</f>
        <v>9.4838709677419342</v>
      </c>
      <c r="M367" s="1">
        <f t="shared" si="5"/>
        <v>9.4838709677419336E-2</v>
      </c>
      <c r="N367" s="1">
        <v>9.4838709677419342</v>
      </c>
      <c r="O367" s="3">
        <f>VALUE(MID(F367, FIND("$", F367) + 1, LEN(F367)))</f>
        <v>1.47</v>
      </c>
    </row>
    <row r="368" spans="1:15" x14ac:dyDescent="0.25">
      <c r="A368" t="s">
        <v>2884</v>
      </c>
      <c r="B368" t="s">
        <v>2883</v>
      </c>
      <c r="D368" t="str" cm="1">
        <f t="array" ref="D368">_xlfn.TEXTJOIN("", TRUE, IF(ISNUMBER(SEARCH($Q$1480:$Q$1524, B368)), $Q$1480:$Q$1524, ""))</f>
        <v>Bush's</v>
      </c>
      <c r="E368" t="str">
        <f>IF(OR(D368="Mission", D368="Nature's Own", D368="Sara Lee"), "Bread",
IF(OR(D368="Del Monte", D368="Dole", D368="Mott's"), "Canned Fruit",
IF(OR(D368="Goya", D368="Hunt's", D368="Birds Eye"), "Canned Vegetables",
IF(OR(D368="BelGioioso", D368="Kraft", D368="Philadelphia", D368="Fairlife", D368="Horizon Organic", D368="Lactaid", D368="Ben &amp; Jerry's", D368="Chobani", D368="Oikos", D368="Light + Fit"), "Dairy",
IF(OR(D368="Barilla", D368="Annie's", D368="Rao's Homemade"), "Pasta",
IF(OR(D368="Hershey's", D368="Lay's", D368="Totino's", D368="Cheerios", D368="Jif", D368="Skippy", D368="Nature Valley", D368="Oreo", D368="DiGiorno", D368="Eggo"), "Prepared Food",
IF(OR(D368="Ben's Original", D368="Lundberg", D368="Quaker"), "Rice",
IF(OR(D368="Bush's", D368="Hillshire Farm", D368="Oscar Mayer", D368="SPAM"), "Protein",
IF(OR(D368="Starbucks", D368="Sparkling Ice", D368="Coca-Cola", D368="San Pellegrino", D368="Gatorade", D368="Arizona"), "Beverages",
"Other")))))))))</f>
        <v>Protein</v>
      </c>
      <c r="F368" t="s">
        <v>2819</v>
      </c>
      <c r="G368" cm="1">
        <f t="array" ref="G368">_xlfn.LET(
  _xlpm.txt, LOWER(TRIM(SUBSTITUTE(B368,"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15.8</v>
      </c>
      <c r="H368" s="1">
        <f>O368/G368</f>
        <v>9.30379746835443E-2</v>
      </c>
      <c r="J368" t="str">
        <f>IF(I368="", "", IFERROR(LEFT(SUBSTITUTE(I368,"$",""), FIND("/", SUBSTITUTE(I368,"$","")) - 1), ""))</f>
        <v/>
      </c>
      <c r="K368" s="1" t="str">
        <f>IF(J368="", "", SUBSTITUTE(J368, "¢", ""))</f>
        <v/>
      </c>
      <c r="L368" s="2">
        <f>H368*100</f>
        <v>9.3037974683544302</v>
      </c>
      <c r="M368" s="1">
        <f t="shared" si="5"/>
        <v>9.30379746835443E-2</v>
      </c>
      <c r="N368" s="1">
        <v>9.3037974683544302</v>
      </c>
      <c r="O368" s="3">
        <f>VALUE(MID(F368, FIND("$", F368) + 1, LEN(F368)))</f>
        <v>1.47</v>
      </c>
    </row>
    <row r="369" spans="1:15" x14ac:dyDescent="0.25">
      <c r="A369" t="s">
        <v>2882</v>
      </c>
      <c r="B369" t="s">
        <v>2881</v>
      </c>
      <c r="D369" t="str" cm="1">
        <f t="array" ref="D369">_xlfn.TEXTJOIN("", TRUE, IF(ISNUMBER(SEARCH($Q$1480:$Q$1524, B369)), $Q$1480:$Q$1524, ""))</f>
        <v>Bush's</v>
      </c>
      <c r="E369" t="str">
        <f>IF(OR(D369="Mission", D369="Nature's Own", D369="Sara Lee"), "Bread",
IF(OR(D369="Del Monte", D369="Dole", D369="Mott's"), "Canned Fruit",
IF(OR(D369="Goya", D369="Hunt's", D369="Birds Eye"), "Canned Vegetables",
IF(OR(D369="BelGioioso", D369="Kraft", D369="Philadelphia", D369="Fairlife", D369="Horizon Organic", D369="Lactaid", D369="Ben &amp; Jerry's", D369="Chobani", D369="Oikos", D369="Light + Fit"), "Dairy",
IF(OR(D369="Barilla", D369="Annie's", D369="Rao's Homemade"), "Pasta",
IF(OR(D369="Hershey's", D369="Lay's", D369="Totino's", D369="Cheerios", D369="Jif", D369="Skippy", D369="Nature Valley", D369="Oreo", D369="DiGiorno", D369="Eggo"), "Prepared Food",
IF(OR(D369="Ben's Original", D369="Lundberg", D369="Quaker"), "Rice",
IF(OR(D369="Bush's", D369="Hillshire Farm", D369="Oscar Mayer", D369="SPAM"), "Protein",
IF(OR(D369="Starbucks", D369="Sparkling Ice", D369="Coca-Cola", D369="San Pellegrino", D369="Gatorade", D369="Arizona"), "Beverages",
"Other")))))))))</f>
        <v>Protein</v>
      </c>
      <c r="F369" t="s">
        <v>1327</v>
      </c>
      <c r="G369" cm="1">
        <f t="array" ref="G369">_xlfn.LET(
  _xlpm.txt, LOWER(TRIM(SUBSTITUTE(B369,"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H369" s="1">
        <f>O369/G369</f>
        <v>0.11272727272727273</v>
      </c>
      <c r="J369" t="str">
        <f>IF(I369="", "", IFERROR(LEFT(SUBSTITUTE(I369,"$",""), FIND("/", SUBSTITUTE(I369,"$","")) - 1), ""))</f>
        <v/>
      </c>
      <c r="K369" s="1" t="str">
        <f>IF(J369="", "", SUBSTITUTE(J369, "¢", ""))</f>
        <v/>
      </c>
      <c r="L369" s="2">
        <f>H369*100</f>
        <v>11.272727272727273</v>
      </c>
      <c r="M369" s="1">
        <f t="shared" si="5"/>
        <v>0.11272727272727273</v>
      </c>
      <c r="N369" s="1">
        <v>11.272727272727273</v>
      </c>
      <c r="O369" s="3">
        <f>VALUE(MID(F369, FIND("$", F369) + 1, LEN(F369)))</f>
        <v>2.48</v>
      </c>
    </row>
    <row r="370" spans="1:15" x14ac:dyDescent="0.25">
      <c r="A370" t="s">
        <v>2880</v>
      </c>
      <c r="B370" t="s">
        <v>2879</v>
      </c>
      <c r="D370" t="str" cm="1">
        <f t="array" ref="D370">_xlfn.TEXTJOIN("", TRUE, IF(ISNUMBER(SEARCH($Q$1480:$Q$1524, B370)), $Q$1480:$Q$1524, ""))</f>
        <v>Bush's</v>
      </c>
      <c r="E370" t="str">
        <f>IF(OR(D370="Mission", D370="Nature's Own", D370="Sara Lee"), "Bread",
IF(OR(D370="Del Monte", D370="Dole", D370="Mott's"), "Canned Fruit",
IF(OR(D370="Goya", D370="Hunt's", D370="Birds Eye"), "Canned Vegetables",
IF(OR(D370="BelGioioso", D370="Kraft", D370="Philadelphia", D370="Fairlife", D370="Horizon Organic", D370="Lactaid", D370="Ben &amp; Jerry's", D370="Chobani", D370="Oikos", D370="Light + Fit"), "Dairy",
IF(OR(D370="Barilla", D370="Annie's", D370="Rao's Homemade"), "Pasta",
IF(OR(D370="Hershey's", D370="Lay's", D370="Totino's", D370="Cheerios", D370="Jif", D370="Skippy", D370="Nature Valley", D370="Oreo", D370="DiGiorno", D370="Eggo"), "Prepared Food",
IF(OR(D370="Ben's Original", D370="Lundberg", D370="Quaker"), "Rice",
IF(OR(D370="Bush's", D370="Hillshire Farm", D370="Oscar Mayer", D370="SPAM"), "Protein",
IF(OR(D370="Starbucks", D370="Sparkling Ice", D370="Coca-Cola", D370="San Pellegrino", D370="Gatorade", D370="Arizona"), "Beverages",
"Other")))))))))</f>
        <v>Protein</v>
      </c>
      <c r="F370" t="s">
        <v>2771</v>
      </c>
      <c r="G370" cm="1">
        <f t="array" ref="G370">_xlfn.LET(
  _xlpm.txt, LOWER(TRIM(SUBSTITUTE(B370,"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70" s="1">
        <f>O370/G370</f>
        <v>0.13375000000000001</v>
      </c>
      <c r="J370" t="str">
        <f>IF(I370="", "", IFERROR(LEFT(SUBSTITUTE(I370,"$",""), FIND("/", SUBSTITUTE(I370,"$","")) - 1), ""))</f>
        <v/>
      </c>
      <c r="K370" s="1" t="str">
        <f>IF(J370="", "", SUBSTITUTE(J370, "¢", ""))</f>
        <v/>
      </c>
      <c r="L370" s="2">
        <f>H370*100</f>
        <v>13.375</v>
      </c>
      <c r="M370" s="1">
        <f t="shared" si="5"/>
        <v>0.13375000000000001</v>
      </c>
      <c r="N370" s="1">
        <v>13.375</v>
      </c>
      <c r="O370" s="3">
        <f>VALUE(MID(F370, FIND("$", F370) + 1, LEN(F370)))</f>
        <v>2.14</v>
      </c>
    </row>
    <row r="371" spans="1:15" x14ac:dyDescent="0.25">
      <c r="A371" t="s">
        <v>2878</v>
      </c>
      <c r="B371" t="s">
        <v>2877</v>
      </c>
      <c r="D371" t="str" cm="1">
        <f t="array" ref="D371">_xlfn.TEXTJOIN("", TRUE, IF(ISNUMBER(SEARCH($Q$1480:$Q$1524, B371)), $Q$1480:$Q$1524, ""))</f>
        <v>Bush's</v>
      </c>
      <c r="E371" t="str">
        <f>IF(OR(D371="Mission", D371="Nature's Own", D371="Sara Lee"), "Bread",
IF(OR(D371="Del Monte", D371="Dole", D371="Mott's"), "Canned Fruit",
IF(OR(D371="Goya", D371="Hunt's", D371="Birds Eye"), "Canned Vegetables",
IF(OR(D371="BelGioioso", D371="Kraft", D371="Philadelphia", D371="Fairlife", D371="Horizon Organic", D371="Lactaid", D371="Ben &amp; Jerry's", D371="Chobani", D371="Oikos", D371="Light + Fit"), "Dairy",
IF(OR(D371="Barilla", D371="Annie's", D371="Rao's Homemade"), "Pasta",
IF(OR(D371="Hershey's", D371="Lay's", D371="Totino's", D371="Cheerios", D371="Jif", D371="Skippy", D371="Nature Valley", D371="Oreo", D371="DiGiorno", D371="Eggo"), "Prepared Food",
IF(OR(D371="Ben's Original", D371="Lundberg", D371="Quaker"), "Rice",
IF(OR(D371="Bush's", D371="Hillshire Farm", D371="Oscar Mayer", D371="SPAM"), "Protein",
IF(OR(D371="Starbucks", D371="Sparkling Ice", D371="Coca-Cola", D371="San Pellegrino", D371="Gatorade", D371="Arizona"), "Beverages",
"Other")))))))))</f>
        <v>Protein</v>
      </c>
      <c r="F371" t="s">
        <v>1327</v>
      </c>
      <c r="G371" cm="1">
        <f t="array" ref="G371">_xlfn.LET(
  _xlpm.txt, LOWER(TRIM(SUBSTITUTE(B371,"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371" s="1">
        <f>O371/G371</f>
        <v>8.8571428571428565E-2</v>
      </c>
      <c r="J371" t="str">
        <f>IF(I371="", "", IFERROR(LEFT(SUBSTITUTE(I371,"$",""), FIND("/", SUBSTITUTE(I371,"$","")) - 1), ""))</f>
        <v/>
      </c>
      <c r="K371" s="1" t="str">
        <f>IF(J371="", "", SUBSTITUTE(J371, "¢", ""))</f>
        <v/>
      </c>
      <c r="L371" s="2">
        <f>H371*100</f>
        <v>8.8571428571428559</v>
      </c>
      <c r="M371" s="1">
        <f t="shared" si="5"/>
        <v>8.8571428571428565E-2</v>
      </c>
      <c r="N371" s="1">
        <v>8.8571428571428559</v>
      </c>
      <c r="O371" s="3">
        <f>VALUE(MID(F371, FIND("$", F371) + 1, LEN(F371)))</f>
        <v>2.48</v>
      </c>
    </row>
    <row r="372" spans="1:15" x14ac:dyDescent="0.25">
      <c r="A372" t="s">
        <v>2876</v>
      </c>
      <c r="B372" t="s">
        <v>2875</v>
      </c>
      <c r="D372" t="str" cm="1">
        <f t="array" ref="D372">_xlfn.TEXTJOIN("", TRUE, IF(ISNUMBER(SEARCH($Q$1480:$Q$1524, B372)), $Q$1480:$Q$1524, ""))</f>
        <v>Bush's</v>
      </c>
      <c r="E372" t="str">
        <f>IF(OR(D372="Mission", D372="Nature's Own", D372="Sara Lee"), "Bread",
IF(OR(D372="Del Monte", D372="Dole", D372="Mott's"), "Canned Fruit",
IF(OR(D372="Goya", D372="Hunt's", D372="Birds Eye"), "Canned Vegetables",
IF(OR(D372="BelGioioso", D372="Kraft", D372="Philadelphia", D372="Fairlife", D372="Horizon Organic", D372="Lactaid", D372="Ben &amp; Jerry's", D372="Chobani", D372="Oikos", D372="Light + Fit"), "Dairy",
IF(OR(D372="Barilla", D372="Annie's", D372="Rao's Homemade"), "Pasta",
IF(OR(D372="Hershey's", D372="Lay's", D372="Totino's", D372="Cheerios", D372="Jif", D372="Skippy", D372="Nature Valley", D372="Oreo", D372="DiGiorno", D372="Eggo"), "Prepared Food",
IF(OR(D372="Ben's Original", D372="Lundberg", D372="Quaker"), "Rice",
IF(OR(D372="Bush's", D372="Hillshire Farm", D372="Oscar Mayer", D372="SPAM"), "Protein",
IF(OR(D372="Starbucks", D372="Sparkling Ice", D372="Coca-Cola", D372="San Pellegrino", D372="Gatorade", D372="Arizona"), "Beverages",
"Other")))))))))</f>
        <v>Protein</v>
      </c>
      <c r="F372" t="s">
        <v>2047</v>
      </c>
      <c r="G372" cm="1">
        <f t="array" ref="G372">_xlfn.LET(
  _xlpm.txt, LOWER(TRIM(SUBSTITUTE(B372,"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72" s="1">
        <f>O372/G372</f>
        <v>0.08</v>
      </c>
      <c r="J372" t="str">
        <f>IF(I372="", "", IFERROR(LEFT(SUBSTITUTE(I372,"$",""), FIND("/", SUBSTITUTE(I372,"$","")) - 1), ""))</f>
        <v/>
      </c>
      <c r="K372" s="1" t="str">
        <f>IF(J372="", "", SUBSTITUTE(J372, "¢", ""))</f>
        <v/>
      </c>
      <c r="L372" s="2">
        <f>H372*100</f>
        <v>8</v>
      </c>
      <c r="M372" s="1">
        <f t="shared" si="5"/>
        <v>0.08</v>
      </c>
      <c r="N372" s="1">
        <v>8</v>
      </c>
      <c r="O372" s="3">
        <f>VALUE(MID(F372, FIND("$", F372) + 1, LEN(F372)))</f>
        <v>1.28</v>
      </c>
    </row>
    <row r="373" spans="1:15" x14ac:dyDescent="0.25">
      <c r="A373" t="s">
        <v>2874</v>
      </c>
      <c r="B373" t="s">
        <v>2873</v>
      </c>
      <c r="D373" t="str" cm="1">
        <f t="array" ref="D373">_xlfn.TEXTJOIN("", TRUE, IF(ISNUMBER(SEARCH($Q$1480:$Q$1524, B373)), $Q$1480:$Q$1524, ""))</f>
        <v>Bush's</v>
      </c>
      <c r="E373" t="str">
        <f>IF(OR(D373="Mission", D373="Nature's Own", D373="Sara Lee"), "Bread",
IF(OR(D373="Del Monte", D373="Dole", D373="Mott's"), "Canned Fruit",
IF(OR(D373="Goya", D373="Hunt's", D373="Birds Eye"), "Canned Vegetables",
IF(OR(D373="BelGioioso", D373="Kraft", D373="Philadelphia", D373="Fairlife", D373="Horizon Organic", D373="Lactaid", D373="Ben &amp; Jerry's", D373="Chobani", D373="Oikos", D373="Light + Fit"), "Dairy",
IF(OR(D373="Barilla", D373="Annie's", D373="Rao's Homemade"), "Pasta",
IF(OR(D373="Hershey's", D373="Lay's", D373="Totino's", D373="Cheerios", D373="Jif", D373="Skippy", D373="Nature Valley", D373="Oreo", D373="DiGiorno", D373="Eggo"), "Prepared Food",
IF(OR(D373="Ben's Original", D373="Lundberg", D373="Quaker"), "Rice",
IF(OR(D373="Bush's", D373="Hillshire Farm", D373="Oscar Mayer", D373="SPAM"), "Protein",
IF(OR(D373="Starbucks", D373="Sparkling Ice", D373="Coca-Cola", D373="San Pellegrino", D373="Gatorade", D373="Arizona"), "Beverages",
"Other")))))))))</f>
        <v>Protein</v>
      </c>
      <c r="F373" t="s">
        <v>2047</v>
      </c>
      <c r="G373" cm="1">
        <f t="array" ref="G373">_xlfn.LET(
  _xlpm.txt, LOWER(TRIM(SUBSTITUTE(B373,"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73" s="1">
        <f>O373/G373</f>
        <v>0.08</v>
      </c>
      <c r="J373" t="str">
        <f>IF(I373="", "", IFERROR(LEFT(SUBSTITUTE(I373,"$",""), FIND("/", SUBSTITUTE(I373,"$","")) - 1), ""))</f>
        <v/>
      </c>
      <c r="K373" s="1" t="str">
        <f>IF(J373="", "", SUBSTITUTE(J373, "¢", ""))</f>
        <v/>
      </c>
      <c r="L373" s="2">
        <f>H373*100</f>
        <v>8</v>
      </c>
      <c r="M373" s="1">
        <f t="shared" si="5"/>
        <v>0.08</v>
      </c>
      <c r="N373" s="1">
        <v>8</v>
      </c>
      <c r="O373" s="3">
        <f>VALUE(MID(F373, FIND("$", F373) + 1, LEN(F373)))</f>
        <v>1.28</v>
      </c>
    </row>
    <row r="374" spans="1:15" x14ac:dyDescent="0.25">
      <c r="A374" t="s">
        <v>2872</v>
      </c>
      <c r="B374" t="s">
        <v>2871</v>
      </c>
      <c r="D374" t="str" cm="1">
        <f t="array" ref="D374">_xlfn.TEXTJOIN("", TRUE, IF(ISNUMBER(SEARCH($Q$1480:$Q$1524, B374)), $Q$1480:$Q$1524, ""))</f>
        <v>Bush's</v>
      </c>
      <c r="E374" t="str">
        <f>IF(OR(D374="Mission", D374="Nature's Own", D374="Sara Lee"), "Bread",
IF(OR(D374="Del Monte", D374="Dole", D374="Mott's"), "Canned Fruit",
IF(OR(D374="Goya", D374="Hunt's", D374="Birds Eye"), "Canned Vegetables",
IF(OR(D374="BelGioioso", D374="Kraft", D374="Philadelphia", D374="Fairlife", D374="Horizon Organic", D374="Lactaid", D374="Ben &amp; Jerry's", D374="Chobani", D374="Oikos", D374="Light + Fit"), "Dairy",
IF(OR(D374="Barilla", D374="Annie's", D374="Rao's Homemade"), "Pasta",
IF(OR(D374="Hershey's", D374="Lay's", D374="Totino's", D374="Cheerios", D374="Jif", D374="Skippy", D374="Nature Valley", D374="Oreo", D374="DiGiorno", D374="Eggo"), "Prepared Food",
IF(OR(D374="Ben's Original", D374="Lundberg", D374="Quaker"), "Rice",
IF(OR(D374="Bush's", D374="Hillshire Farm", D374="Oscar Mayer", D374="SPAM"), "Protein",
IF(OR(D374="Starbucks", D374="Sparkling Ice", D374="Coca-Cola", D374="San Pellegrino", D374="Gatorade", D374="Arizona"), "Beverages",
"Other")))))))))</f>
        <v>Protein</v>
      </c>
      <c r="F374" t="s">
        <v>2834</v>
      </c>
      <c r="G374" cm="1">
        <f t="array" ref="G374">_xlfn.LET(
  _xlpm.txt, LOWER(TRIM(SUBSTITUTE(B374,"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</v>
      </c>
      <c r="H374" s="1">
        <f>O374/G374</f>
        <v>6.8888888888888888E-2</v>
      </c>
      <c r="J374" t="str">
        <f>IF(I374="", "", IFERROR(LEFT(SUBSTITUTE(I374,"$",""), FIND("/", SUBSTITUTE(I374,"$","")) - 1), ""))</f>
        <v/>
      </c>
      <c r="K374" s="1" t="str">
        <f>IF(J374="", "", SUBSTITUTE(J374, "¢", ""))</f>
        <v/>
      </c>
      <c r="L374" s="2">
        <f>H374*100</f>
        <v>6.8888888888888893</v>
      </c>
      <c r="M374" s="1">
        <f t="shared" si="5"/>
        <v>6.8888888888888888E-2</v>
      </c>
      <c r="N374" s="1">
        <v>6.8888888888888893</v>
      </c>
      <c r="O374" s="3">
        <f>VALUE(MID(F374, FIND("$", F374) + 1, LEN(F374)))</f>
        <v>1.86</v>
      </c>
    </row>
    <row r="375" spans="1:15" x14ac:dyDescent="0.25">
      <c r="A375" t="s">
        <v>2870</v>
      </c>
      <c r="B375" t="s">
        <v>2869</v>
      </c>
      <c r="D375" t="str" cm="1">
        <f t="array" ref="D375">_xlfn.TEXTJOIN("", TRUE, IF(ISNUMBER(SEARCH($Q$1480:$Q$1524, B375)), $Q$1480:$Q$1524, ""))</f>
        <v>Bush's</v>
      </c>
      <c r="E375" t="str">
        <f>IF(OR(D375="Mission", D375="Nature's Own", D375="Sara Lee"), "Bread",
IF(OR(D375="Del Monte", D375="Dole", D375="Mott's"), "Canned Fruit",
IF(OR(D375="Goya", D375="Hunt's", D375="Birds Eye"), "Canned Vegetables",
IF(OR(D375="BelGioioso", D375="Kraft", D375="Philadelphia", D375="Fairlife", D375="Horizon Organic", D375="Lactaid", D375="Ben &amp; Jerry's", D375="Chobani", D375="Oikos", D375="Light + Fit"), "Dairy",
IF(OR(D375="Barilla", D375="Annie's", D375="Rao's Homemade"), "Pasta",
IF(OR(D375="Hershey's", D375="Lay's", D375="Totino's", D375="Cheerios", D375="Jif", D375="Skippy", D375="Nature Valley", D375="Oreo", D375="DiGiorno", D375="Eggo"), "Prepared Food",
IF(OR(D375="Ben's Original", D375="Lundberg", D375="Quaker"), "Rice",
IF(OR(D375="Bush's", D375="Hillshire Farm", D375="Oscar Mayer", D375="SPAM"), "Protein",
IF(OR(D375="Starbucks", D375="Sparkling Ice", D375="Coca-Cola", D375="San Pellegrino", D375="Gatorade", D375="Arizona"), "Beverages",
"Other")))))))))</f>
        <v>Protein</v>
      </c>
      <c r="F375" t="s">
        <v>2047</v>
      </c>
      <c r="G375" cm="1">
        <f t="array" ref="G375">_xlfn.LET(
  _xlpm.txt, LOWER(TRIM(SUBSTITUTE(B375,"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375" s="1">
        <f>O375/G375</f>
        <v>8.2580645161290323E-2</v>
      </c>
      <c r="J375" t="str">
        <f>IF(I375="", "", IFERROR(LEFT(SUBSTITUTE(I375,"$",""), FIND("/", SUBSTITUTE(I375,"$","")) - 1), ""))</f>
        <v/>
      </c>
      <c r="K375" s="1" t="str">
        <f>IF(J375="", "", SUBSTITUTE(J375, "¢", ""))</f>
        <v/>
      </c>
      <c r="L375" s="2">
        <f>H375*100</f>
        <v>8.258064516129032</v>
      </c>
      <c r="M375" s="1">
        <f t="shared" si="5"/>
        <v>8.2580645161290323E-2</v>
      </c>
      <c r="N375" s="1">
        <v>8.258064516129032</v>
      </c>
      <c r="O375" s="3">
        <f>VALUE(MID(F375, FIND("$", F375) + 1, LEN(F375)))</f>
        <v>1.28</v>
      </c>
    </row>
    <row r="376" spans="1:15" x14ac:dyDescent="0.25">
      <c r="A376" t="s">
        <v>2868</v>
      </c>
      <c r="B376" t="s">
        <v>2867</v>
      </c>
      <c r="D376" t="str" cm="1">
        <f t="array" ref="D376">_xlfn.TEXTJOIN("", TRUE, IF(ISNUMBER(SEARCH($Q$1480:$Q$1524, B376)), $Q$1480:$Q$1524, ""))</f>
        <v>Bush's</v>
      </c>
      <c r="E376" t="str">
        <f>IF(OR(D376="Mission", D376="Nature's Own", D376="Sara Lee"), "Bread",
IF(OR(D376="Del Monte", D376="Dole", D376="Mott's"), "Canned Fruit",
IF(OR(D376="Goya", D376="Hunt's", D376="Birds Eye"), "Canned Vegetables",
IF(OR(D376="BelGioioso", D376="Kraft", D376="Philadelphia", D376="Fairlife", D376="Horizon Organic", D376="Lactaid", D376="Ben &amp; Jerry's", D376="Chobani", D376="Oikos", D376="Light + Fit"), "Dairy",
IF(OR(D376="Barilla", D376="Annie's", D376="Rao's Homemade"), "Pasta",
IF(OR(D376="Hershey's", D376="Lay's", D376="Totino's", D376="Cheerios", D376="Jif", D376="Skippy", D376="Nature Valley", D376="Oreo", D376="DiGiorno", D376="Eggo"), "Prepared Food",
IF(OR(D376="Ben's Original", D376="Lundberg", D376="Quaker"), "Rice",
IF(OR(D376="Bush's", D376="Hillshire Farm", D376="Oscar Mayer", D376="SPAM"), "Protein",
IF(OR(D376="Starbucks", D376="Sparkling Ice", D376="Coca-Cola", D376="San Pellegrino", D376="Gatorade", D376="Arizona"), "Beverages",
"Other")))))))))</f>
        <v>Protein</v>
      </c>
      <c r="F376" t="s">
        <v>2774</v>
      </c>
      <c r="G376" cm="1">
        <f t="array" ref="G376">_xlfn.LET(
  _xlpm.txt, LOWER(TRIM(SUBSTITUTE(B376,"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76" s="1">
        <f>O376/G376</f>
        <v>0.11375</v>
      </c>
      <c r="J376" t="str">
        <f>IF(I376="", "", IFERROR(LEFT(SUBSTITUTE(I376,"$",""), FIND("/", SUBSTITUTE(I376,"$","")) - 1), ""))</f>
        <v/>
      </c>
      <c r="K376" s="1" t="str">
        <f>IF(J376="", "", SUBSTITUTE(J376, "¢", ""))</f>
        <v/>
      </c>
      <c r="L376" s="2">
        <f>H376*100</f>
        <v>11.375</v>
      </c>
      <c r="M376" s="1">
        <f t="shared" si="5"/>
        <v>0.11375</v>
      </c>
      <c r="N376" s="1">
        <v>11.375</v>
      </c>
      <c r="O376" s="3">
        <f>VALUE(MID(F376, FIND("$", F376) + 1, LEN(F376)))</f>
        <v>1.82</v>
      </c>
    </row>
    <row r="377" spans="1:15" x14ac:dyDescent="0.25">
      <c r="A377" t="s">
        <v>2866</v>
      </c>
      <c r="B377" t="s">
        <v>2865</v>
      </c>
      <c r="D377" t="str" cm="1">
        <f t="array" ref="D377">_xlfn.TEXTJOIN("", TRUE, IF(ISNUMBER(SEARCH($Q$1480:$Q$1524, B377)), $Q$1480:$Q$1524, ""))</f>
        <v>Bush's</v>
      </c>
      <c r="E377" t="str">
        <f>IF(OR(D377="Mission", D377="Nature's Own", D377="Sara Lee"), "Bread",
IF(OR(D377="Del Monte", D377="Dole", D377="Mott's"), "Canned Fruit",
IF(OR(D377="Goya", D377="Hunt's", D377="Birds Eye"), "Canned Vegetables",
IF(OR(D377="BelGioioso", D377="Kraft", D377="Philadelphia", D377="Fairlife", D377="Horizon Organic", D377="Lactaid", D377="Ben &amp; Jerry's", D377="Chobani", D377="Oikos", D377="Light + Fit"), "Dairy",
IF(OR(D377="Barilla", D377="Annie's", D377="Rao's Homemade"), "Pasta",
IF(OR(D377="Hershey's", D377="Lay's", D377="Totino's", D377="Cheerios", D377="Jif", D377="Skippy", D377="Nature Valley", D377="Oreo", D377="DiGiorno", D377="Eggo"), "Prepared Food",
IF(OR(D377="Ben's Original", D377="Lundberg", D377="Quaker"), "Rice",
IF(OR(D377="Bush's", D377="Hillshire Farm", D377="Oscar Mayer", D377="SPAM"), "Protein",
IF(OR(D377="Starbucks", D377="Sparkling Ice", D377="Coca-Cola", D377="San Pellegrino", D377="Gatorade", D377="Arizona"), "Beverages",
"Other")))))))))</f>
        <v>Protein</v>
      </c>
      <c r="F377" t="s">
        <v>2774</v>
      </c>
      <c r="G377" cm="1">
        <f t="array" ref="G377">_xlfn.LET(
  _xlpm.txt, LOWER(TRIM(SUBSTITUTE(B377,"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77" s="1">
        <f>O377/G377</f>
        <v>0.11375</v>
      </c>
      <c r="J377" t="str">
        <f>IF(I377="", "", IFERROR(LEFT(SUBSTITUTE(I377,"$",""), FIND("/", SUBSTITUTE(I377,"$","")) - 1), ""))</f>
        <v/>
      </c>
      <c r="K377" s="1" t="str">
        <f>IF(J377="", "", SUBSTITUTE(J377, "¢", ""))</f>
        <v/>
      </c>
      <c r="L377" s="2">
        <f>H377*100</f>
        <v>11.375</v>
      </c>
      <c r="M377" s="1">
        <f t="shared" si="5"/>
        <v>0.11375</v>
      </c>
      <c r="N377" s="1">
        <v>11.375</v>
      </c>
      <c r="O377" s="3">
        <f>VALUE(MID(F377, FIND("$", F377) + 1, LEN(F377)))</f>
        <v>1.82</v>
      </c>
    </row>
    <row r="378" spans="1:15" x14ac:dyDescent="0.25">
      <c r="A378" t="s">
        <v>2864</v>
      </c>
      <c r="B378" t="s">
        <v>2863</v>
      </c>
      <c r="D378" t="str" cm="1">
        <f t="array" ref="D378">_xlfn.TEXTJOIN("", TRUE, IF(ISNUMBER(SEARCH($Q$1480:$Q$1524, B378)), $Q$1480:$Q$1524, ""))</f>
        <v>Bush's</v>
      </c>
      <c r="E378" t="str">
        <f>IF(OR(D378="Mission", D378="Nature's Own", D378="Sara Lee"), "Bread",
IF(OR(D378="Del Monte", D378="Dole", D378="Mott's"), "Canned Fruit",
IF(OR(D378="Goya", D378="Hunt's", D378="Birds Eye"), "Canned Vegetables",
IF(OR(D378="BelGioioso", D378="Kraft", D378="Philadelphia", D378="Fairlife", D378="Horizon Organic", D378="Lactaid", D378="Ben &amp; Jerry's", D378="Chobani", D378="Oikos", D378="Light + Fit"), "Dairy",
IF(OR(D378="Barilla", D378="Annie's", D378="Rao's Homemade"), "Pasta",
IF(OR(D378="Hershey's", D378="Lay's", D378="Totino's", D378="Cheerios", D378="Jif", D378="Skippy", D378="Nature Valley", D378="Oreo", D378="DiGiorno", D378="Eggo"), "Prepared Food",
IF(OR(D378="Ben's Original", D378="Lundberg", D378="Quaker"), "Rice",
IF(OR(D378="Bush's", D378="Hillshire Farm", D378="Oscar Mayer", D378="SPAM"), "Protein",
IF(OR(D378="Starbucks", D378="Sparkling Ice", D378="Coca-Cola", D378="San Pellegrino", D378="Gatorade", D378="Arizona"), "Beverages",
"Other")))))))))</f>
        <v>Protein</v>
      </c>
      <c r="F378" t="s">
        <v>2774</v>
      </c>
      <c r="G378" cm="1">
        <f t="array" ref="G378">_xlfn.LET(
  _xlpm.txt, LOWER(TRIM(SUBSTITUTE(B378,"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78" s="1">
        <f>O378/G378</f>
        <v>0.11375</v>
      </c>
      <c r="J378" t="str">
        <f>IF(I378="", "", IFERROR(LEFT(SUBSTITUTE(I378,"$",""), FIND("/", SUBSTITUTE(I378,"$","")) - 1), ""))</f>
        <v/>
      </c>
      <c r="K378" s="1" t="str">
        <f>IF(J378="", "", SUBSTITUTE(J378, "¢", ""))</f>
        <v/>
      </c>
      <c r="L378" s="2">
        <f>H378*100</f>
        <v>11.375</v>
      </c>
      <c r="M378" s="1">
        <f t="shared" si="5"/>
        <v>0.11375</v>
      </c>
      <c r="N378" s="1">
        <v>11.375</v>
      </c>
      <c r="O378" s="3">
        <f>VALUE(MID(F378, FIND("$", F378) + 1, LEN(F378)))</f>
        <v>1.82</v>
      </c>
    </row>
    <row r="379" spans="1:15" x14ac:dyDescent="0.25">
      <c r="A379" t="s">
        <v>2862</v>
      </c>
      <c r="B379" t="s">
        <v>2861</v>
      </c>
      <c r="D379" t="str" cm="1">
        <f t="array" ref="D379">_xlfn.TEXTJOIN("", TRUE, IF(ISNUMBER(SEARCH($Q$1480:$Q$1524, B379)), $Q$1480:$Q$1524, ""))</f>
        <v>Bush's</v>
      </c>
      <c r="E379" t="str">
        <f>IF(OR(D379="Mission", D379="Nature's Own", D379="Sara Lee"), "Bread",
IF(OR(D379="Del Monte", D379="Dole", D379="Mott's"), "Canned Fruit",
IF(OR(D379="Goya", D379="Hunt's", D379="Birds Eye"), "Canned Vegetables",
IF(OR(D379="BelGioioso", D379="Kraft", D379="Philadelphia", D379="Fairlife", D379="Horizon Organic", D379="Lactaid", D379="Ben &amp; Jerry's", D379="Chobani", D379="Oikos", D379="Light + Fit"), "Dairy",
IF(OR(D379="Barilla", D379="Annie's", D379="Rao's Homemade"), "Pasta",
IF(OR(D379="Hershey's", D379="Lay's", D379="Totino's", D379="Cheerios", D379="Jif", D379="Skippy", D379="Nature Valley", D379="Oreo", D379="DiGiorno", D379="Eggo"), "Prepared Food",
IF(OR(D379="Ben's Original", D379="Lundberg", D379="Quaker"), "Rice",
IF(OR(D379="Bush's", D379="Hillshire Farm", D379="Oscar Mayer", D379="SPAM"), "Protein",
IF(OR(D379="Starbucks", D379="Sparkling Ice", D379="Coca-Cola", D379="San Pellegrino", D379="Gatorade", D379="Arizona"), "Beverages",
"Other")))))))))</f>
        <v>Protein</v>
      </c>
      <c r="F379" t="s">
        <v>2860</v>
      </c>
      <c r="G379" cm="1">
        <f t="array" ref="G379">_xlfn.LET(
  _xlpm.txt, LOWER(TRIM(SUBSTITUTE(B379,"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111</v>
      </c>
      <c r="H379" s="1">
        <f>O379/G379</f>
        <v>8.7567567567567575E-2</v>
      </c>
      <c r="J379" t="str">
        <f>IF(I379="", "", IFERROR(LEFT(SUBSTITUTE(I379,"$",""), FIND("/", SUBSTITUTE(I379,"$","")) - 1), ""))</f>
        <v/>
      </c>
      <c r="K379" s="1" t="str">
        <f>IF(J379="", "", SUBSTITUTE(J379, "¢", ""))</f>
        <v/>
      </c>
      <c r="L379" s="2">
        <f>H379*100</f>
        <v>8.7567567567567579</v>
      </c>
      <c r="M379" s="1">
        <f t="shared" si="5"/>
        <v>8.7567567567567575E-2</v>
      </c>
      <c r="N379" s="1">
        <v>8.7567567567567579</v>
      </c>
      <c r="O379" s="3">
        <f>VALUE(MID(F379, FIND("$", F379) + 1, LEN(F379)))</f>
        <v>9.7200000000000006</v>
      </c>
    </row>
    <row r="380" spans="1:15" x14ac:dyDescent="0.25">
      <c r="A380" t="s">
        <v>2859</v>
      </c>
      <c r="B380" t="s">
        <v>2858</v>
      </c>
      <c r="D380" t="str" cm="1">
        <f t="array" ref="D380">_xlfn.TEXTJOIN("", TRUE, IF(ISNUMBER(SEARCH($Q$1480:$Q$1524, B380)), $Q$1480:$Q$1524, ""))</f>
        <v>Bush's</v>
      </c>
      <c r="E380" t="str">
        <f>IF(OR(D380="Mission", D380="Nature's Own", D380="Sara Lee"), "Bread",
IF(OR(D380="Del Monte", D380="Dole", D380="Mott's"), "Canned Fruit",
IF(OR(D380="Goya", D380="Hunt's", D380="Birds Eye"), "Canned Vegetables",
IF(OR(D380="BelGioioso", D380="Kraft", D380="Philadelphia", D380="Fairlife", D380="Horizon Organic", D380="Lactaid", D380="Ben &amp; Jerry's", D380="Chobani", D380="Oikos", D380="Light + Fit"), "Dairy",
IF(OR(D380="Barilla", D380="Annie's", D380="Rao's Homemade"), "Pasta",
IF(OR(D380="Hershey's", D380="Lay's", D380="Totino's", D380="Cheerios", D380="Jif", D380="Skippy", D380="Nature Valley", D380="Oreo", D380="DiGiorno", D380="Eggo"), "Prepared Food",
IF(OR(D380="Ben's Original", D380="Lundberg", D380="Quaker"), "Rice",
IF(OR(D380="Bush's", D380="Hillshire Farm", D380="Oscar Mayer", D380="SPAM"), "Protein",
IF(OR(D380="Starbucks", D380="Sparkling Ice", D380="Coca-Cola", D380="San Pellegrino", D380="Gatorade", D380="Arizona"), "Beverages",
"Other")))))))))</f>
        <v>Protein</v>
      </c>
      <c r="F380" t="s">
        <v>2774</v>
      </c>
      <c r="G380" cm="1">
        <f t="array" ref="G380">_xlfn.LET(
  _xlpm.txt, LOWER(TRIM(SUBSTITUTE(B380,"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80" s="1">
        <f>O380/G380</f>
        <v>0.11375</v>
      </c>
      <c r="J380" t="str">
        <f>IF(I380="", "", IFERROR(LEFT(SUBSTITUTE(I380,"$",""), FIND("/", SUBSTITUTE(I380,"$","")) - 1), ""))</f>
        <v/>
      </c>
      <c r="K380" s="1" t="str">
        <f>IF(J380="", "", SUBSTITUTE(J380, "¢", ""))</f>
        <v/>
      </c>
      <c r="L380" s="2">
        <f>H380*100</f>
        <v>11.375</v>
      </c>
      <c r="M380" s="1">
        <f t="shared" si="5"/>
        <v>0.11375</v>
      </c>
      <c r="N380" s="1">
        <v>11.375</v>
      </c>
      <c r="O380" s="3">
        <f>VALUE(MID(F380, FIND("$", F380) + 1, LEN(F380)))</f>
        <v>1.82</v>
      </c>
    </row>
    <row r="381" spans="1:15" x14ac:dyDescent="0.25">
      <c r="A381" t="s">
        <v>2857</v>
      </c>
      <c r="B381" t="s">
        <v>2856</v>
      </c>
      <c r="D381" t="str" cm="1">
        <f t="array" ref="D381">_xlfn.TEXTJOIN("", TRUE, IF(ISNUMBER(SEARCH($Q$1480:$Q$1524, B381)), $Q$1480:$Q$1524, ""))</f>
        <v>Bush's</v>
      </c>
      <c r="E381" t="str">
        <f>IF(OR(D381="Mission", D381="Nature's Own", D381="Sara Lee"), "Bread",
IF(OR(D381="Del Monte", D381="Dole", D381="Mott's"), "Canned Fruit",
IF(OR(D381="Goya", D381="Hunt's", D381="Birds Eye"), "Canned Vegetables",
IF(OR(D381="BelGioioso", D381="Kraft", D381="Philadelphia", D381="Fairlife", D381="Horizon Organic", D381="Lactaid", D381="Ben &amp; Jerry's", D381="Chobani", D381="Oikos", D381="Light + Fit"), "Dairy",
IF(OR(D381="Barilla", D381="Annie's", D381="Rao's Homemade"), "Pasta",
IF(OR(D381="Hershey's", D381="Lay's", D381="Totino's", D381="Cheerios", D381="Jif", D381="Skippy", D381="Nature Valley", D381="Oreo", D381="DiGiorno", D381="Eggo"), "Prepared Food",
IF(OR(D381="Ben's Original", D381="Lundberg", D381="Quaker"), "Rice",
IF(OR(D381="Bush's", D381="Hillshire Farm", D381="Oscar Mayer", D381="SPAM"), "Protein",
IF(OR(D381="Starbucks", D381="Sparkling Ice", D381="Coca-Cola", D381="San Pellegrino", D381="Gatorade", D381="Arizona"), "Beverages",
"Other")))))))))</f>
        <v>Protein</v>
      </c>
      <c r="F381" t="s">
        <v>2849</v>
      </c>
      <c r="G381" cm="1">
        <f t="array" ref="G381">_xlfn.LET(
  _xlpm.txt, LOWER(TRIM(SUBSTITUTE(B381,"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</v>
      </c>
      <c r="H381" s="1">
        <f>O381/G381</f>
        <v>8.9629629629629629E-2</v>
      </c>
      <c r="J381" t="str">
        <f>IF(I381="", "", IFERROR(LEFT(SUBSTITUTE(I381,"$",""), FIND("/", SUBSTITUTE(I381,"$","")) - 1), ""))</f>
        <v/>
      </c>
      <c r="K381" s="1" t="str">
        <f>IF(J381="", "", SUBSTITUTE(J381, "¢", ""))</f>
        <v/>
      </c>
      <c r="L381" s="2">
        <f>H381*100</f>
        <v>8.9629629629629637</v>
      </c>
      <c r="M381" s="1">
        <f t="shared" si="5"/>
        <v>8.9629629629629642E-2</v>
      </c>
      <c r="N381" s="1">
        <v>8.9629629629629637</v>
      </c>
      <c r="O381" s="3">
        <f>VALUE(MID(F381, FIND("$", F381) + 1, LEN(F381)))</f>
        <v>2.42</v>
      </c>
    </row>
    <row r="382" spans="1:15" x14ac:dyDescent="0.25">
      <c r="A382" t="s">
        <v>2855</v>
      </c>
      <c r="B382" t="s">
        <v>2854</v>
      </c>
      <c r="D382" t="str" cm="1">
        <f t="array" ref="D382">_xlfn.TEXTJOIN("", TRUE, IF(ISNUMBER(SEARCH($Q$1480:$Q$1524, B382)), $Q$1480:$Q$1524, ""))</f>
        <v>Bush's</v>
      </c>
      <c r="E382" t="str">
        <f>IF(OR(D382="Mission", D382="Nature's Own", D382="Sara Lee"), "Bread",
IF(OR(D382="Del Monte", D382="Dole", D382="Mott's"), "Canned Fruit",
IF(OR(D382="Goya", D382="Hunt's", D382="Birds Eye"), "Canned Vegetables",
IF(OR(D382="BelGioioso", D382="Kraft", D382="Philadelphia", D382="Fairlife", D382="Horizon Organic", D382="Lactaid", D382="Ben &amp; Jerry's", D382="Chobani", D382="Oikos", D382="Light + Fit"), "Dairy",
IF(OR(D382="Barilla", D382="Annie's", D382="Rao's Homemade"), "Pasta",
IF(OR(D382="Hershey's", D382="Lay's", D382="Totino's", D382="Cheerios", D382="Jif", D382="Skippy", D382="Nature Valley", D382="Oreo", D382="DiGiorno", D382="Eggo"), "Prepared Food",
IF(OR(D382="Ben's Original", D382="Lundberg", D382="Quaker"), "Rice",
IF(OR(D382="Bush's", D382="Hillshire Farm", D382="Oscar Mayer", D382="SPAM"), "Protein",
IF(OR(D382="Starbucks", D382="Sparkling Ice", D382="Coca-Cola", D382="San Pellegrino", D382="Gatorade", D382="Arizona"), "Beverages",
"Other")))))))))</f>
        <v>Protein</v>
      </c>
      <c r="F382" t="s">
        <v>2774</v>
      </c>
      <c r="G382" cm="1">
        <f t="array" ref="G382">_xlfn.LET(
  _xlpm.txt, LOWER(TRIM(SUBSTITUTE(B382,"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82" s="1">
        <f>O382/G382</f>
        <v>0.11375</v>
      </c>
      <c r="J382" t="str">
        <f>IF(I382="", "", IFERROR(LEFT(SUBSTITUTE(I382,"$",""), FIND("/", SUBSTITUTE(I382,"$","")) - 1), ""))</f>
        <v/>
      </c>
      <c r="K382" s="1" t="str">
        <f>IF(J382="", "", SUBSTITUTE(J382, "¢", ""))</f>
        <v/>
      </c>
      <c r="L382" s="2">
        <f>H382*100</f>
        <v>11.375</v>
      </c>
      <c r="M382" s="1">
        <f t="shared" si="5"/>
        <v>0.11375</v>
      </c>
      <c r="N382" s="1">
        <v>11.375</v>
      </c>
      <c r="O382" s="3">
        <f>VALUE(MID(F382, FIND("$", F382) + 1, LEN(F382)))</f>
        <v>1.82</v>
      </c>
    </row>
    <row r="383" spans="1:15" x14ac:dyDescent="0.25">
      <c r="A383" t="s">
        <v>2853</v>
      </c>
      <c r="B383" t="s">
        <v>2852</v>
      </c>
      <c r="D383" t="str" cm="1">
        <f t="array" ref="D383">_xlfn.TEXTJOIN("", TRUE, IF(ISNUMBER(SEARCH($Q$1480:$Q$1524, B383)), $Q$1480:$Q$1524, ""))</f>
        <v>Bush's</v>
      </c>
      <c r="E383" t="str">
        <f>IF(OR(D383="Mission", D383="Nature's Own", D383="Sara Lee"), "Bread",
IF(OR(D383="Del Monte", D383="Dole", D383="Mott's"), "Canned Fruit",
IF(OR(D383="Goya", D383="Hunt's", D383="Birds Eye"), "Canned Vegetables",
IF(OR(D383="BelGioioso", D383="Kraft", D383="Philadelphia", D383="Fairlife", D383="Horizon Organic", D383="Lactaid", D383="Ben &amp; Jerry's", D383="Chobani", D383="Oikos", D383="Light + Fit"), "Dairy",
IF(OR(D383="Barilla", D383="Annie's", D383="Rao's Homemade"), "Pasta",
IF(OR(D383="Hershey's", D383="Lay's", D383="Totino's", D383="Cheerios", D383="Jif", D383="Skippy", D383="Nature Valley", D383="Oreo", D383="DiGiorno", D383="Eggo"), "Prepared Food",
IF(OR(D383="Ben's Original", D383="Lundberg", D383="Quaker"), "Rice",
IF(OR(D383="Bush's", D383="Hillshire Farm", D383="Oscar Mayer", D383="SPAM"), "Protein",
IF(OR(D383="Starbucks", D383="Sparkling Ice", D383="Coca-Cola", D383="San Pellegrino", D383="Gatorade", D383="Arizona"), "Beverages",
"Other")))))))))</f>
        <v>Protein</v>
      </c>
      <c r="F383" t="s">
        <v>2774</v>
      </c>
      <c r="G383" cm="1">
        <f t="array" ref="G383">_xlfn.LET(
  _xlpm.txt, LOWER(TRIM(SUBSTITUTE(B383,"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83" s="1">
        <f>O383/G383</f>
        <v>0.11375</v>
      </c>
      <c r="J383" t="str">
        <f>IF(I383="", "", IFERROR(LEFT(SUBSTITUTE(I383,"$",""), FIND("/", SUBSTITUTE(I383,"$","")) - 1), ""))</f>
        <v/>
      </c>
      <c r="K383" s="1" t="str">
        <f>IF(J383="", "", SUBSTITUTE(J383, "¢", ""))</f>
        <v/>
      </c>
      <c r="L383" s="2">
        <f>H383*100</f>
        <v>11.375</v>
      </c>
      <c r="M383" s="1">
        <f t="shared" si="5"/>
        <v>0.11375</v>
      </c>
      <c r="N383" s="1">
        <v>11.375</v>
      </c>
      <c r="O383" s="3">
        <f>VALUE(MID(F383, FIND("$", F383) + 1, LEN(F383)))</f>
        <v>1.82</v>
      </c>
    </row>
    <row r="384" spans="1:15" x14ac:dyDescent="0.25">
      <c r="A384" t="s">
        <v>2851</v>
      </c>
      <c r="B384" t="s">
        <v>2850</v>
      </c>
      <c r="D384" t="str" cm="1">
        <f t="array" ref="D384">_xlfn.TEXTJOIN("", TRUE, IF(ISNUMBER(SEARCH($Q$1480:$Q$1524, B384)), $Q$1480:$Q$1524, ""))</f>
        <v>Bush's</v>
      </c>
      <c r="E384" t="str">
        <f>IF(OR(D384="Mission", D384="Nature's Own", D384="Sara Lee"), "Bread",
IF(OR(D384="Del Monte", D384="Dole", D384="Mott's"), "Canned Fruit",
IF(OR(D384="Goya", D384="Hunt's", D384="Birds Eye"), "Canned Vegetables",
IF(OR(D384="BelGioioso", D384="Kraft", D384="Philadelphia", D384="Fairlife", D384="Horizon Organic", D384="Lactaid", D384="Ben &amp; Jerry's", D384="Chobani", D384="Oikos", D384="Light + Fit"), "Dairy",
IF(OR(D384="Barilla", D384="Annie's", D384="Rao's Homemade"), "Pasta",
IF(OR(D384="Hershey's", D384="Lay's", D384="Totino's", D384="Cheerios", D384="Jif", D384="Skippy", D384="Nature Valley", D384="Oreo", D384="DiGiorno", D384="Eggo"), "Prepared Food",
IF(OR(D384="Ben's Original", D384="Lundberg", D384="Quaker"), "Rice",
IF(OR(D384="Bush's", D384="Hillshire Farm", D384="Oscar Mayer", D384="SPAM"), "Protein",
IF(OR(D384="Starbucks", D384="Sparkling Ice", D384="Coca-Cola", D384="San Pellegrino", D384="Gatorade", D384="Arizona"), "Beverages",
"Other")))))))))</f>
        <v>Protein</v>
      </c>
      <c r="F384" t="s">
        <v>2849</v>
      </c>
      <c r="G384" cm="1">
        <f t="array" ref="G384">_xlfn.LET(
  _xlpm.txt, LOWER(TRIM(SUBSTITUTE(B384,"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</v>
      </c>
      <c r="H384" s="1">
        <f>O384/G384</f>
        <v>8.9629629629629629E-2</v>
      </c>
      <c r="J384" t="str">
        <f>IF(I384="", "", IFERROR(LEFT(SUBSTITUTE(I384,"$",""), FIND("/", SUBSTITUTE(I384,"$","")) - 1), ""))</f>
        <v/>
      </c>
      <c r="K384" s="1" t="str">
        <f>IF(J384="", "", SUBSTITUTE(J384, "¢", ""))</f>
        <v/>
      </c>
      <c r="L384" s="2">
        <f>H384*100</f>
        <v>8.9629629629629637</v>
      </c>
      <c r="M384" s="1">
        <f t="shared" si="5"/>
        <v>8.9629629629629642E-2</v>
      </c>
      <c r="N384" s="1">
        <v>8.9629629629629637</v>
      </c>
      <c r="O384" s="3">
        <f>VALUE(MID(F384, FIND("$", F384) + 1, LEN(F384)))</f>
        <v>2.42</v>
      </c>
    </row>
    <row r="385" spans="1:15" x14ac:dyDescent="0.25">
      <c r="A385" t="s">
        <v>2848</v>
      </c>
      <c r="B385" t="s">
        <v>2847</v>
      </c>
      <c r="D385" t="str" cm="1">
        <f t="array" ref="D385">_xlfn.TEXTJOIN("", TRUE, IF(ISNUMBER(SEARCH($Q$1480:$Q$1524, B385)), $Q$1480:$Q$1524, ""))</f>
        <v>Bush's</v>
      </c>
      <c r="E385" t="str">
        <f>IF(OR(D385="Mission", D385="Nature's Own", D385="Sara Lee"), "Bread",
IF(OR(D385="Del Monte", D385="Dole", D385="Mott's"), "Canned Fruit",
IF(OR(D385="Goya", D385="Hunt's", D385="Birds Eye"), "Canned Vegetables",
IF(OR(D385="BelGioioso", D385="Kraft", D385="Philadelphia", D385="Fairlife", D385="Horizon Organic", D385="Lactaid", D385="Ben &amp; Jerry's", D385="Chobani", D385="Oikos", D385="Light + Fit"), "Dairy",
IF(OR(D385="Barilla", D385="Annie's", D385="Rao's Homemade"), "Pasta",
IF(OR(D385="Hershey's", D385="Lay's", D385="Totino's", D385="Cheerios", D385="Jif", D385="Skippy", D385="Nature Valley", D385="Oreo", D385="DiGiorno", D385="Eggo"), "Prepared Food",
IF(OR(D385="Ben's Original", D385="Lundberg", D385="Quaker"), "Rice",
IF(OR(D385="Bush's", D385="Hillshire Farm", D385="Oscar Mayer", D385="SPAM"), "Protein",
IF(OR(D385="Starbucks", D385="Sparkling Ice", D385="Coca-Cola", D385="San Pellegrino", D385="Gatorade", D385="Arizona"), "Beverages",
"Other")))))))))</f>
        <v>Protein</v>
      </c>
      <c r="F385" t="s">
        <v>1075</v>
      </c>
      <c r="G385" cm="1">
        <f t="array" ref="G385">_xlfn.LET(
  _xlpm.txt, LOWER(TRIM(SUBSTITUTE(B385,"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385" s="1">
        <f>O385/G385</f>
        <v>0.37354838709677418</v>
      </c>
      <c r="J385" t="str">
        <f>IF(I385="", "", IFERROR(LEFT(SUBSTITUTE(I385,"$",""), FIND("/", SUBSTITUTE(I385,"$","")) - 1), ""))</f>
        <v/>
      </c>
      <c r="K385" s="1" t="str">
        <f>IF(J385="", "", SUBSTITUTE(J385, "¢", ""))</f>
        <v/>
      </c>
      <c r="L385" s="2">
        <f>H385*100</f>
        <v>37.354838709677416</v>
      </c>
      <c r="M385" s="1">
        <f t="shared" si="5"/>
        <v>0.37354838709677418</v>
      </c>
      <c r="N385" s="1">
        <v>37.354838709677416</v>
      </c>
      <c r="O385" s="3">
        <f>VALUE(MID(F385, FIND("$", F385) + 1, LEN(F385)))</f>
        <v>5.79</v>
      </c>
    </row>
    <row r="386" spans="1:15" x14ac:dyDescent="0.25">
      <c r="A386" t="s">
        <v>2846</v>
      </c>
      <c r="B386" t="s">
        <v>2845</v>
      </c>
      <c r="D386" t="str" cm="1">
        <f t="array" ref="D386">_xlfn.TEXTJOIN("", TRUE, IF(ISNUMBER(SEARCH($Q$1480:$Q$1524, B386)), $Q$1480:$Q$1524, ""))</f>
        <v>Bush's</v>
      </c>
      <c r="E386" t="str">
        <f>IF(OR(D386="Mission", D386="Nature's Own", D386="Sara Lee"), "Bread",
IF(OR(D386="Del Monte", D386="Dole", D386="Mott's"), "Canned Fruit",
IF(OR(D386="Goya", D386="Hunt's", D386="Birds Eye"), "Canned Vegetables",
IF(OR(D386="BelGioioso", D386="Kraft", D386="Philadelphia", D386="Fairlife", D386="Horizon Organic", D386="Lactaid", D386="Ben &amp; Jerry's", D386="Chobani", D386="Oikos", D386="Light + Fit"), "Dairy",
IF(OR(D386="Barilla", D386="Annie's", D386="Rao's Homemade"), "Pasta",
IF(OR(D386="Hershey's", D386="Lay's", D386="Totino's", D386="Cheerios", D386="Jif", D386="Skippy", D386="Nature Valley", D386="Oreo", D386="DiGiorno", D386="Eggo"), "Prepared Food",
IF(OR(D386="Ben's Original", D386="Lundberg", D386="Quaker"), "Rice",
IF(OR(D386="Bush's", D386="Hillshire Farm", D386="Oscar Mayer", D386="SPAM"), "Protein",
IF(OR(D386="Starbucks", D386="Sparkling Ice", D386="Coca-Cola", D386="San Pellegrino", D386="Gatorade", D386="Arizona"), "Beverages",
"Other")))))))))</f>
        <v>Protein</v>
      </c>
      <c r="F386" t="s">
        <v>2097</v>
      </c>
      <c r="G386" cm="1">
        <f t="array" ref="G386">_xlfn.LET(
  _xlpm.txt, LOWER(TRIM(SUBSTITUTE(B386,"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386" s="1">
        <f>O386/G386</f>
        <v>0.12129032258064515</v>
      </c>
      <c r="J386" t="str">
        <f>IF(I386="", "", IFERROR(LEFT(SUBSTITUTE(I386,"$",""), FIND("/", SUBSTITUTE(I386,"$","")) - 1), ""))</f>
        <v/>
      </c>
      <c r="K386" s="1" t="str">
        <f>IF(J386="", "", SUBSTITUTE(J386, "¢", ""))</f>
        <v/>
      </c>
      <c r="L386" s="2">
        <f>H386*100</f>
        <v>12.129032258064514</v>
      </c>
      <c r="M386" s="1">
        <f t="shared" ref="M386:M449" si="6">N386/100</f>
        <v>0.12129032258064515</v>
      </c>
      <c r="N386" s="1">
        <v>12.129032258064514</v>
      </c>
      <c r="O386" s="3">
        <f>VALUE(MID(F386, FIND("$", F386) + 1, LEN(F386)))</f>
        <v>1.88</v>
      </c>
    </row>
    <row r="387" spans="1:15" x14ac:dyDescent="0.25">
      <c r="A387" t="s">
        <v>2844</v>
      </c>
      <c r="B387" t="s">
        <v>2843</v>
      </c>
      <c r="D387" t="str" cm="1">
        <f t="array" ref="D387">_xlfn.TEXTJOIN("", TRUE, IF(ISNUMBER(SEARCH($Q$1480:$Q$1524, B387)), $Q$1480:$Q$1524, ""))</f>
        <v>Bush's</v>
      </c>
      <c r="E387" t="str">
        <f>IF(OR(D387="Mission", D387="Nature's Own", D387="Sara Lee"), "Bread",
IF(OR(D387="Del Monte", D387="Dole", D387="Mott's"), "Canned Fruit",
IF(OR(D387="Goya", D387="Hunt's", D387="Birds Eye"), "Canned Vegetables",
IF(OR(D387="BelGioioso", D387="Kraft", D387="Philadelphia", D387="Fairlife", D387="Horizon Organic", D387="Lactaid", D387="Ben &amp; Jerry's", D387="Chobani", D387="Oikos", D387="Light + Fit"), "Dairy",
IF(OR(D387="Barilla", D387="Annie's", D387="Rao's Homemade"), "Pasta",
IF(OR(D387="Hershey's", D387="Lay's", D387="Totino's", D387="Cheerios", D387="Jif", D387="Skippy", D387="Nature Valley", D387="Oreo", D387="DiGiorno", D387="Eggo"), "Prepared Food",
IF(OR(D387="Ben's Original", D387="Lundberg", D387="Quaker"), "Rice",
IF(OR(D387="Bush's", D387="Hillshire Farm", D387="Oscar Mayer", D387="SPAM"), "Protein",
IF(OR(D387="Starbucks", D387="Sparkling Ice", D387="Coca-Cola", D387="San Pellegrino", D387="Gatorade", D387="Arizona"), "Beverages",
"Other")))))))))</f>
        <v>Protein</v>
      </c>
      <c r="F387" t="s">
        <v>2771</v>
      </c>
      <c r="G387" cm="1">
        <f t="array" ref="G387">_xlfn.LET(
  _xlpm.txt, LOWER(TRIM(SUBSTITUTE(B387,"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87" s="1">
        <f>O387/G387</f>
        <v>0.13375000000000001</v>
      </c>
      <c r="J387" t="str">
        <f>IF(I387="", "", IFERROR(LEFT(SUBSTITUTE(I387,"$",""), FIND("/", SUBSTITUTE(I387,"$","")) - 1), ""))</f>
        <v/>
      </c>
      <c r="K387" s="1" t="str">
        <f>IF(J387="", "", SUBSTITUTE(J387, "¢", ""))</f>
        <v/>
      </c>
      <c r="L387" s="2">
        <f>H387*100</f>
        <v>13.375</v>
      </c>
      <c r="M387" s="1">
        <f t="shared" si="6"/>
        <v>0.13375000000000001</v>
      </c>
      <c r="N387" s="1">
        <v>13.375</v>
      </c>
      <c r="O387" s="3">
        <f>VALUE(MID(F387, FIND("$", F387) + 1, LEN(F387)))</f>
        <v>2.14</v>
      </c>
    </row>
    <row r="388" spans="1:15" x14ac:dyDescent="0.25">
      <c r="A388" t="s">
        <v>2842</v>
      </c>
      <c r="B388" t="s">
        <v>2841</v>
      </c>
      <c r="D388" t="str" cm="1">
        <f t="array" ref="D388">_xlfn.TEXTJOIN("", TRUE, IF(ISNUMBER(SEARCH($Q$1480:$Q$1524, B388)), $Q$1480:$Q$1524, ""))</f>
        <v>Bush's</v>
      </c>
      <c r="E388" t="str">
        <f>IF(OR(D388="Mission", D388="Nature's Own", D388="Sara Lee"), "Bread",
IF(OR(D388="Del Monte", D388="Dole", D388="Mott's"), "Canned Fruit",
IF(OR(D388="Goya", D388="Hunt's", D388="Birds Eye"), "Canned Vegetables",
IF(OR(D388="BelGioioso", D388="Kraft", D388="Philadelphia", D388="Fairlife", D388="Horizon Organic", D388="Lactaid", D388="Ben &amp; Jerry's", D388="Chobani", D388="Oikos", D388="Light + Fit"), "Dairy",
IF(OR(D388="Barilla", D388="Annie's", D388="Rao's Homemade"), "Pasta",
IF(OR(D388="Hershey's", D388="Lay's", D388="Totino's", D388="Cheerios", D388="Jif", D388="Skippy", D388="Nature Valley", D388="Oreo", D388="DiGiorno", D388="Eggo"), "Prepared Food",
IF(OR(D388="Ben's Original", D388="Lundberg", D388="Quaker"), "Rice",
IF(OR(D388="Bush's", D388="Hillshire Farm", D388="Oscar Mayer", D388="SPAM"), "Protein",
IF(OR(D388="Starbucks", D388="Sparkling Ice", D388="Coca-Cola", D388="San Pellegrino", D388="Gatorade", D388="Arizona"), "Beverages",
"Other")))))))))</f>
        <v>Protein</v>
      </c>
      <c r="F388" t="s">
        <v>1327</v>
      </c>
      <c r="G388" cm="1">
        <f t="array" ref="G388">_xlfn.LET(
  _xlpm.txt, LOWER(TRIM(SUBSTITUTE(B388,"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388" s="1">
        <f>O388/G388</f>
        <v>8.8571428571428565E-2</v>
      </c>
      <c r="J388" t="str">
        <f>IF(I388="", "", IFERROR(LEFT(SUBSTITUTE(I388,"$",""), FIND("/", SUBSTITUTE(I388,"$","")) - 1), ""))</f>
        <v/>
      </c>
      <c r="K388" s="1" t="str">
        <f>IF(J388="", "", SUBSTITUTE(J388, "¢", ""))</f>
        <v/>
      </c>
      <c r="L388" s="2">
        <f>H388*100</f>
        <v>8.8571428571428559</v>
      </c>
      <c r="M388" s="1">
        <f t="shared" si="6"/>
        <v>8.8571428571428565E-2</v>
      </c>
      <c r="N388" s="1">
        <v>8.8571428571428559</v>
      </c>
      <c r="O388" s="3">
        <f>VALUE(MID(F388, FIND("$", F388) + 1, LEN(F388)))</f>
        <v>2.48</v>
      </c>
    </row>
    <row r="389" spans="1:15" x14ac:dyDescent="0.25">
      <c r="A389" t="s">
        <v>2840</v>
      </c>
      <c r="B389" t="s">
        <v>2839</v>
      </c>
      <c r="D389" t="str" cm="1">
        <f t="array" ref="D389">_xlfn.TEXTJOIN("", TRUE, IF(ISNUMBER(SEARCH($Q$1480:$Q$1524, B389)), $Q$1480:$Q$1524, ""))</f>
        <v>Bush's</v>
      </c>
      <c r="E389" t="str">
        <f>IF(OR(D389="Mission", D389="Nature's Own", D389="Sara Lee"), "Bread",
IF(OR(D389="Del Monte", D389="Dole", D389="Mott's"), "Canned Fruit",
IF(OR(D389="Goya", D389="Hunt's", D389="Birds Eye"), "Canned Vegetables",
IF(OR(D389="BelGioioso", D389="Kraft", D389="Philadelphia", D389="Fairlife", D389="Horizon Organic", D389="Lactaid", D389="Ben &amp; Jerry's", D389="Chobani", D389="Oikos", D389="Light + Fit"), "Dairy",
IF(OR(D389="Barilla", D389="Annie's", D389="Rao's Homemade"), "Pasta",
IF(OR(D389="Hershey's", D389="Lay's", D389="Totino's", D389="Cheerios", D389="Jif", D389="Skippy", D389="Nature Valley", D389="Oreo", D389="DiGiorno", D389="Eggo"), "Prepared Food",
IF(OR(D389="Ben's Original", D389="Lundberg", D389="Quaker"), "Rice",
IF(OR(D389="Bush's", D389="Hillshire Farm", D389="Oscar Mayer", D389="SPAM"), "Protein",
IF(OR(D389="Starbucks", D389="Sparkling Ice", D389="Coca-Cola", D389="San Pellegrino", D389="Gatorade", D389="Arizona"), "Beverages",
"Other")))))))))</f>
        <v>Protein</v>
      </c>
      <c r="F389" t="s">
        <v>2806</v>
      </c>
      <c r="G389" cm="1">
        <f t="array" ref="G389">_xlfn.LET(
  _xlpm.txt, LOWER(TRIM(SUBSTITUTE(B389,"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8.3000000000000007</v>
      </c>
      <c r="H389" s="1">
        <f>O389/G389</f>
        <v>0.18313253012048192</v>
      </c>
      <c r="J389" t="str">
        <f>IF(I389="", "", IFERROR(LEFT(SUBSTITUTE(I389,"$",""), FIND("/", SUBSTITUTE(I389,"$","")) - 1), ""))</f>
        <v/>
      </c>
      <c r="K389" s="1" t="str">
        <f>IF(J389="", "", SUBSTITUTE(J389, "¢", ""))</f>
        <v/>
      </c>
      <c r="L389" s="2">
        <f>H389*100</f>
        <v>18.313253012048193</v>
      </c>
      <c r="M389" s="1">
        <f t="shared" si="6"/>
        <v>0.18313253012048192</v>
      </c>
      <c r="N389" s="1">
        <v>18.313253012048193</v>
      </c>
      <c r="O389" s="3">
        <f>VALUE(MID(F389, FIND("$", F389) + 1, LEN(F389)))</f>
        <v>1.52</v>
      </c>
    </row>
    <row r="390" spans="1:15" x14ac:dyDescent="0.25">
      <c r="A390" t="s">
        <v>2838</v>
      </c>
      <c r="B390" t="s">
        <v>2837</v>
      </c>
      <c r="D390" t="str" cm="1">
        <f t="array" ref="D390">_xlfn.TEXTJOIN("", TRUE, IF(ISNUMBER(SEARCH($Q$1480:$Q$1524, B390)), $Q$1480:$Q$1524, ""))</f>
        <v>Bush's</v>
      </c>
      <c r="E390" t="str">
        <f>IF(OR(D390="Mission", D390="Nature's Own", D390="Sara Lee"), "Bread",
IF(OR(D390="Del Monte", D390="Dole", D390="Mott's"), "Canned Fruit",
IF(OR(D390="Goya", D390="Hunt's", D390="Birds Eye"), "Canned Vegetables",
IF(OR(D390="BelGioioso", D390="Kraft", D390="Philadelphia", D390="Fairlife", D390="Horizon Organic", D390="Lactaid", D390="Ben &amp; Jerry's", D390="Chobani", D390="Oikos", D390="Light + Fit"), "Dairy",
IF(OR(D390="Barilla", D390="Annie's", D390="Rao's Homemade"), "Pasta",
IF(OR(D390="Hershey's", D390="Lay's", D390="Totino's", D390="Cheerios", D390="Jif", D390="Skippy", D390="Nature Valley", D390="Oreo", D390="DiGiorno", D390="Eggo"), "Prepared Food",
IF(OR(D390="Ben's Original", D390="Lundberg", D390="Quaker"), "Rice",
IF(OR(D390="Bush's", D390="Hillshire Farm", D390="Oscar Mayer", D390="SPAM"), "Protein",
IF(OR(D390="Starbucks", D390="Sparkling Ice", D390="Coca-Cola", D390="San Pellegrino", D390="Gatorade", D390="Arizona"), "Beverages",
"Other")))))))))</f>
        <v>Protein</v>
      </c>
      <c r="F390" t="s">
        <v>2047</v>
      </c>
      <c r="G390" cm="1">
        <f t="array" ref="G390">_xlfn.LET(
  _xlpm.txt, LOWER(TRIM(SUBSTITUTE(B390,"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90" s="1">
        <f>O390/G390</f>
        <v>0.08</v>
      </c>
      <c r="J390" t="str">
        <f>IF(I390="", "", IFERROR(LEFT(SUBSTITUTE(I390,"$",""), FIND("/", SUBSTITUTE(I390,"$","")) - 1), ""))</f>
        <v/>
      </c>
      <c r="K390" s="1" t="str">
        <f>IF(J390="", "", SUBSTITUTE(J390, "¢", ""))</f>
        <v/>
      </c>
      <c r="L390" s="2">
        <f>H390*100</f>
        <v>8</v>
      </c>
      <c r="M390" s="1">
        <f t="shared" si="6"/>
        <v>0.08</v>
      </c>
      <c r="N390" s="1">
        <v>8</v>
      </c>
      <c r="O390" s="3">
        <f>VALUE(MID(F390, FIND("$", F390) + 1, LEN(F390)))</f>
        <v>1.28</v>
      </c>
    </row>
    <row r="391" spans="1:15" x14ac:dyDescent="0.25">
      <c r="A391" t="s">
        <v>2836</v>
      </c>
      <c r="B391" t="s">
        <v>2835</v>
      </c>
      <c r="D391" t="str" cm="1">
        <f t="array" ref="D391">_xlfn.TEXTJOIN("", TRUE, IF(ISNUMBER(SEARCH($Q$1480:$Q$1524, B391)), $Q$1480:$Q$1524, ""))</f>
        <v>Bush's</v>
      </c>
      <c r="E391" t="str">
        <f>IF(OR(D391="Mission", D391="Nature's Own", D391="Sara Lee"), "Bread",
IF(OR(D391="Del Monte", D391="Dole", D391="Mott's"), "Canned Fruit",
IF(OR(D391="Goya", D391="Hunt's", D391="Birds Eye"), "Canned Vegetables",
IF(OR(D391="BelGioioso", D391="Kraft", D391="Philadelphia", D391="Fairlife", D391="Horizon Organic", D391="Lactaid", D391="Ben &amp; Jerry's", D391="Chobani", D391="Oikos", D391="Light + Fit"), "Dairy",
IF(OR(D391="Barilla", D391="Annie's", D391="Rao's Homemade"), "Pasta",
IF(OR(D391="Hershey's", D391="Lay's", D391="Totino's", D391="Cheerios", D391="Jif", D391="Skippy", D391="Nature Valley", D391="Oreo", D391="DiGiorno", D391="Eggo"), "Prepared Food",
IF(OR(D391="Ben's Original", D391="Lundberg", D391="Quaker"), "Rice",
IF(OR(D391="Bush's", D391="Hillshire Farm", D391="Oscar Mayer", D391="SPAM"), "Protein",
IF(OR(D391="Starbucks", D391="Sparkling Ice", D391="Coca-Cola", D391="San Pellegrino", D391="Gatorade", D391="Arizona"), "Beverages",
"Other")))))))))</f>
        <v>Protein</v>
      </c>
      <c r="F391" t="s">
        <v>2834</v>
      </c>
      <c r="G391" cm="1">
        <f t="array" ref="G391">_xlfn.LET(
  _xlpm.txt, LOWER(TRIM(SUBSTITUTE(B391,"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</v>
      </c>
      <c r="H391" s="1">
        <f>O391/G391</f>
        <v>6.8888888888888888E-2</v>
      </c>
      <c r="J391" t="str">
        <f>IF(I391="", "", IFERROR(LEFT(SUBSTITUTE(I391,"$",""), FIND("/", SUBSTITUTE(I391,"$","")) - 1), ""))</f>
        <v/>
      </c>
      <c r="K391" s="1" t="str">
        <f>IF(J391="", "", SUBSTITUTE(J391, "¢", ""))</f>
        <v/>
      </c>
      <c r="L391" s="2">
        <f>H391*100</f>
        <v>6.8888888888888893</v>
      </c>
      <c r="M391" s="1">
        <f t="shared" si="6"/>
        <v>6.8888888888888888E-2</v>
      </c>
      <c r="N391" s="1">
        <v>6.8888888888888893</v>
      </c>
      <c r="O391" s="3">
        <f>VALUE(MID(F391, FIND("$", F391) + 1, LEN(F391)))</f>
        <v>1.86</v>
      </c>
    </row>
    <row r="392" spans="1:15" x14ac:dyDescent="0.25">
      <c r="A392" t="s">
        <v>2833</v>
      </c>
      <c r="B392" t="s">
        <v>2832</v>
      </c>
      <c r="D392" t="str" cm="1">
        <f t="array" ref="D392">_xlfn.TEXTJOIN("", TRUE, IF(ISNUMBER(SEARCH($Q$1480:$Q$1524, B392)), $Q$1480:$Q$1524, ""))</f>
        <v>Bush's</v>
      </c>
      <c r="E392" t="str">
        <f>IF(OR(D392="Mission", D392="Nature's Own", D392="Sara Lee"), "Bread",
IF(OR(D392="Del Monte", D392="Dole", D392="Mott's"), "Canned Fruit",
IF(OR(D392="Goya", D392="Hunt's", D392="Birds Eye"), "Canned Vegetables",
IF(OR(D392="BelGioioso", D392="Kraft", D392="Philadelphia", D392="Fairlife", D392="Horizon Organic", D392="Lactaid", D392="Ben &amp; Jerry's", D392="Chobani", D392="Oikos", D392="Light + Fit"), "Dairy",
IF(OR(D392="Barilla", D392="Annie's", D392="Rao's Homemade"), "Pasta",
IF(OR(D392="Hershey's", D392="Lay's", D392="Totino's", D392="Cheerios", D392="Jif", D392="Skippy", D392="Nature Valley", D392="Oreo", D392="DiGiorno", D392="Eggo"), "Prepared Food",
IF(OR(D392="Ben's Original", D392="Lundberg", D392="Quaker"), "Rice",
IF(OR(D392="Bush's", D392="Hillshire Farm", D392="Oscar Mayer", D392="SPAM"), "Protein",
IF(OR(D392="Starbucks", D392="Sparkling Ice", D392="Coca-Cola", D392="San Pellegrino", D392="Gatorade", D392="Arizona"), "Beverages",
"Other")))))))))</f>
        <v>Protein</v>
      </c>
      <c r="F392" t="s">
        <v>2047</v>
      </c>
      <c r="G392" cm="1">
        <f t="array" ref="G392">_xlfn.LET(
  _xlpm.txt, LOWER(TRIM(SUBSTITUTE(B392,"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15.8</v>
      </c>
      <c r="H392" s="1">
        <f>O392/G392</f>
        <v>8.1012658227848103E-2</v>
      </c>
      <c r="J392" t="str">
        <f>IF(I392="", "", IFERROR(LEFT(SUBSTITUTE(I392,"$",""), FIND("/", SUBSTITUTE(I392,"$","")) - 1), ""))</f>
        <v/>
      </c>
      <c r="K392" s="1" t="str">
        <f>IF(J392="", "", SUBSTITUTE(J392, "¢", ""))</f>
        <v/>
      </c>
      <c r="L392" s="2">
        <f>H392*100</f>
        <v>8.1012658227848107</v>
      </c>
      <c r="M392" s="1">
        <f t="shared" si="6"/>
        <v>8.1012658227848103E-2</v>
      </c>
      <c r="N392" s="1">
        <v>8.1012658227848107</v>
      </c>
      <c r="O392" s="3">
        <f>VALUE(MID(F392, FIND("$", F392) + 1, LEN(F392)))</f>
        <v>1.28</v>
      </c>
    </row>
    <row r="393" spans="1:15" x14ac:dyDescent="0.25">
      <c r="A393" t="s">
        <v>2831</v>
      </c>
      <c r="B393" t="s">
        <v>2830</v>
      </c>
      <c r="D393" t="str" cm="1">
        <f t="array" ref="D393">_xlfn.TEXTJOIN("", TRUE, IF(ISNUMBER(SEARCH($Q$1480:$Q$1524, B393)), $Q$1480:$Q$1524, ""))</f>
        <v>Bush's</v>
      </c>
      <c r="E393" t="str">
        <f>IF(OR(D393="Mission", D393="Nature's Own", D393="Sara Lee"), "Bread",
IF(OR(D393="Del Monte", D393="Dole", D393="Mott's"), "Canned Fruit",
IF(OR(D393="Goya", D393="Hunt's", D393="Birds Eye"), "Canned Vegetables",
IF(OR(D393="BelGioioso", D393="Kraft", D393="Philadelphia", D393="Fairlife", D393="Horizon Organic", D393="Lactaid", D393="Ben &amp; Jerry's", D393="Chobani", D393="Oikos", D393="Light + Fit"), "Dairy",
IF(OR(D393="Barilla", D393="Annie's", D393="Rao's Homemade"), "Pasta",
IF(OR(D393="Hershey's", D393="Lay's", D393="Totino's", D393="Cheerios", D393="Jif", D393="Skippy", D393="Nature Valley", D393="Oreo", D393="DiGiorno", D393="Eggo"), "Prepared Food",
IF(OR(D393="Ben's Original", D393="Lundberg", D393="Quaker"), "Rice",
IF(OR(D393="Bush's", D393="Hillshire Farm", D393="Oscar Mayer", D393="SPAM"), "Protein",
IF(OR(D393="Starbucks", D393="Sparkling Ice", D393="Coca-Cola", D393="San Pellegrino", D393="Gatorade", D393="Arizona"), "Beverages",
"Other")))))))))</f>
        <v>Protein</v>
      </c>
      <c r="F393" t="s">
        <v>2771</v>
      </c>
      <c r="G393" cm="1">
        <f t="array" ref="G393">_xlfn.LET(
  _xlpm.txt, LOWER(TRIM(SUBSTITUTE(B393,"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93" s="1">
        <f>O393/G393</f>
        <v>0.13375000000000001</v>
      </c>
      <c r="J393" t="str">
        <f>IF(I393="", "", IFERROR(LEFT(SUBSTITUTE(I393,"$",""), FIND("/", SUBSTITUTE(I393,"$","")) - 1), ""))</f>
        <v/>
      </c>
      <c r="K393" s="1" t="str">
        <f>IF(J393="", "", SUBSTITUTE(J393, "¢", ""))</f>
        <v/>
      </c>
      <c r="L393" s="2">
        <f>H393*100</f>
        <v>13.375</v>
      </c>
      <c r="M393" s="1">
        <f t="shared" si="6"/>
        <v>0.13375000000000001</v>
      </c>
      <c r="N393" s="1">
        <v>13.375</v>
      </c>
      <c r="O393" s="3">
        <f>VALUE(MID(F393, FIND("$", F393) + 1, LEN(F393)))</f>
        <v>2.14</v>
      </c>
    </row>
    <row r="394" spans="1:15" x14ac:dyDescent="0.25">
      <c r="A394" t="s">
        <v>2829</v>
      </c>
      <c r="B394" t="s">
        <v>2828</v>
      </c>
      <c r="D394" t="str" cm="1">
        <f t="array" ref="D394">_xlfn.TEXTJOIN("", TRUE, IF(ISNUMBER(SEARCH($Q$1480:$Q$1524, B394)), $Q$1480:$Q$1524, ""))</f>
        <v>Bush's</v>
      </c>
      <c r="E394" t="str">
        <f>IF(OR(D394="Mission", D394="Nature's Own", D394="Sara Lee"), "Bread",
IF(OR(D394="Del Monte", D394="Dole", D394="Mott's"), "Canned Fruit",
IF(OR(D394="Goya", D394="Hunt's", D394="Birds Eye"), "Canned Vegetables",
IF(OR(D394="BelGioioso", D394="Kraft", D394="Philadelphia", D394="Fairlife", D394="Horizon Organic", D394="Lactaid", D394="Ben &amp; Jerry's", D394="Chobani", D394="Oikos", D394="Light + Fit"), "Dairy",
IF(OR(D394="Barilla", D394="Annie's", D394="Rao's Homemade"), "Pasta",
IF(OR(D394="Hershey's", D394="Lay's", D394="Totino's", D394="Cheerios", D394="Jif", D394="Skippy", D394="Nature Valley", D394="Oreo", D394="DiGiorno", D394="Eggo"), "Prepared Food",
IF(OR(D394="Ben's Original", D394="Lundberg", D394="Quaker"), "Rice",
IF(OR(D394="Bush's", D394="Hillshire Farm", D394="Oscar Mayer", D394="SPAM"), "Protein",
IF(OR(D394="Starbucks", D394="Sparkling Ice", D394="Coca-Cola", D394="San Pellegrino", D394="Gatorade", D394="Arizona"), "Beverages",
"Other")))))))))</f>
        <v>Protein</v>
      </c>
      <c r="F394" t="s">
        <v>1327</v>
      </c>
      <c r="G394" cm="1">
        <f t="array" ref="G394">_xlfn.LET(
  _xlpm.txt, LOWER(TRIM(SUBSTITUTE(B394,"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394" s="1">
        <f>O394/G394</f>
        <v>8.8571428571428565E-2</v>
      </c>
      <c r="J394" t="str">
        <f>IF(I394="", "", IFERROR(LEFT(SUBSTITUTE(I394,"$",""), FIND("/", SUBSTITUTE(I394,"$","")) - 1), ""))</f>
        <v/>
      </c>
      <c r="K394" s="1" t="str">
        <f>IF(J394="", "", SUBSTITUTE(J394, "¢", ""))</f>
        <v/>
      </c>
      <c r="L394" s="2">
        <f>H394*100</f>
        <v>8.8571428571428559</v>
      </c>
      <c r="M394" s="1">
        <f t="shared" si="6"/>
        <v>8.8571428571428565E-2</v>
      </c>
      <c r="N394" s="1">
        <v>8.8571428571428559</v>
      </c>
      <c r="O394" s="3">
        <f>VALUE(MID(F394, FIND("$", F394) + 1, LEN(F394)))</f>
        <v>2.48</v>
      </c>
    </row>
    <row r="395" spans="1:15" x14ac:dyDescent="0.25">
      <c r="A395" t="s">
        <v>2827</v>
      </c>
      <c r="B395" t="s">
        <v>2826</v>
      </c>
      <c r="D395" t="str" cm="1">
        <f t="array" ref="D395">_xlfn.TEXTJOIN("", TRUE, IF(ISNUMBER(SEARCH($Q$1480:$Q$1524, B395)), $Q$1480:$Q$1524, ""))</f>
        <v>Bush's</v>
      </c>
      <c r="E395" t="str">
        <f>IF(OR(D395="Mission", D395="Nature's Own", D395="Sara Lee"), "Bread",
IF(OR(D395="Del Monte", D395="Dole", D395="Mott's"), "Canned Fruit",
IF(OR(D395="Goya", D395="Hunt's", D395="Birds Eye"), "Canned Vegetables",
IF(OR(D395="BelGioioso", D395="Kraft", D395="Philadelphia", D395="Fairlife", D395="Horizon Organic", D395="Lactaid", D395="Ben &amp; Jerry's", D395="Chobani", D395="Oikos", D395="Light + Fit"), "Dairy",
IF(OR(D395="Barilla", D395="Annie's", D395="Rao's Homemade"), "Pasta",
IF(OR(D395="Hershey's", D395="Lay's", D395="Totino's", D395="Cheerios", D395="Jif", D395="Skippy", D395="Nature Valley", D395="Oreo", D395="DiGiorno", D395="Eggo"), "Prepared Food",
IF(OR(D395="Ben's Original", D395="Lundberg", D395="Quaker"), "Rice",
IF(OR(D395="Bush's", D395="Hillshire Farm", D395="Oscar Mayer", D395="SPAM"), "Protein",
IF(OR(D395="Starbucks", D395="Sparkling Ice", D395="Coca-Cola", D395="San Pellegrino", D395="Gatorade", D395="Arizona"), "Beverages",
"Other")))))))))</f>
        <v>Protein</v>
      </c>
      <c r="F395" t="s">
        <v>2797</v>
      </c>
      <c r="G395" cm="1">
        <f t="array" ref="G395">_xlfn.LET(
  _xlpm.txt, LOWER(TRIM(SUBSTITUTE(B395,"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55</v>
      </c>
      <c r="H395" s="1">
        <f>O395/G395</f>
        <v>8.5090909090909092E-2</v>
      </c>
      <c r="J395" t="str">
        <f>IF(I395="", "", IFERROR(LEFT(SUBSTITUTE(I395,"$",""), FIND("/", SUBSTITUTE(I395,"$","")) - 1), ""))</f>
        <v/>
      </c>
      <c r="K395" s="1" t="str">
        <f>IF(J395="", "", SUBSTITUTE(J395, "¢", ""))</f>
        <v/>
      </c>
      <c r="L395" s="2">
        <f>H395*100</f>
        <v>8.5090909090909097</v>
      </c>
      <c r="M395" s="1">
        <f t="shared" si="6"/>
        <v>8.5090909090909092E-2</v>
      </c>
      <c r="N395" s="1">
        <v>8.5090909090909097</v>
      </c>
      <c r="O395" s="3">
        <f>VALUE(MID(F395, FIND("$", F395) + 1, LEN(F395)))</f>
        <v>4.68</v>
      </c>
    </row>
    <row r="396" spans="1:15" x14ac:dyDescent="0.25">
      <c r="A396" t="s">
        <v>2825</v>
      </c>
      <c r="B396" t="s">
        <v>2824</v>
      </c>
      <c r="D396" t="str" cm="1">
        <f t="array" ref="D396">_xlfn.TEXTJOIN("", TRUE, IF(ISNUMBER(SEARCH($Q$1480:$Q$1524, B396)), $Q$1480:$Q$1524, ""))</f>
        <v>Bush's</v>
      </c>
      <c r="E396" t="str">
        <f>IF(OR(D396="Mission", D396="Nature's Own", D396="Sara Lee"), "Bread",
IF(OR(D396="Del Monte", D396="Dole", D396="Mott's"), "Canned Fruit",
IF(OR(D396="Goya", D396="Hunt's", D396="Birds Eye"), "Canned Vegetables",
IF(OR(D396="BelGioioso", D396="Kraft", D396="Philadelphia", D396="Fairlife", D396="Horizon Organic", D396="Lactaid", D396="Ben &amp; Jerry's", D396="Chobani", D396="Oikos", D396="Light + Fit"), "Dairy",
IF(OR(D396="Barilla", D396="Annie's", D396="Rao's Homemade"), "Pasta",
IF(OR(D396="Hershey's", D396="Lay's", D396="Totino's", D396="Cheerios", D396="Jif", D396="Skippy", D396="Nature Valley", D396="Oreo", D396="DiGiorno", D396="Eggo"), "Prepared Food",
IF(OR(D396="Ben's Original", D396="Lundberg", D396="Quaker"), "Rice",
IF(OR(D396="Bush's", D396="Hillshire Farm", D396="Oscar Mayer", D396="SPAM"), "Protein",
IF(OR(D396="Starbucks", D396="Sparkling Ice", D396="Coca-Cola", D396="San Pellegrino", D396="Gatorade", D396="Arizona"), "Beverages",
"Other")))))))))</f>
        <v>Protein</v>
      </c>
      <c r="F396" t="s">
        <v>2260</v>
      </c>
      <c r="G396" cm="1">
        <f t="array" ref="G396">_xlfn.LET(
  _xlpm.txt, LOWER(TRIM(SUBSTITUTE(B396,"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96" s="1">
        <f>O396/G396</f>
        <v>0.27312500000000001</v>
      </c>
      <c r="J396" t="str">
        <f>IF(I396="", "", IFERROR(LEFT(SUBSTITUTE(I396,"$",""), FIND("/", SUBSTITUTE(I396,"$","")) - 1), ""))</f>
        <v/>
      </c>
      <c r="K396" s="1" t="str">
        <f>IF(J396="", "", SUBSTITUTE(J396, "¢", ""))</f>
        <v/>
      </c>
      <c r="L396" s="2">
        <f>H396*100</f>
        <v>27.3125</v>
      </c>
      <c r="M396" s="1">
        <f t="shared" si="6"/>
        <v>0.27312500000000001</v>
      </c>
      <c r="N396" s="1">
        <v>27.3125</v>
      </c>
      <c r="O396" s="3">
        <f>VALUE(MID(F396, FIND("$", F396) + 1, LEN(F396)))</f>
        <v>4.37</v>
      </c>
    </row>
    <row r="397" spans="1:15" x14ac:dyDescent="0.25">
      <c r="A397" t="s">
        <v>2823</v>
      </c>
      <c r="B397" t="s">
        <v>2822</v>
      </c>
      <c r="D397" t="str" cm="1">
        <f t="array" ref="D397">_xlfn.TEXTJOIN("", TRUE, IF(ISNUMBER(SEARCH($Q$1480:$Q$1524, B397)), $Q$1480:$Q$1524, ""))</f>
        <v>Bush's</v>
      </c>
      <c r="E397" t="str">
        <f>IF(OR(D397="Mission", D397="Nature's Own", D397="Sara Lee"), "Bread",
IF(OR(D397="Del Monte", D397="Dole", D397="Mott's"), "Canned Fruit",
IF(OR(D397="Goya", D397="Hunt's", D397="Birds Eye"), "Canned Vegetables",
IF(OR(D397="BelGioioso", D397="Kraft", D397="Philadelphia", D397="Fairlife", D397="Horizon Organic", D397="Lactaid", D397="Ben &amp; Jerry's", D397="Chobani", D397="Oikos", D397="Light + Fit"), "Dairy",
IF(OR(D397="Barilla", D397="Annie's", D397="Rao's Homemade"), "Pasta",
IF(OR(D397="Hershey's", D397="Lay's", D397="Totino's", D397="Cheerios", D397="Jif", D397="Skippy", D397="Nature Valley", D397="Oreo", D397="DiGiorno", D397="Eggo"), "Prepared Food",
IF(OR(D397="Ben's Original", D397="Lundberg", D397="Quaker"), "Rice",
IF(OR(D397="Bush's", D397="Hillshire Farm", D397="Oscar Mayer", D397="SPAM"), "Protein",
IF(OR(D397="Starbucks", D397="Sparkling Ice", D397="Coca-Cola", D397="San Pellegrino", D397="Gatorade", D397="Arizona"), "Beverages",
"Other")))))))))</f>
        <v>Protein</v>
      </c>
      <c r="F397" t="s">
        <v>1327</v>
      </c>
      <c r="G397" cm="1">
        <f t="array" ref="G397">_xlfn.LET(
  _xlpm.txt, LOWER(TRIM(SUBSTITUTE(B397,"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21.7</v>
      </c>
      <c r="H397" s="1">
        <f>O397/G397</f>
        <v>0.11428571428571428</v>
      </c>
      <c r="J397" t="str">
        <f>IF(I397="", "", IFERROR(LEFT(SUBSTITUTE(I397,"$",""), FIND("/", SUBSTITUTE(I397,"$","")) - 1), ""))</f>
        <v/>
      </c>
      <c r="K397" s="1" t="str">
        <f>IF(J397="", "", SUBSTITUTE(J397, "¢", ""))</f>
        <v/>
      </c>
      <c r="L397" s="2">
        <f>H397*100</f>
        <v>11.428571428571429</v>
      </c>
      <c r="M397" s="1">
        <f t="shared" si="6"/>
        <v>0.11428571428571428</v>
      </c>
      <c r="N397" s="1">
        <v>11.428571428571429</v>
      </c>
      <c r="O397" s="3">
        <f>VALUE(MID(F397, FIND("$", F397) + 1, LEN(F397)))</f>
        <v>2.48</v>
      </c>
    </row>
    <row r="398" spans="1:15" x14ac:dyDescent="0.25">
      <c r="A398" t="s">
        <v>2821</v>
      </c>
      <c r="B398" t="s">
        <v>2820</v>
      </c>
      <c r="D398" t="str" cm="1">
        <f t="array" ref="D398">_xlfn.TEXTJOIN("", TRUE, IF(ISNUMBER(SEARCH($Q$1480:$Q$1524, B398)), $Q$1480:$Q$1524, ""))</f>
        <v>Bush's</v>
      </c>
      <c r="E398" t="str">
        <f>IF(OR(D398="Mission", D398="Nature's Own", D398="Sara Lee"), "Bread",
IF(OR(D398="Del Monte", D398="Dole", D398="Mott's"), "Canned Fruit",
IF(OR(D398="Goya", D398="Hunt's", D398="Birds Eye"), "Canned Vegetables",
IF(OR(D398="BelGioioso", D398="Kraft", D398="Philadelphia", D398="Fairlife", D398="Horizon Organic", D398="Lactaid", D398="Ben &amp; Jerry's", D398="Chobani", D398="Oikos", D398="Light + Fit"), "Dairy",
IF(OR(D398="Barilla", D398="Annie's", D398="Rao's Homemade"), "Pasta",
IF(OR(D398="Hershey's", D398="Lay's", D398="Totino's", D398="Cheerios", D398="Jif", D398="Skippy", D398="Nature Valley", D398="Oreo", D398="DiGiorno", D398="Eggo"), "Prepared Food",
IF(OR(D398="Ben's Original", D398="Lundberg", D398="Quaker"), "Rice",
IF(OR(D398="Bush's", D398="Hillshire Farm", D398="Oscar Mayer", D398="SPAM"), "Protein",
IF(OR(D398="Starbucks", D398="Sparkling Ice", D398="Coca-Cola", D398="San Pellegrino", D398="Gatorade", D398="Arizona"), "Beverages",
"Other")))))))))</f>
        <v>Protein</v>
      </c>
      <c r="F398" t="s">
        <v>2819</v>
      </c>
      <c r="G398" cm="1">
        <f t="array" ref="G398">_xlfn.LET(
  _xlpm.txt, LOWER(TRIM(SUBSTITUTE(B398,"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98" s="1">
        <f>O398/G398</f>
        <v>9.1874999999999998E-2</v>
      </c>
      <c r="J398" t="str">
        <f>IF(I398="", "", IFERROR(LEFT(SUBSTITUTE(I398,"$",""), FIND("/", SUBSTITUTE(I398,"$","")) - 1), ""))</f>
        <v/>
      </c>
      <c r="K398" s="1" t="str">
        <f>IF(J398="", "", SUBSTITUTE(J398, "¢", ""))</f>
        <v/>
      </c>
      <c r="L398" s="2">
        <f>H398*100</f>
        <v>9.1875</v>
      </c>
      <c r="M398" s="1">
        <f t="shared" si="6"/>
        <v>9.1874999999999998E-2</v>
      </c>
      <c r="N398" s="1">
        <v>9.1875</v>
      </c>
      <c r="O398" s="3">
        <f>VALUE(MID(F398, FIND("$", F398) + 1, LEN(F398)))</f>
        <v>1.47</v>
      </c>
    </row>
    <row r="399" spans="1:15" x14ac:dyDescent="0.25">
      <c r="A399" t="s">
        <v>2818</v>
      </c>
      <c r="B399" t="s">
        <v>2817</v>
      </c>
      <c r="D399" t="str" cm="1">
        <f t="array" ref="D399">_xlfn.TEXTJOIN("", TRUE, IF(ISNUMBER(SEARCH($Q$1480:$Q$1524, B399)), $Q$1480:$Q$1524, ""))</f>
        <v>Bush's</v>
      </c>
      <c r="E399" t="str">
        <f>IF(OR(D399="Mission", D399="Nature's Own", D399="Sara Lee"), "Bread",
IF(OR(D399="Del Monte", D399="Dole", D399="Mott's"), "Canned Fruit",
IF(OR(D399="Goya", D399="Hunt's", D399="Birds Eye"), "Canned Vegetables",
IF(OR(D399="BelGioioso", D399="Kraft", D399="Philadelphia", D399="Fairlife", D399="Horizon Organic", D399="Lactaid", D399="Ben &amp; Jerry's", D399="Chobani", D399="Oikos", D399="Light + Fit"), "Dairy",
IF(OR(D399="Barilla", D399="Annie's", D399="Rao's Homemade"), "Pasta",
IF(OR(D399="Hershey's", D399="Lay's", D399="Totino's", D399="Cheerios", D399="Jif", D399="Skippy", D399="Nature Valley", D399="Oreo", D399="DiGiorno", D399="Eggo"), "Prepared Food",
IF(OR(D399="Ben's Original", D399="Lundberg", D399="Quaker"), "Rice",
IF(OR(D399="Bush's", D399="Hillshire Farm", D399="Oscar Mayer", D399="SPAM"), "Protein",
IF(OR(D399="Starbucks", D399="Sparkling Ice", D399="Coca-Cola", D399="San Pellegrino", D399="Gatorade", D399="Arizona"), "Beverages",
"Other")))))))))</f>
        <v>Protein</v>
      </c>
      <c r="F399" t="s">
        <v>2047</v>
      </c>
      <c r="G399" cm="1">
        <f t="array" ref="G399">_xlfn.LET(
  _xlpm.txt, LOWER(TRIM(SUBSTITUTE(B399,"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399" s="1">
        <f>O399/G399</f>
        <v>0.08</v>
      </c>
      <c r="J399" t="str">
        <f>IF(I399="", "", IFERROR(LEFT(SUBSTITUTE(I399,"$",""), FIND("/", SUBSTITUTE(I399,"$","")) - 1), ""))</f>
        <v/>
      </c>
      <c r="K399" s="1" t="str">
        <f>IF(J399="", "", SUBSTITUTE(J399, "¢", ""))</f>
        <v/>
      </c>
      <c r="L399" s="2">
        <f>H399*100</f>
        <v>8</v>
      </c>
      <c r="M399" s="1">
        <f t="shared" si="6"/>
        <v>0.08</v>
      </c>
      <c r="N399" s="1">
        <v>8</v>
      </c>
      <c r="O399" s="3">
        <f>VALUE(MID(F399, FIND("$", F399) + 1, LEN(F399)))</f>
        <v>1.28</v>
      </c>
    </row>
    <row r="400" spans="1:15" x14ac:dyDescent="0.25">
      <c r="A400" t="s">
        <v>2816</v>
      </c>
      <c r="B400" t="s">
        <v>2815</v>
      </c>
      <c r="D400" t="str" cm="1">
        <f t="array" ref="D400">_xlfn.TEXTJOIN("", TRUE, IF(ISNUMBER(SEARCH($Q$1480:$Q$1524, B400)), $Q$1480:$Q$1524, ""))</f>
        <v>Bush's</v>
      </c>
      <c r="E400" t="str">
        <f>IF(OR(D400="Mission", D400="Nature's Own", D400="Sara Lee"), "Bread",
IF(OR(D400="Del Monte", D400="Dole", D400="Mott's"), "Canned Fruit",
IF(OR(D400="Goya", D400="Hunt's", D400="Birds Eye"), "Canned Vegetables",
IF(OR(D400="BelGioioso", D400="Kraft", D400="Philadelphia", D400="Fairlife", D400="Horizon Organic", D400="Lactaid", D400="Ben &amp; Jerry's", D400="Chobani", D400="Oikos", D400="Light + Fit"), "Dairy",
IF(OR(D400="Barilla", D400="Annie's", D400="Rao's Homemade"), "Pasta",
IF(OR(D400="Hershey's", D400="Lay's", D400="Totino's", D400="Cheerios", D400="Jif", D400="Skippy", D400="Nature Valley", D400="Oreo", D400="DiGiorno", D400="Eggo"), "Prepared Food",
IF(OR(D400="Ben's Original", D400="Lundberg", D400="Quaker"), "Rice",
IF(OR(D400="Bush's", D400="Hillshire Farm", D400="Oscar Mayer", D400="SPAM"), "Protein",
IF(OR(D400="Starbucks", D400="Sparkling Ice", D400="Coca-Cola", D400="San Pellegrino", D400="Gatorade", D400="Arizona"), "Beverages",
"Other")))))))))</f>
        <v>Protein</v>
      </c>
      <c r="F400" t="s">
        <v>1628</v>
      </c>
      <c r="G400" cm="1">
        <f t="array" ref="G400">_xlfn.LET(
  _xlpm.txt, LOWER(TRIM(SUBSTITUTE(B400,"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111</v>
      </c>
      <c r="H400" s="1">
        <f>O400/G400</f>
        <v>5.3873873873873879E-2</v>
      </c>
      <c r="J400" t="str">
        <f>IF(I400="", "", IFERROR(LEFT(SUBSTITUTE(I400,"$",""), FIND("/", SUBSTITUTE(I400,"$","")) - 1), ""))</f>
        <v/>
      </c>
      <c r="K400" s="1" t="str">
        <f>IF(J400="", "", SUBSTITUTE(J400, "¢", ""))</f>
        <v/>
      </c>
      <c r="L400" s="2">
        <f>H400*100</f>
        <v>5.3873873873873883</v>
      </c>
      <c r="M400" s="1">
        <f t="shared" si="6"/>
        <v>5.3873873873873886E-2</v>
      </c>
      <c r="N400" s="1">
        <v>5.3873873873873883</v>
      </c>
      <c r="O400" s="3">
        <f>VALUE(MID(F400, FIND("$", F400) + 1, LEN(F400)))</f>
        <v>5.98</v>
      </c>
    </row>
    <row r="401" spans="1:15" x14ac:dyDescent="0.25">
      <c r="A401" t="s">
        <v>2814</v>
      </c>
      <c r="B401" t="s">
        <v>2813</v>
      </c>
      <c r="D401" t="str" cm="1">
        <f t="array" ref="D401">_xlfn.TEXTJOIN("", TRUE, IF(ISNUMBER(SEARCH($Q$1480:$Q$1524, B401)), $Q$1480:$Q$1524, ""))</f>
        <v>Bush's</v>
      </c>
      <c r="E401" t="str">
        <f>IF(OR(D401="Mission", D401="Nature's Own", D401="Sara Lee"), "Bread",
IF(OR(D401="Del Monte", D401="Dole", D401="Mott's"), "Canned Fruit",
IF(OR(D401="Goya", D401="Hunt's", D401="Birds Eye"), "Canned Vegetables",
IF(OR(D401="BelGioioso", D401="Kraft", D401="Philadelphia", D401="Fairlife", D401="Horizon Organic", D401="Lactaid", D401="Ben &amp; Jerry's", D401="Chobani", D401="Oikos", D401="Light + Fit"), "Dairy",
IF(OR(D401="Barilla", D401="Annie's", D401="Rao's Homemade"), "Pasta",
IF(OR(D401="Hershey's", D401="Lay's", D401="Totino's", D401="Cheerios", D401="Jif", D401="Skippy", D401="Nature Valley", D401="Oreo", D401="DiGiorno", D401="Eggo"), "Prepared Food",
IF(OR(D401="Ben's Original", D401="Lundberg", D401="Quaker"), "Rice",
IF(OR(D401="Bush's", D401="Hillshire Farm", D401="Oscar Mayer", D401="SPAM"), "Protein",
IF(OR(D401="Starbucks", D401="Sparkling Ice", D401="Coca-Cola", D401="San Pellegrino", D401="Gatorade", D401="Arizona"), "Beverages",
"Other")))))))))</f>
        <v>Protein</v>
      </c>
      <c r="F401" t="s">
        <v>1628</v>
      </c>
      <c r="G401" cm="1">
        <f t="array" ref="G401">_xlfn.LET(
  _xlpm.txt, LOWER(TRIM(SUBSTITUTE(B401,"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111</v>
      </c>
      <c r="H401" s="1">
        <f>O401/G401</f>
        <v>5.3873873873873879E-2</v>
      </c>
      <c r="J401" t="str">
        <f>IF(I401="", "", IFERROR(LEFT(SUBSTITUTE(I401,"$",""), FIND("/", SUBSTITUTE(I401,"$","")) - 1), ""))</f>
        <v/>
      </c>
      <c r="K401" s="1" t="str">
        <f>IF(J401="", "", SUBSTITUTE(J401, "¢", ""))</f>
        <v/>
      </c>
      <c r="L401" s="2">
        <f>H401*100</f>
        <v>5.3873873873873883</v>
      </c>
      <c r="M401" s="1">
        <f t="shared" si="6"/>
        <v>5.3873873873873886E-2</v>
      </c>
      <c r="N401" s="1">
        <v>5.3873873873873883</v>
      </c>
      <c r="O401" s="3">
        <f>VALUE(MID(F401, FIND("$", F401) + 1, LEN(F401)))</f>
        <v>5.98</v>
      </c>
    </row>
    <row r="402" spans="1:15" x14ac:dyDescent="0.25">
      <c r="A402" t="s">
        <v>2812</v>
      </c>
      <c r="B402" t="s">
        <v>2811</v>
      </c>
      <c r="D402" t="str" cm="1">
        <f t="array" ref="D402">_xlfn.TEXTJOIN("", TRUE, IF(ISNUMBER(SEARCH($Q$1480:$Q$1524, B402)), $Q$1480:$Q$1524, ""))</f>
        <v>Bush's</v>
      </c>
      <c r="E402" t="str">
        <f>IF(OR(D402="Mission", D402="Nature's Own", D402="Sara Lee"), "Bread",
IF(OR(D402="Del Monte", D402="Dole", D402="Mott's"), "Canned Fruit",
IF(OR(D402="Goya", D402="Hunt's", D402="Birds Eye"), "Canned Vegetables",
IF(OR(D402="BelGioioso", D402="Kraft", D402="Philadelphia", D402="Fairlife", D402="Horizon Organic", D402="Lactaid", D402="Ben &amp; Jerry's", D402="Chobani", D402="Oikos", D402="Light + Fit"), "Dairy",
IF(OR(D402="Barilla", D402="Annie's", D402="Rao's Homemade"), "Pasta",
IF(OR(D402="Hershey's", D402="Lay's", D402="Totino's", D402="Cheerios", D402="Jif", D402="Skippy", D402="Nature Valley", D402="Oreo", D402="DiGiorno", D402="Eggo"), "Prepared Food",
IF(OR(D402="Ben's Original", D402="Lundberg", D402="Quaker"), "Rice",
IF(OR(D402="Bush's", D402="Hillshire Farm", D402="Oscar Mayer", D402="SPAM"), "Protein",
IF(OR(D402="Starbucks", D402="Sparkling Ice", D402="Coca-Cola", D402="San Pellegrino", D402="Gatorade", D402="Arizona"), "Beverages",
"Other")))))))))</f>
        <v>Protein</v>
      </c>
      <c r="F402" t="s">
        <v>2771</v>
      </c>
      <c r="G402" cm="1">
        <f t="array" ref="G402">_xlfn.LET(
  _xlpm.txt, LOWER(TRIM(SUBSTITUTE(B402,"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402" s="1">
        <f>O402/G402</f>
        <v>0.13375000000000001</v>
      </c>
      <c r="J402" t="str">
        <f>IF(I402="", "", IFERROR(LEFT(SUBSTITUTE(I402,"$",""), FIND("/", SUBSTITUTE(I402,"$","")) - 1), ""))</f>
        <v/>
      </c>
      <c r="K402" s="1" t="str">
        <f>IF(J402="", "", SUBSTITUTE(J402, "¢", ""))</f>
        <v/>
      </c>
      <c r="L402" s="2">
        <f>H402*100</f>
        <v>13.375</v>
      </c>
      <c r="M402" s="1">
        <f t="shared" si="6"/>
        <v>0.13375000000000001</v>
      </c>
      <c r="N402" s="1">
        <v>13.375</v>
      </c>
      <c r="O402" s="3">
        <f>VALUE(MID(F402, FIND("$", F402) + 1, LEN(F402)))</f>
        <v>2.14</v>
      </c>
    </row>
    <row r="403" spans="1:15" x14ac:dyDescent="0.25">
      <c r="A403" t="s">
        <v>2810</v>
      </c>
      <c r="B403" t="s">
        <v>2809</v>
      </c>
      <c r="D403" t="str" cm="1">
        <f t="array" ref="D403">_xlfn.TEXTJOIN("", TRUE, IF(ISNUMBER(SEARCH($Q$1480:$Q$1524, B403)), $Q$1480:$Q$1524, ""))</f>
        <v>Bush's</v>
      </c>
      <c r="E403" t="str">
        <f>IF(OR(D403="Mission", D403="Nature's Own", D403="Sara Lee"), "Bread",
IF(OR(D403="Del Monte", D403="Dole", D403="Mott's"), "Canned Fruit",
IF(OR(D403="Goya", D403="Hunt's", D403="Birds Eye"), "Canned Vegetables",
IF(OR(D403="BelGioioso", D403="Kraft", D403="Philadelphia", D403="Fairlife", D403="Horizon Organic", D403="Lactaid", D403="Ben &amp; Jerry's", D403="Chobani", D403="Oikos", D403="Light + Fit"), "Dairy",
IF(OR(D403="Barilla", D403="Annie's", D403="Rao's Homemade"), "Pasta",
IF(OR(D403="Hershey's", D403="Lay's", D403="Totino's", D403="Cheerios", D403="Jif", D403="Skippy", D403="Nature Valley", D403="Oreo", D403="DiGiorno", D403="Eggo"), "Prepared Food",
IF(OR(D403="Ben's Original", D403="Lundberg", D403="Quaker"), "Rice",
IF(OR(D403="Bush's", D403="Hillshire Farm", D403="Oscar Mayer", D403="SPAM"), "Protein",
IF(OR(D403="Starbucks", D403="Sparkling Ice", D403="Coca-Cola", D403="San Pellegrino", D403="Gatorade", D403="Arizona"), "Beverages",
"Other")))))))))</f>
        <v>Protein</v>
      </c>
      <c r="F403" t="s">
        <v>1327</v>
      </c>
      <c r="G403" cm="1">
        <f t="array" ref="G403">_xlfn.LET(
  _xlpm.txt, LOWER(TRIM(SUBSTITUTE(B403,"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403" s="1">
        <f>O403/G403</f>
        <v>8.8571428571428565E-2</v>
      </c>
      <c r="J403" t="str">
        <f>IF(I403="", "", IFERROR(LEFT(SUBSTITUTE(I403,"$",""), FIND("/", SUBSTITUTE(I403,"$","")) - 1), ""))</f>
        <v/>
      </c>
      <c r="K403" s="1" t="str">
        <f>IF(J403="", "", SUBSTITUTE(J403, "¢", ""))</f>
        <v/>
      </c>
      <c r="L403" s="2">
        <f>H403*100</f>
        <v>8.8571428571428559</v>
      </c>
      <c r="M403" s="1">
        <f t="shared" si="6"/>
        <v>8.8571428571428565E-2</v>
      </c>
      <c r="N403" s="1">
        <v>8.8571428571428559</v>
      </c>
      <c r="O403" s="3">
        <f>VALUE(MID(F403, FIND("$", F403) + 1, LEN(F403)))</f>
        <v>2.48</v>
      </c>
    </row>
    <row r="404" spans="1:15" x14ac:dyDescent="0.25">
      <c r="A404" t="s">
        <v>2808</v>
      </c>
      <c r="B404" t="s">
        <v>2807</v>
      </c>
      <c r="D404" t="str" cm="1">
        <f t="array" ref="D404">_xlfn.TEXTJOIN("", TRUE, IF(ISNUMBER(SEARCH($Q$1480:$Q$1524, B404)), $Q$1480:$Q$1524, ""))</f>
        <v>Bush's</v>
      </c>
      <c r="E404" t="str">
        <f>IF(OR(D404="Mission", D404="Nature's Own", D404="Sara Lee"), "Bread",
IF(OR(D404="Del Monte", D404="Dole", D404="Mott's"), "Canned Fruit",
IF(OR(D404="Goya", D404="Hunt's", D404="Birds Eye"), "Canned Vegetables",
IF(OR(D404="BelGioioso", D404="Kraft", D404="Philadelphia", D404="Fairlife", D404="Horizon Organic", D404="Lactaid", D404="Ben &amp; Jerry's", D404="Chobani", D404="Oikos", D404="Light + Fit"), "Dairy",
IF(OR(D404="Barilla", D404="Annie's", D404="Rao's Homemade"), "Pasta",
IF(OR(D404="Hershey's", D404="Lay's", D404="Totino's", D404="Cheerios", D404="Jif", D404="Skippy", D404="Nature Valley", D404="Oreo", D404="DiGiorno", D404="Eggo"), "Prepared Food",
IF(OR(D404="Ben's Original", D404="Lundberg", D404="Quaker"), "Rice",
IF(OR(D404="Bush's", D404="Hillshire Farm", D404="Oscar Mayer", D404="SPAM"), "Protein",
IF(OR(D404="Starbucks", D404="Sparkling Ice", D404="Coca-Cola", D404="San Pellegrino", D404="Gatorade", D404="Arizona"), "Beverages",
"Other")))))))))</f>
        <v>Protein</v>
      </c>
      <c r="F404" t="s">
        <v>2806</v>
      </c>
      <c r="G404" cm="1">
        <f t="array" ref="G404">_xlfn.LET(
  _xlpm.txt, LOWER(TRIM(SUBSTITUTE(B404,"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8.3000000000000007</v>
      </c>
      <c r="H404" s="1">
        <f>O404/G404</f>
        <v>0.18313253012048192</v>
      </c>
      <c r="J404" t="str">
        <f>IF(I404="", "", IFERROR(LEFT(SUBSTITUTE(I404,"$",""), FIND("/", SUBSTITUTE(I404,"$","")) - 1), ""))</f>
        <v/>
      </c>
      <c r="K404" s="1" t="str">
        <f>IF(J404="", "", SUBSTITUTE(J404, "¢", ""))</f>
        <v/>
      </c>
      <c r="L404" s="2">
        <f>H404*100</f>
        <v>18.313253012048193</v>
      </c>
      <c r="M404" s="1">
        <f t="shared" si="6"/>
        <v>0.18313253012048192</v>
      </c>
      <c r="N404" s="1">
        <v>18.313253012048193</v>
      </c>
      <c r="O404" s="3">
        <f>VALUE(MID(F404, FIND("$", F404) + 1, LEN(F404)))</f>
        <v>1.52</v>
      </c>
    </row>
    <row r="405" spans="1:15" x14ac:dyDescent="0.25">
      <c r="A405" t="s">
        <v>2805</v>
      </c>
      <c r="B405" t="s">
        <v>2804</v>
      </c>
      <c r="D405" t="str" cm="1">
        <f t="array" ref="D405">_xlfn.TEXTJOIN("", TRUE, IF(ISNUMBER(SEARCH($Q$1480:$Q$1524, B405)), $Q$1480:$Q$1524, ""))</f>
        <v>Bush's</v>
      </c>
      <c r="E405" t="str">
        <f>IF(OR(D405="Mission", D405="Nature's Own", D405="Sara Lee"), "Bread",
IF(OR(D405="Del Monte", D405="Dole", D405="Mott's"), "Canned Fruit",
IF(OR(D405="Goya", D405="Hunt's", D405="Birds Eye"), "Canned Vegetables",
IF(OR(D405="BelGioioso", D405="Kraft", D405="Philadelphia", D405="Fairlife", D405="Horizon Organic", D405="Lactaid", D405="Ben &amp; Jerry's", D405="Chobani", D405="Oikos", D405="Light + Fit"), "Dairy",
IF(OR(D405="Barilla", D405="Annie's", D405="Rao's Homemade"), "Pasta",
IF(OR(D405="Hershey's", D405="Lay's", D405="Totino's", D405="Cheerios", D405="Jif", D405="Skippy", D405="Nature Valley", D405="Oreo", D405="DiGiorno", D405="Eggo"), "Prepared Food",
IF(OR(D405="Ben's Original", D405="Lundberg", D405="Quaker"), "Rice",
IF(OR(D405="Bush's", D405="Hillshire Farm", D405="Oscar Mayer", D405="SPAM"), "Protein",
IF(OR(D405="Starbucks", D405="Sparkling Ice", D405="Coca-Cola", D405="San Pellegrino", D405="Gatorade", D405="Arizona"), "Beverages",
"Other")))))))))</f>
        <v>Protein</v>
      </c>
      <c r="F405" t="s">
        <v>78</v>
      </c>
      <c r="G405" cm="1">
        <f t="array" ref="G405">_xlfn.LET(
  _xlpm.txt, LOWER(TRIM(SUBSTITUTE(B405,"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117</v>
      </c>
      <c r="H405" s="1">
        <f>O405/G405</f>
        <v>8.5213675213675219E-2</v>
      </c>
      <c r="J405" t="str">
        <f>IF(I405="", "", IFERROR(LEFT(SUBSTITUTE(I405,"$",""), FIND("/", SUBSTITUTE(I405,"$","")) - 1), ""))</f>
        <v/>
      </c>
      <c r="K405" s="1" t="str">
        <f>IF(J405="", "", SUBSTITUTE(J405, "¢", ""))</f>
        <v/>
      </c>
      <c r="L405" s="2">
        <f>H405*100</f>
        <v>8.5213675213675213</v>
      </c>
      <c r="M405" s="1">
        <f t="shared" si="6"/>
        <v>8.5213675213675219E-2</v>
      </c>
      <c r="N405" s="1">
        <v>8.5213675213675213</v>
      </c>
      <c r="O405" s="3">
        <f>VALUE(MID(F405, FIND("$", F405) + 1, LEN(F405)))</f>
        <v>9.9700000000000006</v>
      </c>
    </row>
    <row r="406" spans="1:15" x14ac:dyDescent="0.25">
      <c r="A406" t="s">
        <v>2803</v>
      </c>
      <c r="B406" t="s">
        <v>2802</v>
      </c>
      <c r="D406" t="str" cm="1">
        <f t="array" ref="D406">_xlfn.TEXTJOIN("", TRUE, IF(ISNUMBER(SEARCH($Q$1480:$Q$1524, B406)), $Q$1480:$Q$1524, ""))</f>
        <v>Bush's</v>
      </c>
      <c r="E406" t="str">
        <f>IF(OR(D406="Mission", D406="Nature's Own", D406="Sara Lee"), "Bread",
IF(OR(D406="Del Monte", D406="Dole", D406="Mott's"), "Canned Fruit",
IF(OR(D406="Goya", D406="Hunt's", D406="Birds Eye"), "Canned Vegetables",
IF(OR(D406="BelGioioso", D406="Kraft", D406="Philadelphia", D406="Fairlife", D406="Horizon Organic", D406="Lactaid", D406="Ben &amp; Jerry's", D406="Chobani", D406="Oikos", D406="Light + Fit"), "Dairy",
IF(OR(D406="Barilla", D406="Annie's", D406="Rao's Homemade"), "Pasta",
IF(OR(D406="Hershey's", D406="Lay's", D406="Totino's", D406="Cheerios", D406="Jif", D406="Skippy", D406="Nature Valley", D406="Oreo", D406="DiGiorno", D406="Eggo"), "Prepared Food",
IF(OR(D406="Ben's Original", D406="Lundberg", D406="Quaker"), "Rice",
IF(OR(D406="Bush's", D406="Hillshire Farm", D406="Oscar Mayer", D406="SPAM"), "Protein",
IF(OR(D406="Starbucks", D406="Sparkling Ice", D406="Coca-Cola", D406="San Pellegrino", D406="Gatorade", D406="Arizona"), "Beverages",
"Other")))))))))</f>
        <v>Protein</v>
      </c>
      <c r="F406" t="s">
        <v>2771</v>
      </c>
      <c r="G406" cm="1">
        <f t="array" ref="G406">_xlfn.LET(
  _xlpm.txt, LOWER(TRIM(SUBSTITUTE(B406,"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406" s="1">
        <f>O406/G406</f>
        <v>0.13375000000000001</v>
      </c>
      <c r="J406" t="str">
        <f>IF(I406="", "", IFERROR(LEFT(SUBSTITUTE(I406,"$",""), FIND("/", SUBSTITUTE(I406,"$","")) - 1), ""))</f>
        <v/>
      </c>
      <c r="K406" s="1" t="str">
        <f>IF(J406="", "", SUBSTITUTE(J406, "¢", ""))</f>
        <v/>
      </c>
      <c r="L406" s="2">
        <f>H406*100</f>
        <v>13.375</v>
      </c>
      <c r="M406" s="1">
        <f t="shared" si="6"/>
        <v>0.13375000000000001</v>
      </c>
      <c r="N406" s="1">
        <v>13.375</v>
      </c>
      <c r="O406" s="3">
        <f>VALUE(MID(F406, FIND("$", F406) + 1, LEN(F406)))</f>
        <v>2.14</v>
      </c>
    </row>
    <row r="407" spans="1:15" x14ac:dyDescent="0.25">
      <c r="A407" t="s">
        <v>2801</v>
      </c>
      <c r="B407" t="s">
        <v>2800</v>
      </c>
      <c r="D407" t="str" cm="1">
        <f t="array" ref="D407">_xlfn.TEXTJOIN("", TRUE, IF(ISNUMBER(SEARCH($Q$1480:$Q$1524, B407)), $Q$1480:$Q$1524, ""))</f>
        <v>Bush's</v>
      </c>
      <c r="E407" t="str">
        <f>IF(OR(D407="Mission", D407="Nature's Own", D407="Sara Lee"), "Bread",
IF(OR(D407="Del Monte", D407="Dole", D407="Mott's"), "Canned Fruit",
IF(OR(D407="Goya", D407="Hunt's", D407="Birds Eye"), "Canned Vegetables",
IF(OR(D407="BelGioioso", D407="Kraft", D407="Philadelphia", D407="Fairlife", D407="Horizon Organic", D407="Lactaid", D407="Ben &amp; Jerry's", D407="Chobani", D407="Oikos", D407="Light + Fit"), "Dairy",
IF(OR(D407="Barilla", D407="Annie's", D407="Rao's Homemade"), "Pasta",
IF(OR(D407="Hershey's", D407="Lay's", D407="Totino's", D407="Cheerios", D407="Jif", D407="Skippy", D407="Nature Valley", D407="Oreo", D407="DiGiorno", D407="Eggo"), "Prepared Food",
IF(OR(D407="Ben's Original", D407="Lundberg", D407="Quaker"), "Rice",
IF(OR(D407="Bush's", D407="Hillshire Farm", D407="Oscar Mayer", D407="SPAM"), "Protein",
IF(OR(D407="Starbucks", D407="Sparkling Ice", D407="Coca-Cola", D407="San Pellegrino", D407="Gatorade", D407="Arizona"), "Beverages",
"Other")))))))))</f>
        <v>Protein</v>
      </c>
      <c r="F407" t="s">
        <v>1327</v>
      </c>
      <c r="G407" cm="1">
        <f t="array" ref="G407">_xlfn.LET(
  _xlpm.txt, LOWER(TRIM(SUBSTITUTE(B407,"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407" s="1">
        <f>O407/G407</f>
        <v>8.8571428571428565E-2</v>
      </c>
      <c r="J407" t="str">
        <f>IF(I407="", "", IFERROR(LEFT(SUBSTITUTE(I407,"$",""), FIND("/", SUBSTITUTE(I407,"$","")) - 1), ""))</f>
        <v/>
      </c>
      <c r="K407" s="1" t="str">
        <f>IF(J407="", "", SUBSTITUTE(J407, "¢", ""))</f>
        <v/>
      </c>
      <c r="L407" s="2">
        <f>H407*100</f>
        <v>8.8571428571428559</v>
      </c>
      <c r="M407" s="1">
        <f t="shared" si="6"/>
        <v>8.8571428571428565E-2</v>
      </c>
      <c r="N407" s="1">
        <v>8.8571428571428559</v>
      </c>
      <c r="O407" s="3">
        <f>VALUE(MID(F407, FIND("$", F407) + 1, LEN(F407)))</f>
        <v>2.48</v>
      </c>
    </row>
    <row r="408" spans="1:15" x14ac:dyDescent="0.25">
      <c r="A408" t="s">
        <v>2799</v>
      </c>
      <c r="B408" t="s">
        <v>2798</v>
      </c>
      <c r="D408" t="str" cm="1">
        <f t="array" ref="D408">_xlfn.TEXTJOIN("", TRUE, IF(ISNUMBER(SEARCH($Q$1480:$Q$1524, B408)), $Q$1480:$Q$1524, ""))</f>
        <v>Bush's</v>
      </c>
      <c r="E408" t="str">
        <f>IF(OR(D408="Mission", D408="Nature's Own", D408="Sara Lee"), "Bread",
IF(OR(D408="Del Monte", D408="Dole", D408="Mott's"), "Canned Fruit",
IF(OR(D408="Goya", D408="Hunt's", D408="Birds Eye"), "Canned Vegetables",
IF(OR(D408="BelGioioso", D408="Kraft", D408="Philadelphia", D408="Fairlife", D408="Horizon Organic", D408="Lactaid", D408="Ben &amp; Jerry's", D408="Chobani", D408="Oikos", D408="Light + Fit"), "Dairy",
IF(OR(D408="Barilla", D408="Annie's", D408="Rao's Homemade"), "Pasta",
IF(OR(D408="Hershey's", D408="Lay's", D408="Totino's", D408="Cheerios", D408="Jif", D408="Skippy", D408="Nature Valley", D408="Oreo", D408="DiGiorno", D408="Eggo"), "Prepared Food",
IF(OR(D408="Ben's Original", D408="Lundberg", D408="Quaker"), "Rice",
IF(OR(D408="Bush's", D408="Hillshire Farm", D408="Oscar Mayer", D408="SPAM"), "Protein",
IF(OR(D408="Starbucks", D408="Sparkling Ice", D408="Coca-Cola", D408="San Pellegrino", D408="Gatorade", D408="Arizona"), "Beverages",
"Other")))))))))</f>
        <v>Protein</v>
      </c>
      <c r="F408" t="s">
        <v>2797</v>
      </c>
      <c r="G408" cm="1">
        <f t="array" ref="G408">_xlfn.LET(
  _xlpm.txt, LOWER(TRIM(SUBSTITUTE(B408,"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55</v>
      </c>
      <c r="H408" s="1">
        <f>O408/G408</f>
        <v>8.5090909090909092E-2</v>
      </c>
      <c r="J408" t="str">
        <f>IF(I408="", "", IFERROR(LEFT(SUBSTITUTE(I408,"$",""), FIND("/", SUBSTITUTE(I408,"$","")) - 1), ""))</f>
        <v/>
      </c>
      <c r="K408" s="1" t="str">
        <f>IF(J408="", "", SUBSTITUTE(J408, "¢", ""))</f>
        <v/>
      </c>
      <c r="L408" s="2">
        <f>H408*100</f>
        <v>8.5090909090909097</v>
      </c>
      <c r="M408" s="1">
        <f t="shared" si="6"/>
        <v>8.5090909090909092E-2</v>
      </c>
      <c r="N408" s="1">
        <v>8.5090909090909097</v>
      </c>
      <c r="O408" s="3">
        <f>VALUE(MID(F408, FIND("$", F408) + 1, LEN(F408)))</f>
        <v>4.68</v>
      </c>
    </row>
    <row r="409" spans="1:15" x14ac:dyDescent="0.25">
      <c r="A409" t="s">
        <v>2796</v>
      </c>
      <c r="B409" t="s">
        <v>2795</v>
      </c>
      <c r="D409" t="str" cm="1">
        <f t="array" ref="D409">_xlfn.TEXTJOIN("", TRUE, IF(ISNUMBER(SEARCH($Q$1480:$Q$1524, B409)), $Q$1480:$Q$1524, ""))</f>
        <v>Bush's</v>
      </c>
      <c r="E409" t="str">
        <f>IF(OR(D409="Mission", D409="Nature's Own", D409="Sara Lee"), "Bread",
IF(OR(D409="Del Monte", D409="Dole", D409="Mott's"), "Canned Fruit",
IF(OR(D409="Goya", D409="Hunt's", D409="Birds Eye"), "Canned Vegetables",
IF(OR(D409="BelGioioso", D409="Kraft", D409="Philadelphia", D409="Fairlife", D409="Horizon Organic", D409="Lactaid", D409="Ben &amp; Jerry's", D409="Chobani", D409="Oikos", D409="Light + Fit"), "Dairy",
IF(OR(D409="Barilla", D409="Annie's", D409="Rao's Homemade"), "Pasta",
IF(OR(D409="Hershey's", D409="Lay's", D409="Totino's", D409="Cheerios", D409="Jif", D409="Skippy", D409="Nature Valley", D409="Oreo", D409="DiGiorno", D409="Eggo"), "Prepared Food",
IF(OR(D409="Ben's Original", D409="Lundberg", D409="Quaker"), "Rice",
IF(OR(D409="Bush's", D409="Hillshire Farm", D409="Oscar Mayer", D409="SPAM"), "Protein",
IF(OR(D409="Starbucks", D409="Sparkling Ice", D409="Coca-Cola", D409="San Pellegrino", D409="Gatorade", D409="Arizona"), "Beverages",
"Other")))))))))</f>
        <v>Protein</v>
      </c>
      <c r="F409" t="s">
        <v>2047</v>
      </c>
      <c r="G409" cm="1">
        <f t="array" ref="G409">_xlfn.LET(
  _xlpm.txt, LOWER(TRIM(SUBSTITUTE(B409,"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409" s="1">
        <f>O409/G409</f>
        <v>8.533333333333333E-2</v>
      </c>
      <c r="J409" t="str">
        <f>IF(I409="", "", IFERROR(LEFT(SUBSTITUTE(I409,"$",""), FIND("/", SUBSTITUTE(I409,"$","")) - 1), ""))</f>
        <v/>
      </c>
      <c r="K409" s="1" t="str">
        <f>IF(J409="", "", SUBSTITUTE(J409, "¢", ""))</f>
        <v/>
      </c>
      <c r="L409" s="2">
        <f>H409*100</f>
        <v>8.5333333333333332</v>
      </c>
      <c r="M409" s="1">
        <f t="shared" si="6"/>
        <v>8.533333333333333E-2</v>
      </c>
      <c r="N409" s="1">
        <v>8.5333333333333332</v>
      </c>
      <c r="O409" s="3">
        <f>VALUE(MID(F409, FIND("$", F409) + 1, LEN(F409)))</f>
        <v>1.28</v>
      </c>
    </row>
    <row r="410" spans="1:15" x14ac:dyDescent="0.25">
      <c r="A410" t="s">
        <v>2794</v>
      </c>
      <c r="B410" t="s">
        <v>2793</v>
      </c>
      <c r="D410" t="str" cm="1">
        <f t="array" ref="D410">_xlfn.TEXTJOIN("", TRUE, IF(ISNUMBER(SEARCH($Q$1480:$Q$1524, B410)), $Q$1480:$Q$1524, ""))</f>
        <v>Bush's</v>
      </c>
      <c r="E410" t="str">
        <f>IF(OR(D410="Mission", D410="Nature's Own", D410="Sara Lee"), "Bread",
IF(OR(D410="Del Monte", D410="Dole", D410="Mott's"), "Canned Fruit",
IF(OR(D410="Goya", D410="Hunt's", D410="Birds Eye"), "Canned Vegetables",
IF(OR(D410="BelGioioso", D410="Kraft", D410="Philadelphia", D410="Fairlife", D410="Horizon Organic", D410="Lactaid", D410="Ben &amp; Jerry's", D410="Chobani", D410="Oikos", D410="Light + Fit"), "Dairy",
IF(OR(D410="Barilla", D410="Annie's", D410="Rao's Homemade"), "Pasta",
IF(OR(D410="Hershey's", D410="Lay's", D410="Totino's", D410="Cheerios", D410="Jif", D410="Skippy", D410="Nature Valley", D410="Oreo", D410="DiGiorno", D410="Eggo"), "Prepared Food",
IF(OR(D410="Ben's Original", D410="Lundberg", D410="Quaker"), "Rice",
IF(OR(D410="Bush's", D410="Hillshire Farm", D410="Oscar Mayer", D410="SPAM"), "Protein",
IF(OR(D410="Starbucks", D410="Sparkling Ice", D410="Coca-Cola", D410="San Pellegrino", D410="Gatorade", D410="Arizona"), "Beverages",
"Other")))))))))</f>
        <v>Protein</v>
      </c>
      <c r="F410" t="s">
        <v>2047</v>
      </c>
      <c r="G410" cm="1">
        <f t="array" ref="G410">_xlfn.LET(
  _xlpm.txt, LOWER(TRIM(SUBSTITUTE(B410,"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410" s="1">
        <f>O410/G410</f>
        <v>8.533333333333333E-2</v>
      </c>
      <c r="J410" t="str">
        <f>IF(I410="", "", IFERROR(LEFT(SUBSTITUTE(I410,"$",""), FIND("/", SUBSTITUTE(I410,"$","")) - 1), ""))</f>
        <v/>
      </c>
      <c r="K410" s="1" t="str">
        <f>IF(J410="", "", SUBSTITUTE(J410, "¢", ""))</f>
        <v/>
      </c>
      <c r="L410" s="2">
        <f>H410*100</f>
        <v>8.5333333333333332</v>
      </c>
      <c r="M410" s="1">
        <f t="shared" si="6"/>
        <v>8.533333333333333E-2</v>
      </c>
      <c r="N410" s="1">
        <v>8.5333333333333332</v>
      </c>
      <c r="O410" s="3">
        <f>VALUE(MID(F410, FIND("$", F410) + 1, LEN(F410)))</f>
        <v>1.28</v>
      </c>
    </row>
    <row r="411" spans="1:15" x14ac:dyDescent="0.25">
      <c r="A411" t="s">
        <v>2792</v>
      </c>
      <c r="B411" t="s">
        <v>2791</v>
      </c>
      <c r="D411" t="str" cm="1">
        <f t="array" ref="D411">_xlfn.TEXTJOIN("", TRUE, IF(ISNUMBER(SEARCH($Q$1480:$Q$1524, B411)), $Q$1480:$Q$1524, ""))</f>
        <v>Bush's</v>
      </c>
      <c r="E411" t="str">
        <f>IF(OR(D411="Mission", D411="Nature's Own", D411="Sara Lee"), "Bread",
IF(OR(D411="Del Monte", D411="Dole", D411="Mott's"), "Canned Fruit",
IF(OR(D411="Goya", D411="Hunt's", D411="Birds Eye"), "Canned Vegetables",
IF(OR(D411="BelGioioso", D411="Kraft", D411="Philadelphia", D411="Fairlife", D411="Horizon Organic", D411="Lactaid", D411="Ben &amp; Jerry's", D411="Chobani", D411="Oikos", D411="Light + Fit"), "Dairy",
IF(OR(D411="Barilla", D411="Annie's", D411="Rao's Homemade"), "Pasta",
IF(OR(D411="Hershey's", D411="Lay's", D411="Totino's", D411="Cheerios", D411="Jif", D411="Skippy", D411="Nature Valley", D411="Oreo", D411="DiGiorno", D411="Eggo"), "Prepared Food",
IF(OR(D411="Ben's Original", D411="Lundberg", D411="Quaker"), "Rice",
IF(OR(D411="Bush's", D411="Hillshire Farm", D411="Oscar Mayer", D411="SPAM"), "Protein",
IF(OR(D411="Starbucks", D411="Sparkling Ice", D411="Coca-Cola", D411="San Pellegrino", D411="Gatorade", D411="Arizona"), "Beverages",
"Other")))))))))</f>
        <v>Protein</v>
      </c>
      <c r="F411" t="s">
        <v>2786</v>
      </c>
      <c r="G411" cm="1">
        <f t="array" ref="G411">_xlfn.LET(
  _xlpm.txt, LOWER(TRIM(SUBSTITUTE(B411,"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411" s="1">
        <f>O411/G411</f>
        <v>9.9354838709677415E-2</v>
      </c>
      <c r="J411" t="str">
        <f>IF(I411="", "", IFERROR(LEFT(SUBSTITUTE(I411,"$",""), FIND("/", SUBSTITUTE(I411,"$","")) - 1), ""))</f>
        <v/>
      </c>
      <c r="K411" s="1" t="str">
        <f>IF(J411="", "", SUBSTITUTE(J411, "¢", ""))</f>
        <v/>
      </c>
      <c r="L411" s="2">
        <f>H411*100</f>
        <v>9.935483870967742</v>
      </c>
      <c r="M411" s="1">
        <f t="shared" si="6"/>
        <v>9.9354838709677415E-2</v>
      </c>
      <c r="N411" s="1">
        <v>9.935483870967742</v>
      </c>
      <c r="O411" s="3">
        <f>VALUE(MID(F411, FIND("$", F411) + 1, LEN(F411)))</f>
        <v>1.54</v>
      </c>
    </row>
    <row r="412" spans="1:15" x14ac:dyDescent="0.25">
      <c r="A412" t="s">
        <v>2790</v>
      </c>
      <c r="B412" t="s">
        <v>2789</v>
      </c>
      <c r="D412" t="str" cm="1">
        <f t="array" ref="D412">_xlfn.TEXTJOIN("", TRUE, IF(ISNUMBER(SEARCH($Q$1480:$Q$1524, B412)), $Q$1480:$Q$1524, ""))</f>
        <v>Bush's</v>
      </c>
      <c r="E412" t="str">
        <f>IF(OR(D412="Mission", D412="Nature's Own", D412="Sara Lee"), "Bread",
IF(OR(D412="Del Monte", D412="Dole", D412="Mott's"), "Canned Fruit",
IF(OR(D412="Goya", D412="Hunt's", D412="Birds Eye"), "Canned Vegetables",
IF(OR(D412="BelGioioso", D412="Kraft", D412="Philadelphia", D412="Fairlife", D412="Horizon Organic", D412="Lactaid", D412="Ben &amp; Jerry's", D412="Chobani", D412="Oikos", D412="Light + Fit"), "Dairy",
IF(OR(D412="Barilla", D412="Annie's", D412="Rao's Homemade"), "Pasta",
IF(OR(D412="Hershey's", D412="Lay's", D412="Totino's", D412="Cheerios", D412="Jif", D412="Skippy", D412="Nature Valley", D412="Oreo", D412="DiGiorno", D412="Eggo"), "Prepared Food",
IF(OR(D412="Ben's Original", D412="Lundberg", D412="Quaker"), "Rice",
IF(OR(D412="Bush's", D412="Hillshire Farm", D412="Oscar Mayer", D412="SPAM"), "Protein",
IF(OR(D412="Starbucks", D412="Sparkling Ice", D412="Coca-Cola", D412="San Pellegrino", D412="Gatorade", D412="Arizona"), "Beverages",
"Other")))))))))</f>
        <v>Protein</v>
      </c>
      <c r="F412" t="s">
        <v>2786</v>
      </c>
      <c r="G412" cm="1">
        <f t="array" ref="G412">_xlfn.LET(
  _xlpm.txt, LOWER(TRIM(SUBSTITUTE(B412,"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412" s="1">
        <f>O412/G412</f>
        <v>0.10266666666666667</v>
      </c>
      <c r="J412" t="str">
        <f>IF(I412="", "", IFERROR(LEFT(SUBSTITUTE(I412,"$",""), FIND("/", SUBSTITUTE(I412,"$","")) - 1), ""))</f>
        <v/>
      </c>
      <c r="K412" s="1" t="str">
        <f>IF(J412="", "", SUBSTITUTE(J412, "¢", ""))</f>
        <v/>
      </c>
      <c r="L412" s="2">
        <f>H412*100</f>
        <v>10.266666666666667</v>
      </c>
      <c r="M412" s="1">
        <f t="shared" si="6"/>
        <v>0.10266666666666667</v>
      </c>
      <c r="N412" s="1">
        <v>10.266666666666667</v>
      </c>
      <c r="O412" s="3">
        <f>VALUE(MID(F412, FIND("$", F412) + 1, LEN(F412)))</f>
        <v>1.54</v>
      </c>
    </row>
    <row r="413" spans="1:15" x14ac:dyDescent="0.25">
      <c r="A413" t="s">
        <v>2788</v>
      </c>
      <c r="B413" t="s">
        <v>2787</v>
      </c>
      <c r="D413" t="str" cm="1">
        <f t="array" ref="D413">_xlfn.TEXTJOIN("", TRUE, IF(ISNUMBER(SEARCH($Q$1480:$Q$1524, B413)), $Q$1480:$Q$1524, ""))</f>
        <v>Bush's</v>
      </c>
      <c r="E413" t="str">
        <f>IF(OR(D413="Mission", D413="Nature's Own", D413="Sara Lee"), "Bread",
IF(OR(D413="Del Monte", D413="Dole", D413="Mott's"), "Canned Fruit",
IF(OR(D413="Goya", D413="Hunt's", D413="Birds Eye"), "Canned Vegetables",
IF(OR(D413="BelGioioso", D413="Kraft", D413="Philadelphia", D413="Fairlife", D413="Horizon Organic", D413="Lactaid", D413="Ben &amp; Jerry's", D413="Chobani", D413="Oikos", D413="Light + Fit"), "Dairy",
IF(OR(D413="Barilla", D413="Annie's", D413="Rao's Homemade"), "Pasta",
IF(OR(D413="Hershey's", D413="Lay's", D413="Totino's", D413="Cheerios", D413="Jif", D413="Skippy", D413="Nature Valley", D413="Oreo", D413="DiGiorno", D413="Eggo"), "Prepared Food",
IF(OR(D413="Ben's Original", D413="Lundberg", D413="Quaker"), "Rice",
IF(OR(D413="Bush's", D413="Hillshire Farm", D413="Oscar Mayer", D413="SPAM"), "Protein",
IF(OR(D413="Starbucks", D413="Sparkling Ice", D413="Coca-Cola", D413="San Pellegrino", D413="Gatorade", D413="Arizona"), "Beverages",
"Other")))))))))</f>
        <v>Protein</v>
      </c>
      <c r="F413" t="s">
        <v>2786</v>
      </c>
      <c r="G413" cm="1">
        <f t="array" ref="G413">_xlfn.LET(
  _xlpm.txt, LOWER(TRIM(SUBSTITUTE(B413,"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15.1</v>
      </c>
      <c r="H413" s="1">
        <f>O413/G413</f>
        <v>0.10198675496688742</v>
      </c>
      <c r="J413" t="str">
        <f>IF(I413="", "", IFERROR(LEFT(SUBSTITUTE(I413,"$",""), FIND("/", SUBSTITUTE(I413,"$","")) - 1), ""))</f>
        <v/>
      </c>
      <c r="K413" s="1" t="str">
        <f>IF(J413="", "", SUBSTITUTE(J413, "¢", ""))</f>
        <v/>
      </c>
      <c r="L413" s="2">
        <f>H413*100</f>
        <v>10.198675496688741</v>
      </c>
      <c r="M413" s="1">
        <f t="shared" si="6"/>
        <v>0.10198675496688742</v>
      </c>
      <c r="N413" s="1">
        <v>10.198675496688741</v>
      </c>
      <c r="O413" s="3">
        <f>VALUE(MID(F413, FIND("$", F413) + 1, LEN(F413)))</f>
        <v>1.54</v>
      </c>
    </row>
    <row r="414" spans="1:15" x14ac:dyDescent="0.25">
      <c r="A414" t="s">
        <v>2785</v>
      </c>
      <c r="B414" t="s">
        <v>2784</v>
      </c>
      <c r="D414" t="str" cm="1">
        <f t="array" ref="D414">_xlfn.TEXTJOIN("", TRUE, IF(ISNUMBER(SEARCH($Q$1480:$Q$1524, B414)), $Q$1480:$Q$1524, ""))</f>
        <v>Bush's</v>
      </c>
      <c r="E414" t="str">
        <f>IF(OR(D414="Mission", D414="Nature's Own", D414="Sara Lee"), "Bread",
IF(OR(D414="Del Monte", D414="Dole", D414="Mott's"), "Canned Fruit",
IF(OR(D414="Goya", D414="Hunt's", D414="Birds Eye"), "Canned Vegetables",
IF(OR(D414="BelGioioso", D414="Kraft", D414="Philadelphia", D414="Fairlife", D414="Horizon Organic", D414="Lactaid", D414="Ben &amp; Jerry's", D414="Chobani", D414="Oikos", D414="Light + Fit"), "Dairy",
IF(OR(D414="Barilla", D414="Annie's", D414="Rao's Homemade"), "Pasta",
IF(OR(D414="Hershey's", D414="Lay's", D414="Totino's", D414="Cheerios", D414="Jif", D414="Skippy", D414="Nature Valley", D414="Oreo", D414="DiGiorno", D414="Eggo"), "Prepared Food",
IF(OR(D414="Ben's Original", D414="Lundberg", D414="Quaker"), "Rice",
IF(OR(D414="Bush's", D414="Hillshire Farm", D414="Oscar Mayer", D414="SPAM"), "Protein",
IF(OR(D414="Starbucks", D414="Sparkling Ice", D414="Coca-Cola", D414="San Pellegrino", D414="Gatorade", D414="Arizona"), "Beverages",
"Other")))))))))</f>
        <v>Protein</v>
      </c>
      <c r="F414" t="s">
        <v>1327</v>
      </c>
      <c r="G414" cm="1">
        <f t="array" ref="G414">_xlfn.LET(
  _xlpm.txt, LOWER(TRIM(SUBSTITUTE(B414,"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H414" s="1">
        <f>O414/G414</f>
        <v>0.11272727272727273</v>
      </c>
      <c r="J414" t="str">
        <f>IF(I414="", "", IFERROR(LEFT(SUBSTITUTE(I414,"$",""), FIND("/", SUBSTITUTE(I414,"$","")) - 1), ""))</f>
        <v/>
      </c>
      <c r="K414" s="1" t="str">
        <f>IF(J414="", "", SUBSTITUTE(J414, "¢", ""))</f>
        <v/>
      </c>
      <c r="L414" s="2">
        <f>H414*100</f>
        <v>11.272727272727273</v>
      </c>
      <c r="M414" s="1">
        <f t="shared" si="6"/>
        <v>0.11272727272727273</v>
      </c>
      <c r="N414" s="1">
        <v>11.272727272727273</v>
      </c>
      <c r="O414" s="3">
        <f>VALUE(MID(F414, FIND("$", F414) + 1, LEN(F414)))</f>
        <v>2.48</v>
      </c>
    </row>
    <row r="415" spans="1:15" x14ac:dyDescent="0.25">
      <c r="A415" t="s">
        <v>2783</v>
      </c>
      <c r="B415" t="s">
        <v>2782</v>
      </c>
      <c r="D415" t="str" cm="1">
        <f t="array" ref="D415">_xlfn.TEXTJOIN("", TRUE, IF(ISNUMBER(SEARCH($Q$1480:$Q$1524, B415)), $Q$1480:$Q$1524, ""))</f>
        <v>Bush's</v>
      </c>
      <c r="E415" t="str">
        <f>IF(OR(D415="Mission", D415="Nature's Own", D415="Sara Lee"), "Bread",
IF(OR(D415="Del Monte", D415="Dole", D415="Mott's"), "Canned Fruit",
IF(OR(D415="Goya", D415="Hunt's", D415="Birds Eye"), "Canned Vegetables",
IF(OR(D415="BelGioioso", D415="Kraft", D415="Philadelphia", D415="Fairlife", D415="Horizon Organic", D415="Lactaid", D415="Ben &amp; Jerry's", D415="Chobani", D415="Oikos", D415="Light + Fit"), "Dairy",
IF(OR(D415="Barilla", D415="Annie's", D415="Rao's Homemade"), "Pasta",
IF(OR(D415="Hershey's", D415="Lay's", D415="Totino's", D415="Cheerios", D415="Jif", D415="Skippy", D415="Nature Valley", D415="Oreo", D415="DiGiorno", D415="Eggo"), "Prepared Food",
IF(OR(D415="Ben's Original", D415="Lundberg", D415="Quaker"), "Rice",
IF(OR(D415="Bush's", D415="Hillshire Farm", D415="Oscar Mayer", D415="SPAM"), "Protein",
IF(OR(D415="Starbucks", D415="Sparkling Ice", D415="Coca-Cola", D415="San Pellegrino", D415="Gatorade", D415="Arizona"), "Beverages",
"Other")))))))))</f>
        <v>Protein</v>
      </c>
      <c r="F415" t="s">
        <v>2781</v>
      </c>
      <c r="G415" cm="1">
        <f t="array" ref="G415">_xlfn.LET(
  _xlpm.txt, LOWER(TRIM(SUBSTITUTE(B415,"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415" s="1">
        <f>O415/G415</f>
        <v>0.10249999999999999</v>
      </c>
      <c r="J415" t="str">
        <f>IF(I415="", "", IFERROR(LEFT(SUBSTITUTE(I415,"$",""), FIND("/", SUBSTITUTE(I415,"$","")) - 1), ""))</f>
        <v/>
      </c>
      <c r="K415" s="1" t="str">
        <f>IF(J415="", "", SUBSTITUTE(J415, "¢", ""))</f>
        <v/>
      </c>
      <c r="L415" s="2">
        <f>H415*100</f>
        <v>10.25</v>
      </c>
      <c r="M415" s="1">
        <f t="shared" si="6"/>
        <v>0.10249999999999999</v>
      </c>
      <c r="N415" s="1">
        <v>10.25</v>
      </c>
      <c r="O415" s="3">
        <f>VALUE(MID(F415, FIND("$", F415) + 1, LEN(F415)))</f>
        <v>1.64</v>
      </c>
    </row>
    <row r="416" spans="1:15" x14ac:dyDescent="0.25">
      <c r="A416" t="s">
        <v>2780</v>
      </c>
      <c r="B416" t="s">
        <v>2779</v>
      </c>
      <c r="D416" t="str" cm="1">
        <f t="array" ref="D416">_xlfn.TEXTJOIN("", TRUE, IF(ISNUMBER(SEARCH($Q$1480:$Q$1524, B416)), $Q$1480:$Q$1524, ""))</f>
        <v>Bush's</v>
      </c>
      <c r="E416" t="str">
        <f>IF(OR(D416="Mission", D416="Nature's Own", D416="Sara Lee"), "Bread",
IF(OR(D416="Del Monte", D416="Dole", D416="Mott's"), "Canned Fruit",
IF(OR(D416="Goya", D416="Hunt's", D416="Birds Eye"), "Canned Vegetables",
IF(OR(D416="BelGioioso", D416="Kraft", D416="Philadelphia", D416="Fairlife", D416="Horizon Organic", D416="Lactaid", D416="Ben &amp; Jerry's", D416="Chobani", D416="Oikos", D416="Light + Fit"), "Dairy",
IF(OR(D416="Barilla", D416="Annie's", D416="Rao's Homemade"), "Pasta",
IF(OR(D416="Hershey's", D416="Lay's", D416="Totino's", D416="Cheerios", D416="Jif", D416="Skippy", D416="Nature Valley", D416="Oreo", D416="DiGiorno", D416="Eggo"), "Prepared Food",
IF(OR(D416="Ben's Original", D416="Lundberg", D416="Quaker"), "Rice",
IF(OR(D416="Bush's", D416="Hillshire Farm", D416="Oscar Mayer", D416="SPAM"), "Protein",
IF(OR(D416="Starbucks", D416="Sparkling Ice", D416="Coca-Cola", D416="San Pellegrino", D416="Gatorade", D416="Arizona"), "Beverages",
"Other")))))))))</f>
        <v>Protein</v>
      </c>
      <c r="F416" t="s">
        <v>2771</v>
      </c>
      <c r="G416" cm="1">
        <f t="array" ref="G416">_xlfn.LET(
  _xlpm.txt, LOWER(TRIM(SUBSTITUTE(B416,"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416" s="1">
        <f>O416/G416</f>
        <v>0.13375000000000001</v>
      </c>
      <c r="J416" t="str">
        <f>IF(I416="", "", IFERROR(LEFT(SUBSTITUTE(I416,"$",""), FIND("/", SUBSTITUTE(I416,"$","")) - 1), ""))</f>
        <v/>
      </c>
      <c r="K416" s="1" t="str">
        <f>IF(J416="", "", SUBSTITUTE(J416, "¢", ""))</f>
        <v/>
      </c>
      <c r="L416" s="2">
        <f>H416*100</f>
        <v>13.375</v>
      </c>
      <c r="M416" s="1">
        <f t="shared" si="6"/>
        <v>0.13375000000000001</v>
      </c>
      <c r="N416" s="1">
        <v>13.375</v>
      </c>
      <c r="O416" s="3">
        <f>VALUE(MID(F416, FIND("$", F416) + 1, LEN(F416)))</f>
        <v>2.14</v>
      </c>
    </row>
    <row r="417" spans="1:15" x14ac:dyDescent="0.25">
      <c r="A417" t="s">
        <v>2778</v>
      </c>
      <c r="B417" t="s">
        <v>2777</v>
      </c>
      <c r="D417" t="str" cm="1">
        <f t="array" ref="D417">_xlfn.TEXTJOIN("", TRUE, IF(ISNUMBER(SEARCH($Q$1480:$Q$1524, B417)), $Q$1480:$Q$1524, ""))</f>
        <v>Bush's</v>
      </c>
      <c r="E417" t="str">
        <f>IF(OR(D417="Mission", D417="Nature's Own", D417="Sara Lee"), "Bread",
IF(OR(D417="Del Monte", D417="Dole", D417="Mott's"), "Canned Fruit",
IF(OR(D417="Goya", D417="Hunt's", D417="Birds Eye"), "Canned Vegetables",
IF(OR(D417="BelGioioso", D417="Kraft", D417="Philadelphia", D417="Fairlife", D417="Horizon Organic", D417="Lactaid", D417="Ben &amp; Jerry's", D417="Chobani", D417="Oikos", D417="Light + Fit"), "Dairy",
IF(OR(D417="Barilla", D417="Annie's", D417="Rao's Homemade"), "Pasta",
IF(OR(D417="Hershey's", D417="Lay's", D417="Totino's", D417="Cheerios", D417="Jif", D417="Skippy", D417="Nature Valley", D417="Oreo", D417="DiGiorno", D417="Eggo"), "Prepared Food",
IF(OR(D417="Ben's Original", D417="Lundberg", D417="Quaker"), "Rice",
IF(OR(D417="Bush's", D417="Hillshire Farm", D417="Oscar Mayer", D417="SPAM"), "Protein",
IF(OR(D417="Starbucks", D417="Sparkling Ice", D417="Coca-Cola", D417="San Pellegrino", D417="Gatorade", D417="Arizona"), "Beverages",
"Other")))))))))</f>
        <v>Protein</v>
      </c>
      <c r="F417" t="s">
        <v>1327</v>
      </c>
      <c r="G417" cm="1">
        <f t="array" ref="G417">_xlfn.LET(
  _xlpm.txt, LOWER(TRIM(SUBSTITUTE(B417,"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417" s="1">
        <f>O417/G417</f>
        <v>8.8571428571428565E-2</v>
      </c>
      <c r="J417" t="str">
        <f>IF(I417="", "", IFERROR(LEFT(SUBSTITUTE(I417,"$",""), FIND("/", SUBSTITUTE(I417,"$","")) - 1), ""))</f>
        <v/>
      </c>
      <c r="K417" s="1" t="str">
        <f>IF(J417="", "", SUBSTITUTE(J417, "¢", ""))</f>
        <v/>
      </c>
      <c r="L417" s="2">
        <f>H417*100</f>
        <v>8.8571428571428559</v>
      </c>
      <c r="M417" s="1">
        <f t="shared" si="6"/>
        <v>8.8571428571428565E-2</v>
      </c>
      <c r="N417" s="1">
        <v>8.8571428571428559</v>
      </c>
      <c r="O417" s="3">
        <f>VALUE(MID(F417, FIND("$", F417) + 1, LEN(F417)))</f>
        <v>2.48</v>
      </c>
    </row>
    <row r="418" spans="1:15" x14ac:dyDescent="0.25">
      <c r="A418" t="s">
        <v>2776</v>
      </c>
      <c r="B418" t="s">
        <v>2775</v>
      </c>
      <c r="D418" t="str" cm="1">
        <f t="array" ref="D418">_xlfn.TEXTJOIN("", TRUE, IF(ISNUMBER(SEARCH($Q$1480:$Q$1524, B418)), $Q$1480:$Q$1524, ""))</f>
        <v>Bush's</v>
      </c>
      <c r="E418" t="str">
        <f>IF(OR(D418="Mission", D418="Nature's Own", D418="Sara Lee"), "Bread",
IF(OR(D418="Del Monte", D418="Dole", D418="Mott's"), "Canned Fruit",
IF(OR(D418="Goya", D418="Hunt's", D418="Birds Eye"), "Canned Vegetables",
IF(OR(D418="BelGioioso", D418="Kraft", D418="Philadelphia", D418="Fairlife", D418="Horizon Organic", D418="Lactaid", D418="Ben &amp; Jerry's", D418="Chobani", D418="Oikos", D418="Light + Fit"), "Dairy",
IF(OR(D418="Barilla", D418="Annie's", D418="Rao's Homemade"), "Pasta",
IF(OR(D418="Hershey's", D418="Lay's", D418="Totino's", D418="Cheerios", D418="Jif", D418="Skippy", D418="Nature Valley", D418="Oreo", D418="DiGiorno", D418="Eggo"), "Prepared Food",
IF(OR(D418="Ben's Original", D418="Lundberg", D418="Quaker"), "Rice",
IF(OR(D418="Bush's", D418="Hillshire Farm", D418="Oscar Mayer", D418="SPAM"), "Protein",
IF(OR(D418="Starbucks", D418="Sparkling Ice", D418="Coca-Cola", D418="San Pellegrino", D418="Gatorade", D418="Arizona"), "Beverages",
"Other")))))))))</f>
        <v>Protein</v>
      </c>
      <c r="F418" t="s">
        <v>2774</v>
      </c>
      <c r="G418" cm="1">
        <f t="array" ref="G418">_xlfn.LET(
  _xlpm.txt, LOWER(TRIM(SUBSTITUTE(B418,"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418" s="1">
        <f>O418/G418</f>
        <v>0.11741935483870967</v>
      </c>
      <c r="J418" t="str">
        <f>IF(I418="", "", IFERROR(LEFT(SUBSTITUTE(I418,"$",""), FIND("/", SUBSTITUTE(I418,"$","")) - 1), ""))</f>
        <v/>
      </c>
      <c r="K418" s="1" t="str">
        <f>IF(J418="", "", SUBSTITUTE(J418, "¢", ""))</f>
        <v/>
      </c>
      <c r="L418" s="2">
        <f>H418*100</f>
        <v>11.741935483870968</v>
      </c>
      <c r="M418" s="1">
        <f t="shared" si="6"/>
        <v>0.11741935483870967</v>
      </c>
      <c r="N418" s="1">
        <v>11.741935483870968</v>
      </c>
      <c r="O418" s="3">
        <f>VALUE(MID(F418, FIND("$", F418) + 1, LEN(F418)))</f>
        <v>1.82</v>
      </c>
    </row>
    <row r="419" spans="1:15" x14ac:dyDescent="0.25">
      <c r="A419" t="s">
        <v>2773</v>
      </c>
      <c r="B419" t="s">
        <v>2772</v>
      </c>
      <c r="D419" t="str" cm="1">
        <f t="array" ref="D419">_xlfn.TEXTJOIN("", TRUE, IF(ISNUMBER(SEARCH($Q$1480:$Q$1524, B419)), $Q$1480:$Q$1524, ""))</f>
        <v>Bush's</v>
      </c>
      <c r="E419" t="str">
        <f>IF(OR(D419="Mission", D419="Nature's Own", D419="Sara Lee"), "Bread",
IF(OR(D419="Del Monte", D419="Dole", D419="Mott's"), "Canned Fruit",
IF(OR(D419="Goya", D419="Hunt's", D419="Birds Eye"), "Canned Vegetables",
IF(OR(D419="BelGioioso", D419="Kraft", D419="Philadelphia", D419="Fairlife", D419="Horizon Organic", D419="Lactaid", D419="Ben &amp; Jerry's", D419="Chobani", D419="Oikos", D419="Light + Fit"), "Dairy",
IF(OR(D419="Barilla", D419="Annie's", D419="Rao's Homemade"), "Pasta",
IF(OR(D419="Hershey's", D419="Lay's", D419="Totino's", D419="Cheerios", D419="Jif", D419="Skippy", D419="Nature Valley", D419="Oreo", D419="DiGiorno", D419="Eggo"), "Prepared Food",
IF(OR(D419="Ben's Original", D419="Lundberg", D419="Quaker"), "Rice",
IF(OR(D419="Bush's", D419="Hillshire Farm", D419="Oscar Mayer", D419="SPAM"), "Protein",
IF(OR(D419="Starbucks", D419="Sparkling Ice", D419="Coca-Cola", D419="San Pellegrino", D419="Gatorade", D419="Arizona"), "Beverages",
"Other")))))))))</f>
        <v>Protein</v>
      </c>
      <c r="F419" t="s">
        <v>2771</v>
      </c>
      <c r="G419" cm="1">
        <f t="array" ref="G419">_xlfn.LET(
  _xlpm.txt, LOWER(TRIM(SUBSTITUTE(B419,"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15.8</v>
      </c>
      <c r="H419" s="1">
        <f>O419/G419</f>
        <v>0.13544303797468354</v>
      </c>
      <c r="J419" t="str">
        <f>IF(I419="", "", IFERROR(LEFT(SUBSTITUTE(I419,"$",""), FIND("/", SUBSTITUTE(I419,"$","")) - 1), ""))</f>
        <v/>
      </c>
      <c r="K419" s="1" t="str">
        <f>IF(J419="", "", SUBSTITUTE(J419, "¢", ""))</f>
        <v/>
      </c>
      <c r="L419" s="2">
        <f>H419*100</f>
        <v>13.544303797468354</v>
      </c>
      <c r="M419" s="1">
        <f t="shared" si="6"/>
        <v>0.13544303797468354</v>
      </c>
      <c r="N419" s="1">
        <v>13.544303797468354</v>
      </c>
      <c r="O419" s="3">
        <f>VALUE(MID(F419, FIND("$", F419) + 1, LEN(F419)))</f>
        <v>2.14</v>
      </c>
    </row>
    <row r="420" spans="1:15" x14ac:dyDescent="0.25">
      <c r="A420" t="s">
        <v>2770</v>
      </c>
      <c r="B420" t="s">
        <v>2769</v>
      </c>
      <c r="D420" t="str" cm="1">
        <f t="array" ref="D420">_xlfn.TEXTJOIN("", TRUE, IF(ISNUMBER(SEARCH($Q$1480:$Q$1524, B420)), $Q$1480:$Q$1524, ""))</f>
        <v>Bush's</v>
      </c>
      <c r="E420" t="str">
        <f>IF(OR(D420="Mission", D420="Nature's Own", D420="Sara Lee"), "Bread",
IF(OR(D420="Del Monte", D420="Dole", D420="Mott's"), "Canned Fruit",
IF(OR(D420="Goya", D420="Hunt's", D420="Birds Eye"), "Canned Vegetables",
IF(OR(D420="BelGioioso", D420="Kraft", D420="Philadelphia", D420="Fairlife", D420="Horizon Organic", D420="Lactaid", D420="Ben &amp; Jerry's", D420="Chobani", D420="Oikos", D420="Light + Fit"), "Dairy",
IF(OR(D420="Barilla", D420="Annie's", D420="Rao's Homemade"), "Pasta",
IF(OR(D420="Hershey's", D420="Lay's", D420="Totino's", D420="Cheerios", D420="Jif", D420="Skippy", D420="Nature Valley", D420="Oreo", D420="DiGiorno", D420="Eggo"), "Prepared Food",
IF(OR(D420="Ben's Original", D420="Lundberg", D420="Quaker"), "Rice",
IF(OR(D420="Bush's", D420="Hillshire Farm", D420="Oscar Mayer", D420="SPAM"), "Protein",
IF(OR(D420="Starbucks", D420="Sparkling Ice", D420="Coca-Cola", D420="San Pellegrino", D420="Gatorade", D420="Arizona"), "Beverages",
"Other")))))))))</f>
        <v>Protein</v>
      </c>
      <c r="F420" t="s">
        <v>1327</v>
      </c>
      <c r="G420" cm="1">
        <f t="array" ref="G420">_xlfn.LET(
  _xlpm.txt, LOWER(TRIM(SUBSTITUTE(B420,"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27.5</v>
      </c>
      <c r="H420" s="1">
        <f>O420/G420</f>
        <v>9.0181818181818182E-2</v>
      </c>
      <c r="J420" t="str">
        <f>IF(I420="", "", IFERROR(LEFT(SUBSTITUTE(I420,"$",""), FIND("/", SUBSTITUTE(I420,"$","")) - 1), ""))</f>
        <v/>
      </c>
      <c r="K420" s="1" t="str">
        <f>IF(J420="", "", SUBSTITUTE(J420, "¢", ""))</f>
        <v/>
      </c>
      <c r="L420" s="2">
        <f>H420*100</f>
        <v>9.0181818181818176</v>
      </c>
      <c r="M420" s="1">
        <f t="shared" si="6"/>
        <v>9.0181818181818182E-2</v>
      </c>
      <c r="N420" s="1">
        <v>9.0181818181818176</v>
      </c>
      <c r="O420" s="3">
        <f>VALUE(MID(F420, FIND("$", F420) + 1, LEN(F420)))</f>
        <v>2.48</v>
      </c>
    </row>
    <row r="421" spans="1:15" x14ac:dyDescent="0.25">
      <c r="A421" t="s">
        <v>2768</v>
      </c>
      <c r="B421" t="s">
        <v>2767</v>
      </c>
      <c r="D421" t="str" cm="1">
        <f t="array" ref="D421">_xlfn.TEXTJOIN("", TRUE, IF(ISNUMBER(SEARCH($Q$1480:$Q$1524, B421)), $Q$1480:$Q$1524, ""))</f>
        <v>Cheerios</v>
      </c>
      <c r="E421" t="str">
        <f>IF(OR(D421="Mission", D421="Nature's Own", D421="Sara Lee"), "Bread",
IF(OR(D421="Del Monte", D421="Dole", D421="Mott's"), "Canned Fruit",
IF(OR(D421="Goya", D421="Hunt's", D421="Birds Eye"), "Canned Vegetables",
IF(OR(D421="BelGioioso", D421="Kraft", D421="Philadelphia", D421="Fairlife", D421="Horizon Organic", D421="Lactaid", D421="Ben &amp; Jerry's", D421="Chobani", D421="Oikos", D421="Light + Fit"), "Dairy",
IF(OR(D421="Barilla", D421="Annie's", D421="Rao's Homemade"), "Pasta",
IF(OR(D421="Hershey's", D421="Lay's", D421="Totino's", D421="Cheerios", D421="Jif", D421="Skippy", D421="Nature Valley", D421="Oreo", D421="DiGiorno", D421="Eggo"), "Prepared Food",
IF(OR(D421="Ben's Original", D421="Lundberg", D421="Quaker"), "Rice",
IF(OR(D421="Bush's", D421="Hillshire Farm", D421="Oscar Mayer", D421="SPAM"), "Protein",
IF(OR(D421="Starbucks", D421="Sparkling Ice", D421="Coca-Cola", D421="San Pellegrino", D421="Gatorade", D421="Arizona"), "Beverages",
"Other")))))))))</f>
        <v>Prepared Food</v>
      </c>
      <c r="F421" t="s">
        <v>635</v>
      </c>
      <c r="G421" cm="1">
        <f t="array" ref="G421">_xlfn.LET(
  _xlpm.txt, LOWER(TRIM(SUBSTITUTE(B421,"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1.3</v>
      </c>
      <c r="H421" s="1">
        <f>O421/G421</f>
        <v>0.76923076923076916</v>
      </c>
      <c r="I421" t="s">
        <v>2766</v>
      </c>
      <c r="J421" t="str">
        <f>IF(I421="", "", IFERROR(LEFT(SUBSTITUTE(I421,"$",""), FIND("/", SUBSTITUTE(I421,"$","")) - 1), ""))</f>
        <v>76.9 ¢</v>
      </c>
      <c r="K421" s="1" t="str">
        <f>IF(J421="", "", SUBSTITUTE(J421, "¢", ""))</f>
        <v xml:space="preserve">76.9 </v>
      </c>
      <c r="L421" s="2">
        <f>H421*100</f>
        <v>76.92307692307692</v>
      </c>
      <c r="M421" s="1">
        <f t="shared" si="6"/>
        <v>0.76900000000000002</v>
      </c>
      <c r="N421" s="1">
        <v>76.900000000000006</v>
      </c>
      <c r="O421">
        <f>VALUE(MID(F421, FIND("$", F421) + 1, LEN(F421)))</f>
        <v>1</v>
      </c>
    </row>
    <row r="422" spans="1:15" x14ac:dyDescent="0.25">
      <c r="A422" t="s">
        <v>2765</v>
      </c>
      <c r="B422" t="s">
        <v>2764</v>
      </c>
      <c r="D422" t="str" cm="1">
        <f t="array" ref="D422">_xlfn.TEXTJOIN("", TRUE, IF(ISNUMBER(SEARCH($Q$1480:$Q$1524, B422)), $Q$1480:$Q$1524, ""))</f>
        <v>Cheerios</v>
      </c>
      <c r="E422" t="str">
        <f>IF(OR(D422="Mission", D422="Nature's Own", D422="Sara Lee"), "Bread",
IF(OR(D422="Del Monte", D422="Dole", D422="Mott's"), "Canned Fruit",
IF(OR(D422="Goya", D422="Hunt's", D422="Birds Eye"), "Canned Vegetables",
IF(OR(D422="BelGioioso", D422="Kraft", D422="Philadelphia", D422="Fairlife", D422="Horizon Organic", D422="Lactaid", D422="Ben &amp; Jerry's", D422="Chobani", D422="Oikos", D422="Light + Fit"), "Dairy",
IF(OR(D422="Barilla", D422="Annie's", D422="Rao's Homemade"), "Pasta",
IF(OR(D422="Hershey's", D422="Lay's", D422="Totino's", D422="Cheerios", D422="Jif", D422="Skippy", D422="Nature Valley", D422="Oreo", D422="DiGiorno", D422="Eggo"), "Prepared Food",
IF(OR(D422="Ben's Original", D422="Lundberg", D422="Quaker"), "Rice",
IF(OR(D422="Bush's", D422="Hillshire Farm", D422="Oscar Mayer", D422="SPAM"), "Protein",
IF(OR(D422="Starbucks", D422="Sparkling Ice", D422="Coca-Cola", D422="San Pellegrino", D422="Gatorade", D422="Arizona"), "Beverages",
"Other")))))))))</f>
        <v>Prepared Food</v>
      </c>
      <c r="F422" t="s">
        <v>57</v>
      </c>
      <c r="G422" cm="1">
        <f t="array" ref="G422">_xlfn.LET(
  _xlpm.txt, LOWER(TRIM(SUBSTITUTE(B422,"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422" s="1">
        <f>O422/G422</f>
        <v>0.2465</v>
      </c>
      <c r="I422" t="s">
        <v>2350</v>
      </c>
      <c r="J422" t="str">
        <f>IF(I422="", "", IFERROR(LEFT(SUBSTITUTE(I422,"$",""), FIND("/", SUBSTITUTE(I422,"$","")) - 1), ""))</f>
        <v>24.7 ¢</v>
      </c>
      <c r="K422" s="1" t="str">
        <f>IF(J422="", "", SUBSTITUTE(J422, "¢", ""))</f>
        <v xml:space="preserve">24.7 </v>
      </c>
      <c r="L422" s="2">
        <f>H422*100</f>
        <v>24.65</v>
      </c>
      <c r="M422" s="1">
        <f t="shared" si="6"/>
        <v>0.247</v>
      </c>
      <c r="N422" s="1">
        <v>24.7</v>
      </c>
      <c r="O422">
        <f>VALUE(MID(F422, FIND("$", F422) + 1, LEN(F422)))</f>
        <v>4.93</v>
      </c>
    </row>
    <row r="423" spans="1:15" x14ac:dyDescent="0.25">
      <c r="A423" t="s">
        <v>2763</v>
      </c>
      <c r="B423" t="s">
        <v>2762</v>
      </c>
      <c r="D423" t="str" cm="1">
        <f t="array" ref="D423">_xlfn.TEXTJOIN("", TRUE, IF(ISNUMBER(SEARCH($Q$1480:$Q$1524, B423)), $Q$1480:$Q$1524, ""))</f>
        <v>Cheerios</v>
      </c>
      <c r="E423" t="str">
        <f>IF(OR(D423="Mission", D423="Nature's Own", D423="Sara Lee"), "Bread",
IF(OR(D423="Del Monte", D423="Dole", D423="Mott's"), "Canned Fruit",
IF(OR(D423="Goya", D423="Hunt's", D423="Birds Eye"), "Canned Vegetables",
IF(OR(D423="BelGioioso", D423="Kraft", D423="Philadelphia", D423="Fairlife", D423="Horizon Organic", D423="Lactaid", D423="Ben &amp; Jerry's", D423="Chobani", D423="Oikos", D423="Light + Fit"), "Dairy",
IF(OR(D423="Barilla", D423="Annie's", D423="Rao's Homemade"), "Pasta",
IF(OR(D423="Hershey's", D423="Lay's", D423="Totino's", D423="Cheerios", D423="Jif", D423="Skippy", D423="Nature Valley", D423="Oreo", D423="DiGiorno", D423="Eggo"), "Prepared Food",
IF(OR(D423="Ben's Original", D423="Lundberg", D423="Quaker"), "Rice",
IF(OR(D423="Bush's", D423="Hillshire Farm", D423="Oscar Mayer", D423="SPAM"), "Protein",
IF(OR(D423="Starbucks", D423="Sparkling Ice", D423="Coca-Cola", D423="San Pellegrino", D423="Gatorade", D423="Arizona"), "Beverages",
"Other")))))))))</f>
        <v>Prepared Food</v>
      </c>
      <c r="F423" t="s">
        <v>57</v>
      </c>
      <c r="G423" cm="1">
        <f t="array" ref="G423">_xlfn.LET(
  _xlpm.txt, LOWER(TRIM(SUBSTITUTE(B423,"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423" s="1">
        <f>O423/G423</f>
        <v>0.20541666666666666</v>
      </c>
      <c r="I423" t="s">
        <v>970</v>
      </c>
      <c r="J423" t="str">
        <f>IF(I423="", "", IFERROR(LEFT(SUBSTITUTE(I423,"$",""), FIND("/", SUBSTITUTE(I423,"$","")) - 1), ""))</f>
        <v>20.5 ¢</v>
      </c>
      <c r="K423" s="1" t="str">
        <f>IF(J423="", "", SUBSTITUTE(J423, "¢", ""))</f>
        <v xml:space="preserve">20.5 </v>
      </c>
      <c r="L423" s="2">
        <f>H423*100</f>
        <v>20.541666666666668</v>
      </c>
      <c r="M423" s="1">
        <f t="shared" si="6"/>
        <v>0.20499999999999999</v>
      </c>
      <c r="N423" s="1">
        <v>20.5</v>
      </c>
      <c r="O423">
        <f>VALUE(MID(F423, FIND("$", F423) + 1, LEN(F423)))</f>
        <v>4.93</v>
      </c>
    </row>
    <row r="424" spans="1:15" x14ac:dyDescent="0.25">
      <c r="A424" t="s">
        <v>2761</v>
      </c>
      <c r="B424" t="s">
        <v>2760</v>
      </c>
      <c r="D424" t="str" cm="1">
        <f t="array" ref="D424">_xlfn.TEXTJOIN("", TRUE, IF(ISNUMBER(SEARCH($Q$1480:$Q$1524, B424)), $Q$1480:$Q$1524, ""))</f>
        <v>Cheerios</v>
      </c>
      <c r="E424" t="str">
        <f>IF(OR(D424="Mission", D424="Nature's Own", D424="Sara Lee"), "Bread",
IF(OR(D424="Del Monte", D424="Dole", D424="Mott's"), "Canned Fruit",
IF(OR(D424="Goya", D424="Hunt's", D424="Birds Eye"), "Canned Vegetables",
IF(OR(D424="BelGioioso", D424="Kraft", D424="Philadelphia", D424="Fairlife", D424="Horizon Organic", D424="Lactaid", D424="Ben &amp; Jerry's", D424="Chobani", D424="Oikos", D424="Light + Fit"), "Dairy",
IF(OR(D424="Barilla", D424="Annie's", D424="Rao's Homemade"), "Pasta",
IF(OR(D424="Hershey's", D424="Lay's", D424="Totino's", D424="Cheerios", D424="Jif", D424="Skippy", D424="Nature Valley", D424="Oreo", D424="DiGiorno", D424="Eggo"), "Prepared Food",
IF(OR(D424="Ben's Original", D424="Lundberg", D424="Quaker"), "Rice",
IF(OR(D424="Bush's", D424="Hillshire Farm", D424="Oscar Mayer", D424="SPAM"), "Protein",
IF(OR(D424="Starbucks", D424="Sparkling Ice", D424="Coca-Cola", D424="San Pellegrino", D424="Gatorade", D424="Arizona"), "Beverages",
"Other")))))))))</f>
        <v>Prepared Food</v>
      </c>
      <c r="F424" t="s">
        <v>57</v>
      </c>
      <c r="G424" cm="1">
        <f t="array" ref="G424">_xlfn.LET(
  _xlpm.txt, LOWER(TRIM(SUBSTITUTE(B424,"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424" s="1">
        <f>O424/G424</f>
        <v>0.20541666666666666</v>
      </c>
      <c r="I424" t="s">
        <v>970</v>
      </c>
      <c r="J424" t="str">
        <f>IF(I424="", "", IFERROR(LEFT(SUBSTITUTE(I424,"$",""), FIND("/", SUBSTITUTE(I424,"$","")) - 1), ""))</f>
        <v>20.5 ¢</v>
      </c>
      <c r="K424" s="1" t="str">
        <f>IF(J424="", "", SUBSTITUTE(J424, "¢", ""))</f>
        <v xml:space="preserve">20.5 </v>
      </c>
      <c r="L424" s="2">
        <f>H424*100</f>
        <v>20.541666666666668</v>
      </c>
      <c r="M424" s="1">
        <f t="shared" si="6"/>
        <v>0.20499999999999999</v>
      </c>
      <c r="N424" s="1">
        <v>20.5</v>
      </c>
      <c r="O424">
        <f>VALUE(MID(F424, FIND("$", F424) + 1, LEN(F424)))</f>
        <v>4.93</v>
      </c>
    </row>
    <row r="425" spans="1:15" x14ac:dyDescent="0.25">
      <c r="A425" t="s">
        <v>2759</v>
      </c>
      <c r="B425" t="s">
        <v>2758</v>
      </c>
      <c r="D425" t="str" cm="1">
        <f t="array" ref="D425">_xlfn.TEXTJOIN("", TRUE, IF(ISNUMBER(SEARCH($Q$1480:$Q$1524, B425)), $Q$1480:$Q$1524, ""))</f>
        <v>Cheerios</v>
      </c>
      <c r="E425" t="str">
        <f>IF(OR(D425="Mission", D425="Nature's Own", D425="Sara Lee"), "Bread",
IF(OR(D425="Del Monte", D425="Dole", D425="Mott's"), "Canned Fruit",
IF(OR(D425="Goya", D425="Hunt's", D425="Birds Eye"), "Canned Vegetables",
IF(OR(D425="BelGioioso", D425="Kraft", D425="Philadelphia", D425="Fairlife", D425="Horizon Organic", D425="Lactaid", D425="Ben &amp; Jerry's", D425="Chobani", D425="Oikos", D425="Light + Fit"), "Dairy",
IF(OR(D425="Barilla", D425="Annie's", D425="Rao's Homemade"), "Pasta",
IF(OR(D425="Hershey's", D425="Lay's", D425="Totino's", D425="Cheerios", D425="Jif", D425="Skippy", D425="Nature Valley", D425="Oreo", D425="DiGiorno", D425="Eggo"), "Prepared Food",
IF(OR(D425="Ben's Original", D425="Lundberg", D425="Quaker"), "Rice",
IF(OR(D425="Bush's", D425="Hillshire Farm", D425="Oscar Mayer", D425="SPAM"), "Protein",
IF(OR(D425="Starbucks", D425="Sparkling Ice", D425="Coca-Cola", D425="San Pellegrino", D425="Gatorade", D425="Arizona"), "Beverages",
"Other")))))))))</f>
        <v>Prepared Food</v>
      </c>
      <c r="F425" t="s">
        <v>57</v>
      </c>
      <c r="G425" cm="1">
        <f t="array" ref="G425">_xlfn.LET(
  _xlpm.txt, LOWER(TRIM(SUBSTITUTE(B425,"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425" s="1">
        <f>O425/G425</f>
        <v>0.32866666666666666</v>
      </c>
      <c r="I425" t="s">
        <v>2753</v>
      </c>
      <c r="J425" t="str">
        <f>IF(I425="", "", IFERROR(LEFT(SUBSTITUTE(I425,"$",""), FIND("/", SUBSTITUTE(I425,"$","")) - 1), ""))</f>
        <v>32.9 ¢</v>
      </c>
      <c r="K425" s="1" t="str">
        <f>IF(J425="", "", SUBSTITUTE(J425, "¢", ""))</f>
        <v xml:space="preserve">32.9 </v>
      </c>
      <c r="L425" s="2">
        <f>H425*100</f>
        <v>32.866666666666667</v>
      </c>
      <c r="M425" s="1">
        <f t="shared" si="6"/>
        <v>0.32899999999999996</v>
      </c>
      <c r="N425" s="1">
        <v>32.9</v>
      </c>
      <c r="O425">
        <f>VALUE(MID(F425, FIND("$", F425) + 1, LEN(F425)))</f>
        <v>4.93</v>
      </c>
    </row>
    <row r="426" spans="1:15" x14ac:dyDescent="0.25">
      <c r="A426" t="s">
        <v>2757</v>
      </c>
      <c r="B426" t="s">
        <v>2756</v>
      </c>
      <c r="D426" t="str" cm="1">
        <f t="array" ref="D426">_xlfn.TEXTJOIN("", TRUE, IF(ISNUMBER(SEARCH($Q$1480:$Q$1524, B426)), $Q$1480:$Q$1524, ""))</f>
        <v>Cheerios</v>
      </c>
      <c r="E426" t="str">
        <f>IF(OR(D426="Mission", D426="Nature's Own", D426="Sara Lee"), "Bread",
IF(OR(D426="Del Monte", D426="Dole", D426="Mott's"), "Canned Fruit",
IF(OR(D426="Goya", D426="Hunt's", D426="Birds Eye"), "Canned Vegetables",
IF(OR(D426="BelGioioso", D426="Kraft", D426="Philadelphia", D426="Fairlife", D426="Horizon Organic", D426="Lactaid", D426="Ben &amp; Jerry's", D426="Chobani", D426="Oikos", D426="Light + Fit"), "Dairy",
IF(OR(D426="Barilla", D426="Annie's", D426="Rao's Homemade"), "Pasta",
IF(OR(D426="Hershey's", D426="Lay's", D426="Totino's", D426="Cheerios", D426="Jif", D426="Skippy", D426="Nature Valley", D426="Oreo", D426="DiGiorno", D426="Eggo"), "Prepared Food",
IF(OR(D426="Ben's Original", D426="Lundberg", D426="Quaker"), "Rice",
IF(OR(D426="Bush's", D426="Hillshire Farm", D426="Oscar Mayer", D426="SPAM"), "Protein",
IF(OR(D426="Starbucks", D426="Sparkling Ice", D426="Coca-Cola", D426="San Pellegrino", D426="Gatorade", D426="Arizona"), "Beverages",
"Other")))))))))</f>
        <v>Prepared Food</v>
      </c>
      <c r="F426" t="s">
        <v>57</v>
      </c>
      <c r="G426" cm="1">
        <f t="array" ref="G426">_xlfn.LET(
  _xlpm.txt, LOWER(TRIM(SUBSTITUTE(B426,"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426" s="1">
        <f>O426/G426</f>
        <v>0.32866666666666666</v>
      </c>
      <c r="I426" t="s">
        <v>2753</v>
      </c>
      <c r="J426" t="str">
        <f>IF(I426="", "", IFERROR(LEFT(SUBSTITUTE(I426,"$",""), FIND("/", SUBSTITUTE(I426,"$","")) - 1), ""))</f>
        <v>32.9 ¢</v>
      </c>
      <c r="K426" s="1" t="str">
        <f>IF(J426="", "", SUBSTITUTE(J426, "¢", ""))</f>
        <v xml:space="preserve">32.9 </v>
      </c>
      <c r="L426" s="2">
        <f>H426*100</f>
        <v>32.866666666666667</v>
      </c>
      <c r="M426" s="1">
        <f t="shared" si="6"/>
        <v>0.32899999999999996</v>
      </c>
      <c r="N426" s="1">
        <v>32.9</v>
      </c>
      <c r="O426">
        <f>VALUE(MID(F426, FIND("$", F426) + 1, LEN(F426)))</f>
        <v>4.93</v>
      </c>
    </row>
    <row r="427" spans="1:15" x14ac:dyDescent="0.25">
      <c r="A427" t="s">
        <v>2755</v>
      </c>
      <c r="B427" t="s">
        <v>2754</v>
      </c>
      <c r="D427" t="str" cm="1">
        <f t="array" ref="D427">_xlfn.TEXTJOIN("", TRUE, IF(ISNUMBER(SEARCH($Q$1480:$Q$1524, B427)), $Q$1480:$Q$1524, ""))</f>
        <v>Cheerios</v>
      </c>
      <c r="E427" t="str">
        <f>IF(OR(D427="Mission", D427="Nature's Own", D427="Sara Lee"), "Bread",
IF(OR(D427="Del Monte", D427="Dole", D427="Mott's"), "Canned Fruit",
IF(OR(D427="Goya", D427="Hunt's", D427="Birds Eye"), "Canned Vegetables",
IF(OR(D427="BelGioioso", D427="Kraft", D427="Philadelphia", D427="Fairlife", D427="Horizon Organic", D427="Lactaid", D427="Ben &amp; Jerry's", D427="Chobani", D427="Oikos", D427="Light + Fit"), "Dairy",
IF(OR(D427="Barilla", D427="Annie's", D427="Rao's Homemade"), "Pasta",
IF(OR(D427="Hershey's", D427="Lay's", D427="Totino's", D427="Cheerios", D427="Jif", D427="Skippy", D427="Nature Valley", D427="Oreo", D427="DiGiorno", D427="Eggo"), "Prepared Food",
IF(OR(D427="Ben's Original", D427="Lundberg", D427="Quaker"), "Rice",
IF(OR(D427="Bush's", D427="Hillshire Farm", D427="Oscar Mayer", D427="SPAM"), "Protein",
IF(OR(D427="Starbucks", D427="Sparkling Ice", D427="Coca-Cola", D427="San Pellegrino", D427="Gatorade", D427="Arizona"), "Beverages",
"Other")))))))))</f>
        <v>Prepared Food</v>
      </c>
      <c r="F427" t="s">
        <v>57</v>
      </c>
      <c r="G427" cm="1">
        <f t="array" ref="G427">_xlfn.LET(
  _xlpm.txt, LOWER(TRIM(SUBSTITUTE(B427,"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427" s="1">
        <f>O427/G427</f>
        <v>0.32866666666666666</v>
      </c>
      <c r="I427" t="s">
        <v>2753</v>
      </c>
      <c r="J427" t="str">
        <f>IF(I427="", "", IFERROR(LEFT(SUBSTITUTE(I427,"$",""), FIND("/", SUBSTITUTE(I427,"$","")) - 1), ""))</f>
        <v>32.9 ¢</v>
      </c>
      <c r="K427" s="1" t="str">
        <f>IF(J427="", "", SUBSTITUTE(J427, "¢", ""))</f>
        <v xml:space="preserve">32.9 </v>
      </c>
      <c r="L427" s="2">
        <f>H427*100</f>
        <v>32.866666666666667</v>
      </c>
      <c r="M427" s="1">
        <f t="shared" si="6"/>
        <v>0.32899999999999996</v>
      </c>
      <c r="N427" s="1">
        <v>32.9</v>
      </c>
      <c r="O427">
        <f>VALUE(MID(F427, FIND("$", F427) + 1, LEN(F427)))</f>
        <v>4.93</v>
      </c>
    </row>
    <row r="428" spans="1:15" x14ac:dyDescent="0.25">
      <c r="A428" t="s">
        <v>2752</v>
      </c>
      <c r="B428" t="s">
        <v>2751</v>
      </c>
      <c r="D428" t="str" cm="1">
        <f t="array" ref="D428">_xlfn.TEXTJOIN("", TRUE, IF(ISNUMBER(SEARCH($Q$1480:$Q$1524, B428)), $Q$1480:$Q$1524, ""))</f>
        <v>Cheerios</v>
      </c>
      <c r="E428" t="str">
        <f>IF(OR(D428="Mission", D428="Nature's Own", D428="Sara Lee"), "Bread",
IF(OR(D428="Del Monte", D428="Dole", D428="Mott's"), "Canned Fruit",
IF(OR(D428="Goya", D428="Hunt's", D428="Birds Eye"), "Canned Vegetables",
IF(OR(D428="BelGioioso", D428="Kraft", D428="Philadelphia", D428="Fairlife", D428="Horizon Organic", D428="Lactaid", D428="Ben &amp; Jerry's", D428="Chobani", D428="Oikos", D428="Light + Fit"), "Dairy",
IF(OR(D428="Barilla", D428="Annie's", D428="Rao's Homemade"), "Pasta",
IF(OR(D428="Hershey's", D428="Lay's", D428="Totino's", D428="Cheerios", D428="Jif", D428="Skippy", D428="Nature Valley", D428="Oreo", D428="DiGiorno", D428="Eggo"), "Prepared Food",
IF(OR(D428="Ben's Original", D428="Lundberg", D428="Quaker"), "Rice",
IF(OR(D428="Bush's", D428="Hillshire Farm", D428="Oscar Mayer", D428="SPAM"), "Protein",
IF(OR(D428="Starbucks", D428="Sparkling Ice", D428="Coca-Cola", D428="San Pellegrino", D428="Gatorade", D428="Arizona"), "Beverages",
"Other")))))))))</f>
        <v>Prepared Food</v>
      </c>
      <c r="F428" t="s">
        <v>57</v>
      </c>
      <c r="G428" cm="1">
        <f t="array" ref="G428">_xlfn.LET(
  _xlpm.txt, LOWER(TRIM(SUBSTITUTE(B428,"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428" s="1">
        <f>O428/G428</f>
        <v>0.27388888888888885</v>
      </c>
      <c r="I428" t="s">
        <v>1262</v>
      </c>
      <c r="J428" t="str">
        <f>IF(I428="", "", IFERROR(LEFT(SUBSTITUTE(I428,"$",""), FIND("/", SUBSTITUTE(I428,"$","")) - 1), ""))</f>
        <v>27.4 ¢</v>
      </c>
      <c r="K428" s="1" t="str">
        <f>IF(J428="", "", SUBSTITUTE(J428, "¢", ""))</f>
        <v xml:space="preserve">27.4 </v>
      </c>
      <c r="L428" s="2">
        <f>H428*100</f>
        <v>27.388888888888886</v>
      </c>
      <c r="M428" s="1">
        <f t="shared" si="6"/>
        <v>0.27399999999999997</v>
      </c>
      <c r="N428" s="1">
        <v>27.4</v>
      </c>
      <c r="O428">
        <f>VALUE(MID(F428, FIND("$", F428) + 1, LEN(F428)))</f>
        <v>4.93</v>
      </c>
    </row>
    <row r="429" spans="1:15" x14ac:dyDescent="0.25">
      <c r="A429" t="s">
        <v>2750</v>
      </c>
      <c r="B429" t="s">
        <v>2749</v>
      </c>
      <c r="D429" t="str" cm="1">
        <f t="array" ref="D429">_xlfn.TEXTJOIN("", TRUE, IF(ISNUMBER(SEARCH($Q$1480:$Q$1524, B429)), $Q$1480:$Q$1524, ""))</f>
        <v>Cheerios</v>
      </c>
      <c r="E429" t="str">
        <f>IF(OR(D429="Mission", D429="Nature's Own", D429="Sara Lee"), "Bread",
IF(OR(D429="Del Monte", D429="Dole", D429="Mott's"), "Canned Fruit",
IF(OR(D429="Goya", D429="Hunt's", D429="Birds Eye"), "Canned Vegetables",
IF(OR(D429="BelGioioso", D429="Kraft", D429="Philadelphia", D429="Fairlife", D429="Horizon Organic", D429="Lactaid", D429="Ben &amp; Jerry's", D429="Chobani", D429="Oikos", D429="Light + Fit"), "Dairy",
IF(OR(D429="Barilla", D429="Annie's", D429="Rao's Homemade"), "Pasta",
IF(OR(D429="Hershey's", D429="Lay's", D429="Totino's", D429="Cheerios", D429="Jif", D429="Skippy", D429="Nature Valley", D429="Oreo", D429="DiGiorno", D429="Eggo"), "Prepared Food",
IF(OR(D429="Ben's Original", D429="Lundberg", D429="Quaker"), "Rice",
IF(OR(D429="Bush's", D429="Hillshire Farm", D429="Oscar Mayer", D429="SPAM"), "Protein",
IF(OR(D429="Starbucks", D429="Sparkling Ice", D429="Coca-Cola", D429="San Pellegrino", D429="Gatorade", D429="Arizona"), "Beverages",
"Other")))))))))</f>
        <v>Prepared Food</v>
      </c>
      <c r="F429" t="s">
        <v>57</v>
      </c>
      <c r="G429" cm="1">
        <f t="array" ref="G429">_xlfn.LET(
  _xlpm.txt, LOWER(TRIM(SUBSTITUTE(B429,"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429" s="1">
        <f>O429/G429</f>
        <v>0.27388888888888885</v>
      </c>
      <c r="I429" t="s">
        <v>1262</v>
      </c>
      <c r="J429" t="str">
        <f>IF(I429="", "", IFERROR(LEFT(SUBSTITUTE(I429,"$",""), FIND("/", SUBSTITUTE(I429,"$","")) - 1), ""))</f>
        <v>27.4 ¢</v>
      </c>
      <c r="K429" s="1" t="str">
        <f>IF(J429="", "", SUBSTITUTE(J429, "¢", ""))</f>
        <v xml:space="preserve">27.4 </v>
      </c>
      <c r="L429" s="2">
        <f>H429*100</f>
        <v>27.388888888888886</v>
      </c>
      <c r="M429" s="1">
        <f t="shared" si="6"/>
        <v>0.27399999999999997</v>
      </c>
      <c r="N429" s="1">
        <v>27.4</v>
      </c>
      <c r="O429">
        <f>VALUE(MID(F429, FIND("$", F429) + 1, LEN(F429)))</f>
        <v>4.93</v>
      </c>
    </row>
    <row r="430" spans="1:15" x14ac:dyDescent="0.25">
      <c r="A430" t="s">
        <v>2748</v>
      </c>
      <c r="B430" t="s">
        <v>2747</v>
      </c>
      <c r="D430" t="str" cm="1">
        <f t="array" ref="D430">_xlfn.TEXTJOIN("", TRUE, IF(ISNUMBER(SEARCH($Q$1480:$Q$1524, B430)), $Q$1480:$Q$1524, ""))</f>
        <v>Cheerios</v>
      </c>
      <c r="E430" t="str">
        <f>IF(OR(D430="Mission", D430="Nature's Own", D430="Sara Lee"), "Bread",
IF(OR(D430="Del Monte", D430="Dole", D430="Mott's"), "Canned Fruit",
IF(OR(D430="Goya", D430="Hunt's", D430="Birds Eye"), "Canned Vegetables",
IF(OR(D430="BelGioioso", D430="Kraft", D430="Philadelphia", D430="Fairlife", D430="Horizon Organic", D430="Lactaid", D430="Ben &amp; Jerry's", D430="Chobani", D430="Oikos", D430="Light + Fit"), "Dairy",
IF(OR(D430="Barilla", D430="Annie's", D430="Rao's Homemade"), "Pasta",
IF(OR(D430="Hershey's", D430="Lay's", D430="Totino's", D430="Cheerios", D430="Jif", D430="Skippy", D430="Nature Valley", D430="Oreo", D430="DiGiorno", D430="Eggo"), "Prepared Food",
IF(OR(D430="Ben's Original", D430="Lundberg", D430="Quaker"), "Rice",
IF(OR(D430="Bush's", D430="Hillshire Farm", D430="Oscar Mayer", D430="SPAM"), "Protein",
IF(OR(D430="Starbucks", D430="Sparkling Ice", D430="Coca-Cola", D430="San Pellegrino", D430="Gatorade", D430="Arizona"), "Beverages",
"Other")))))))))</f>
        <v>Prepared Food</v>
      </c>
      <c r="F430" t="s">
        <v>364</v>
      </c>
      <c r="G430" cm="1">
        <f t="array" ref="G430">_xlfn.LET(
  _xlpm.txt, LOWER(TRIM(SUBSTITUTE(B430,"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8.9</v>
      </c>
      <c r="H430" s="1">
        <f>O430/G430</f>
        <v>0.41348314606741571</v>
      </c>
      <c r="I430" t="s">
        <v>1180</v>
      </c>
      <c r="J430" t="str">
        <f>IF(I430="", "", IFERROR(LEFT(SUBSTITUTE(I430,"$",""), FIND("/", SUBSTITUTE(I430,"$","")) - 1), ""))</f>
        <v>41.3 ¢</v>
      </c>
      <c r="K430" s="1" t="str">
        <f>IF(J430="", "", SUBSTITUTE(J430, "¢", ""))</f>
        <v xml:space="preserve">41.3 </v>
      </c>
      <c r="L430" s="2">
        <f>H430*100</f>
        <v>41.348314606741567</v>
      </c>
      <c r="M430" s="1">
        <f t="shared" si="6"/>
        <v>0.41299999999999998</v>
      </c>
      <c r="N430" s="1">
        <v>41.3</v>
      </c>
      <c r="O430">
        <f>VALUE(MID(F430, FIND("$", F430) + 1, LEN(F430)))</f>
        <v>3.68</v>
      </c>
    </row>
    <row r="431" spans="1:15" x14ac:dyDescent="0.25">
      <c r="A431" t="s">
        <v>2746</v>
      </c>
      <c r="B431" t="s">
        <v>2745</v>
      </c>
      <c r="D431" t="str" cm="1">
        <f t="array" ref="D431">_xlfn.TEXTJOIN("", TRUE, IF(ISNUMBER(SEARCH($Q$1480:$Q$1524, B431)), $Q$1480:$Q$1524, ""))</f>
        <v>Cheerios</v>
      </c>
      <c r="E431" t="str">
        <f>IF(OR(D431="Mission", D431="Nature's Own", D431="Sara Lee"), "Bread",
IF(OR(D431="Del Monte", D431="Dole", D431="Mott's"), "Canned Fruit",
IF(OR(D431="Goya", D431="Hunt's", D431="Birds Eye"), "Canned Vegetables",
IF(OR(D431="BelGioioso", D431="Kraft", D431="Philadelphia", D431="Fairlife", D431="Horizon Organic", D431="Lactaid", D431="Ben &amp; Jerry's", D431="Chobani", D431="Oikos", D431="Light + Fit"), "Dairy",
IF(OR(D431="Barilla", D431="Annie's", D431="Rao's Homemade"), "Pasta",
IF(OR(D431="Hershey's", D431="Lay's", D431="Totino's", D431="Cheerios", D431="Jif", D431="Skippy", D431="Nature Valley", D431="Oreo", D431="DiGiorno", D431="Eggo"), "Prepared Food",
IF(OR(D431="Ben's Original", D431="Lundberg", D431="Quaker"), "Rice",
IF(OR(D431="Bush's", D431="Hillshire Farm", D431="Oscar Mayer", D431="SPAM"), "Protein",
IF(OR(D431="Starbucks", D431="Sparkling Ice", D431="Coca-Cola", D431="San Pellegrino", D431="Gatorade", D431="Arizona"), "Beverages",
"Other")))))))))</f>
        <v>Prepared Food</v>
      </c>
      <c r="F431" t="s">
        <v>57</v>
      </c>
      <c r="G431" cm="1">
        <f t="array" ref="G431">_xlfn.LET(
  _xlpm.txt, LOWER(TRIM(SUBSTITUTE(B431,"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431" s="1">
        <f>O431/G431</f>
        <v>0.27388888888888885</v>
      </c>
      <c r="I431" t="s">
        <v>1262</v>
      </c>
      <c r="J431" t="str">
        <f>IF(I431="", "", IFERROR(LEFT(SUBSTITUTE(I431,"$",""), FIND("/", SUBSTITUTE(I431,"$","")) - 1), ""))</f>
        <v>27.4 ¢</v>
      </c>
      <c r="K431" s="1" t="str">
        <f>IF(J431="", "", SUBSTITUTE(J431, "¢", ""))</f>
        <v xml:space="preserve">27.4 </v>
      </c>
      <c r="L431" s="2">
        <f>H431*100</f>
        <v>27.388888888888886</v>
      </c>
      <c r="M431" s="1">
        <f t="shared" si="6"/>
        <v>0.27399999999999997</v>
      </c>
      <c r="N431" s="1">
        <v>27.4</v>
      </c>
      <c r="O431">
        <f>VALUE(MID(F431, FIND("$", F431) + 1, LEN(F431)))</f>
        <v>4.93</v>
      </c>
    </row>
    <row r="432" spans="1:15" x14ac:dyDescent="0.25">
      <c r="A432" t="s">
        <v>2744</v>
      </c>
      <c r="B432" t="s">
        <v>2743</v>
      </c>
      <c r="D432" t="str" cm="1">
        <f t="array" ref="D432">_xlfn.TEXTJOIN("", TRUE, IF(ISNUMBER(SEARCH($Q$1480:$Q$1524, B432)), $Q$1480:$Q$1524, ""))</f>
        <v>Cheerios</v>
      </c>
      <c r="E432" t="str">
        <f>IF(OR(D432="Mission", D432="Nature's Own", D432="Sara Lee"), "Bread",
IF(OR(D432="Del Monte", D432="Dole", D432="Mott's"), "Canned Fruit",
IF(OR(D432="Goya", D432="Hunt's", D432="Birds Eye"), "Canned Vegetables",
IF(OR(D432="BelGioioso", D432="Kraft", D432="Philadelphia", D432="Fairlife", D432="Horizon Organic", D432="Lactaid", D432="Ben &amp; Jerry's", D432="Chobani", D432="Oikos", D432="Light + Fit"), "Dairy",
IF(OR(D432="Barilla", D432="Annie's", D432="Rao's Homemade"), "Pasta",
IF(OR(D432="Hershey's", D432="Lay's", D432="Totino's", D432="Cheerios", D432="Jif", D432="Skippy", D432="Nature Valley", D432="Oreo", D432="DiGiorno", D432="Eggo"), "Prepared Food",
IF(OR(D432="Ben's Original", D432="Lundberg", D432="Quaker"), "Rice",
IF(OR(D432="Bush's", D432="Hillshire Farm", D432="Oscar Mayer", D432="SPAM"), "Protein",
IF(OR(D432="Starbucks", D432="Sparkling Ice", D432="Coca-Cola", D432="San Pellegrino", D432="Gatorade", D432="Arizona"), "Beverages",
"Other")))))))))</f>
        <v>Prepared Food</v>
      </c>
      <c r="F432" t="s">
        <v>1628</v>
      </c>
      <c r="G432" cm="1">
        <f t="array" ref="G432">_xlfn.LET(
  _xlpm.txt, LOWER(TRIM(SUBSTITUTE(B432,"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432" s="1">
        <f>O432/G432</f>
        <v>0.24916666666666668</v>
      </c>
      <c r="I432" t="s">
        <v>2742</v>
      </c>
      <c r="J432" t="str">
        <f>IF(I432="", "", IFERROR(LEFT(SUBSTITUTE(I432,"$",""), FIND("/", SUBSTITUTE(I432,"$","")) - 1), ""))</f>
        <v>24.9 ¢</v>
      </c>
      <c r="K432" s="1" t="str">
        <f>IF(J432="", "", SUBSTITUTE(J432, "¢", ""))</f>
        <v xml:space="preserve">24.9 </v>
      </c>
      <c r="L432" s="2">
        <f>H432*100</f>
        <v>24.916666666666668</v>
      </c>
      <c r="M432" s="1">
        <f t="shared" si="6"/>
        <v>0.249</v>
      </c>
      <c r="N432" s="1">
        <v>24.9</v>
      </c>
      <c r="O432">
        <f>VALUE(MID(F432, FIND("$", F432) + 1, LEN(F432)))</f>
        <v>5.98</v>
      </c>
    </row>
    <row r="433" spans="1:15" x14ac:dyDescent="0.25">
      <c r="A433" t="s">
        <v>2741</v>
      </c>
      <c r="B433" t="s">
        <v>2740</v>
      </c>
      <c r="D433" t="str" cm="1">
        <f t="array" ref="D433">_xlfn.TEXTJOIN("", TRUE, IF(ISNUMBER(SEARCH($Q$1480:$Q$1524, B433)), $Q$1480:$Q$1524, ""))</f>
        <v>Cheerios</v>
      </c>
      <c r="E433" t="str">
        <f>IF(OR(D433="Mission", D433="Nature's Own", D433="Sara Lee"), "Bread",
IF(OR(D433="Del Monte", D433="Dole", D433="Mott's"), "Canned Fruit",
IF(OR(D433="Goya", D433="Hunt's", D433="Birds Eye"), "Canned Vegetables",
IF(OR(D433="BelGioioso", D433="Kraft", D433="Philadelphia", D433="Fairlife", D433="Horizon Organic", D433="Lactaid", D433="Ben &amp; Jerry's", D433="Chobani", D433="Oikos", D433="Light + Fit"), "Dairy",
IF(OR(D433="Barilla", D433="Annie's", D433="Rao's Homemade"), "Pasta",
IF(OR(D433="Hershey's", D433="Lay's", D433="Totino's", D433="Cheerios", D433="Jif", D433="Skippy", D433="Nature Valley", D433="Oreo", D433="DiGiorno", D433="Eggo"), "Prepared Food",
IF(OR(D433="Ben's Original", D433="Lundberg", D433="Quaker"), "Rice",
IF(OR(D433="Bush's", D433="Hillshire Farm", D433="Oscar Mayer", D433="SPAM"), "Protein",
IF(OR(D433="Starbucks", D433="Sparkling Ice", D433="Coca-Cola", D433="San Pellegrino", D433="Gatorade", D433="Arizona"), "Beverages",
"Other")))))))))</f>
        <v>Prepared Food</v>
      </c>
      <c r="F433" t="s">
        <v>1571</v>
      </c>
      <c r="G433" cm="1">
        <f t="array" ref="G433">_xlfn.LET(
  _xlpm.txt, LOWER(TRIM(SUBSTITUTE(B433,"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433" s="1">
        <f>O433/G433</f>
        <v>0.24178571428571427</v>
      </c>
      <c r="I433" t="s">
        <v>1421</v>
      </c>
      <c r="J433" t="str">
        <f>IF(I433="", "", IFERROR(LEFT(SUBSTITUTE(I433,"$",""), FIND("/", SUBSTITUTE(I433,"$","")) - 1), ""))</f>
        <v>56.4 ¢</v>
      </c>
      <c r="K433" s="1" t="str">
        <f>IF(J433="", "", SUBSTITUTE(J433, "¢", ""))</f>
        <v xml:space="preserve">56.4 </v>
      </c>
      <c r="L433" s="2">
        <f>H433*100</f>
        <v>24.178571428571427</v>
      </c>
      <c r="M433" s="1">
        <f t="shared" si="6"/>
        <v>0.56399999999999995</v>
      </c>
      <c r="N433" s="1">
        <v>56.4</v>
      </c>
      <c r="O433">
        <f>VALUE(MID(F433, FIND("$", F433) + 1, LEN(F433)))</f>
        <v>6.77</v>
      </c>
    </row>
    <row r="434" spans="1:15" x14ac:dyDescent="0.25">
      <c r="A434" t="s">
        <v>2739</v>
      </c>
      <c r="B434" t="s">
        <v>2738</v>
      </c>
      <c r="D434" t="str" cm="1">
        <f t="array" ref="D434">_xlfn.TEXTJOIN("", TRUE, IF(ISNUMBER(SEARCH($Q$1480:$Q$1524, B434)), $Q$1480:$Q$1524, ""))</f>
        <v>Chobani</v>
      </c>
      <c r="E434" t="str">
        <f>IF(OR(D434="Mission", D434="Nature's Own", D434="Sara Lee"), "Bread",
IF(OR(D434="Del Monte", D434="Dole", D434="Mott's"), "Canned Fruit",
IF(OR(D434="Goya", D434="Hunt's", D434="Birds Eye"), "Canned Vegetables",
IF(OR(D434="BelGioioso", D434="Kraft", D434="Philadelphia", D434="Fairlife", D434="Horizon Organic", D434="Lactaid", D434="Ben &amp; Jerry's", D434="Chobani", D434="Oikos", D434="Light + Fit"), "Dairy",
IF(OR(D434="Barilla", D434="Annie's", D434="Rao's Homemade"), "Pasta",
IF(OR(D434="Hershey's", D434="Lay's", D434="Totino's", D434="Cheerios", D434="Jif", D434="Skippy", D434="Nature Valley", D434="Oreo", D434="DiGiorno", D434="Eggo"), "Prepared Food",
IF(OR(D434="Ben's Original", D434="Lundberg", D434="Quaker"), "Rice",
IF(OR(D434="Bush's", D434="Hillshire Farm", D434="Oscar Mayer", D434="SPAM"), "Protein",
IF(OR(D434="Starbucks", D434="Sparkling Ice", D434="Coca-Cola", D434="San Pellegrino", D434="Gatorade", D434="Arizona"), "Beverages",
"Other")))))))))</f>
        <v>Dairy</v>
      </c>
      <c r="F434" t="s">
        <v>312</v>
      </c>
      <c r="G434" cm="1">
        <f t="array" ref="G434">_xlfn.LET(
  _xlpm.txt, LOWER(TRIM(SUBSTITUTE(B434,"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</v>
      </c>
      <c r="H434" s="1">
        <f>O434/G434</f>
        <v>0.24700000000000003</v>
      </c>
      <c r="J434" t="str">
        <f>IF(I434="", "", IFERROR(LEFT(SUBSTITUTE(I434,"$",""), FIND("/", SUBSTITUTE(I434,"$","")) - 1), ""))</f>
        <v/>
      </c>
      <c r="K434" s="1" t="str">
        <f>IF(J434="", "", SUBSTITUTE(J434, "¢", ""))</f>
        <v/>
      </c>
      <c r="L434" s="2">
        <f>H434*100</f>
        <v>24.700000000000003</v>
      </c>
      <c r="M434" s="1">
        <f t="shared" si="6"/>
        <v>0.24700000000000003</v>
      </c>
      <c r="N434" s="1">
        <v>24.700000000000003</v>
      </c>
      <c r="O434" s="3">
        <f>VALUE(MID(F434, FIND("$", F434) + 1, LEN(F434)))</f>
        <v>2.4700000000000002</v>
      </c>
    </row>
    <row r="435" spans="1:15" x14ac:dyDescent="0.25">
      <c r="A435" t="s">
        <v>2737</v>
      </c>
      <c r="B435" t="s">
        <v>2736</v>
      </c>
      <c r="D435" t="str" cm="1">
        <f t="array" ref="D435">_xlfn.TEXTJOIN("", TRUE, IF(ISNUMBER(SEARCH($Q$1480:$Q$1524, B435)), $Q$1480:$Q$1524, ""))</f>
        <v>Chobani</v>
      </c>
      <c r="E435" t="str">
        <f>IF(OR(D435="Mission", D435="Nature's Own", D435="Sara Lee"), "Bread",
IF(OR(D435="Del Monte", D435="Dole", D435="Mott's"), "Canned Fruit",
IF(OR(D435="Goya", D435="Hunt's", D435="Birds Eye"), "Canned Vegetables",
IF(OR(D435="BelGioioso", D435="Kraft", D435="Philadelphia", D435="Fairlife", D435="Horizon Organic", D435="Lactaid", D435="Ben &amp; Jerry's", D435="Chobani", D435="Oikos", D435="Light + Fit"), "Dairy",
IF(OR(D435="Barilla", D435="Annie's", D435="Rao's Homemade"), "Pasta",
IF(OR(D435="Hershey's", D435="Lay's", D435="Totino's", D435="Cheerios", D435="Jif", D435="Skippy", D435="Nature Valley", D435="Oreo", D435="DiGiorno", D435="Eggo"), "Prepared Food",
IF(OR(D435="Ben's Original", D435="Lundberg", D435="Quaker"), "Rice",
IF(OR(D435="Bush's", D435="Hillshire Farm", D435="Oscar Mayer", D435="SPAM"), "Protein",
IF(OR(D435="Starbucks", D435="Sparkling Ice", D435="Coca-Cola", D435="San Pellegrino", D435="Gatorade", D435="Arizona"), "Beverages",
"Other")))))))))</f>
        <v>Dairy</v>
      </c>
      <c r="F435" t="s">
        <v>2106</v>
      </c>
      <c r="G435" cm="1">
        <f t="array" ref="G435">_xlfn.LET(
  _xlpm.txt, LOWER(TRIM(SUBSTITUTE(B435,"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35" s="1">
        <f>O435/G435</f>
        <v>0.26037735849056604</v>
      </c>
      <c r="J435" t="str">
        <f>IF(I435="", "", IFERROR(LEFT(SUBSTITUTE(I435,"$",""), FIND("/", SUBSTITUTE(I435,"$","")) - 1), ""))</f>
        <v/>
      </c>
      <c r="K435" s="1" t="str">
        <f>IF(J435="", "", SUBSTITUTE(J435, "¢", ""))</f>
        <v/>
      </c>
      <c r="L435" s="2">
        <f>H435*100</f>
        <v>26.037735849056602</v>
      </c>
      <c r="M435" s="1">
        <f t="shared" si="6"/>
        <v>0.26037735849056604</v>
      </c>
      <c r="N435" s="1">
        <v>26.037735849056602</v>
      </c>
      <c r="O435" s="3">
        <f>VALUE(MID(F435, FIND("$", F435) + 1, LEN(F435)))</f>
        <v>1.38</v>
      </c>
    </row>
    <row r="436" spans="1:15" x14ac:dyDescent="0.25">
      <c r="A436" t="s">
        <v>2735</v>
      </c>
      <c r="B436" t="s">
        <v>2734</v>
      </c>
      <c r="D436" t="str" cm="1">
        <f t="array" ref="D436">_xlfn.TEXTJOIN("", TRUE, IF(ISNUMBER(SEARCH($Q$1480:$Q$1524, B436)), $Q$1480:$Q$1524, ""))</f>
        <v>Chobani</v>
      </c>
      <c r="E436" t="str">
        <f>IF(OR(D436="Mission", D436="Nature's Own", D436="Sara Lee"), "Bread",
IF(OR(D436="Del Monte", D436="Dole", D436="Mott's"), "Canned Fruit",
IF(OR(D436="Goya", D436="Hunt's", D436="Birds Eye"), "Canned Vegetables",
IF(OR(D436="BelGioioso", D436="Kraft", D436="Philadelphia", D436="Fairlife", D436="Horizon Organic", D436="Lactaid", D436="Ben &amp; Jerry's", D436="Chobani", D436="Oikos", D436="Light + Fit"), "Dairy",
IF(OR(D436="Barilla", D436="Annie's", D436="Rao's Homemade"), "Pasta",
IF(OR(D436="Hershey's", D436="Lay's", D436="Totino's", D436="Cheerios", D436="Jif", D436="Skippy", D436="Nature Valley", D436="Oreo", D436="DiGiorno", D436="Eggo"), "Prepared Food",
IF(OR(D436="Ben's Original", D436="Lundberg", D436="Quaker"), "Rice",
IF(OR(D436="Bush's", D436="Hillshire Farm", D436="Oscar Mayer", D436="SPAM"), "Protein",
IF(OR(D436="Starbucks", D436="Sparkling Ice", D436="Coca-Cola", D436="San Pellegrino", D436="Gatorade", D436="Arizona"), "Beverages",
"Other")))))))))</f>
        <v>Dairy</v>
      </c>
      <c r="F436" t="s">
        <v>167</v>
      </c>
      <c r="G436" cm="1">
        <f t="array" ref="G436">_xlfn.LET(
  _xlpm.txt, LOWER(TRIM(SUBSTITUTE(B436,"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36" s="1">
        <f>O436/G436</f>
        <v>1.0622222222222222</v>
      </c>
      <c r="J436" t="str">
        <f>IF(I436="", "", IFERROR(LEFT(SUBSTITUTE(I436,"$",""), FIND("/", SUBSTITUTE(I436,"$","")) - 1), ""))</f>
        <v/>
      </c>
      <c r="K436" s="1" t="str">
        <f>IF(J436="", "", SUBSTITUTE(J436, "¢", ""))</f>
        <v/>
      </c>
      <c r="L436" s="2">
        <f>H436*100</f>
        <v>106.22222222222221</v>
      </c>
      <c r="M436" s="1">
        <f t="shared" si="6"/>
        <v>1.0622222222222222</v>
      </c>
      <c r="N436" s="1">
        <v>106.22222222222221</v>
      </c>
      <c r="O436" s="3">
        <f>VALUE(MID(F436, FIND("$", F436) + 1, LEN(F436)))</f>
        <v>4.78</v>
      </c>
    </row>
    <row r="437" spans="1:15" x14ac:dyDescent="0.25">
      <c r="A437" t="s">
        <v>2733</v>
      </c>
      <c r="B437" t="s">
        <v>2732</v>
      </c>
      <c r="D437" t="str" cm="1">
        <f t="array" ref="D437">_xlfn.TEXTJOIN("", TRUE, IF(ISNUMBER(SEARCH($Q$1480:$Q$1524, B437)), $Q$1480:$Q$1524, ""))</f>
        <v>Chobani</v>
      </c>
      <c r="E437" t="str">
        <f>IF(OR(D437="Mission", D437="Nature's Own", D437="Sara Lee"), "Bread",
IF(OR(D437="Del Monte", D437="Dole", D437="Mott's"), "Canned Fruit",
IF(OR(D437="Goya", D437="Hunt's", D437="Birds Eye"), "Canned Vegetables",
IF(OR(D437="BelGioioso", D437="Kraft", D437="Philadelphia", D437="Fairlife", D437="Horizon Organic", D437="Lactaid", D437="Ben &amp; Jerry's", D437="Chobani", D437="Oikos", D437="Light + Fit"), "Dairy",
IF(OR(D437="Barilla", D437="Annie's", D437="Rao's Homemade"), "Pasta",
IF(OR(D437="Hershey's", D437="Lay's", D437="Totino's", D437="Cheerios", D437="Jif", D437="Skippy", D437="Nature Valley", D437="Oreo", D437="DiGiorno", D437="Eggo"), "Prepared Food",
IF(OR(D437="Ben's Original", D437="Lundberg", D437="Quaker"), "Rice",
IF(OR(D437="Bush's", D437="Hillshire Farm", D437="Oscar Mayer", D437="SPAM"), "Protein",
IF(OR(D437="Starbucks", D437="Sparkling Ice", D437="Coca-Cola", D437="San Pellegrino", D437="Gatorade", D437="Arizona"), "Beverages",
"Other")))))))))</f>
        <v>Dairy</v>
      </c>
      <c r="F437" t="s">
        <v>2106</v>
      </c>
      <c r="G437" cm="1">
        <f t="array" ref="G437">_xlfn.LET(
  _xlpm.txt, LOWER(TRIM(SUBSTITUTE(B437,"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37" s="1">
        <f>O437/G437</f>
        <v>0.30666666666666664</v>
      </c>
      <c r="J437" t="str">
        <f>IF(I437="", "", IFERROR(LEFT(SUBSTITUTE(I437,"$",""), FIND("/", SUBSTITUTE(I437,"$","")) - 1), ""))</f>
        <v/>
      </c>
      <c r="K437" s="1" t="str">
        <f>IF(J437="", "", SUBSTITUTE(J437, "¢", ""))</f>
        <v/>
      </c>
      <c r="L437" s="2">
        <f>H437*100</f>
        <v>30.666666666666664</v>
      </c>
      <c r="M437" s="1">
        <f t="shared" si="6"/>
        <v>0.30666666666666664</v>
      </c>
      <c r="N437" s="1">
        <v>30.666666666666664</v>
      </c>
      <c r="O437" s="3">
        <f>VALUE(MID(F437, FIND("$", F437) + 1, LEN(F437)))</f>
        <v>1.38</v>
      </c>
    </row>
    <row r="438" spans="1:15" x14ac:dyDescent="0.25">
      <c r="A438" t="s">
        <v>2731</v>
      </c>
      <c r="B438" t="s">
        <v>2730</v>
      </c>
      <c r="D438" t="str" cm="1">
        <f t="array" ref="D438">_xlfn.TEXTJOIN("", TRUE, IF(ISNUMBER(SEARCH($Q$1480:$Q$1524, B438)), $Q$1480:$Q$1524, ""))</f>
        <v>Chobani</v>
      </c>
      <c r="E438" t="str">
        <f>IF(OR(D438="Mission", D438="Nature's Own", D438="Sara Lee"), "Bread",
IF(OR(D438="Del Monte", D438="Dole", D438="Mott's"), "Canned Fruit",
IF(OR(D438="Goya", D438="Hunt's", D438="Birds Eye"), "Canned Vegetables",
IF(OR(D438="BelGioioso", D438="Kraft", D438="Philadelphia", D438="Fairlife", D438="Horizon Organic", D438="Lactaid", D438="Ben &amp; Jerry's", D438="Chobani", D438="Oikos", D438="Light + Fit"), "Dairy",
IF(OR(D438="Barilla", D438="Annie's", D438="Rao's Homemade"), "Pasta",
IF(OR(D438="Hershey's", D438="Lay's", D438="Totino's", D438="Cheerios", D438="Jif", D438="Skippy", D438="Nature Valley", D438="Oreo", D438="DiGiorno", D438="Eggo"), "Prepared Food",
IF(OR(D438="Ben's Original", D438="Lundberg", D438="Quaker"), "Rice",
IF(OR(D438="Bush's", D438="Hillshire Farm", D438="Oscar Mayer", D438="SPAM"), "Protein",
IF(OR(D438="Starbucks", D438="Sparkling Ice", D438="Coca-Cola", D438="San Pellegrino", D438="Gatorade", D438="Arizona"), "Beverages",
"Other")))))))))</f>
        <v>Dairy</v>
      </c>
      <c r="F438" t="s">
        <v>2106</v>
      </c>
      <c r="G438" cm="1">
        <f t="array" ref="G438">_xlfn.LET(
  _xlpm.txt, LOWER(TRIM(SUBSTITUTE(B438,"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38" s="1">
        <f>O438/G438</f>
        <v>0.30666666666666664</v>
      </c>
      <c r="J438" t="str">
        <f>IF(I438="", "", IFERROR(LEFT(SUBSTITUTE(I438,"$",""), FIND("/", SUBSTITUTE(I438,"$","")) - 1), ""))</f>
        <v/>
      </c>
      <c r="K438" s="1" t="str">
        <f>IF(J438="", "", SUBSTITUTE(J438, "¢", ""))</f>
        <v/>
      </c>
      <c r="L438" s="2">
        <f>H438*100</f>
        <v>30.666666666666664</v>
      </c>
      <c r="M438" s="1">
        <f t="shared" si="6"/>
        <v>0.30666666666666664</v>
      </c>
      <c r="N438" s="1">
        <v>30.666666666666664</v>
      </c>
      <c r="O438" s="3">
        <f>VALUE(MID(F438, FIND("$", F438) + 1, LEN(F438)))</f>
        <v>1.38</v>
      </c>
    </row>
    <row r="439" spans="1:15" x14ac:dyDescent="0.25">
      <c r="A439" t="s">
        <v>2729</v>
      </c>
      <c r="B439" t="s">
        <v>2728</v>
      </c>
      <c r="D439" t="str" cm="1">
        <f t="array" ref="D439">_xlfn.TEXTJOIN("", TRUE, IF(ISNUMBER(SEARCH($Q$1480:$Q$1524, B439)), $Q$1480:$Q$1524, ""))</f>
        <v>Chobani</v>
      </c>
      <c r="E439" t="str">
        <f>IF(OR(D439="Mission", D439="Nature's Own", D439="Sara Lee"), "Bread",
IF(OR(D439="Del Monte", D439="Dole", D439="Mott's"), "Canned Fruit",
IF(OR(D439="Goya", D439="Hunt's", D439="Birds Eye"), "Canned Vegetables",
IF(OR(D439="BelGioioso", D439="Kraft", D439="Philadelphia", D439="Fairlife", D439="Horizon Organic", D439="Lactaid", D439="Ben &amp; Jerry's", D439="Chobani", D439="Oikos", D439="Light + Fit"), "Dairy",
IF(OR(D439="Barilla", D439="Annie's", D439="Rao's Homemade"), "Pasta",
IF(OR(D439="Hershey's", D439="Lay's", D439="Totino's", D439="Cheerios", D439="Jif", D439="Skippy", D439="Nature Valley", D439="Oreo", D439="DiGiorno", D439="Eggo"), "Prepared Food",
IF(OR(D439="Ben's Original", D439="Lundberg", D439="Quaker"), "Rice",
IF(OR(D439="Bush's", D439="Hillshire Farm", D439="Oscar Mayer", D439="SPAM"), "Protein",
IF(OR(D439="Starbucks", D439="Sparkling Ice", D439="Coca-Cola", D439="San Pellegrino", D439="Gatorade", D439="Arizona"), "Beverages",
"Other")))))))))</f>
        <v>Dairy</v>
      </c>
      <c r="F439" t="s">
        <v>2106</v>
      </c>
      <c r="G439" cm="1">
        <f t="array" ref="G439">_xlfn.LET(
  _xlpm.txt, LOWER(TRIM(SUBSTITUTE(B439,"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39" s="1">
        <f>O439/G439</f>
        <v>0.30666666666666664</v>
      </c>
      <c r="J439" t="str">
        <f>IF(I439="", "", IFERROR(LEFT(SUBSTITUTE(I439,"$",""), FIND("/", SUBSTITUTE(I439,"$","")) - 1), ""))</f>
        <v/>
      </c>
      <c r="K439" s="1" t="str">
        <f>IF(J439="", "", SUBSTITUTE(J439, "¢", ""))</f>
        <v/>
      </c>
      <c r="L439" s="2">
        <f>H439*100</f>
        <v>30.666666666666664</v>
      </c>
      <c r="M439" s="1">
        <f t="shared" si="6"/>
        <v>0.30666666666666664</v>
      </c>
      <c r="N439" s="1">
        <v>30.666666666666664</v>
      </c>
      <c r="O439" s="3">
        <f>VALUE(MID(F439, FIND("$", F439) + 1, LEN(F439)))</f>
        <v>1.38</v>
      </c>
    </row>
    <row r="440" spans="1:15" x14ac:dyDescent="0.25">
      <c r="A440" t="s">
        <v>2727</v>
      </c>
      <c r="B440" t="s">
        <v>2726</v>
      </c>
      <c r="D440" t="str" cm="1">
        <f t="array" ref="D440">_xlfn.TEXTJOIN("", TRUE, IF(ISNUMBER(SEARCH($Q$1480:$Q$1524, B440)), $Q$1480:$Q$1524, ""))</f>
        <v>Chobani</v>
      </c>
      <c r="E440" t="str">
        <f>IF(OR(D440="Mission", D440="Nature's Own", D440="Sara Lee"), "Bread",
IF(OR(D440="Del Monte", D440="Dole", D440="Mott's"), "Canned Fruit",
IF(OR(D440="Goya", D440="Hunt's", D440="Birds Eye"), "Canned Vegetables",
IF(OR(D440="BelGioioso", D440="Kraft", D440="Philadelphia", D440="Fairlife", D440="Horizon Organic", D440="Lactaid", D440="Ben &amp; Jerry's", D440="Chobani", D440="Oikos", D440="Light + Fit"), "Dairy",
IF(OR(D440="Barilla", D440="Annie's", D440="Rao's Homemade"), "Pasta",
IF(OR(D440="Hershey's", D440="Lay's", D440="Totino's", D440="Cheerios", D440="Jif", D440="Skippy", D440="Nature Valley", D440="Oreo", D440="DiGiorno", D440="Eggo"), "Prepared Food",
IF(OR(D440="Ben's Original", D440="Lundberg", D440="Quaker"), "Rice",
IF(OR(D440="Bush's", D440="Hillshire Farm", D440="Oscar Mayer", D440="SPAM"), "Protein",
IF(OR(D440="Starbucks", D440="Sparkling Ice", D440="Coca-Cola", D440="San Pellegrino", D440="Gatorade", D440="Arizona"), "Beverages",
"Other")))))))))</f>
        <v>Dairy</v>
      </c>
      <c r="F440" t="s">
        <v>2106</v>
      </c>
      <c r="G440" cm="1">
        <f t="array" ref="G440">_xlfn.LET(
  _xlpm.txt, LOWER(TRIM(SUBSTITUTE(B440,"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40" s="1">
        <f>O440/G440</f>
        <v>0.30666666666666664</v>
      </c>
      <c r="J440" t="str">
        <f>IF(I440="", "", IFERROR(LEFT(SUBSTITUTE(I440,"$",""), FIND("/", SUBSTITUTE(I440,"$","")) - 1), ""))</f>
        <v/>
      </c>
      <c r="K440" s="1" t="str">
        <f>IF(J440="", "", SUBSTITUTE(J440, "¢", ""))</f>
        <v/>
      </c>
      <c r="L440" s="2">
        <f>H440*100</f>
        <v>30.666666666666664</v>
      </c>
      <c r="M440" s="1">
        <f t="shared" si="6"/>
        <v>0.30666666666666664</v>
      </c>
      <c r="N440" s="1">
        <v>30.666666666666664</v>
      </c>
      <c r="O440" s="3">
        <f>VALUE(MID(F440, FIND("$", F440) + 1, LEN(F440)))</f>
        <v>1.38</v>
      </c>
    </row>
    <row r="441" spans="1:15" x14ac:dyDescent="0.25">
      <c r="A441" t="s">
        <v>2725</v>
      </c>
      <c r="B441" t="s">
        <v>2724</v>
      </c>
      <c r="D441" t="str" cm="1">
        <f t="array" ref="D441">_xlfn.TEXTJOIN("", TRUE, IF(ISNUMBER(SEARCH($Q$1480:$Q$1524, B441)), $Q$1480:$Q$1524, ""))</f>
        <v>Chobani</v>
      </c>
      <c r="E441" t="str">
        <f>IF(OR(D441="Mission", D441="Nature's Own", D441="Sara Lee"), "Bread",
IF(OR(D441="Del Monte", D441="Dole", D441="Mott's"), "Canned Fruit",
IF(OR(D441="Goya", D441="Hunt's", D441="Birds Eye"), "Canned Vegetables",
IF(OR(D441="BelGioioso", D441="Kraft", D441="Philadelphia", D441="Fairlife", D441="Horizon Organic", D441="Lactaid", D441="Ben &amp; Jerry's", D441="Chobani", D441="Oikos", D441="Light + Fit"), "Dairy",
IF(OR(D441="Barilla", D441="Annie's", D441="Rao's Homemade"), "Pasta",
IF(OR(D441="Hershey's", D441="Lay's", D441="Totino's", D441="Cheerios", D441="Jif", D441="Skippy", D441="Nature Valley", D441="Oreo", D441="DiGiorno", D441="Eggo"), "Prepared Food",
IF(OR(D441="Ben's Original", D441="Lundberg", D441="Quaker"), "Rice",
IF(OR(D441="Bush's", D441="Hillshire Farm", D441="Oscar Mayer", D441="SPAM"), "Protein",
IF(OR(D441="Starbucks", D441="Sparkling Ice", D441="Coca-Cola", D441="San Pellegrino", D441="Gatorade", D441="Arizona"), "Beverages",
"Other")))))))))</f>
        <v>Dairy</v>
      </c>
      <c r="F441" t="s">
        <v>167</v>
      </c>
      <c r="G441" cm="1">
        <f t="array" ref="G441">_xlfn.LET(
  _xlpm.txt, LOWER(TRIM(SUBSTITUTE(B441,"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41" s="1">
        <f>O441/G441</f>
        <v>1.0622222222222222</v>
      </c>
      <c r="J441" t="str">
        <f>IF(I441="", "", IFERROR(LEFT(SUBSTITUTE(I441,"$",""), FIND("/", SUBSTITUTE(I441,"$","")) - 1), ""))</f>
        <v/>
      </c>
      <c r="K441" s="1" t="str">
        <f>IF(J441="", "", SUBSTITUTE(J441, "¢", ""))</f>
        <v/>
      </c>
      <c r="L441" s="2">
        <f>H441*100</f>
        <v>106.22222222222221</v>
      </c>
      <c r="M441" s="1">
        <f t="shared" si="6"/>
        <v>1.0622222222222222</v>
      </c>
      <c r="N441" s="1">
        <v>106.22222222222221</v>
      </c>
      <c r="O441" s="3">
        <f>VALUE(MID(F441, FIND("$", F441) + 1, LEN(F441)))</f>
        <v>4.78</v>
      </c>
    </row>
    <row r="442" spans="1:15" x14ac:dyDescent="0.25">
      <c r="A442" t="s">
        <v>2723</v>
      </c>
      <c r="B442" t="s">
        <v>2722</v>
      </c>
      <c r="D442" t="str" cm="1">
        <f t="array" ref="D442">_xlfn.TEXTJOIN("", TRUE, IF(ISNUMBER(SEARCH($Q$1480:$Q$1524, B442)), $Q$1480:$Q$1524, ""))</f>
        <v>Chobani</v>
      </c>
      <c r="E442" t="str">
        <f>IF(OR(D442="Mission", D442="Nature's Own", D442="Sara Lee"), "Bread",
IF(OR(D442="Del Monte", D442="Dole", D442="Mott's"), "Canned Fruit",
IF(OR(D442="Goya", D442="Hunt's", D442="Birds Eye"), "Canned Vegetables",
IF(OR(D442="BelGioioso", D442="Kraft", D442="Philadelphia", D442="Fairlife", D442="Horizon Organic", D442="Lactaid", D442="Ben &amp; Jerry's", D442="Chobani", D442="Oikos", D442="Light + Fit"), "Dairy",
IF(OR(D442="Barilla", D442="Annie's", D442="Rao's Homemade"), "Pasta",
IF(OR(D442="Hershey's", D442="Lay's", D442="Totino's", D442="Cheerios", D442="Jif", D442="Skippy", D442="Nature Valley", D442="Oreo", D442="DiGiorno", D442="Eggo"), "Prepared Food",
IF(OR(D442="Ben's Original", D442="Lundberg", D442="Quaker"), "Rice",
IF(OR(D442="Bush's", D442="Hillshire Farm", D442="Oscar Mayer", D442="SPAM"), "Protein",
IF(OR(D442="Starbucks", D442="Sparkling Ice", D442="Coca-Cola", D442="San Pellegrino", D442="Gatorade", D442="Arizona"), "Beverages",
"Other")))))))))</f>
        <v>Dairy</v>
      </c>
      <c r="F442" t="s">
        <v>167</v>
      </c>
      <c r="G442" cm="1">
        <f t="array" ref="G442">_xlfn.LET(
  _xlpm.txt, LOWER(TRIM(SUBSTITUTE(B442,"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42" s="1">
        <f>O442/G442</f>
        <v>1.0622222222222222</v>
      </c>
      <c r="J442" t="str">
        <f>IF(I442="", "", IFERROR(LEFT(SUBSTITUTE(I442,"$",""), FIND("/", SUBSTITUTE(I442,"$","")) - 1), ""))</f>
        <v/>
      </c>
      <c r="K442" s="1" t="str">
        <f>IF(J442="", "", SUBSTITUTE(J442, "¢", ""))</f>
        <v/>
      </c>
      <c r="L442" s="2">
        <f>H442*100</f>
        <v>106.22222222222221</v>
      </c>
      <c r="M442" s="1">
        <f t="shared" si="6"/>
        <v>1.0622222222222222</v>
      </c>
      <c r="N442" s="1">
        <v>106.22222222222221</v>
      </c>
      <c r="O442" s="3">
        <f>VALUE(MID(F442, FIND("$", F442) + 1, LEN(F442)))</f>
        <v>4.78</v>
      </c>
    </row>
    <row r="443" spans="1:15" x14ac:dyDescent="0.25">
      <c r="A443" t="s">
        <v>2721</v>
      </c>
      <c r="B443" t="s">
        <v>2720</v>
      </c>
      <c r="D443" t="str" cm="1">
        <f t="array" ref="D443">_xlfn.TEXTJOIN("", TRUE, IF(ISNUMBER(SEARCH($Q$1480:$Q$1524, B443)), $Q$1480:$Q$1524, ""))</f>
        <v>Chobani</v>
      </c>
      <c r="E443" t="str">
        <f>IF(OR(D443="Mission", D443="Nature's Own", D443="Sara Lee"), "Bread",
IF(OR(D443="Del Monte", D443="Dole", D443="Mott's"), "Canned Fruit",
IF(OR(D443="Goya", D443="Hunt's", D443="Birds Eye"), "Canned Vegetables",
IF(OR(D443="BelGioioso", D443="Kraft", D443="Philadelphia", D443="Fairlife", D443="Horizon Organic", D443="Lactaid", D443="Ben &amp; Jerry's", D443="Chobani", D443="Oikos", D443="Light + Fit"), "Dairy",
IF(OR(D443="Barilla", D443="Annie's", D443="Rao's Homemade"), "Pasta",
IF(OR(D443="Hershey's", D443="Lay's", D443="Totino's", D443="Cheerios", D443="Jif", D443="Skippy", D443="Nature Valley", D443="Oreo", D443="DiGiorno", D443="Eggo"), "Prepared Food",
IF(OR(D443="Ben's Original", D443="Lundberg", D443="Quaker"), "Rice",
IF(OR(D443="Bush's", D443="Hillshire Farm", D443="Oscar Mayer", D443="SPAM"), "Protein",
IF(OR(D443="Starbucks", D443="Sparkling Ice", D443="Coca-Cola", D443="San Pellegrino", D443="Gatorade", D443="Arizona"), "Beverages",
"Other")))))))))</f>
        <v>Dairy</v>
      </c>
      <c r="F443" t="s">
        <v>2106</v>
      </c>
      <c r="G443" cm="1">
        <f t="array" ref="G443">_xlfn.LET(
  _xlpm.txt, LOWER(TRIM(SUBSTITUTE(B443,"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43" s="1">
        <f>O443/G443</f>
        <v>0.30666666666666664</v>
      </c>
      <c r="J443" t="str">
        <f>IF(I443="", "", IFERROR(LEFT(SUBSTITUTE(I443,"$",""), FIND("/", SUBSTITUTE(I443,"$","")) - 1), ""))</f>
        <v/>
      </c>
      <c r="K443" s="1" t="str">
        <f>IF(J443="", "", SUBSTITUTE(J443, "¢", ""))</f>
        <v/>
      </c>
      <c r="L443" s="2">
        <f>H443*100</f>
        <v>30.666666666666664</v>
      </c>
      <c r="M443" s="1">
        <f t="shared" si="6"/>
        <v>0.30666666666666664</v>
      </c>
      <c r="N443" s="1">
        <v>30.666666666666664</v>
      </c>
      <c r="O443" s="3">
        <f>VALUE(MID(F443, FIND("$", F443) + 1, LEN(F443)))</f>
        <v>1.38</v>
      </c>
    </row>
    <row r="444" spans="1:15" x14ac:dyDescent="0.25">
      <c r="A444" t="s">
        <v>2719</v>
      </c>
      <c r="B444" t="s">
        <v>2718</v>
      </c>
      <c r="D444" t="str" cm="1">
        <f t="array" ref="D444">_xlfn.TEXTJOIN("", TRUE, IF(ISNUMBER(SEARCH($Q$1480:$Q$1524, B444)), $Q$1480:$Q$1524, ""))</f>
        <v>Chobani</v>
      </c>
      <c r="E444" t="str">
        <f>IF(OR(D444="Mission", D444="Nature's Own", D444="Sara Lee"), "Bread",
IF(OR(D444="Del Monte", D444="Dole", D444="Mott's"), "Canned Fruit",
IF(OR(D444="Goya", D444="Hunt's", D444="Birds Eye"), "Canned Vegetables",
IF(OR(D444="BelGioioso", D444="Kraft", D444="Philadelphia", D444="Fairlife", D444="Horizon Organic", D444="Lactaid", D444="Ben &amp; Jerry's", D444="Chobani", D444="Oikos", D444="Light + Fit"), "Dairy",
IF(OR(D444="Barilla", D444="Annie's", D444="Rao's Homemade"), "Pasta",
IF(OR(D444="Hershey's", D444="Lay's", D444="Totino's", D444="Cheerios", D444="Jif", D444="Skippy", D444="Nature Valley", D444="Oreo", D444="DiGiorno", D444="Eggo"), "Prepared Food",
IF(OR(D444="Ben's Original", D444="Lundberg", D444="Quaker"), "Rice",
IF(OR(D444="Bush's", D444="Hillshire Farm", D444="Oscar Mayer", D444="SPAM"), "Protein",
IF(OR(D444="Starbucks", D444="Sparkling Ice", D444="Coca-Cola", D444="San Pellegrino", D444="Gatorade", D444="Arizona"), "Beverages",
"Other")))))))))</f>
        <v>Dairy</v>
      </c>
      <c r="F444" t="s">
        <v>167</v>
      </c>
      <c r="G444" cm="1">
        <f t="array" ref="G444">_xlfn.LET(
  _xlpm.txt, LOWER(TRIM(SUBSTITUTE(B444,"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44" s="1">
        <f>O444/G444</f>
        <v>1.0622222222222222</v>
      </c>
      <c r="J444" t="str">
        <f>IF(I444="", "", IFERROR(LEFT(SUBSTITUTE(I444,"$",""), FIND("/", SUBSTITUTE(I444,"$","")) - 1), ""))</f>
        <v/>
      </c>
      <c r="K444" s="1" t="str">
        <f>IF(J444="", "", SUBSTITUTE(J444, "¢", ""))</f>
        <v/>
      </c>
      <c r="L444" s="2">
        <f>H444*100</f>
        <v>106.22222222222221</v>
      </c>
      <c r="M444" s="1">
        <f t="shared" si="6"/>
        <v>1.0622222222222222</v>
      </c>
      <c r="N444" s="1">
        <v>106.22222222222221</v>
      </c>
      <c r="O444" s="3">
        <f>VALUE(MID(F444, FIND("$", F444) + 1, LEN(F444)))</f>
        <v>4.78</v>
      </c>
    </row>
    <row r="445" spans="1:15" x14ac:dyDescent="0.25">
      <c r="A445" t="s">
        <v>2717</v>
      </c>
      <c r="B445" t="s">
        <v>2716</v>
      </c>
      <c r="D445" t="str" cm="1">
        <f t="array" ref="D445">_xlfn.TEXTJOIN("", TRUE, IF(ISNUMBER(SEARCH($Q$1480:$Q$1524, B445)), $Q$1480:$Q$1524, ""))</f>
        <v>Chobani</v>
      </c>
      <c r="E445" t="str">
        <f>IF(OR(D445="Mission", D445="Nature's Own", D445="Sara Lee"), "Bread",
IF(OR(D445="Del Monte", D445="Dole", D445="Mott's"), "Canned Fruit",
IF(OR(D445="Goya", D445="Hunt's", D445="Birds Eye"), "Canned Vegetables",
IF(OR(D445="BelGioioso", D445="Kraft", D445="Philadelphia", D445="Fairlife", D445="Horizon Organic", D445="Lactaid", D445="Ben &amp; Jerry's", D445="Chobani", D445="Oikos", D445="Light + Fit"), "Dairy",
IF(OR(D445="Barilla", D445="Annie's", D445="Rao's Homemade"), "Pasta",
IF(OR(D445="Hershey's", D445="Lay's", D445="Totino's", D445="Cheerios", D445="Jif", D445="Skippy", D445="Nature Valley", D445="Oreo", D445="DiGiorno", D445="Eggo"), "Prepared Food",
IF(OR(D445="Ben's Original", D445="Lundberg", D445="Quaker"), "Rice",
IF(OR(D445="Bush's", D445="Hillshire Farm", D445="Oscar Mayer", D445="SPAM"), "Protein",
IF(OR(D445="Starbucks", D445="Sparkling Ice", D445="Coca-Cola", D445="San Pellegrino", D445="Gatorade", D445="Arizona"), "Beverages",
"Other")))))))))</f>
        <v>Dairy</v>
      </c>
      <c r="F445" t="s">
        <v>2106</v>
      </c>
      <c r="G445" cm="1">
        <f t="array" ref="G445">_xlfn.LET(
  _xlpm.txt, LOWER(TRIM(SUBSTITUTE(B445,"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45" s="1">
        <f>O445/G445</f>
        <v>0.30666666666666664</v>
      </c>
      <c r="J445" t="str">
        <f>IF(I445="", "", IFERROR(LEFT(SUBSTITUTE(I445,"$",""), FIND("/", SUBSTITUTE(I445,"$","")) - 1), ""))</f>
        <v/>
      </c>
      <c r="K445" s="1" t="str">
        <f>IF(J445="", "", SUBSTITUTE(J445, "¢", ""))</f>
        <v/>
      </c>
      <c r="L445" s="2">
        <f>H445*100</f>
        <v>30.666666666666664</v>
      </c>
      <c r="M445" s="1">
        <f t="shared" si="6"/>
        <v>0.30666666666666664</v>
      </c>
      <c r="N445" s="1">
        <v>30.666666666666664</v>
      </c>
      <c r="O445" s="3">
        <f>VALUE(MID(F445, FIND("$", F445) + 1, LEN(F445)))</f>
        <v>1.38</v>
      </c>
    </row>
    <row r="446" spans="1:15" x14ac:dyDescent="0.25">
      <c r="A446" t="s">
        <v>2715</v>
      </c>
      <c r="B446" t="s">
        <v>2714</v>
      </c>
      <c r="D446" t="str" cm="1">
        <f t="array" ref="D446">_xlfn.TEXTJOIN("", TRUE, IF(ISNUMBER(SEARCH($Q$1480:$Q$1524, B446)), $Q$1480:$Q$1524, ""))</f>
        <v>Chobani</v>
      </c>
      <c r="E446" t="str">
        <f>IF(OR(D446="Mission", D446="Nature's Own", D446="Sara Lee"), "Bread",
IF(OR(D446="Del Monte", D446="Dole", D446="Mott's"), "Canned Fruit",
IF(OR(D446="Goya", D446="Hunt's", D446="Birds Eye"), "Canned Vegetables",
IF(OR(D446="BelGioioso", D446="Kraft", D446="Philadelphia", D446="Fairlife", D446="Horizon Organic", D446="Lactaid", D446="Ben &amp; Jerry's", D446="Chobani", D446="Oikos", D446="Light + Fit"), "Dairy",
IF(OR(D446="Barilla", D446="Annie's", D446="Rao's Homemade"), "Pasta",
IF(OR(D446="Hershey's", D446="Lay's", D446="Totino's", D446="Cheerios", D446="Jif", D446="Skippy", D446="Nature Valley", D446="Oreo", D446="DiGiorno", D446="Eggo"), "Prepared Food",
IF(OR(D446="Ben's Original", D446="Lundberg", D446="Quaker"), "Rice",
IF(OR(D446="Bush's", D446="Hillshire Farm", D446="Oscar Mayer", D446="SPAM"), "Protein",
IF(OR(D446="Starbucks", D446="Sparkling Ice", D446="Coca-Cola", D446="San Pellegrino", D446="Gatorade", D446="Arizona"), "Beverages",
"Other")))))))))</f>
        <v>Dairy</v>
      </c>
      <c r="F446" t="s">
        <v>2106</v>
      </c>
      <c r="G446" cm="1">
        <f t="array" ref="G446">_xlfn.LET(
  _xlpm.txt, LOWER(TRIM(SUBSTITUTE(B446,"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46" s="1">
        <f>O446/G446</f>
        <v>0.30666666666666664</v>
      </c>
      <c r="J446" t="str">
        <f>IF(I446="", "", IFERROR(LEFT(SUBSTITUTE(I446,"$",""), FIND("/", SUBSTITUTE(I446,"$","")) - 1), ""))</f>
        <v/>
      </c>
      <c r="K446" s="1" t="str">
        <f>IF(J446="", "", SUBSTITUTE(J446, "¢", ""))</f>
        <v/>
      </c>
      <c r="L446" s="2">
        <f>H446*100</f>
        <v>30.666666666666664</v>
      </c>
      <c r="M446" s="1">
        <f t="shared" si="6"/>
        <v>0.30666666666666664</v>
      </c>
      <c r="N446" s="1">
        <v>30.666666666666664</v>
      </c>
      <c r="O446" s="3">
        <f>VALUE(MID(F446, FIND("$", F446) + 1, LEN(F446)))</f>
        <v>1.38</v>
      </c>
    </row>
    <row r="447" spans="1:15" x14ac:dyDescent="0.25">
      <c r="A447" t="s">
        <v>2713</v>
      </c>
      <c r="B447" t="s">
        <v>2712</v>
      </c>
      <c r="D447" t="str" cm="1">
        <f t="array" ref="D447">_xlfn.TEXTJOIN("", TRUE, IF(ISNUMBER(SEARCH($Q$1480:$Q$1524, B447)), $Q$1480:$Q$1524, ""))</f>
        <v>Chobani</v>
      </c>
      <c r="E447" t="str">
        <f>IF(OR(D447="Mission", D447="Nature's Own", D447="Sara Lee"), "Bread",
IF(OR(D447="Del Monte", D447="Dole", D447="Mott's"), "Canned Fruit",
IF(OR(D447="Goya", D447="Hunt's", D447="Birds Eye"), "Canned Vegetables",
IF(OR(D447="BelGioioso", D447="Kraft", D447="Philadelphia", D447="Fairlife", D447="Horizon Organic", D447="Lactaid", D447="Ben &amp; Jerry's", D447="Chobani", D447="Oikos", D447="Light + Fit"), "Dairy",
IF(OR(D447="Barilla", D447="Annie's", D447="Rao's Homemade"), "Pasta",
IF(OR(D447="Hershey's", D447="Lay's", D447="Totino's", D447="Cheerios", D447="Jif", D447="Skippy", D447="Nature Valley", D447="Oreo", D447="DiGiorno", D447="Eggo"), "Prepared Food",
IF(OR(D447="Ben's Original", D447="Lundberg", D447="Quaker"), "Rice",
IF(OR(D447="Bush's", D447="Hillshire Farm", D447="Oscar Mayer", D447="SPAM"), "Protein",
IF(OR(D447="Starbucks", D447="Sparkling Ice", D447="Coca-Cola", D447="San Pellegrino", D447="Gatorade", D447="Arizona"), "Beverages",
"Other")))))))))</f>
        <v>Dairy</v>
      </c>
      <c r="F447" t="s">
        <v>2106</v>
      </c>
      <c r="G447" cm="1">
        <f t="array" ref="G447">_xlfn.LET(
  _xlpm.txt, LOWER(TRIM(SUBSTITUTE(B447,"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47" s="1">
        <f>O447/G447</f>
        <v>0.30666666666666664</v>
      </c>
      <c r="J447" t="str">
        <f>IF(I447="", "", IFERROR(LEFT(SUBSTITUTE(I447,"$",""), FIND("/", SUBSTITUTE(I447,"$","")) - 1), ""))</f>
        <v/>
      </c>
      <c r="K447" s="1" t="str">
        <f>IF(J447="", "", SUBSTITUTE(J447, "¢", ""))</f>
        <v/>
      </c>
      <c r="L447" s="2">
        <f>H447*100</f>
        <v>30.666666666666664</v>
      </c>
      <c r="M447" s="1">
        <f t="shared" si="6"/>
        <v>0.30666666666666664</v>
      </c>
      <c r="N447" s="1">
        <v>30.666666666666664</v>
      </c>
      <c r="O447" s="3">
        <f>VALUE(MID(F447, FIND("$", F447) + 1, LEN(F447)))</f>
        <v>1.38</v>
      </c>
    </row>
    <row r="448" spans="1:15" x14ac:dyDescent="0.25">
      <c r="A448" t="s">
        <v>2711</v>
      </c>
      <c r="B448" t="s">
        <v>2710</v>
      </c>
      <c r="D448" t="str" cm="1">
        <f t="array" ref="D448">_xlfn.TEXTJOIN("", TRUE, IF(ISNUMBER(SEARCH($Q$1480:$Q$1524, B448)), $Q$1480:$Q$1524, ""))</f>
        <v>Chobani</v>
      </c>
      <c r="E448" t="str">
        <f>IF(OR(D448="Mission", D448="Nature's Own", D448="Sara Lee"), "Bread",
IF(OR(D448="Del Monte", D448="Dole", D448="Mott's"), "Canned Fruit",
IF(OR(D448="Goya", D448="Hunt's", D448="Birds Eye"), "Canned Vegetables",
IF(OR(D448="BelGioioso", D448="Kraft", D448="Philadelphia", D448="Fairlife", D448="Horizon Organic", D448="Lactaid", D448="Ben &amp; Jerry's", D448="Chobani", D448="Oikos", D448="Light + Fit"), "Dairy",
IF(OR(D448="Barilla", D448="Annie's", D448="Rao's Homemade"), "Pasta",
IF(OR(D448="Hershey's", D448="Lay's", D448="Totino's", D448="Cheerios", D448="Jif", D448="Skippy", D448="Nature Valley", D448="Oreo", D448="DiGiorno", D448="Eggo"), "Prepared Food",
IF(OR(D448="Ben's Original", D448="Lundberg", D448="Quaker"), "Rice",
IF(OR(D448="Bush's", D448="Hillshire Farm", D448="Oscar Mayer", D448="SPAM"), "Protein",
IF(OR(D448="Starbucks", D448="Sparkling Ice", D448="Coca-Cola", D448="San Pellegrino", D448="Gatorade", D448="Arizona"), "Beverages",
"Other")))))))))</f>
        <v>Dairy</v>
      </c>
      <c r="F448" t="s">
        <v>167</v>
      </c>
      <c r="G448" cm="1">
        <f t="array" ref="G448">_xlfn.LET(
  _xlpm.txt, LOWER(TRIM(SUBSTITUTE(B448,"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48" s="1">
        <f>O448/G448</f>
        <v>1.0622222222222222</v>
      </c>
      <c r="J448" t="str">
        <f>IF(I448="", "", IFERROR(LEFT(SUBSTITUTE(I448,"$",""), FIND("/", SUBSTITUTE(I448,"$","")) - 1), ""))</f>
        <v/>
      </c>
      <c r="K448" s="1" t="str">
        <f>IF(J448="", "", SUBSTITUTE(J448, "¢", ""))</f>
        <v/>
      </c>
      <c r="L448" s="2">
        <f>H448*100</f>
        <v>106.22222222222221</v>
      </c>
      <c r="M448" s="1">
        <f t="shared" si="6"/>
        <v>1.0622222222222222</v>
      </c>
      <c r="N448" s="1">
        <v>106.22222222222221</v>
      </c>
      <c r="O448" s="3">
        <f>VALUE(MID(F448, FIND("$", F448) + 1, LEN(F448)))</f>
        <v>4.78</v>
      </c>
    </row>
    <row r="449" spans="1:15" x14ac:dyDescent="0.25">
      <c r="A449" t="s">
        <v>2709</v>
      </c>
      <c r="B449" t="s">
        <v>2708</v>
      </c>
      <c r="D449" t="str" cm="1">
        <f t="array" ref="D449">_xlfn.TEXTJOIN("", TRUE, IF(ISNUMBER(SEARCH($Q$1480:$Q$1524, B449)), $Q$1480:$Q$1524, ""))</f>
        <v>Chobani</v>
      </c>
      <c r="E449" t="str">
        <f>IF(OR(D449="Mission", D449="Nature's Own", D449="Sara Lee"), "Bread",
IF(OR(D449="Del Monte", D449="Dole", D449="Mott's"), "Canned Fruit",
IF(OR(D449="Goya", D449="Hunt's", D449="Birds Eye"), "Canned Vegetables",
IF(OR(D449="BelGioioso", D449="Kraft", D449="Philadelphia", D449="Fairlife", D449="Horizon Organic", D449="Lactaid", D449="Ben &amp; Jerry's", D449="Chobani", D449="Oikos", D449="Light + Fit"), "Dairy",
IF(OR(D449="Barilla", D449="Annie's", D449="Rao's Homemade"), "Pasta",
IF(OR(D449="Hershey's", D449="Lay's", D449="Totino's", D449="Cheerios", D449="Jif", D449="Skippy", D449="Nature Valley", D449="Oreo", D449="DiGiorno", D449="Eggo"), "Prepared Food",
IF(OR(D449="Ben's Original", D449="Lundberg", D449="Quaker"), "Rice",
IF(OR(D449="Bush's", D449="Hillshire Farm", D449="Oscar Mayer", D449="SPAM"), "Protein",
IF(OR(D449="Starbucks", D449="Sparkling Ice", D449="Coca-Cola", D449="San Pellegrino", D449="Gatorade", D449="Arizona"), "Beverages",
"Other")))))))))</f>
        <v>Dairy</v>
      </c>
      <c r="F449" t="s">
        <v>2106</v>
      </c>
      <c r="G449" cm="1">
        <f t="array" ref="G449">_xlfn.LET(
  _xlpm.txt, LOWER(TRIM(SUBSTITUTE(B449,"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49" s="1">
        <f>O449/G449</f>
        <v>0.30666666666666664</v>
      </c>
      <c r="J449" t="str">
        <f>IF(I449="", "", IFERROR(LEFT(SUBSTITUTE(I449,"$",""), FIND("/", SUBSTITUTE(I449,"$","")) - 1), ""))</f>
        <v/>
      </c>
      <c r="K449" s="1" t="str">
        <f>IF(J449="", "", SUBSTITUTE(J449, "¢", ""))</f>
        <v/>
      </c>
      <c r="L449" s="2">
        <f>H449*100</f>
        <v>30.666666666666664</v>
      </c>
      <c r="M449" s="1">
        <f t="shared" si="6"/>
        <v>0.30666666666666664</v>
      </c>
      <c r="N449" s="1">
        <v>30.666666666666664</v>
      </c>
      <c r="O449" s="3">
        <f>VALUE(MID(F449, FIND("$", F449) + 1, LEN(F449)))</f>
        <v>1.38</v>
      </c>
    </row>
    <row r="450" spans="1:15" x14ac:dyDescent="0.25">
      <c r="A450" t="s">
        <v>2707</v>
      </c>
      <c r="B450" t="s">
        <v>2706</v>
      </c>
      <c r="D450" t="str" cm="1">
        <f t="array" ref="D450">_xlfn.TEXTJOIN("", TRUE, IF(ISNUMBER(SEARCH($Q$1480:$Q$1524, B450)), $Q$1480:$Q$1524, ""))</f>
        <v>Chobani</v>
      </c>
      <c r="E450" t="str">
        <f>IF(OR(D450="Mission", D450="Nature's Own", D450="Sara Lee"), "Bread",
IF(OR(D450="Del Monte", D450="Dole", D450="Mott's"), "Canned Fruit",
IF(OR(D450="Goya", D450="Hunt's", D450="Birds Eye"), "Canned Vegetables",
IF(OR(D450="BelGioioso", D450="Kraft", D450="Philadelphia", D450="Fairlife", D450="Horizon Organic", D450="Lactaid", D450="Ben &amp; Jerry's", D450="Chobani", D450="Oikos", D450="Light + Fit"), "Dairy",
IF(OR(D450="Barilla", D450="Annie's", D450="Rao's Homemade"), "Pasta",
IF(OR(D450="Hershey's", D450="Lay's", D450="Totino's", D450="Cheerios", D450="Jif", D450="Skippy", D450="Nature Valley", D450="Oreo", D450="DiGiorno", D450="Eggo"), "Prepared Food",
IF(OR(D450="Ben's Original", D450="Lundberg", D450="Quaker"), "Rice",
IF(OR(D450="Bush's", D450="Hillshire Farm", D450="Oscar Mayer", D450="SPAM"), "Protein",
IF(OR(D450="Starbucks", D450="Sparkling Ice", D450="Coca-Cola", D450="San Pellegrino", D450="Gatorade", D450="Arizona"), "Beverages",
"Other")))))))))</f>
        <v>Dairy</v>
      </c>
      <c r="F450" t="s">
        <v>2106</v>
      </c>
      <c r="G450" cm="1">
        <f t="array" ref="G450">_xlfn.LET(
  _xlpm.txt, LOWER(TRIM(SUBSTITUTE(B450,"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50" s="1">
        <f>O450/G450</f>
        <v>0.30666666666666664</v>
      </c>
      <c r="J450" t="str">
        <f>IF(I450="", "", IFERROR(LEFT(SUBSTITUTE(I450,"$",""), FIND("/", SUBSTITUTE(I450,"$","")) - 1), ""))</f>
        <v/>
      </c>
      <c r="K450" s="1" t="str">
        <f>IF(J450="", "", SUBSTITUTE(J450, "¢", ""))</f>
        <v/>
      </c>
      <c r="L450" s="2">
        <f>H450*100</f>
        <v>30.666666666666664</v>
      </c>
      <c r="M450" s="1">
        <f t="shared" ref="M450:M513" si="7">N450/100</f>
        <v>0.30666666666666664</v>
      </c>
      <c r="N450" s="1">
        <v>30.666666666666664</v>
      </c>
      <c r="O450" s="3">
        <f>VALUE(MID(F450, FIND("$", F450) + 1, LEN(F450)))</f>
        <v>1.38</v>
      </c>
    </row>
    <row r="451" spans="1:15" x14ac:dyDescent="0.25">
      <c r="A451" t="s">
        <v>2705</v>
      </c>
      <c r="B451" t="s">
        <v>2704</v>
      </c>
      <c r="D451" t="str" cm="1">
        <f t="array" ref="D451">_xlfn.TEXTJOIN("", TRUE, IF(ISNUMBER(SEARCH($Q$1480:$Q$1524, B451)), $Q$1480:$Q$1524, ""))</f>
        <v>Chobani</v>
      </c>
      <c r="E451" t="str">
        <f>IF(OR(D451="Mission", D451="Nature's Own", D451="Sara Lee"), "Bread",
IF(OR(D451="Del Monte", D451="Dole", D451="Mott's"), "Canned Fruit",
IF(OR(D451="Goya", D451="Hunt's", D451="Birds Eye"), "Canned Vegetables",
IF(OR(D451="BelGioioso", D451="Kraft", D451="Philadelphia", D451="Fairlife", D451="Horizon Organic", D451="Lactaid", D451="Ben &amp; Jerry's", D451="Chobani", D451="Oikos", D451="Light + Fit"), "Dairy",
IF(OR(D451="Barilla", D451="Annie's", D451="Rao's Homemade"), "Pasta",
IF(OR(D451="Hershey's", D451="Lay's", D451="Totino's", D451="Cheerios", D451="Jif", D451="Skippy", D451="Nature Valley", D451="Oreo", D451="DiGiorno", D451="Eggo"), "Prepared Food",
IF(OR(D451="Ben's Original", D451="Lundberg", D451="Quaker"), "Rice",
IF(OR(D451="Bush's", D451="Hillshire Farm", D451="Oscar Mayer", D451="SPAM"), "Protein",
IF(OR(D451="Starbucks", D451="Sparkling Ice", D451="Coca-Cola", D451="San Pellegrino", D451="Gatorade", D451="Arizona"), "Beverages",
"Other")))))))))</f>
        <v>Dairy</v>
      </c>
      <c r="F451" t="s">
        <v>2703</v>
      </c>
      <c r="G451" cm="1">
        <f t="array" ref="G451">_xlfn.LET(
  _xlpm.txt, LOWER(TRIM(SUBSTITUTE(B451,"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51" s="1">
        <f>O451/G451</f>
        <v>2.1488888888888891</v>
      </c>
      <c r="J451" t="str">
        <f>IF(I451="", "", IFERROR(LEFT(SUBSTITUTE(I451,"$",""), FIND("/", SUBSTITUTE(I451,"$","")) - 1), ""))</f>
        <v/>
      </c>
      <c r="K451" s="1" t="str">
        <f>IF(J451="", "", SUBSTITUTE(J451, "¢", ""))</f>
        <v/>
      </c>
      <c r="L451" s="2">
        <f>H451*100</f>
        <v>214.88888888888891</v>
      </c>
      <c r="M451" s="1">
        <f t="shared" si="7"/>
        <v>2.1488888888888891</v>
      </c>
      <c r="N451" s="1">
        <v>214.88888888888891</v>
      </c>
      <c r="O451" s="3">
        <f>VALUE(MID(F451, FIND("$", F451) + 1, LEN(F451)))</f>
        <v>9.67</v>
      </c>
    </row>
    <row r="452" spans="1:15" x14ac:dyDescent="0.25">
      <c r="A452" t="s">
        <v>2702</v>
      </c>
      <c r="B452" t="s">
        <v>2701</v>
      </c>
      <c r="C452">
        <v>4</v>
      </c>
      <c r="D452" t="str" cm="1">
        <f t="array" ref="D452">_xlfn.TEXTJOIN("", TRUE, IF(ISNUMBER(SEARCH($Q$1480:$Q$1524, B452)), $Q$1480:$Q$1524, ""))</f>
        <v>Chobani</v>
      </c>
      <c r="E452" t="str">
        <f>IF(OR(D452="Mission", D452="Nature's Own", D452="Sara Lee"), "Bread",
IF(OR(D452="Del Monte", D452="Dole", D452="Mott's"), "Canned Fruit",
IF(OR(D452="Goya", D452="Hunt's", D452="Birds Eye"), "Canned Vegetables",
IF(OR(D452="BelGioioso", D452="Kraft", D452="Philadelphia", D452="Fairlife", D452="Horizon Organic", D452="Lactaid", D452="Ben &amp; Jerry's", D452="Chobani", D452="Oikos", D452="Light + Fit"), "Dairy",
IF(OR(D452="Barilla", D452="Annie's", D452="Rao's Homemade"), "Pasta",
IF(OR(D452="Hershey's", D452="Lay's", D452="Totino's", D452="Cheerios", D452="Jif", D452="Skippy", D452="Nature Valley", D452="Oreo", D452="DiGiorno", D452="Eggo"), "Prepared Food",
IF(OR(D452="Ben's Original", D452="Lundberg", D452="Quaker"), "Rice",
IF(OR(D452="Bush's", D452="Hillshire Farm", D452="Oscar Mayer", D452="SPAM"), "Protein",
IF(OR(D452="Starbucks", D452="Sparkling Ice", D452="Coca-Cola", D452="San Pellegrino", D452="Gatorade", D452="Arizona"), "Beverages",
"Other")))))))))</f>
        <v>Dairy</v>
      </c>
      <c r="F452" t="s">
        <v>167</v>
      </c>
      <c r="G452" cm="1">
        <f t="array" ref="G452">_xlfn.LET(
  _xlpm.txt, LOWER(TRIM(SUBSTITUTE(B452,"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52" s="1">
        <f>O452/G452</f>
        <v>1.0622222222222222</v>
      </c>
      <c r="J452" t="str">
        <f>IF(I452="", "", IFERROR(LEFT(SUBSTITUTE(I452,"$",""), FIND("/", SUBSTITUTE(I452,"$","")) - 1), ""))</f>
        <v/>
      </c>
      <c r="K452" s="1" t="str">
        <f>IF(J452="", "", SUBSTITUTE(J452, "¢", ""))</f>
        <v/>
      </c>
      <c r="L452" s="2">
        <f>H452*100</f>
        <v>106.22222222222221</v>
      </c>
      <c r="M452" s="1">
        <f t="shared" si="7"/>
        <v>1.0622222222222222</v>
      </c>
      <c r="N452" s="1">
        <v>106.22222222222221</v>
      </c>
      <c r="O452" s="3">
        <f>VALUE(MID(F452, FIND("$", F452) + 1, LEN(F452)))</f>
        <v>4.78</v>
      </c>
    </row>
    <row r="453" spans="1:15" x14ac:dyDescent="0.25">
      <c r="A453" t="s">
        <v>2700</v>
      </c>
      <c r="B453" t="s">
        <v>2699</v>
      </c>
      <c r="D453" t="str" cm="1">
        <f t="array" ref="D453">_xlfn.TEXTJOIN("", TRUE, IF(ISNUMBER(SEARCH($Q$1480:$Q$1524, B453)), $Q$1480:$Q$1524, ""))</f>
        <v>Chobani</v>
      </c>
      <c r="E453" t="str">
        <f>IF(OR(D453="Mission", D453="Nature's Own", D453="Sara Lee"), "Bread",
IF(OR(D453="Del Monte", D453="Dole", D453="Mott's"), "Canned Fruit",
IF(OR(D453="Goya", D453="Hunt's", D453="Birds Eye"), "Canned Vegetables",
IF(OR(D453="BelGioioso", D453="Kraft", D453="Philadelphia", D453="Fairlife", D453="Horizon Organic", D453="Lactaid", D453="Ben &amp; Jerry's", D453="Chobani", D453="Oikos", D453="Light + Fit"), "Dairy",
IF(OR(D453="Barilla", D453="Annie's", D453="Rao's Homemade"), "Pasta",
IF(OR(D453="Hershey's", D453="Lay's", D453="Totino's", D453="Cheerios", D453="Jif", D453="Skippy", D453="Nature Valley", D453="Oreo", D453="DiGiorno", D453="Eggo"), "Prepared Food",
IF(OR(D453="Ben's Original", D453="Lundberg", D453="Quaker"), "Rice",
IF(OR(D453="Bush's", D453="Hillshire Farm", D453="Oscar Mayer", D453="SPAM"), "Protein",
IF(OR(D453="Starbucks", D453="Sparkling Ice", D453="Coca-Cola", D453="San Pellegrino", D453="Gatorade", D453="Arizona"), "Beverages",
"Other")))))))))</f>
        <v>Dairy</v>
      </c>
      <c r="F453" t="s">
        <v>167</v>
      </c>
      <c r="G453" cm="1">
        <f t="array" ref="G453">_xlfn.LET(
  _xlpm.txt, LOWER(TRIM(SUBSTITUTE(B453,"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53" s="1">
        <f>O453/G453</f>
        <v>1.0622222222222222</v>
      </c>
      <c r="J453" t="str">
        <f>IF(I453="", "", IFERROR(LEFT(SUBSTITUTE(I453,"$",""), FIND("/", SUBSTITUTE(I453,"$","")) - 1), ""))</f>
        <v/>
      </c>
      <c r="K453" s="1" t="str">
        <f>IF(J453="", "", SUBSTITUTE(J453, "¢", ""))</f>
        <v/>
      </c>
      <c r="L453" s="2">
        <f>H453*100</f>
        <v>106.22222222222221</v>
      </c>
      <c r="M453" s="1">
        <f t="shared" si="7"/>
        <v>1.0622222222222222</v>
      </c>
      <c r="N453" s="1">
        <v>106.22222222222221</v>
      </c>
      <c r="O453" s="3">
        <f>VALUE(MID(F453, FIND("$", F453) + 1, LEN(F453)))</f>
        <v>4.78</v>
      </c>
    </row>
    <row r="454" spans="1:15" x14ac:dyDescent="0.25">
      <c r="A454" t="s">
        <v>2698</v>
      </c>
      <c r="B454" t="s">
        <v>2697</v>
      </c>
      <c r="D454" t="str" cm="1">
        <f t="array" ref="D454">_xlfn.TEXTJOIN("", TRUE, IF(ISNUMBER(SEARCH($Q$1480:$Q$1524, B454)), $Q$1480:$Q$1524, ""))</f>
        <v>Chobani</v>
      </c>
      <c r="E454" t="str">
        <f>IF(OR(D454="Mission", D454="Nature's Own", D454="Sara Lee"), "Bread",
IF(OR(D454="Del Monte", D454="Dole", D454="Mott's"), "Canned Fruit",
IF(OR(D454="Goya", D454="Hunt's", D454="Birds Eye"), "Canned Vegetables",
IF(OR(D454="BelGioioso", D454="Kraft", D454="Philadelphia", D454="Fairlife", D454="Horizon Organic", D454="Lactaid", D454="Ben &amp; Jerry's", D454="Chobani", D454="Oikos", D454="Light + Fit"), "Dairy",
IF(OR(D454="Barilla", D454="Annie's", D454="Rao's Homemade"), "Pasta",
IF(OR(D454="Hershey's", D454="Lay's", D454="Totino's", D454="Cheerios", D454="Jif", D454="Skippy", D454="Nature Valley", D454="Oreo", D454="DiGiorno", D454="Eggo"), "Prepared Food",
IF(OR(D454="Ben's Original", D454="Lundberg", D454="Quaker"), "Rice",
IF(OR(D454="Bush's", D454="Hillshire Farm", D454="Oscar Mayer", D454="SPAM"), "Protein",
IF(OR(D454="Starbucks", D454="Sparkling Ice", D454="Coca-Cola", D454="San Pellegrino", D454="Gatorade", D454="Arizona"), "Beverages",
"Other")))))))))</f>
        <v>Dairy</v>
      </c>
      <c r="F454" t="s">
        <v>2106</v>
      </c>
      <c r="G454" cm="1">
        <f t="array" ref="G454">_xlfn.LET(
  _xlpm.txt, LOWER(TRIM(SUBSTITUTE(B454,"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54" s="1">
        <f>O454/G454</f>
        <v>0.30666666666666664</v>
      </c>
      <c r="J454" t="str">
        <f>IF(I454="", "", IFERROR(LEFT(SUBSTITUTE(I454,"$",""), FIND("/", SUBSTITUTE(I454,"$","")) - 1), ""))</f>
        <v/>
      </c>
      <c r="K454" s="1" t="str">
        <f>IF(J454="", "", SUBSTITUTE(J454, "¢", ""))</f>
        <v/>
      </c>
      <c r="L454" s="2">
        <f>H454*100</f>
        <v>30.666666666666664</v>
      </c>
      <c r="M454" s="1">
        <f t="shared" si="7"/>
        <v>0.30666666666666664</v>
      </c>
      <c r="N454" s="1">
        <v>30.666666666666664</v>
      </c>
      <c r="O454" s="3">
        <f>VALUE(MID(F454, FIND("$", F454) + 1, LEN(F454)))</f>
        <v>1.38</v>
      </c>
    </row>
    <row r="455" spans="1:15" x14ac:dyDescent="0.25">
      <c r="A455" t="s">
        <v>2696</v>
      </c>
      <c r="B455" t="s">
        <v>2695</v>
      </c>
      <c r="D455" t="str" cm="1">
        <f t="array" ref="D455">_xlfn.TEXTJOIN("", TRUE, IF(ISNUMBER(SEARCH($Q$1480:$Q$1524, B455)), $Q$1480:$Q$1524, ""))</f>
        <v>Chobani</v>
      </c>
      <c r="E455" t="str">
        <f>IF(OR(D455="Mission", D455="Nature's Own", D455="Sara Lee"), "Bread",
IF(OR(D455="Del Monte", D455="Dole", D455="Mott's"), "Canned Fruit",
IF(OR(D455="Goya", D455="Hunt's", D455="Birds Eye"), "Canned Vegetables",
IF(OR(D455="BelGioioso", D455="Kraft", D455="Philadelphia", D455="Fairlife", D455="Horizon Organic", D455="Lactaid", D455="Ben &amp; Jerry's", D455="Chobani", D455="Oikos", D455="Light + Fit"), "Dairy",
IF(OR(D455="Barilla", D455="Annie's", D455="Rao's Homemade"), "Pasta",
IF(OR(D455="Hershey's", D455="Lay's", D455="Totino's", D455="Cheerios", D455="Jif", D455="Skippy", D455="Nature Valley", D455="Oreo", D455="DiGiorno", D455="Eggo"), "Prepared Food",
IF(OR(D455="Ben's Original", D455="Lundberg", D455="Quaker"), "Rice",
IF(OR(D455="Bush's", D455="Hillshire Farm", D455="Oscar Mayer", D455="SPAM"), "Protein",
IF(OR(D455="Starbucks", D455="Sparkling Ice", D455="Coca-Cola", D455="San Pellegrino", D455="Gatorade", D455="Arizona"), "Beverages",
"Other")))))))))</f>
        <v>Dairy</v>
      </c>
      <c r="F455" t="s">
        <v>2106</v>
      </c>
      <c r="G455" cm="1">
        <f t="array" ref="G455">_xlfn.LET(
  _xlpm.txt, LOWER(TRIM(SUBSTITUTE(B455,"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55" s="1">
        <f>O455/G455</f>
        <v>0.30666666666666664</v>
      </c>
      <c r="J455" t="str">
        <f>IF(I455="", "", IFERROR(LEFT(SUBSTITUTE(I455,"$",""), FIND("/", SUBSTITUTE(I455,"$","")) - 1), ""))</f>
        <v/>
      </c>
      <c r="K455" s="1" t="str">
        <f>IF(J455="", "", SUBSTITUTE(J455, "¢", ""))</f>
        <v/>
      </c>
      <c r="L455" s="2">
        <f>H455*100</f>
        <v>30.666666666666664</v>
      </c>
      <c r="M455" s="1">
        <f t="shared" si="7"/>
        <v>0.30666666666666664</v>
      </c>
      <c r="N455" s="1">
        <v>30.666666666666664</v>
      </c>
      <c r="O455" s="3">
        <f>VALUE(MID(F455, FIND("$", F455) + 1, LEN(F455)))</f>
        <v>1.38</v>
      </c>
    </row>
    <row r="456" spans="1:15" x14ac:dyDescent="0.25">
      <c r="A456" t="s">
        <v>2694</v>
      </c>
      <c r="B456" t="s">
        <v>2693</v>
      </c>
      <c r="D456" t="str" cm="1">
        <f t="array" ref="D456">_xlfn.TEXTJOIN("", TRUE, IF(ISNUMBER(SEARCH($Q$1480:$Q$1524, B456)), $Q$1480:$Q$1524, ""))</f>
        <v>Chobani</v>
      </c>
      <c r="E456" t="str">
        <f>IF(OR(D456="Mission", D456="Nature's Own", D456="Sara Lee"), "Bread",
IF(OR(D456="Del Monte", D456="Dole", D456="Mott's"), "Canned Fruit",
IF(OR(D456="Goya", D456="Hunt's", D456="Birds Eye"), "Canned Vegetables",
IF(OR(D456="BelGioioso", D456="Kraft", D456="Philadelphia", D456="Fairlife", D456="Horizon Organic", D456="Lactaid", D456="Ben &amp; Jerry's", D456="Chobani", D456="Oikos", D456="Light + Fit"), "Dairy",
IF(OR(D456="Barilla", D456="Annie's", D456="Rao's Homemade"), "Pasta",
IF(OR(D456="Hershey's", D456="Lay's", D456="Totino's", D456="Cheerios", D456="Jif", D456="Skippy", D456="Nature Valley", D456="Oreo", D456="DiGiorno", D456="Eggo"), "Prepared Food",
IF(OR(D456="Ben's Original", D456="Lundberg", D456="Quaker"), "Rice",
IF(OR(D456="Bush's", D456="Hillshire Farm", D456="Oscar Mayer", D456="SPAM"), "Protein",
IF(OR(D456="Starbucks", D456="Sparkling Ice", D456="Coca-Cola", D456="San Pellegrino", D456="Gatorade", D456="Arizona"), "Beverages",
"Other")))))))))</f>
        <v>Dairy</v>
      </c>
      <c r="F456" t="s">
        <v>2106</v>
      </c>
      <c r="G456" cm="1">
        <f t="array" ref="G456">_xlfn.LET(
  _xlpm.txt, LOWER(TRIM(SUBSTITUTE(B456,"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56" s="1">
        <f>O456/G456</f>
        <v>0.30666666666666664</v>
      </c>
      <c r="J456" t="str">
        <f>IF(I456="", "", IFERROR(LEFT(SUBSTITUTE(I456,"$",""), FIND("/", SUBSTITUTE(I456,"$","")) - 1), ""))</f>
        <v/>
      </c>
      <c r="K456" s="1" t="str">
        <f>IF(J456="", "", SUBSTITUTE(J456, "¢", ""))</f>
        <v/>
      </c>
      <c r="L456" s="2">
        <f>H456*100</f>
        <v>30.666666666666664</v>
      </c>
      <c r="M456" s="1">
        <f t="shared" si="7"/>
        <v>0.30666666666666664</v>
      </c>
      <c r="N456" s="1">
        <v>30.666666666666664</v>
      </c>
      <c r="O456" s="3">
        <f>VALUE(MID(F456, FIND("$", F456) + 1, LEN(F456)))</f>
        <v>1.38</v>
      </c>
    </row>
    <row r="457" spans="1:15" x14ac:dyDescent="0.25">
      <c r="A457" t="s">
        <v>2692</v>
      </c>
      <c r="B457" t="s">
        <v>2691</v>
      </c>
      <c r="D457" t="str" cm="1">
        <f t="array" ref="D457">_xlfn.TEXTJOIN("", TRUE, IF(ISNUMBER(SEARCH($Q$1480:$Q$1524, B457)), $Q$1480:$Q$1524, ""))</f>
        <v>Chobani</v>
      </c>
      <c r="E457" t="str">
        <f>IF(OR(D457="Mission", D457="Nature's Own", D457="Sara Lee"), "Bread",
IF(OR(D457="Del Monte", D457="Dole", D457="Mott's"), "Canned Fruit",
IF(OR(D457="Goya", D457="Hunt's", D457="Birds Eye"), "Canned Vegetables",
IF(OR(D457="BelGioioso", D457="Kraft", D457="Philadelphia", D457="Fairlife", D457="Horizon Organic", D457="Lactaid", D457="Ben &amp; Jerry's", D457="Chobani", D457="Oikos", D457="Light + Fit"), "Dairy",
IF(OR(D457="Barilla", D457="Annie's", D457="Rao's Homemade"), "Pasta",
IF(OR(D457="Hershey's", D457="Lay's", D457="Totino's", D457="Cheerios", D457="Jif", D457="Skippy", D457="Nature Valley", D457="Oreo", D457="DiGiorno", D457="Eggo"), "Prepared Food",
IF(OR(D457="Ben's Original", D457="Lundberg", D457="Quaker"), "Rice",
IF(OR(D457="Bush's", D457="Hillshire Farm", D457="Oscar Mayer", D457="SPAM"), "Protein",
IF(OR(D457="Starbucks", D457="Sparkling Ice", D457="Coca-Cola", D457="San Pellegrino", D457="Gatorade", D457="Arizona"), "Beverages",
"Other")))))))))</f>
        <v>Dairy</v>
      </c>
      <c r="F457" t="s">
        <v>2106</v>
      </c>
      <c r="G457" cm="1">
        <f t="array" ref="G457">_xlfn.LET(
  _xlpm.txt, LOWER(TRIM(SUBSTITUTE(B457,"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57" s="1">
        <f>O457/G457</f>
        <v>0.30666666666666664</v>
      </c>
      <c r="J457" t="str">
        <f>IF(I457="", "", IFERROR(LEFT(SUBSTITUTE(I457,"$",""), FIND("/", SUBSTITUTE(I457,"$","")) - 1), ""))</f>
        <v/>
      </c>
      <c r="K457" s="1" t="str">
        <f>IF(J457="", "", SUBSTITUTE(J457, "¢", ""))</f>
        <v/>
      </c>
      <c r="L457" s="2">
        <f>H457*100</f>
        <v>30.666666666666664</v>
      </c>
      <c r="M457" s="1">
        <f t="shared" si="7"/>
        <v>0.30666666666666664</v>
      </c>
      <c r="N457" s="1">
        <v>30.666666666666664</v>
      </c>
      <c r="O457" s="3">
        <f>VALUE(MID(F457, FIND("$", F457) + 1, LEN(F457)))</f>
        <v>1.38</v>
      </c>
    </row>
    <row r="458" spans="1:15" x14ac:dyDescent="0.25">
      <c r="A458" t="s">
        <v>2690</v>
      </c>
      <c r="B458" t="s">
        <v>2689</v>
      </c>
      <c r="D458" t="str" cm="1">
        <f t="array" ref="D458">_xlfn.TEXTJOIN("", TRUE, IF(ISNUMBER(SEARCH($Q$1480:$Q$1524, B458)), $Q$1480:$Q$1524, ""))</f>
        <v>Chobani</v>
      </c>
      <c r="E458" t="str">
        <f>IF(OR(D458="Mission", D458="Nature's Own", D458="Sara Lee"), "Bread",
IF(OR(D458="Del Monte", D458="Dole", D458="Mott's"), "Canned Fruit",
IF(OR(D458="Goya", D458="Hunt's", D458="Birds Eye"), "Canned Vegetables",
IF(OR(D458="BelGioioso", D458="Kraft", D458="Philadelphia", D458="Fairlife", D458="Horizon Organic", D458="Lactaid", D458="Ben &amp; Jerry's", D458="Chobani", D458="Oikos", D458="Light + Fit"), "Dairy",
IF(OR(D458="Barilla", D458="Annie's", D458="Rao's Homemade"), "Pasta",
IF(OR(D458="Hershey's", D458="Lay's", D458="Totino's", D458="Cheerios", D458="Jif", D458="Skippy", D458="Nature Valley", D458="Oreo", D458="DiGiorno", D458="Eggo"), "Prepared Food",
IF(OR(D458="Ben's Original", D458="Lundberg", D458="Quaker"), "Rice",
IF(OR(D458="Bush's", D458="Hillshire Farm", D458="Oscar Mayer", D458="SPAM"), "Protein",
IF(OR(D458="Starbucks", D458="Sparkling Ice", D458="Coca-Cola", D458="San Pellegrino", D458="Gatorade", D458="Arizona"), "Beverages",
"Other")))))))))</f>
        <v>Dairy</v>
      </c>
      <c r="F458" t="s">
        <v>2106</v>
      </c>
      <c r="G458" cm="1">
        <f t="array" ref="G458">_xlfn.LET(
  _xlpm.txt, LOWER(TRIM(SUBSTITUTE(B458,"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458" s="1">
        <f>O458/G458</f>
        <v>0.30666666666666664</v>
      </c>
      <c r="J458" t="str">
        <f>IF(I458="", "", IFERROR(LEFT(SUBSTITUTE(I458,"$",""), FIND("/", SUBSTITUTE(I458,"$","")) - 1), ""))</f>
        <v/>
      </c>
      <c r="K458" s="1" t="str">
        <f>IF(J458="", "", SUBSTITUTE(J458, "¢", ""))</f>
        <v/>
      </c>
      <c r="L458" s="2">
        <f>H458*100</f>
        <v>30.666666666666664</v>
      </c>
      <c r="M458" s="1">
        <f t="shared" si="7"/>
        <v>0.30666666666666664</v>
      </c>
      <c r="N458" s="1">
        <v>30.666666666666664</v>
      </c>
      <c r="O458" s="3">
        <f>VALUE(MID(F458, FIND("$", F458) + 1, LEN(F458)))</f>
        <v>1.38</v>
      </c>
    </row>
    <row r="459" spans="1:15" x14ac:dyDescent="0.25">
      <c r="A459" t="s">
        <v>2688</v>
      </c>
      <c r="B459" t="s">
        <v>2687</v>
      </c>
      <c r="D459" t="str" cm="1">
        <f t="array" ref="D459">_xlfn.TEXTJOIN("", TRUE, IF(ISNUMBER(SEARCH($Q$1480:$Q$1524, B459)), $Q$1480:$Q$1524, ""))</f>
        <v>Chobani</v>
      </c>
      <c r="E459" t="str">
        <f>IF(OR(D459="Mission", D459="Nature's Own", D459="Sara Lee"), "Bread",
IF(OR(D459="Del Monte", D459="Dole", D459="Mott's"), "Canned Fruit",
IF(OR(D459="Goya", D459="Hunt's", D459="Birds Eye"), "Canned Vegetables",
IF(OR(D459="BelGioioso", D459="Kraft", D459="Philadelphia", D459="Fairlife", D459="Horizon Organic", D459="Lactaid", D459="Ben &amp; Jerry's", D459="Chobani", D459="Oikos", D459="Light + Fit"), "Dairy",
IF(OR(D459="Barilla", D459="Annie's", D459="Rao's Homemade"), "Pasta",
IF(OR(D459="Hershey's", D459="Lay's", D459="Totino's", D459="Cheerios", D459="Jif", D459="Skippy", D459="Nature Valley", D459="Oreo", D459="DiGiorno", D459="Eggo"), "Prepared Food",
IF(OR(D459="Ben's Original", D459="Lundberg", D459="Quaker"), "Rice",
IF(OR(D459="Bush's", D459="Hillshire Farm", D459="Oscar Mayer", D459="SPAM"), "Protein",
IF(OR(D459="Starbucks", D459="Sparkling Ice", D459="Coca-Cola", D459="San Pellegrino", D459="Gatorade", D459="Arizona"), "Beverages",
"Other")))))))))</f>
        <v>Dairy</v>
      </c>
      <c r="F459" t="s">
        <v>264</v>
      </c>
      <c r="G459" cm="1">
        <f t="array" ref="G459">_xlfn.LET(
  _xlpm.txt, LOWER(TRIM(SUBSTITUTE(B459,"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459" s="1">
        <f>O459/G459</f>
        <v>0.25428571428571428</v>
      </c>
      <c r="J459" t="str">
        <f>IF(I459="", "", IFERROR(LEFT(SUBSTITUTE(I459,"$",""), FIND("/", SUBSTITUTE(I459,"$","")) - 1), ""))</f>
        <v/>
      </c>
      <c r="K459" s="1" t="str">
        <f>IF(J459="", "", SUBSTITUTE(J459, "¢", ""))</f>
        <v/>
      </c>
      <c r="L459" s="2">
        <f>H459*100</f>
        <v>25.428571428571427</v>
      </c>
      <c r="M459" s="1">
        <f t="shared" si="7"/>
        <v>0.25428571428571428</v>
      </c>
      <c r="N459" s="1">
        <v>25.428571428571427</v>
      </c>
      <c r="O459" s="3">
        <f>VALUE(MID(F459, FIND("$", F459) + 1, LEN(F459)))</f>
        <v>1.78</v>
      </c>
    </row>
    <row r="460" spans="1:15" x14ac:dyDescent="0.25">
      <c r="A460" t="s">
        <v>2686</v>
      </c>
      <c r="B460" t="s">
        <v>2685</v>
      </c>
      <c r="C460">
        <v>4</v>
      </c>
      <c r="D460" t="str" cm="1">
        <f t="array" ref="D460">_xlfn.TEXTJOIN("", TRUE, IF(ISNUMBER(SEARCH($Q$1480:$Q$1524, B460)), $Q$1480:$Q$1524, ""))</f>
        <v>Chobani</v>
      </c>
      <c r="E460" t="str">
        <f>IF(OR(D460="Mission", D460="Nature's Own", D460="Sara Lee"), "Bread",
IF(OR(D460="Del Monte", D460="Dole", D460="Mott's"), "Canned Fruit",
IF(OR(D460="Goya", D460="Hunt's", D460="Birds Eye"), "Canned Vegetables",
IF(OR(D460="BelGioioso", D460="Kraft", D460="Philadelphia", D460="Fairlife", D460="Horizon Organic", D460="Lactaid", D460="Ben &amp; Jerry's", D460="Chobani", D460="Oikos", D460="Light + Fit"), "Dairy",
IF(OR(D460="Barilla", D460="Annie's", D460="Rao's Homemade"), "Pasta",
IF(OR(D460="Hershey's", D460="Lay's", D460="Totino's", D460="Cheerios", D460="Jif", D460="Skippy", D460="Nature Valley", D460="Oreo", D460="DiGiorno", D460="Eggo"), "Prepared Food",
IF(OR(D460="Ben's Original", D460="Lundberg", D460="Quaker"), "Rice",
IF(OR(D460="Bush's", D460="Hillshire Farm", D460="Oscar Mayer", D460="SPAM"), "Protein",
IF(OR(D460="Starbucks", D460="Sparkling Ice", D460="Coca-Cola", D460="San Pellegrino", D460="Gatorade", D460="Arizona"), "Beverages",
"Other")))))))))</f>
        <v>Dairy</v>
      </c>
      <c r="F460" t="s">
        <v>1767</v>
      </c>
      <c r="G460" cm="1">
        <f t="array" ref="G460">_xlfn.LET(
  _xlpm.txt, LOWER(TRIM(SUBSTITUTE(B460,"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60" s="1">
        <f>O460/G460</f>
        <v>0.88113207547169814</v>
      </c>
      <c r="J460" t="str">
        <f>IF(I460="", "", IFERROR(LEFT(SUBSTITUTE(I460,"$",""), FIND("/", SUBSTITUTE(I460,"$","")) - 1), ""))</f>
        <v/>
      </c>
      <c r="K460" s="1" t="str">
        <f>IF(J460="", "", SUBSTITUTE(J460, "¢", ""))</f>
        <v/>
      </c>
      <c r="L460" s="2">
        <f>H460*100</f>
        <v>88.113207547169807</v>
      </c>
      <c r="M460" s="1">
        <f t="shared" si="7"/>
        <v>0.88113207547169803</v>
      </c>
      <c r="N460" s="1">
        <v>88.113207547169807</v>
      </c>
      <c r="O460" s="3">
        <f>VALUE(MID(F460, FIND("$", F460) + 1, LEN(F460)))</f>
        <v>4.67</v>
      </c>
    </row>
    <row r="461" spans="1:15" x14ac:dyDescent="0.25">
      <c r="A461" t="s">
        <v>2684</v>
      </c>
      <c r="B461" t="s">
        <v>2683</v>
      </c>
      <c r="D461" t="str" cm="1">
        <f t="array" ref="D461">_xlfn.TEXTJOIN("", TRUE, IF(ISNUMBER(SEARCH($Q$1480:$Q$1524, B461)), $Q$1480:$Q$1524, ""))</f>
        <v>Chobani</v>
      </c>
      <c r="E461" t="str">
        <f>IF(OR(D461="Mission", D461="Nature's Own", D461="Sara Lee"), "Bread",
IF(OR(D461="Del Monte", D461="Dole", D461="Mott's"), "Canned Fruit",
IF(OR(D461="Goya", D461="Hunt's", D461="Birds Eye"), "Canned Vegetables",
IF(OR(D461="BelGioioso", D461="Kraft", D461="Philadelphia", D461="Fairlife", D461="Horizon Organic", D461="Lactaid", D461="Ben &amp; Jerry's", D461="Chobani", D461="Oikos", D461="Light + Fit"), "Dairy",
IF(OR(D461="Barilla", D461="Annie's", D461="Rao's Homemade"), "Pasta",
IF(OR(D461="Hershey's", D461="Lay's", D461="Totino's", D461="Cheerios", D461="Jif", D461="Skippy", D461="Nature Valley", D461="Oreo", D461="DiGiorno", D461="Eggo"), "Prepared Food",
IF(OR(D461="Ben's Original", D461="Lundberg", D461="Quaker"), "Rice",
IF(OR(D461="Bush's", D461="Hillshire Farm", D461="Oscar Mayer", D461="SPAM"), "Protein",
IF(OR(D461="Starbucks", D461="Sparkling Ice", D461="Coca-Cola", D461="San Pellegrino", D461="Gatorade", D461="Arizona"), "Beverages",
"Other")))))))))</f>
        <v>Dairy</v>
      </c>
      <c r="F461" t="s">
        <v>1027</v>
      </c>
      <c r="G461" cm="1">
        <f t="array" ref="G461">_xlfn.LET(
  _xlpm.txt, LOWER(TRIM(SUBSTITUTE(B461,"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61" s="1">
        <f>O461/G461</f>
        <v>0.25283018867924528</v>
      </c>
      <c r="J461" t="str">
        <f>IF(I461="", "", IFERROR(LEFT(SUBSTITUTE(I461,"$",""), FIND("/", SUBSTITUTE(I461,"$","")) - 1), ""))</f>
        <v/>
      </c>
      <c r="K461" s="1" t="str">
        <f>IF(J461="", "", SUBSTITUTE(J461, "¢", ""))</f>
        <v/>
      </c>
      <c r="L461" s="2">
        <f>H461*100</f>
        <v>25.283018867924529</v>
      </c>
      <c r="M461" s="1">
        <f t="shared" si="7"/>
        <v>0.25283018867924528</v>
      </c>
      <c r="N461" s="1">
        <v>25.283018867924529</v>
      </c>
      <c r="O461" s="3">
        <f>VALUE(MID(F461, FIND("$", F461) + 1, LEN(F461)))</f>
        <v>1.34</v>
      </c>
    </row>
    <row r="462" spans="1:15" x14ac:dyDescent="0.25">
      <c r="A462" t="s">
        <v>2682</v>
      </c>
      <c r="B462" t="s">
        <v>2681</v>
      </c>
      <c r="D462" t="str" cm="1">
        <f t="array" ref="D462">_xlfn.TEXTJOIN("", TRUE, IF(ISNUMBER(SEARCH($Q$1480:$Q$1524, B462)), $Q$1480:$Q$1524, ""))</f>
        <v>Chobani</v>
      </c>
      <c r="E462" t="str">
        <f>IF(OR(D462="Mission", D462="Nature's Own", D462="Sara Lee"), "Bread",
IF(OR(D462="Del Monte", D462="Dole", D462="Mott's"), "Canned Fruit",
IF(OR(D462="Goya", D462="Hunt's", D462="Birds Eye"), "Canned Vegetables",
IF(OR(D462="BelGioioso", D462="Kraft", D462="Philadelphia", D462="Fairlife", D462="Horizon Organic", D462="Lactaid", D462="Ben &amp; Jerry's", D462="Chobani", D462="Oikos", D462="Light + Fit"), "Dairy",
IF(OR(D462="Barilla", D462="Annie's", D462="Rao's Homemade"), "Pasta",
IF(OR(D462="Hershey's", D462="Lay's", D462="Totino's", D462="Cheerios", D462="Jif", D462="Skippy", D462="Nature Valley", D462="Oreo", D462="DiGiorno", D462="Eggo"), "Prepared Food",
IF(OR(D462="Ben's Original", D462="Lundberg", D462="Quaker"), "Rice",
IF(OR(D462="Bush's", D462="Hillshire Farm", D462="Oscar Mayer", D462="SPAM"), "Protein",
IF(OR(D462="Starbucks", D462="Sparkling Ice", D462="Coca-Cola", D462="San Pellegrino", D462="Gatorade", D462="Arizona"), "Beverages",
"Other")))))))))</f>
        <v>Dairy</v>
      </c>
      <c r="F462" t="s">
        <v>1027</v>
      </c>
      <c r="G462" cm="1">
        <f t="array" ref="G462">_xlfn.LET(
  _xlpm.txt, LOWER(TRIM(SUBSTITUTE(B462,"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62" s="1">
        <f>O462/G462</f>
        <v>0.25283018867924528</v>
      </c>
      <c r="J462" t="str">
        <f>IF(I462="", "", IFERROR(LEFT(SUBSTITUTE(I462,"$",""), FIND("/", SUBSTITUTE(I462,"$","")) - 1), ""))</f>
        <v/>
      </c>
      <c r="K462" s="1" t="str">
        <f>IF(J462="", "", SUBSTITUTE(J462, "¢", ""))</f>
        <v/>
      </c>
      <c r="L462" s="2">
        <f>H462*100</f>
        <v>25.283018867924529</v>
      </c>
      <c r="M462" s="1">
        <f t="shared" si="7"/>
        <v>0.25283018867924528</v>
      </c>
      <c r="N462" s="1">
        <v>25.283018867924529</v>
      </c>
      <c r="O462" s="3">
        <f>VALUE(MID(F462, FIND("$", F462) + 1, LEN(F462)))</f>
        <v>1.34</v>
      </c>
    </row>
    <row r="463" spans="1:15" x14ac:dyDescent="0.25">
      <c r="A463" t="s">
        <v>2680</v>
      </c>
      <c r="B463" t="s">
        <v>2679</v>
      </c>
      <c r="C463">
        <v>4</v>
      </c>
      <c r="D463" t="str" cm="1">
        <f t="array" ref="D463">_xlfn.TEXTJOIN("", TRUE, IF(ISNUMBER(SEARCH($Q$1480:$Q$1524, B463)), $Q$1480:$Q$1524, ""))</f>
        <v>Chobani</v>
      </c>
      <c r="E463" t="str">
        <f>IF(OR(D463="Mission", D463="Nature's Own", D463="Sara Lee"), "Bread",
IF(OR(D463="Del Monte", D463="Dole", D463="Mott's"), "Canned Fruit",
IF(OR(D463="Goya", D463="Hunt's", D463="Birds Eye"), "Canned Vegetables",
IF(OR(D463="BelGioioso", D463="Kraft", D463="Philadelphia", D463="Fairlife", D463="Horizon Organic", D463="Lactaid", D463="Ben &amp; Jerry's", D463="Chobani", D463="Oikos", D463="Light + Fit"), "Dairy",
IF(OR(D463="Barilla", D463="Annie's", D463="Rao's Homemade"), "Pasta",
IF(OR(D463="Hershey's", D463="Lay's", D463="Totino's", D463="Cheerios", D463="Jif", D463="Skippy", D463="Nature Valley", D463="Oreo", D463="DiGiorno", D463="Eggo"), "Prepared Food",
IF(OR(D463="Ben's Original", D463="Lundberg", D463="Quaker"), "Rice",
IF(OR(D463="Bush's", D463="Hillshire Farm", D463="Oscar Mayer", D463="SPAM"), "Protein",
IF(OR(D463="Starbucks", D463="Sparkling Ice", D463="Coca-Cola", D463="San Pellegrino", D463="Gatorade", D463="Arizona"), "Beverages",
"Other")))))))))</f>
        <v>Dairy</v>
      </c>
      <c r="F463" t="s">
        <v>1767</v>
      </c>
      <c r="G463" cm="1">
        <f t="array" ref="G463">_xlfn.LET(
  _xlpm.txt, LOWER(TRIM(SUBSTITUTE(B463,"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63" s="1">
        <f>O463/G463</f>
        <v>0.88113207547169814</v>
      </c>
      <c r="J463" t="str">
        <f>IF(I463="", "", IFERROR(LEFT(SUBSTITUTE(I463,"$",""), FIND("/", SUBSTITUTE(I463,"$","")) - 1), ""))</f>
        <v/>
      </c>
      <c r="K463" s="1" t="str">
        <f>IF(J463="", "", SUBSTITUTE(J463, "¢", ""))</f>
        <v/>
      </c>
      <c r="L463" s="2">
        <f>H463*100</f>
        <v>88.113207547169807</v>
      </c>
      <c r="M463" s="1">
        <f t="shared" si="7"/>
        <v>0.88113207547169803</v>
      </c>
      <c r="N463" s="1">
        <v>88.113207547169807</v>
      </c>
      <c r="O463" s="3">
        <f>VALUE(MID(F463, FIND("$", F463) + 1, LEN(F463)))</f>
        <v>4.67</v>
      </c>
    </row>
    <row r="464" spans="1:15" x14ac:dyDescent="0.25">
      <c r="A464" t="s">
        <v>2678</v>
      </c>
      <c r="B464" t="s">
        <v>2677</v>
      </c>
      <c r="C464">
        <v>4</v>
      </c>
      <c r="D464" t="str" cm="1">
        <f t="array" ref="D464">_xlfn.TEXTJOIN("", TRUE, IF(ISNUMBER(SEARCH($Q$1480:$Q$1524, B464)), $Q$1480:$Q$1524, ""))</f>
        <v>Chobani</v>
      </c>
      <c r="E464" t="str">
        <f>IF(OR(D464="Mission", D464="Nature's Own", D464="Sara Lee"), "Bread",
IF(OR(D464="Del Monte", D464="Dole", D464="Mott's"), "Canned Fruit",
IF(OR(D464="Goya", D464="Hunt's", D464="Birds Eye"), "Canned Vegetables",
IF(OR(D464="BelGioioso", D464="Kraft", D464="Philadelphia", D464="Fairlife", D464="Horizon Organic", D464="Lactaid", D464="Ben &amp; Jerry's", D464="Chobani", D464="Oikos", D464="Light + Fit"), "Dairy",
IF(OR(D464="Barilla", D464="Annie's", D464="Rao's Homemade"), "Pasta",
IF(OR(D464="Hershey's", D464="Lay's", D464="Totino's", D464="Cheerios", D464="Jif", D464="Skippy", D464="Nature Valley", D464="Oreo", D464="DiGiorno", D464="Eggo"), "Prepared Food",
IF(OR(D464="Ben's Original", D464="Lundberg", D464="Quaker"), "Rice",
IF(OR(D464="Bush's", D464="Hillshire Farm", D464="Oscar Mayer", D464="SPAM"), "Protein",
IF(OR(D464="Starbucks", D464="Sparkling Ice", D464="Coca-Cola", D464="San Pellegrino", D464="Gatorade", D464="Arizona"), "Beverages",
"Other")))))))))</f>
        <v>Dairy</v>
      </c>
      <c r="F464" t="s">
        <v>1767</v>
      </c>
      <c r="G464" cm="1">
        <f t="array" ref="G464">_xlfn.LET(
  _xlpm.txt, LOWER(TRIM(SUBSTITUTE(B464,"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64" s="1">
        <f>O464/G464</f>
        <v>0.88113207547169814</v>
      </c>
      <c r="J464" t="str">
        <f>IF(I464="", "", IFERROR(LEFT(SUBSTITUTE(I464,"$",""), FIND("/", SUBSTITUTE(I464,"$","")) - 1), ""))</f>
        <v/>
      </c>
      <c r="K464" s="1" t="str">
        <f>IF(J464="", "", SUBSTITUTE(J464, "¢", ""))</f>
        <v/>
      </c>
      <c r="L464" s="2">
        <f>H464*100</f>
        <v>88.113207547169807</v>
      </c>
      <c r="M464" s="1">
        <f t="shared" si="7"/>
        <v>0.88113207547169803</v>
      </c>
      <c r="N464" s="1">
        <v>88.113207547169807</v>
      </c>
      <c r="O464" s="3">
        <f>VALUE(MID(F464, FIND("$", F464) + 1, LEN(F464)))</f>
        <v>4.67</v>
      </c>
    </row>
    <row r="465" spans="1:15" x14ac:dyDescent="0.25">
      <c r="A465" t="s">
        <v>2676</v>
      </c>
      <c r="B465" t="s">
        <v>2675</v>
      </c>
      <c r="D465" t="str" cm="1">
        <f t="array" ref="D465">_xlfn.TEXTJOIN("", TRUE, IF(ISNUMBER(SEARCH($Q$1480:$Q$1524, B465)), $Q$1480:$Q$1524, ""))</f>
        <v>Chobani</v>
      </c>
      <c r="E465" t="str">
        <f>IF(OR(D465="Mission", D465="Nature's Own", D465="Sara Lee"), "Bread",
IF(OR(D465="Del Monte", D465="Dole", D465="Mott's"), "Canned Fruit",
IF(OR(D465="Goya", D465="Hunt's", D465="Birds Eye"), "Canned Vegetables",
IF(OR(D465="BelGioioso", D465="Kraft", D465="Philadelphia", D465="Fairlife", D465="Horizon Organic", D465="Lactaid", D465="Ben &amp; Jerry's", D465="Chobani", D465="Oikos", D465="Light + Fit"), "Dairy",
IF(OR(D465="Barilla", D465="Annie's", D465="Rao's Homemade"), "Pasta",
IF(OR(D465="Hershey's", D465="Lay's", D465="Totino's", D465="Cheerios", D465="Jif", D465="Skippy", D465="Nature Valley", D465="Oreo", D465="DiGiorno", D465="Eggo"), "Prepared Food",
IF(OR(D465="Ben's Original", D465="Lundberg", D465="Quaker"), "Rice",
IF(OR(D465="Bush's", D465="Hillshire Farm", D465="Oscar Mayer", D465="SPAM"), "Protein",
IF(OR(D465="Starbucks", D465="Sparkling Ice", D465="Coca-Cola", D465="San Pellegrino", D465="Gatorade", D465="Arizona"), "Beverages",
"Other")))))))))</f>
        <v>Dairy</v>
      </c>
      <c r="F465" t="s">
        <v>1027</v>
      </c>
      <c r="G465" cm="1">
        <f t="array" ref="G465">_xlfn.LET(
  _xlpm.txt, LOWER(TRIM(SUBSTITUTE(B465,"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65" s="1">
        <f>O465/G465</f>
        <v>0.25283018867924528</v>
      </c>
      <c r="J465" t="str">
        <f>IF(I465="", "", IFERROR(LEFT(SUBSTITUTE(I465,"$",""), FIND("/", SUBSTITUTE(I465,"$","")) - 1), ""))</f>
        <v/>
      </c>
      <c r="K465" s="1" t="str">
        <f>IF(J465="", "", SUBSTITUTE(J465, "¢", ""))</f>
        <v/>
      </c>
      <c r="L465" s="2">
        <f>H465*100</f>
        <v>25.283018867924529</v>
      </c>
      <c r="M465" s="1">
        <f t="shared" si="7"/>
        <v>0.25283018867924528</v>
      </c>
      <c r="N465" s="1">
        <v>25.283018867924529</v>
      </c>
      <c r="O465" s="3">
        <f>VALUE(MID(F465, FIND("$", F465) + 1, LEN(F465)))</f>
        <v>1.34</v>
      </c>
    </row>
    <row r="466" spans="1:15" x14ac:dyDescent="0.25">
      <c r="A466" t="s">
        <v>2674</v>
      </c>
      <c r="B466" t="s">
        <v>2673</v>
      </c>
      <c r="D466" t="str" cm="1">
        <f t="array" ref="D466">_xlfn.TEXTJOIN("", TRUE, IF(ISNUMBER(SEARCH($Q$1480:$Q$1524, B466)), $Q$1480:$Q$1524, ""))</f>
        <v>Chobani</v>
      </c>
      <c r="E466" t="str">
        <f>IF(OR(D466="Mission", D466="Nature's Own", D466="Sara Lee"), "Bread",
IF(OR(D466="Del Monte", D466="Dole", D466="Mott's"), "Canned Fruit",
IF(OR(D466="Goya", D466="Hunt's", D466="Birds Eye"), "Canned Vegetables",
IF(OR(D466="BelGioioso", D466="Kraft", D466="Philadelphia", D466="Fairlife", D466="Horizon Organic", D466="Lactaid", D466="Ben &amp; Jerry's", D466="Chobani", D466="Oikos", D466="Light + Fit"), "Dairy",
IF(OR(D466="Barilla", D466="Annie's", D466="Rao's Homemade"), "Pasta",
IF(OR(D466="Hershey's", D466="Lay's", D466="Totino's", D466="Cheerios", D466="Jif", D466="Skippy", D466="Nature Valley", D466="Oreo", D466="DiGiorno", D466="Eggo"), "Prepared Food",
IF(OR(D466="Ben's Original", D466="Lundberg", D466="Quaker"), "Rice",
IF(OR(D466="Bush's", D466="Hillshire Farm", D466="Oscar Mayer", D466="SPAM"), "Protein",
IF(OR(D466="Starbucks", D466="Sparkling Ice", D466="Coca-Cola", D466="San Pellegrino", D466="Gatorade", D466="Arizona"), "Beverages",
"Other")))))))))</f>
        <v>Dairy</v>
      </c>
      <c r="F466" t="s">
        <v>1027</v>
      </c>
      <c r="G466" cm="1">
        <f t="array" ref="G466">_xlfn.LET(
  _xlpm.txt, LOWER(TRIM(SUBSTITUTE(B466,"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66" s="1">
        <f>O466/G466</f>
        <v>0.25283018867924528</v>
      </c>
      <c r="J466" t="str">
        <f>IF(I466="", "", IFERROR(LEFT(SUBSTITUTE(I466,"$",""), FIND("/", SUBSTITUTE(I466,"$","")) - 1), ""))</f>
        <v/>
      </c>
      <c r="K466" s="1" t="str">
        <f>IF(J466="", "", SUBSTITUTE(J466, "¢", ""))</f>
        <v/>
      </c>
      <c r="L466" s="2">
        <f>H466*100</f>
        <v>25.283018867924529</v>
      </c>
      <c r="M466" s="1">
        <f t="shared" si="7"/>
        <v>0.25283018867924528</v>
      </c>
      <c r="N466" s="1">
        <v>25.283018867924529</v>
      </c>
      <c r="O466" s="3">
        <f>VALUE(MID(F466, FIND("$", F466) + 1, LEN(F466)))</f>
        <v>1.34</v>
      </c>
    </row>
    <row r="467" spans="1:15" x14ac:dyDescent="0.25">
      <c r="A467" t="s">
        <v>2672</v>
      </c>
      <c r="B467" t="s">
        <v>2671</v>
      </c>
      <c r="C467">
        <v>4</v>
      </c>
      <c r="D467" t="str" cm="1">
        <f t="array" ref="D467">_xlfn.TEXTJOIN("", TRUE, IF(ISNUMBER(SEARCH($Q$1480:$Q$1524, B467)), $Q$1480:$Q$1524, ""))</f>
        <v>Chobani</v>
      </c>
      <c r="E467" t="str">
        <f>IF(OR(D467="Mission", D467="Nature's Own", D467="Sara Lee"), "Bread",
IF(OR(D467="Del Monte", D467="Dole", D467="Mott's"), "Canned Fruit",
IF(OR(D467="Goya", D467="Hunt's", D467="Birds Eye"), "Canned Vegetables",
IF(OR(D467="BelGioioso", D467="Kraft", D467="Philadelphia", D467="Fairlife", D467="Horizon Organic", D467="Lactaid", D467="Ben &amp; Jerry's", D467="Chobani", D467="Oikos", D467="Light + Fit"), "Dairy",
IF(OR(D467="Barilla", D467="Annie's", D467="Rao's Homemade"), "Pasta",
IF(OR(D467="Hershey's", D467="Lay's", D467="Totino's", D467="Cheerios", D467="Jif", D467="Skippy", D467="Nature Valley", D467="Oreo", D467="DiGiorno", D467="Eggo"), "Prepared Food",
IF(OR(D467="Ben's Original", D467="Lundberg", D467="Quaker"), "Rice",
IF(OR(D467="Bush's", D467="Hillshire Farm", D467="Oscar Mayer", D467="SPAM"), "Protein",
IF(OR(D467="Starbucks", D467="Sparkling Ice", D467="Coca-Cola", D467="San Pellegrino", D467="Gatorade", D467="Arizona"), "Beverages",
"Other")))))))))</f>
        <v>Dairy</v>
      </c>
      <c r="F467" t="s">
        <v>1767</v>
      </c>
      <c r="G467" cm="1">
        <f t="array" ref="G467">_xlfn.LET(
  _xlpm.txt, LOWER(TRIM(SUBSTITUTE(B467,"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67" s="1">
        <f>O467/G467</f>
        <v>0.88113207547169814</v>
      </c>
      <c r="J467" t="str">
        <f>IF(I467="", "", IFERROR(LEFT(SUBSTITUTE(I467,"$",""), FIND("/", SUBSTITUTE(I467,"$","")) - 1), ""))</f>
        <v/>
      </c>
      <c r="K467" s="1" t="str">
        <f>IF(J467="", "", SUBSTITUTE(J467, "¢", ""))</f>
        <v/>
      </c>
      <c r="L467" s="2">
        <f>H467*100</f>
        <v>88.113207547169807</v>
      </c>
      <c r="M467" s="1">
        <f t="shared" si="7"/>
        <v>0.88113207547169803</v>
      </c>
      <c r="N467" s="1">
        <v>88.113207547169807</v>
      </c>
      <c r="O467" s="3">
        <f>VALUE(MID(F467, FIND("$", F467) + 1, LEN(F467)))</f>
        <v>4.67</v>
      </c>
    </row>
    <row r="468" spans="1:15" x14ac:dyDescent="0.25">
      <c r="A468" t="s">
        <v>2670</v>
      </c>
      <c r="B468" t="s">
        <v>2669</v>
      </c>
      <c r="D468" t="str" cm="1">
        <f t="array" ref="D468">_xlfn.TEXTJOIN("", TRUE, IF(ISNUMBER(SEARCH($Q$1480:$Q$1524, B468)), $Q$1480:$Q$1524, ""))</f>
        <v>Chobani</v>
      </c>
      <c r="E468" t="str">
        <f>IF(OR(D468="Mission", D468="Nature's Own", D468="Sara Lee"), "Bread",
IF(OR(D468="Del Monte", D468="Dole", D468="Mott's"), "Canned Fruit",
IF(OR(D468="Goya", D468="Hunt's", D468="Birds Eye"), "Canned Vegetables",
IF(OR(D468="BelGioioso", D468="Kraft", D468="Philadelphia", D468="Fairlife", D468="Horizon Organic", D468="Lactaid", D468="Ben &amp; Jerry's", D468="Chobani", D468="Oikos", D468="Light + Fit"), "Dairy",
IF(OR(D468="Barilla", D468="Annie's", D468="Rao's Homemade"), "Pasta",
IF(OR(D468="Hershey's", D468="Lay's", D468="Totino's", D468="Cheerios", D468="Jif", D468="Skippy", D468="Nature Valley", D468="Oreo", D468="DiGiorno", D468="Eggo"), "Prepared Food",
IF(OR(D468="Ben's Original", D468="Lundberg", D468="Quaker"), "Rice",
IF(OR(D468="Bush's", D468="Hillshire Farm", D468="Oscar Mayer", D468="SPAM"), "Protein",
IF(OR(D468="Starbucks", D468="Sparkling Ice", D468="Coca-Cola", D468="San Pellegrino", D468="Gatorade", D468="Arizona"), "Beverages",
"Other")))))))))</f>
        <v>Dairy</v>
      </c>
      <c r="F468" t="s">
        <v>1027</v>
      </c>
      <c r="G468" cm="1">
        <f t="array" ref="G468">_xlfn.LET(
  _xlpm.txt, LOWER(TRIM(SUBSTITUTE(B468,"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68" s="1">
        <f>O468/G468</f>
        <v>0.25283018867924528</v>
      </c>
      <c r="J468" t="str">
        <f>IF(I468="", "", IFERROR(LEFT(SUBSTITUTE(I468,"$",""), FIND("/", SUBSTITUTE(I468,"$","")) - 1), ""))</f>
        <v/>
      </c>
      <c r="K468" s="1" t="str">
        <f>IF(J468="", "", SUBSTITUTE(J468, "¢", ""))</f>
        <v/>
      </c>
      <c r="L468" s="2">
        <f>H468*100</f>
        <v>25.283018867924529</v>
      </c>
      <c r="M468" s="1">
        <f t="shared" si="7"/>
        <v>0.25283018867924528</v>
      </c>
      <c r="N468" s="1">
        <v>25.283018867924529</v>
      </c>
      <c r="O468" s="3">
        <f>VALUE(MID(F468, FIND("$", F468) + 1, LEN(F468)))</f>
        <v>1.34</v>
      </c>
    </row>
    <row r="469" spans="1:15" x14ac:dyDescent="0.25">
      <c r="A469" t="s">
        <v>2668</v>
      </c>
      <c r="B469" t="s">
        <v>2667</v>
      </c>
      <c r="D469" t="str" cm="1">
        <f t="array" ref="D469">_xlfn.TEXTJOIN("", TRUE, IF(ISNUMBER(SEARCH($Q$1480:$Q$1524, B469)), $Q$1480:$Q$1524, ""))</f>
        <v>Chobani</v>
      </c>
      <c r="E469" t="str">
        <f>IF(OR(D469="Mission", D469="Nature's Own", D469="Sara Lee"), "Bread",
IF(OR(D469="Del Monte", D469="Dole", D469="Mott's"), "Canned Fruit",
IF(OR(D469="Goya", D469="Hunt's", D469="Birds Eye"), "Canned Vegetables",
IF(OR(D469="BelGioioso", D469="Kraft", D469="Philadelphia", D469="Fairlife", D469="Horizon Organic", D469="Lactaid", D469="Ben &amp; Jerry's", D469="Chobani", D469="Oikos", D469="Light + Fit"), "Dairy",
IF(OR(D469="Barilla", D469="Annie's", D469="Rao's Homemade"), "Pasta",
IF(OR(D469="Hershey's", D469="Lay's", D469="Totino's", D469="Cheerios", D469="Jif", D469="Skippy", D469="Nature Valley", D469="Oreo", D469="DiGiorno", D469="Eggo"), "Prepared Food",
IF(OR(D469="Ben's Original", D469="Lundberg", D469="Quaker"), "Rice",
IF(OR(D469="Bush's", D469="Hillshire Farm", D469="Oscar Mayer", D469="SPAM"), "Protein",
IF(OR(D469="Starbucks", D469="Sparkling Ice", D469="Coca-Cola", D469="San Pellegrino", D469="Gatorade", D469="Arizona"), "Beverages",
"Other")))))))))</f>
        <v>Dairy</v>
      </c>
      <c r="F469" t="s">
        <v>931</v>
      </c>
      <c r="G469" cm="1">
        <f t="array" ref="G469">_xlfn.LET(
  _xlpm.txt, LOWER(TRIM(SUBSTITUTE(B469,"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469" s="1">
        <f>O469/G469</f>
        <v>0.18656249999999999</v>
      </c>
      <c r="J469" t="str">
        <f>IF(I469="", "", IFERROR(LEFT(SUBSTITUTE(I469,"$",""), FIND("/", SUBSTITUTE(I469,"$","")) - 1), ""))</f>
        <v/>
      </c>
      <c r="K469" s="1" t="str">
        <f>IF(J469="", "", SUBSTITUTE(J469, "¢", ""))</f>
        <v/>
      </c>
      <c r="L469" s="2">
        <f>H469*100</f>
        <v>18.65625</v>
      </c>
      <c r="M469" s="1">
        <f t="shared" si="7"/>
        <v>0.18656249999999999</v>
      </c>
      <c r="N469" s="1">
        <v>18.65625</v>
      </c>
      <c r="O469" s="3">
        <f>VALUE(MID(F469, FIND("$", F469) + 1, LEN(F469)))</f>
        <v>5.97</v>
      </c>
    </row>
    <row r="470" spans="1:15" x14ac:dyDescent="0.25">
      <c r="A470" t="s">
        <v>2666</v>
      </c>
      <c r="B470" t="s">
        <v>2665</v>
      </c>
      <c r="D470" t="str" cm="1">
        <f t="array" ref="D470">_xlfn.TEXTJOIN("", TRUE, IF(ISNUMBER(SEARCH($Q$1480:$Q$1524, B470)), $Q$1480:$Q$1524, ""))</f>
        <v>Chobani</v>
      </c>
      <c r="E470" t="str">
        <f>IF(OR(D470="Mission", D470="Nature's Own", D470="Sara Lee"), "Bread",
IF(OR(D470="Del Monte", D470="Dole", D470="Mott's"), "Canned Fruit",
IF(OR(D470="Goya", D470="Hunt's", D470="Birds Eye"), "Canned Vegetables",
IF(OR(D470="BelGioioso", D470="Kraft", D470="Philadelphia", D470="Fairlife", D470="Horizon Organic", D470="Lactaid", D470="Ben &amp; Jerry's", D470="Chobani", D470="Oikos", D470="Light + Fit"), "Dairy",
IF(OR(D470="Barilla", D470="Annie's", D470="Rao's Homemade"), "Pasta",
IF(OR(D470="Hershey's", D470="Lay's", D470="Totino's", D470="Cheerios", D470="Jif", D470="Skippy", D470="Nature Valley", D470="Oreo", D470="DiGiorno", D470="Eggo"), "Prepared Food",
IF(OR(D470="Ben's Original", D470="Lundberg", D470="Quaker"), "Rice",
IF(OR(D470="Bush's", D470="Hillshire Farm", D470="Oscar Mayer", D470="SPAM"), "Protein",
IF(OR(D470="Starbucks", D470="Sparkling Ice", D470="Coca-Cola", D470="San Pellegrino", D470="Gatorade", D470="Arizona"), "Beverages",
"Other")))))))))</f>
        <v>Dairy</v>
      </c>
      <c r="F470" t="s">
        <v>1027</v>
      </c>
      <c r="G470" cm="1">
        <f t="array" ref="G470">_xlfn.LET(
  _xlpm.txt, LOWER(TRIM(SUBSTITUTE(B470,"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70" s="1">
        <f>O470/G470</f>
        <v>0.25283018867924528</v>
      </c>
      <c r="J470" t="str">
        <f>IF(I470="", "", IFERROR(LEFT(SUBSTITUTE(I470,"$",""), FIND("/", SUBSTITUTE(I470,"$","")) - 1), ""))</f>
        <v/>
      </c>
      <c r="K470" s="1" t="str">
        <f>IF(J470="", "", SUBSTITUTE(J470, "¢", ""))</f>
        <v/>
      </c>
      <c r="L470" s="2">
        <f>H470*100</f>
        <v>25.283018867924529</v>
      </c>
      <c r="M470" s="1">
        <f t="shared" si="7"/>
        <v>0.25283018867924528</v>
      </c>
      <c r="N470" s="1">
        <v>25.283018867924529</v>
      </c>
      <c r="O470" s="3">
        <f>VALUE(MID(F470, FIND("$", F470) + 1, LEN(F470)))</f>
        <v>1.34</v>
      </c>
    </row>
    <row r="471" spans="1:15" x14ac:dyDescent="0.25">
      <c r="A471" t="s">
        <v>2664</v>
      </c>
      <c r="B471" t="s">
        <v>2663</v>
      </c>
      <c r="C471">
        <v>4</v>
      </c>
      <c r="D471" t="str" cm="1">
        <f t="array" ref="D471">_xlfn.TEXTJOIN("", TRUE, IF(ISNUMBER(SEARCH($Q$1480:$Q$1524, B471)), $Q$1480:$Q$1524, ""))</f>
        <v>Chobani</v>
      </c>
      <c r="E471" t="str">
        <f>IF(OR(D471="Mission", D471="Nature's Own", D471="Sara Lee"), "Bread",
IF(OR(D471="Del Monte", D471="Dole", D471="Mott's"), "Canned Fruit",
IF(OR(D471="Goya", D471="Hunt's", D471="Birds Eye"), "Canned Vegetables",
IF(OR(D471="BelGioioso", D471="Kraft", D471="Philadelphia", D471="Fairlife", D471="Horizon Organic", D471="Lactaid", D471="Ben &amp; Jerry's", D471="Chobani", D471="Oikos", D471="Light + Fit"), "Dairy",
IF(OR(D471="Barilla", D471="Annie's", D471="Rao's Homemade"), "Pasta",
IF(OR(D471="Hershey's", D471="Lay's", D471="Totino's", D471="Cheerios", D471="Jif", D471="Skippy", D471="Nature Valley", D471="Oreo", D471="DiGiorno", D471="Eggo"), "Prepared Food",
IF(OR(D471="Ben's Original", D471="Lundberg", D471="Quaker"), "Rice",
IF(OR(D471="Bush's", D471="Hillshire Farm", D471="Oscar Mayer", D471="SPAM"), "Protein",
IF(OR(D471="Starbucks", D471="Sparkling Ice", D471="Coca-Cola", D471="San Pellegrino", D471="Gatorade", D471="Arizona"), "Beverages",
"Other")))))))))</f>
        <v>Dairy</v>
      </c>
      <c r="F471" t="s">
        <v>1767</v>
      </c>
      <c r="G471" cm="1">
        <f t="array" ref="G471">_xlfn.LET(
  _xlpm.txt, LOWER(TRIM(SUBSTITUTE(B471,"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71" s="1">
        <f>O471/G471</f>
        <v>0.88113207547169814</v>
      </c>
      <c r="J471" t="str">
        <f>IF(I471="", "", IFERROR(LEFT(SUBSTITUTE(I471,"$",""), FIND("/", SUBSTITUTE(I471,"$","")) - 1), ""))</f>
        <v/>
      </c>
      <c r="K471" s="1" t="str">
        <f>IF(J471="", "", SUBSTITUTE(J471, "¢", ""))</f>
        <v/>
      </c>
      <c r="L471" s="2">
        <f>H471*100</f>
        <v>88.113207547169807</v>
      </c>
      <c r="M471" s="1">
        <f t="shared" si="7"/>
        <v>0.88113207547169803</v>
      </c>
      <c r="N471" s="1">
        <v>88.113207547169807</v>
      </c>
      <c r="O471" s="3">
        <f>VALUE(MID(F471, FIND("$", F471) + 1, LEN(F471)))</f>
        <v>4.67</v>
      </c>
    </row>
    <row r="472" spans="1:15" x14ac:dyDescent="0.25">
      <c r="A472" t="s">
        <v>2662</v>
      </c>
      <c r="B472" t="s">
        <v>2661</v>
      </c>
      <c r="D472" t="str" cm="1">
        <f t="array" ref="D472">_xlfn.TEXTJOIN("", TRUE, IF(ISNUMBER(SEARCH($Q$1480:$Q$1524, B472)), $Q$1480:$Q$1524, ""))</f>
        <v>Chobani</v>
      </c>
      <c r="E472" t="str">
        <f>IF(OR(D472="Mission", D472="Nature's Own", D472="Sara Lee"), "Bread",
IF(OR(D472="Del Monte", D472="Dole", D472="Mott's"), "Canned Fruit",
IF(OR(D472="Goya", D472="Hunt's", D472="Birds Eye"), "Canned Vegetables",
IF(OR(D472="BelGioioso", D472="Kraft", D472="Philadelphia", D472="Fairlife", D472="Horizon Organic", D472="Lactaid", D472="Ben &amp; Jerry's", D472="Chobani", D472="Oikos", D472="Light + Fit"), "Dairy",
IF(OR(D472="Barilla", D472="Annie's", D472="Rao's Homemade"), "Pasta",
IF(OR(D472="Hershey's", D472="Lay's", D472="Totino's", D472="Cheerios", D472="Jif", D472="Skippy", D472="Nature Valley", D472="Oreo", D472="DiGiorno", D472="Eggo"), "Prepared Food",
IF(OR(D472="Ben's Original", D472="Lundberg", D472="Quaker"), "Rice",
IF(OR(D472="Bush's", D472="Hillshire Farm", D472="Oscar Mayer", D472="SPAM"), "Protein",
IF(OR(D472="Starbucks", D472="Sparkling Ice", D472="Coca-Cola", D472="San Pellegrino", D472="Gatorade", D472="Arizona"), "Beverages",
"Other")))))))))</f>
        <v>Dairy</v>
      </c>
      <c r="F472" t="s">
        <v>1027</v>
      </c>
      <c r="G472" cm="1">
        <f t="array" ref="G472">_xlfn.LET(
  _xlpm.txt, LOWER(TRIM(SUBSTITUTE(B472,"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72" s="1">
        <f>O472/G472</f>
        <v>0.25283018867924528</v>
      </c>
      <c r="J472" t="str">
        <f>IF(I472="", "", IFERROR(LEFT(SUBSTITUTE(I472,"$",""), FIND("/", SUBSTITUTE(I472,"$","")) - 1), ""))</f>
        <v/>
      </c>
      <c r="K472" s="1" t="str">
        <f>IF(J472="", "", SUBSTITUTE(J472, "¢", ""))</f>
        <v/>
      </c>
      <c r="L472" s="2">
        <f>H472*100</f>
        <v>25.283018867924529</v>
      </c>
      <c r="M472" s="1">
        <f t="shared" si="7"/>
        <v>0.25283018867924528</v>
      </c>
      <c r="N472" s="1">
        <v>25.283018867924529</v>
      </c>
      <c r="O472" s="3">
        <f>VALUE(MID(F472, FIND("$", F472) + 1, LEN(F472)))</f>
        <v>1.34</v>
      </c>
    </row>
    <row r="473" spans="1:15" x14ac:dyDescent="0.25">
      <c r="A473" t="s">
        <v>2660</v>
      </c>
      <c r="B473" t="s">
        <v>2659</v>
      </c>
      <c r="D473" t="str" cm="1">
        <f t="array" ref="D473">_xlfn.TEXTJOIN("", TRUE, IF(ISNUMBER(SEARCH($Q$1480:$Q$1524, B473)), $Q$1480:$Q$1524, ""))</f>
        <v>Chobani</v>
      </c>
      <c r="E473" t="str">
        <f>IF(OR(D473="Mission", D473="Nature's Own", D473="Sara Lee"), "Bread",
IF(OR(D473="Del Monte", D473="Dole", D473="Mott's"), "Canned Fruit",
IF(OR(D473="Goya", D473="Hunt's", D473="Birds Eye"), "Canned Vegetables",
IF(OR(D473="BelGioioso", D473="Kraft", D473="Philadelphia", D473="Fairlife", D473="Horizon Organic", D473="Lactaid", D473="Ben &amp; Jerry's", D473="Chobani", D473="Oikos", D473="Light + Fit"), "Dairy",
IF(OR(D473="Barilla", D473="Annie's", D473="Rao's Homemade"), "Pasta",
IF(OR(D473="Hershey's", D473="Lay's", D473="Totino's", D473="Cheerios", D473="Jif", D473="Skippy", D473="Nature Valley", D473="Oreo", D473="DiGiorno", D473="Eggo"), "Prepared Food",
IF(OR(D473="Ben's Original", D473="Lundberg", D473="Quaker"), "Rice",
IF(OR(D473="Bush's", D473="Hillshire Farm", D473="Oscar Mayer", D473="SPAM"), "Protein",
IF(OR(D473="Starbucks", D473="Sparkling Ice", D473="Coca-Cola", D473="San Pellegrino", D473="Gatorade", D473="Arizona"), "Beverages",
"Other")))))))))</f>
        <v>Dairy</v>
      </c>
      <c r="F473" t="s">
        <v>931</v>
      </c>
      <c r="G473" cm="1">
        <f t="array" ref="G473">_xlfn.LET(
  _xlpm.txt, LOWER(TRIM(SUBSTITUTE(B473,"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473" s="1">
        <f>O473/G473</f>
        <v>0.18656249999999999</v>
      </c>
      <c r="J473" t="str">
        <f>IF(I473="", "", IFERROR(LEFT(SUBSTITUTE(I473,"$",""), FIND("/", SUBSTITUTE(I473,"$","")) - 1), ""))</f>
        <v/>
      </c>
      <c r="K473" s="1" t="str">
        <f>IF(J473="", "", SUBSTITUTE(J473, "¢", ""))</f>
        <v/>
      </c>
      <c r="L473" s="2">
        <f>H473*100</f>
        <v>18.65625</v>
      </c>
      <c r="M473" s="1">
        <f t="shared" si="7"/>
        <v>0.18656249999999999</v>
      </c>
      <c r="N473" s="1">
        <v>18.65625</v>
      </c>
      <c r="O473" s="3">
        <f>VALUE(MID(F473, FIND("$", F473) + 1, LEN(F473)))</f>
        <v>5.97</v>
      </c>
    </row>
    <row r="474" spans="1:15" x14ac:dyDescent="0.25">
      <c r="A474" t="s">
        <v>2658</v>
      </c>
      <c r="B474" t="s">
        <v>2657</v>
      </c>
      <c r="C474">
        <v>4</v>
      </c>
      <c r="D474" t="str" cm="1">
        <f t="array" ref="D474">_xlfn.TEXTJOIN("", TRUE, IF(ISNUMBER(SEARCH($Q$1480:$Q$1524, B474)), $Q$1480:$Q$1524, ""))</f>
        <v>Chobani</v>
      </c>
      <c r="E474" t="str">
        <f>IF(OR(D474="Mission", D474="Nature's Own", D474="Sara Lee"), "Bread",
IF(OR(D474="Del Monte", D474="Dole", D474="Mott's"), "Canned Fruit",
IF(OR(D474="Goya", D474="Hunt's", D474="Birds Eye"), "Canned Vegetables",
IF(OR(D474="BelGioioso", D474="Kraft", D474="Philadelphia", D474="Fairlife", D474="Horizon Organic", D474="Lactaid", D474="Ben &amp; Jerry's", D474="Chobani", D474="Oikos", D474="Light + Fit"), "Dairy",
IF(OR(D474="Barilla", D474="Annie's", D474="Rao's Homemade"), "Pasta",
IF(OR(D474="Hershey's", D474="Lay's", D474="Totino's", D474="Cheerios", D474="Jif", D474="Skippy", D474="Nature Valley", D474="Oreo", D474="DiGiorno", D474="Eggo"), "Prepared Food",
IF(OR(D474="Ben's Original", D474="Lundberg", D474="Quaker"), "Rice",
IF(OR(D474="Bush's", D474="Hillshire Farm", D474="Oscar Mayer", D474="SPAM"), "Protein",
IF(OR(D474="Starbucks", D474="Sparkling Ice", D474="Coca-Cola", D474="San Pellegrino", D474="Gatorade", D474="Arizona"), "Beverages",
"Other")))))))))</f>
        <v>Dairy</v>
      </c>
      <c r="F474" t="s">
        <v>1767</v>
      </c>
      <c r="G474" cm="1">
        <f t="array" ref="G474">_xlfn.LET(
  _xlpm.txt, LOWER(TRIM(SUBSTITUTE(B474,"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74" s="1">
        <f>O474/G474</f>
        <v>0.88113207547169814</v>
      </c>
      <c r="J474" t="str">
        <f>IF(I474="", "", IFERROR(LEFT(SUBSTITUTE(I474,"$",""), FIND("/", SUBSTITUTE(I474,"$","")) - 1), ""))</f>
        <v/>
      </c>
      <c r="K474" s="1" t="str">
        <f>IF(J474="", "", SUBSTITUTE(J474, "¢", ""))</f>
        <v/>
      </c>
      <c r="L474" s="2">
        <f>H474*100</f>
        <v>88.113207547169807</v>
      </c>
      <c r="M474" s="1">
        <f t="shared" si="7"/>
        <v>0.88113207547169803</v>
      </c>
      <c r="N474" s="1">
        <v>88.113207547169807</v>
      </c>
      <c r="O474" s="3">
        <f>VALUE(MID(F474, FIND("$", F474) + 1, LEN(F474)))</f>
        <v>4.67</v>
      </c>
    </row>
    <row r="475" spans="1:15" x14ac:dyDescent="0.25">
      <c r="A475" t="s">
        <v>2656</v>
      </c>
      <c r="B475" t="s">
        <v>2655</v>
      </c>
      <c r="D475" t="str" cm="1">
        <f t="array" ref="D475">_xlfn.TEXTJOIN("", TRUE, IF(ISNUMBER(SEARCH($Q$1480:$Q$1524, B475)), $Q$1480:$Q$1524, ""))</f>
        <v>Chobani</v>
      </c>
      <c r="E475" t="str">
        <f>IF(OR(D475="Mission", D475="Nature's Own", D475="Sara Lee"), "Bread",
IF(OR(D475="Del Monte", D475="Dole", D475="Mott's"), "Canned Fruit",
IF(OR(D475="Goya", D475="Hunt's", D475="Birds Eye"), "Canned Vegetables",
IF(OR(D475="BelGioioso", D475="Kraft", D475="Philadelphia", D475="Fairlife", D475="Horizon Organic", D475="Lactaid", D475="Ben &amp; Jerry's", D475="Chobani", D475="Oikos", D475="Light + Fit"), "Dairy",
IF(OR(D475="Barilla", D475="Annie's", D475="Rao's Homemade"), "Pasta",
IF(OR(D475="Hershey's", D475="Lay's", D475="Totino's", D475="Cheerios", D475="Jif", D475="Skippy", D475="Nature Valley", D475="Oreo", D475="DiGiorno", D475="Eggo"), "Prepared Food",
IF(OR(D475="Ben's Original", D475="Lundberg", D475="Quaker"), "Rice",
IF(OR(D475="Bush's", D475="Hillshire Farm", D475="Oscar Mayer", D475="SPAM"), "Protein",
IF(OR(D475="Starbucks", D475="Sparkling Ice", D475="Coca-Cola", D475="San Pellegrino", D475="Gatorade", D475="Arizona"), "Beverages",
"Other")))))))))</f>
        <v>Dairy</v>
      </c>
      <c r="F475" t="s">
        <v>1027</v>
      </c>
      <c r="G475" cm="1">
        <f t="array" ref="G475">_xlfn.LET(
  _xlpm.txt, LOWER(TRIM(SUBSTITUTE(B475,"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75" s="1">
        <f>O475/G475</f>
        <v>0.25283018867924528</v>
      </c>
      <c r="J475" t="str">
        <f>IF(I475="", "", IFERROR(LEFT(SUBSTITUTE(I475,"$",""), FIND("/", SUBSTITUTE(I475,"$","")) - 1), ""))</f>
        <v/>
      </c>
      <c r="K475" s="1" t="str">
        <f>IF(J475="", "", SUBSTITUTE(J475, "¢", ""))</f>
        <v/>
      </c>
      <c r="L475" s="2">
        <f>H475*100</f>
        <v>25.283018867924529</v>
      </c>
      <c r="M475" s="1">
        <f t="shared" si="7"/>
        <v>0.25283018867924528</v>
      </c>
      <c r="N475" s="1">
        <v>25.283018867924529</v>
      </c>
      <c r="O475" s="3">
        <f>VALUE(MID(F475, FIND("$", F475) + 1, LEN(F475)))</f>
        <v>1.34</v>
      </c>
    </row>
    <row r="476" spans="1:15" x14ac:dyDescent="0.25">
      <c r="A476" t="s">
        <v>2654</v>
      </c>
      <c r="B476" t="s">
        <v>2653</v>
      </c>
      <c r="D476" t="str" cm="1">
        <f t="array" ref="D476">_xlfn.TEXTJOIN("", TRUE, IF(ISNUMBER(SEARCH($Q$1480:$Q$1524, B476)), $Q$1480:$Q$1524, ""))</f>
        <v>Chobani</v>
      </c>
      <c r="E476" t="str">
        <f>IF(OR(D476="Mission", D476="Nature's Own", D476="Sara Lee"), "Bread",
IF(OR(D476="Del Monte", D476="Dole", D476="Mott's"), "Canned Fruit",
IF(OR(D476="Goya", D476="Hunt's", D476="Birds Eye"), "Canned Vegetables",
IF(OR(D476="BelGioioso", D476="Kraft", D476="Philadelphia", D476="Fairlife", D476="Horizon Organic", D476="Lactaid", D476="Ben &amp; Jerry's", D476="Chobani", D476="Oikos", D476="Light + Fit"), "Dairy",
IF(OR(D476="Barilla", D476="Annie's", D476="Rao's Homemade"), "Pasta",
IF(OR(D476="Hershey's", D476="Lay's", D476="Totino's", D476="Cheerios", D476="Jif", D476="Skippy", D476="Nature Valley", D476="Oreo", D476="DiGiorno", D476="Eggo"), "Prepared Food",
IF(OR(D476="Ben's Original", D476="Lundberg", D476="Quaker"), "Rice",
IF(OR(D476="Bush's", D476="Hillshire Farm", D476="Oscar Mayer", D476="SPAM"), "Protein",
IF(OR(D476="Starbucks", D476="Sparkling Ice", D476="Coca-Cola", D476="San Pellegrino", D476="Gatorade", D476="Arizona"), "Beverages",
"Other")))))))))</f>
        <v>Dairy</v>
      </c>
      <c r="F476" t="s">
        <v>931</v>
      </c>
      <c r="G476" cm="1">
        <f t="array" ref="G476">_xlfn.LET(
  _xlpm.txt, LOWER(TRIM(SUBSTITUTE(B476,"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476" s="1">
        <f>O476/G476</f>
        <v>0.18656249999999999</v>
      </c>
      <c r="J476" t="str">
        <f>IF(I476="", "", IFERROR(LEFT(SUBSTITUTE(I476,"$",""), FIND("/", SUBSTITUTE(I476,"$","")) - 1), ""))</f>
        <v/>
      </c>
      <c r="K476" s="1" t="str">
        <f>IF(J476="", "", SUBSTITUTE(J476, "¢", ""))</f>
        <v/>
      </c>
      <c r="L476" s="2">
        <f>H476*100</f>
        <v>18.65625</v>
      </c>
      <c r="M476" s="1">
        <f t="shared" si="7"/>
        <v>0.18656249999999999</v>
      </c>
      <c r="N476" s="1">
        <v>18.65625</v>
      </c>
      <c r="O476" s="3">
        <f>VALUE(MID(F476, FIND("$", F476) + 1, LEN(F476)))</f>
        <v>5.97</v>
      </c>
    </row>
    <row r="477" spans="1:15" x14ac:dyDescent="0.25">
      <c r="A477" t="s">
        <v>2652</v>
      </c>
      <c r="B477" t="s">
        <v>2651</v>
      </c>
      <c r="D477" t="str" cm="1">
        <f t="array" ref="D477">_xlfn.TEXTJOIN("", TRUE, IF(ISNUMBER(SEARCH($Q$1480:$Q$1524, B477)), $Q$1480:$Q$1524, ""))</f>
        <v>Chobani</v>
      </c>
      <c r="E477" t="str">
        <f>IF(OR(D477="Mission", D477="Nature's Own", D477="Sara Lee"), "Bread",
IF(OR(D477="Del Monte", D477="Dole", D477="Mott's"), "Canned Fruit",
IF(OR(D477="Goya", D477="Hunt's", D477="Birds Eye"), "Canned Vegetables",
IF(OR(D477="BelGioioso", D477="Kraft", D477="Philadelphia", D477="Fairlife", D477="Horizon Organic", D477="Lactaid", D477="Ben &amp; Jerry's", D477="Chobani", D477="Oikos", D477="Light + Fit"), "Dairy",
IF(OR(D477="Barilla", D477="Annie's", D477="Rao's Homemade"), "Pasta",
IF(OR(D477="Hershey's", D477="Lay's", D477="Totino's", D477="Cheerios", D477="Jif", D477="Skippy", D477="Nature Valley", D477="Oreo", D477="DiGiorno", D477="Eggo"), "Prepared Food",
IF(OR(D477="Ben's Original", D477="Lundberg", D477="Quaker"), "Rice",
IF(OR(D477="Bush's", D477="Hillshire Farm", D477="Oscar Mayer", D477="SPAM"), "Protein",
IF(OR(D477="Starbucks", D477="Sparkling Ice", D477="Coca-Cola", D477="San Pellegrino", D477="Gatorade", D477="Arizona"), "Beverages",
"Other")))))))))</f>
        <v>Dairy</v>
      </c>
      <c r="F477" t="s">
        <v>1027</v>
      </c>
      <c r="G477" cm="1">
        <f t="array" ref="G477">_xlfn.LET(
  _xlpm.txt, LOWER(TRIM(SUBSTITUTE(B477,"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77" s="1">
        <f>O477/G477</f>
        <v>0.25283018867924528</v>
      </c>
      <c r="J477" t="str">
        <f>IF(I477="", "", IFERROR(LEFT(SUBSTITUTE(I477,"$",""), FIND("/", SUBSTITUTE(I477,"$","")) - 1), ""))</f>
        <v/>
      </c>
      <c r="K477" s="1" t="str">
        <f>IF(J477="", "", SUBSTITUTE(J477, "¢", ""))</f>
        <v/>
      </c>
      <c r="L477" s="2">
        <f>H477*100</f>
        <v>25.283018867924529</v>
      </c>
      <c r="M477" s="1">
        <f t="shared" si="7"/>
        <v>0.25283018867924528</v>
      </c>
      <c r="N477" s="1">
        <v>25.283018867924529</v>
      </c>
      <c r="O477" s="3">
        <f>VALUE(MID(F477, FIND("$", F477) + 1, LEN(F477)))</f>
        <v>1.34</v>
      </c>
    </row>
    <row r="478" spans="1:15" x14ac:dyDescent="0.25">
      <c r="A478" t="s">
        <v>2650</v>
      </c>
      <c r="B478" t="s">
        <v>2649</v>
      </c>
      <c r="C478">
        <v>4</v>
      </c>
      <c r="D478" t="str" cm="1">
        <f t="array" ref="D478">_xlfn.TEXTJOIN("", TRUE, IF(ISNUMBER(SEARCH($Q$1480:$Q$1524, B478)), $Q$1480:$Q$1524, ""))</f>
        <v>Chobani</v>
      </c>
      <c r="E478" t="str">
        <f>IF(OR(D478="Mission", D478="Nature's Own", D478="Sara Lee"), "Bread",
IF(OR(D478="Del Monte", D478="Dole", D478="Mott's"), "Canned Fruit",
IF(OR(D478="Goya", D478="Hunt's", D478="Birds Eye"), "Canned Vegetables",
IF(OR(D478="BelGioioso", D478="Kraft", D478="Philadelphia", D478="Fairlife", D478="Horizon Organic", D478="Lactaid", D478="Ben &amp; Jerry's", D478="Chobani", D478="Oikos", D478="Light + Fit"), "Dairy",
IF(OR(D478="Barilla", D478="Annie's", D478="Rao's Homemade"), "Pasta",
IF(OR(D478="Hershey's", D478="Lay's", D478="Totino's", D478="Cheerios", D478="Jif", D478="Skippy", D478="Nature Valley", D478="Oreo", D478="DiGiorno", D478="Eggo"), "Prepared Food",
IF(OR(D478="Ben's Original", D478="Lundberg", D478="Quaker"), "Rice",
IF(OR(D478="Bush's", D478="Hillshire Farm", D478="Oscar Mayer", D478="SPAM"), "Protein",
IF(OR(D478="Starbucks", D478="Sparkling Ice", D478="Coca-Cola", D478="San Pellegrino", D478="Gatorade", D478="Arizona"), "Beverages",
"Other")))))))))</f>
        <v>Dairy</v>
      </c>
      <c r="F478" t="s">
        <v>1767</v>
      </c>
      <c r="G478" cm="1">
        <f t="array" ref="G478">_xlfn.LET(
  _xlpm.txt, LOWER(TRIM(SUBSTITUTE(B478,"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78" s="1">
        <f>O478/G478</f>
        <v>0.88113207547169814</v>
      </c>
      <c r="J478" t="str">
        <f>IF(I478="", "", IFERROR(LEFT(SUBSTITUTE(I478,"$",""), FIND("/", SUBSTITUTE(I478,"$","")) - 1), ""))</f>
        <v/>
      </c>
      <c r="K478" s="1" t="str">
        <f>IF(J478="", "", SUBSTITUTE(J478, "¢", ""))</f>
        <v/>
      </c>
      <c r="L478" s="2">
        <f>H478*100</f>
        <v>88.113207547169807</v>
      </c>
      <c r="M478" s="1">
        <f t="shared" si="7"/>
        <v>0.88113207547169803</v>
      </c>
      <c r="N478" s="1">
        <v>88.113207547169807</v>
      </c>
      <c r="O478" s="3">
        <f>VALUE(MID(F478, FIND("$", F478) + 1, LEN(F478)))</f>
        <v>4.67</v>
      </c>
    </row>
    <row r="479" spans="1:15" x14ac:dyDescent="0.25">
      <c r="A479" t="s">
        <v>2648</v>
      </c>
      <c r="B479" t="s">
        <v>2647</v>
      </c>
      <c r="D479" t="str" cm="1">
        <f t="array" ref="D479">_xlfn.TEXTJOIN("", TRUE, IF(ISNUMBER(SEARCH($Q$1480:$Q$1524, B479)), $Q$1480:$Q$1524, ""))</f>
        <v>Chobani</v>
      </c>
      <c r="E479" t="str">
        <f>IF(OR(D479="Mission", D479="Nature's Own", D479="Sara Lee"), "Bread",
IF(OR(D479="Del Monte", D479="Dole", D479="Mott's"), "Canned Fruit",
IF(OR(D479="Goya", D479="Hunt's", D479="Birds Eye"), "Canned Vegetables",
IF(OR(D479="BelGioioso", D479="Kraft", D479="Philadelphia", D479="Fairlife", D479="Horizon Organic", D479="Lactaid", D479="Ben &amp; Jerry's", D479="Chobani", D479="Oikos", D479="Light + Fit"), "Dairy",
IF(OR(D479="Barilla", D479="Annie's", D479="Rao's Homemade"), "Pasta",
IF(OR(D479="Hershey's", D479="Lay's", D479="Totino's", D479="Cheerios", D479="Jif", D479="Skippy", D479="Nature Valley", D479="Oreo", D479="DiGiorno", D479="Eggo"), "Prepared Food",
IF(OR(D479="Ben's Original", D479="Lundberg", D479="Quaker"), "Rice",
IF(OR(D479="Bush's", D479="Hillshire Farm", D479="Oscar Mayer", D479="SPAM"), "Protein",
IF(OR(D479="Starbucks", D479="Sparkling Ice", D479="Coca-Cola", D479="San Pellegrino", D479="Gatorade", D479="Arizona"), "Beverages",
"Other")))))))))</f>
        <v>Dairy</v>
      </c>
      <c r="F479" t="s">
        <v>931</v>
      </c>
      <c r="G479" cm="1">
        <f t="array" ref="G479">_xlfn.LET(
  _xlpm.txt, LOWER(TRIM(SUBSTITUTE(B479,"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479" s="1">
        <f>O479/G479</f>
        <v>0.18656249999999999</v>
      </c>
      <c r="J479" t="str">
        <f>IF(I479="", "", IFERROR(LEFT(SUBSTITUTE(I479,"$",""), FIND("/", SUBSTITUTE(I479,"$","")) - 1), ""))</f>
        <v/>
      </c>
      <c r="K479" s="1" t="str">
        <f>IF(J479="", "", SUBSTITUTE(J479, "¢", ""))</f>
        <v/>
      </c>
      <c r="L479" s="2">
        <f>H479*100</f>
        <v>18.65625</v>
      </c>
      <c r="M479" s="1">
        <f t="shared" si="7"/>
        <v>0.18656249999999999</v>
      </c>
      <c r="N479" s="1">
        <v>18.65625</v>
      </c>
      <c r="O479" s="3">
        <f>VALUE(MID(F479, FIND("$", F479) + 1, LEN(F479)))</f>
        <v>5.97</v>
      </c>
    </row>
    <row r="480" spans="1:15" x14ac:dyDescent="0.25">
      <c r="A480" t="s">
        <v>2646</v>
      </c>
      <c r="B480" t="s">
        <v>2645</v>
      </c>
      <c r="D480" t="str" cm="1">
        <f t="array" ref="D480">_xlfn.TEXTJOIN("", TRUE, IF(ISNUMBER(SEARCH($Q$1480:$Q$1524, B480)), $Q$1480:$Q$1524, ""))</f>
        <v>Chobani</v>
      </c>
      <c r="E480" t="str">
        <f>IF(OR(D480="Mission", D480="Nature's Own", D480="Sara Lee"), "Bread",
IF(OR(D480="Del Monte", D480="Dole", D480="Mott's"), "Canned Fruit",
IF(OR(D480="Goya", D480="Hunt's", D480="Birds Eye"), "Canned Vegetables",
IF(OR(D480="BelGioioso", D480="Kraft", D480="Philadelphia", D480="Fairlife", D480="Horizon Organic", D480="Lactaid", D480="Ben &amp; Jerry's", D480="Chobani", D480="Oikos", D480="Light + Fit"), "Dairy",
IF(OR(D480="Barilla", D480="Annie's", D480="Rao's Homemade"), "Pasta",
IF(OR(D480="Hershey's", D480="Lay's", D480="Totino's", D480="Cheerios", D480="Jif", D480="Skippy", D480="Nature Valley", D480="Oreo", D480="DiGiorno", D480="Eggo"), "Prepared Food",
IF(OR(D480="Ben's Original", D480="Lundberg", D480="Quaker"), "Rice",
IF(OR(D480="Bush's", D480="Hillshire Farm", D480="Oscar Mayer", D480="SPAM"), "Protein",
IF(OR(D480="Starbucks", D480="Sparkling Ice", D480="Coca-Cola", D480="San Pellegrino", D480="Gatorade", D480="Arizona"), "Beverages",
"Other")))))))))</f>
        <v>Dairy</v>
      </c>
      <c r="F480" t="s">
        <v>1027</v>
      </c>
      <c r="G480" cm="1">
        <f t="array" ref="G480">_xlfn.LET(
  _xlpm.txt, LOWER(TRIM(SUBSTITUTE(B480,"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80" s="1">
        <f>O480/G480</f>
        <v>0.25283018867924528</v>
      </c>
      <c r="J480" t="str">
        <f>IF(I480="", "", IFERROR(LEFT(SUBSTITUTE(I480,"$",""), FIND("/", SUBSTITUTE(I480,"$","")) - 1), ""))</f>
        <v/>
      </c>
      <c r="K480" s="1" t="str">
        <f>IF(J480="", "", SUBSTITUTE(J480, "¢", ""))</f>
        <v/>
      </c>
      <c r="L480" s="2">
        <f>H480*100</f>
        <v>25.283018867924529</v>
      </c>
      <c r="M480" s="1">
        <f t="shared" si="7"/>
        <v>0.25283018867924528</v>
      </c>
      <c r="N480" s="1">
        <v>25.283018867924529</v>
      </c>
      <c r="O480" s="3">
        <f>VALUE(MID(F480, FIND("$", F480) + 1, LEN(F480)))</f>
        <v>1.34</v>
      </c>
    </row>
    <row r="481" spans="1:15" x14ac:dyDescent="0.25">
      <c r="A481" t="s">
        <v>2644</v>
      </c>
      <c r="B481" t="s">
        <v>2643</v>
      </c>
      <c r="D481" t="str" cm="1">
        <f t="array" ref="D481">_xlfn.TEXTJOIN("", TRUE, IF(ISNUMBER(SEARCH($Q$1480:$Q$1524, B481)), $Q$1480:$Q$1524, ""))</f>
        <v>Chobani</v>
      </c>
      <c r="E481" t="str">
        <f>IF(OR(D481="Mission", D481="Nature's Own", D481="Sara Lee"), "Bread",
IF(OR(D481="Del Monte", D481="Dole", D481="Mott's"), "Canned Fruit",
IF(OR(D481="Goya", D481="Hunt's", D481="Birds Eye"), "Canned Vegetables",
IF(OR(D481="BelGioioso", D481="Kraft", D481="Philadelphia", D481="Fairlife", D481="Horizon Organic", D481="Lactaid", D481="Ben &amp; Jerry's", D481="Chobani", D481="Oikos", D481="Light + Fit"), "Dairy",
IF(OR(D481="Barilla", D481="Annie's", D481="Rao's Homemade"), "Pasta",
IF(OR(D481="Hershey's", D481="Lay's", D481="Totino's", D481="Cheerios", D481="Jif", D481="Skippy", D481="Nature Valley", D481="Oreo", D481="DiGiorno", D481="Eggo"), "Prepared Food",
IF(OR(D481="Ben's Original", D481="Lundberg", D481="Quaker"), "Rice",
IF(OR(D481="Bush's", D481="Hillshire Farm", D481="Oscar Mayer", D481="SPAM"), "Protein",
IF(OR(D481="Starbucks", D481="Sparkling Ice", D481="Coca-Cola", D481="San Pellegrino", D481="Gatorade", D481="Arizona"), "Beverages",
"Other")))))))))</f>
        <v>Dairy</v>
      </c>
      <c r="F481" t="s">
        <v>1027</v>
      </c>
      <c r="G481" cm="1">
        <f t="array" ref="G481">_xlfn.LET(
  _xlpm.txt, LOWER(TRIM(SUBSTITUTE(B481,"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81" s="1">
        <f>O481/G481</f>
        <v>0.25283018867924528</v>
      </c>
      <c r="J481" t="str">
        <f>IF(I481="", "", IFERROR(LEFT(SUBSTITUTE(I481,"$",""), FIND("/", SUBSTITUTE(I481,"$","")) - 1), ""))</f>
        <v/>
      </c>
      <c r="K481" s="1" t="str">
        <f>IF(J481="", "", SUBSTITUTE(J481, "¢", ""))</f>
        <v/>
      </c>
      <c r="L481" s="2">
        <f>H481*100</f>
        <v>25.283018867924529</v>
      </c>
      <c r="M481" s="1">
        <f t="shared" si="7"/>
        <v>0.25283018867924528</v>
      </c>
      <c r="N481" s="1">
        <v>25.283018867924529</v>
      </c>
      <c r="O481" s="3">
        <f>VALUE(MID(F481, FIND("$", F481) + 1, LEN(F481)))</f>
        <v>1.34</v>
      </c>
    </row>
    <row r="482" spans="1:15" x14ac:dyDescent="0.25">
      <c r="A482" t="s">
        <v>2642</v>
      </c>
      <c r="B482" t="s">
        <v>2641</v>
      </c>
      <c r="D482" t="str" cm="1">
        <f t="array" ref="D482">_xlfn.TEXTJOIN("", TRUE, IF(ISNUMBER(SEARCH($Q$1480:$Q$1524, B482)), $Q$1480:$Q$1524, ""))</f>
        <v>Chobani</v>
      </c>
      <c r="E482" t="str">
        <f>IF(OR(D482="Mission", D482="Nature's Own", D482="Sara Lee"), "Bread",
IF(OR(D482="Del Monte", D482="Dole", D482="Mott's"), "Canned Fruit",
IF(OR(D482="Goya", D482="Hunt's", D482="Birds Eye"), "Canned Vegetables",
IF(OR(D482="BelGioioso", D482="Kraft", D482="Philadelphia", D482="Fairlife", D482="Horizon Organic", D482="Lactaid", D482="Ben &amp; Jerry's", D482="Chobani", D482="Oikos", D482="Light + Fit"), "Dairy",
IF(OR(D482="Barilla", D482="Annie's", D482="Rao's Homemade"), "Pasta",
IF(OR(D482="Hershey's", D482="Lay's", D482="Totino's", D482="Cheerios", D482="Jif", D482="Skippy", D482="Nature Valley", D482="Oreo", D482="DiGiorno", D482="Eggo"), "Prepared Food",
IF(OR(D482="Ben's Original", D482="Lundberg", D482="Quaker"), "Rice",
IF(OR(D482="Bush's", D482="Hillshire Farm", D482="Oscar Mayer", D482="SPAM"), "Protein",
IF(OR(D482="Starbucks", D482="Sparkling Ice", D482="Coca-Cola", D482="San Pellegrino", D482="Gatorade", D482="Arizona"), "Beverages",
"Other")))))))))</f>
        <v>Dairy</v>
      </c>
      <c r="F482" t="s">
        <v>1027</v>
      </c>
      <c r="G482" cm="1">
        <f t="array" ref="G482">_xlfn.LET(
  _xlpm.txt, LOWER(TRIM(SUBSTITUTE(B482,"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82" s="1">
        <f>O482/G482</f>
        <v>0.25283018867924528</v>
      </c>
      <c r="J482" t="str">
        <f>IF(I482="", "", IFERROR(LEFT(SUBSTITUTE(I482,"$",""), FIND("/", SUBSTITUTE(I482,"$","")) - 1), ""))</f>
        <v/>
      </c>
      <c r="K482" s="1" t="str">
        <f>IF(J482="", "", SUBSTITUTE(J482, "¢", ""))</f>
        <v/>
      </c>
      <c r="L482" s="2">
        <f>H482*100</f>
        <v>25.283018867924529</v>
      </c>
      <c r="M482" s="1">
        <f t="shared" si="7"/>
        <v>0.25283018867924528</v>
      </c>
      <c r="N482" s="1">
        <v>25.283018867924529</v>
      </c>
      <c r="O482" s="3">
        <f>VALUE(MID(F482, FIND("$", F482) + 1, LEN(F482)))</f>
        <v>1.34</v>
      </c>
    </row>
    <row r="483" spans="1:15" x14ac:dyDescent="0.25">
      <c r="A483" t="s">
        <v>2640</v>
      </c>
      <c r="B483" t="s">
        <v>2639</v>
      </c>
      <c r="D483" t="str" cm="1">
        <f t="array" ref="D483">_xlfn.TEXTJOIN("", TRUE, IF(ISNUMBER(SEARCH($Q$1480:$Q$1524, B483)), $Q$1480:$Q$1524, ""))</f>
        <v>Chobani</v>
      </c>
      <c r="E483" t="str">
        <f>IF(OR(D483="Mission", D483="Nature's Own", D483="Sara Lee"), "Bread",
IF(OR(D483="Del Monte", D483="Dole", D483="Mott's"), "Canned Fruit",
IF(OR(D483="Goya", D483="Hunt's", D483="Birds Eye"), "Canned Vegetables",
IF(OR(D483="BelGioioso", D483="Kraft", D483="Philadelphia", D483="Fairlife", D483="Horizon Organic", D483="Lactaid", D483="Ben &amp; Jerry's", D483="Chobani", D483="Oikos", D483="Light + Fit"), "Dairy",
IF(OR(D483="Barilla", D483="Annie's", D483="Rao's Homemade"), "Pasta",
IF(OR(D483="Hershey's", D483="Lay's", D483="Totino's", D483="Cheerios", D483="Jif", D483="Skippy", D483="Nature Valley", D483="Oreo", D483="DiGiorno", D483="Eggo"), "Prepared Food",
IF(OR(D483="Ben's Original", D483="Lundberg", D483="Quaker"), "Rice",
IF(OR(D483="Bush's", D483="Hillshire Farm", D483="Oscar Mayer", D483="SPAM"), "Protein",
IF(OR(D483="Starbucks", D483="Sparkling Ice", D483="Coca-Cola", D483="San Pellegrino", D483="Gatorade", D483="Arizona"), "Beverages",
"Other")))))))))</f>
        <v>Dairy</v>
      </c>
      <c r="F483" t="s">
        <v>1027</v>
      </c>
      <c r="G483" cm="1">
        <f t="array" ref="G483">_xlfn.LET(
  _xlpm.txt, LOWER(TRIM(SUBSTITUTE(B483,"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83" s="1">
        <f>O483/G483</f>
        <v>0.25283018867924528</v>
      </c>
      <c r="J483" t="str">
        <f>IF(I483="", "", IFERROR(LEFT(SUBSTITUTE(I483,"$",""), FIND("/", SUBSTITUTE(I483,"$","")) - 1), ""))</f>
        <v/>
      </c>
      <c r="K483" s="1" t="str">
        <f>IF(J483="", "", SUBSTITUTE(J483, "¢", ""))</f>
        <v/>
      </c>
      <c r="L483" s="2">
        <f>H483*100</f>
        <v>25.283018867924529</v>
      </c>
      <c r="M483" s="1">
        <f t="shared" si="7"/>
        <v>0.25283018867924528</v>
      </c>
      <c r="N483" s="1">
        <v>25.283018867924529</v>
      </c>
      <c r="O483" s="3">
        <f>VALUE(MID(F483, FIND("$", F483) + 1, LEN(F483)))</f>
        <v>1.34</v>
      </c>
    </row>
    <row r="484" spans="1:15" x14ac:dyDescent="0.25">
      <c r="A484" t="s">
        <v>2638</v>
      </c>
      <c r="B484" t="s">
        <v>2637</v>
      </c>
      <c r="D484" t="str" cm="1">
        <f t="array" ref="D484">_xlfn.TEXTJOIN("", TRUE, IF(ISNUMBER(SEARCH($Q$1480:$Q$1524, B484)), $Q$1480:$Q$1524, ""))</f>
        <v>Chobani</v>
      </c>
      <c r="E484" t="str">
        <f>IF(OR(D484="Mission", D484="Nature's Own", D484="Sara Lee"), "Bread",
IF(OR(D484="Del Monte", D484="Dole", D484="Mott's"), "Canned Fruit",
IF(OR(D484="Goya", D484="Hunt's", D484="Birds Eye"), "Canned Vegetables",
IF(OR(D484="BelGioioso", D484="Kraft", D484="Philadelphia", D484="Fairlife", D484="Horizon Organic", D484="Lactaid", D484="Ben &amp; Jerry's", D484="Chobani", D484="Oikos", D484="Light + Fit"), "Dairy",
IF(OR(D484="Barilla", D484="Annie's", D484="Rao's Homemade"), "Pasta",
IF(OR(D484="Hershey's", D484="Lay's", D484="Totino's", D484="Cheerios", D484="Jif", D484="Skippy", D484="Nature Valley", D484="Oreo", D484="DiGiorno", D484="Eggo"), "Prepared Food",
IF(OR(D484="Ben's Original", D484="Lundberg", D484="Quaker"), "Rice",
IF(OR(D484="Bush's", D484="Hillshire Farm", D484="Oscar Mayer", D484="SPAM"), "Protein",
IF(OR(D484="Starbucks", D484="Sparkling Ice", D484="Coca-Cola", D484="San Pellegrino", D484="Gatorade", D484="Arizona"), "Beverages",
"Other")))))))))</f>
        <v>Dairy</v>
      </c>
      <c r="F484" t="s">
        <v>1027</v>
      </c>
      <c r="G484" cm="1">
        <f t="array" ref="G484">_xlfn.LET(
  _xlpm.txt, LOWER(TRIM(SUBSTITUTE(B484,"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84" s="1">
        <f>O484/G484</f>
        <v>0.25283018867924528</v>
      </c>
      <c r="J484" t="str">
        <f>IF(I484="", "", IFERROR(LEFT(SUBSTITUTE(I484,"$",""), FIND("/", SUBSTITUTE(I484,"$","")) - 1), ""))</f>
        <v/>
      </c>
      <c r="K484" s="1" t="str">
        <f>IF(J484="", "", SUBSTITUTE(J484, "¢", ""))</f>
        <v/>
      </c>
      <c r="L484" s="2">
        <f>H484*100</f>
        <v>25.283018867924529</v>
      </c>
      <c r="M484" s="1">
        <f t="shared" si="7"/>
        <v>0.25283018867924528</v>
      </c>
      <c r="N484" s="1">
        <v>25.283018867924529</v>
      </c>
      <c r="O484" s="3">
        <f>VALUE(MID(F484, FIND("$", F484) + 1, LEN(F484)))</f>
        <v>1.34</v>
      </c>
    </row>
    <row r="485" spans="1:15" x14ac:dyDescent="0.25">
      <c r="A485" t="s">
        <v>2636</v>
      </c>
      <c r="B485" t="s">
        <v>2635</v>
      </c>
      <c r="D485" t="str" cm="1">
        <f t="array" ref="D485">_xlfn.TEXTJOIN("", TRUE, IF(ISNUMBER(SEARCH($Q$1480:$Q$1524, B485)), $Q$1480:$Q$1524, ""))</f>
        <v>Chobani</v>
      </c>
      <c r="E485" t="str">
        <f>IF(OR(D485="Mission", D485="Nature's Own", D485="Sara Lee"), "Bread",
IF(OR(D485="Del Monte", D485="Dole", D485="Mott's"), "Canned Fruit",
IF(OR(D485="Goya", D485="Hunt's", D485="Birds Eye"), "Canned Vegetables",
IF(OR(D485="BelGioioso", D485="Kraft", D485="Philadelphia", D485="Fairlife", D485="Horizon Organic", D485="Lactaid", D485="Ben &amp; Jerry's", D485="Chobani", D485="Oikos", D485="Light + Fit"), "Dairy",
IF(OR(D485="Barilla", D485="Annie's", D485="Rao's Homemade"), "Pasta",
IF(OR(D485="Hershey's", D485="Lay's", D485="Totino's", D485="Cheerios", D485="Jif", D485="Skippy", D485="Nature Valley", D485="Oreo", D485="DiGiorno", D485="Eggo"), "Prepared Food",
IF(OR(D485="Ben's Original", D485="Lundberg", D485="Quaker"), "Rice",
IF(OR(D485="Bush's", D485="Hillshire Farm", D485="Oscar Mayer", D485="SPAM"), "Protein",
IF(OR(D485="Starbucks", D485="Sparkling Ice", D485="Coca-Cola", D485="San Pellegrino", D485="Gatorade", D485="Arizona"), "Beverages",
"Other")))))))))</f>
        <v>Dairy</v>
      </c>
      <c r="F485" t="s">
        <v>931</v>
      </c>
      <c r="G485" cm="1">
        <f t="array" ref="G485">_xlfn.LET(
  _xlpm.txt, LOWER(TRIM(SUBSTITUTE(B485,"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485" s="1">
        <f>O485/G485</f>
        <v>0.18656249999999999</v>
      </c>
      <c r="J485" t="str">
        <f>IF(I485="", "", IFERROR(LEFT(SUBSTITUTE(I485,"$",""), FIND("/", SUBSTITUTE(I485,"$","")) - 1), ""))</f>
        <v/>
      </c>
      <c r="K485" s="1" t="str">
        <f>IF(J485="", "", SUBSTITUTE(J485, "¢", ""))</f>
        <v/>
      </c>
      <c r="L485" s="2">
        <f>H485*100</f>
        <v>18.65625</v>
      </c>
      <c r="M485" s="1">
        <f t="shared" si="7"/>
        <v>0.18656249999999999</v>
      </c>
      <c r="N485" s="1">
        <v>18.65625</v>
      </c>
      <c r="O485" s="3">
        <f>VALUE(MID(F485, FIND("$", F485) + 1, LEN(F485)))</f>
        <v>5.97</v>
      </c>
    </row>
    <row r="486" spans="1:15" x14ac:dyDescent="0.25">
      <c r="A486" t="s">
        <v>2634</v>
      </c>
      <c r="B486" t="s">
        <v>2633</v>
      </c>
      <c r="D486" t="str" cm="1">
        <f t="array" ref="D486">_xlfn.TEXTJOIN("", TRUE, IF(ISNUMBER(SEARCH($Q$1480:$Q$1524, B486)), $Q$1480:$Q$1524, ""))</f>
        <v>Chobani</v>
      </c>
      <c r="E486" t="str">
        <f>IF(OR(D486="Mission", D486="Nature's Own", D486="Sara Lee"), "Bread",
IF(OR(D486="Del Monte", D486="Dole", D486="Mott's"), "Canned Fruit",
IF(OR(D486="Goya", D486="Hunt's", D486="Birds Eye"), "Canned Vegetables",
IF(OR(D486="BelGioioso", D486="Kraft", D486="Philadelphia", D486="Fairlife", D486="Horizon Organic", D486="Lactaid", D486="Ben &amp; Jerry's", D486="Chobani", D486="Oikos", D486="Light + Fit"), "Dairy",
IF(OR(D486="Barilla", D486="Annie's", D486="Rao's Homemade"), "Pasta",
IF(OR(D486="Hershey's", D486="Lay's", D486="Totino's", D486="Cheerios", D486="Jif", D486="Skippy", D486="Nature Valley", D486="Oreo", D486="DiGiorno", D486="Eggo"), "Prepared Food",
IF(OR(D486="Ben's Original", D486="Lundberg", D486="Quaker"), "Rice",
IF(OR(D486="Bush's", D486="Hillshire Farm", D486="Oscar Mayer", D486="SPAM"), "Protein",
IF(OR(D486="Starbucks", D486="Sparkling Ice", D486="Coca-Cola", D486="San Pellegrino", D486="Gatorade", D486="Arizona"), "Beverages",
"Other")))))))))</f>
        <v>Dairy</v>
      </c>
      <c r="F486" t="s">
        <v>1027</v>
      </c>
      <c r="G486" cm="1">
        <f t="array" ref="G486">_xlfn.LET(
  _xlpm.txt, LOWER(TRIM(SUBSTITUTE(B486,"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86" s="1">
        <f>O486/G486</f>
        <v>0.25283018867924528</v>
      </c>
      <c r="J486" t="str">
        <f>IF(I486="", "", IFERROR(LEFT(SUBSTITUTE(I486,"$",""), FIND("/", SUBSTITUTE(I486,"$","")) - 1), ""))</f>
        <v/>
      </c>
      <c r="K486" s="1" t="str">
        <f>IF(J486="", "", SUBSTITUTE(J486, "¢", ""))</f>
        <v/>
      </c>
      <c r="L486" s="2">
        <f>H486*100</f>
        <v>25.283018867924529</v>
      </c>
      <c r="M486" s="1">
        <f t="shared" si="7"/>
        <v>0.25283018867924528</v>
      </c>
      <c r="N486" s="1">
        <v>25.283018867924529</v>
      </c>
      <c r="O486" s="3">
        <f>VALUE(MID(F486, FIND("$", F486) + 1, LEN(F486)))</f>
        <v>1.34</v>
      </c>
    </row>
    <row r="487" spans="1:15" x14ac:dyDescent="0.25">
      <c r="A487" t="s">
        <v>2632</v>
      </c>
      <c r="B487" t="s">
        <v>2631</v>
      </c>
      <c r="D487" t="str" cm="1">
        <f t="array" ref="D487">_xlfn.TEXTJOIN("", TRUE, IF(ISNUMBER(SEARCH($Q$1480:$Q$1524, B487)), $Q$1480:$Q$1524, ""))</f>
        <v>Chobani</v>
      </c>
      <c r="E487" t="str">
        <f>IF(OR(D487="Mission", D487="Nature's Own", D487="Sara Lee"), "Bread",
IF(OR(D487="Del Monte", D487="Dole", D487="Mott's"), "Canned Fruit",
IF(OR(D487="Goya", D487="Hunt's", D487="Birds Eye"), "Canned Vegetables",
IF(OR(D487="BelGioioso", D487="Kraft", D487="Philadelphia", D487="Fairlife", D487="Horizon Organic", D487="Lactaid", D487="Ben &amp; Jerry's", D487="Chobani", D487="Oikos", D487="Light + Fit"), "Dairy",
IF(OR(D487="Barilla", D487="Annie's", D487="Rao's Homemade"), "Pasta",
IF(OR(D487="Hershey's", D487="Lay's", D487="Totino's", D487="Cheerios", D487="Jif", D487="Skippy", D487="Nature Valley", D487="Oreo", D487="DiGiorno", D487="Eggo"), "Prepared Food",
IF(OR(D487="Ben's Original", D487="Lundberg", D487="Quaker"), "Rice",
IF(OR(D487="Bush's", D487="Hillshire Farm", D487="Oscar Mayer", D487="SPAM"), "Protein",
IF(OR(D487="Starbucks", D487="Sparkling Ice", D487="Coca-Cola", D487="San Pellegrino", D487="Gatorade", D487="Arizona"), "Beverages",
"Other")))))))))</f>
        <v>Dairy</v>
      </c>
      <c r="F487" t="s">
        <v>1027</v>
      </c>
      <c r="G487" cm="1">
        <f t="array" ref="G487">_xlfn.LET(
  _xlpm.txt, LOWER(TRIM(SUBSTITUTE(B487,"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87" s="1">
        <f>O487/G487</f>
        <v>0.25283018867924528</v>
      </c>
      <c r="J487" t="str">
        <f>IF(I487="", "", IFERROR(LEFT(SUBSTITUTE(I487,"$",""), FIND("/", SUBSTITUTE(I487,"$","")) - 1), ""))</f>
        <v/>
      </c>
      <c r="K487" s="1" t="str">
        <f>IF(J487="", "", SUBSTITUTE(J487, "¢", ""))</f>
        <v/>
      </c>
      <c r="L487" s="2">
        <f>H487*100</f>
        <v>25.283018867924529</v>
      </c>
      <c r="M487" s="1">
        <f t="shared" si="7"/>
        <v>0.25283018867924528</v>
      </c>
      <c r="N487" s="1">
        <v>25.283018867924529</v>
      </c>
      <c r="O487" s="3">
        <f>VALUE(MID(F487, FIND("$", F487) + 1, LEN(F487)))</f>
        <v>1.34</v>
      </c>
    </row>
    <row r="488" spans="1:15" x14ac:dyDescent="0.25">
      <c r="A488" t="s">
        <v>2630</v>
      </c>
      <c r="B488" t="s">
        <v>2629</v>
      </c>
      <c r="D488" t="str" cm="1">
        <f t="array" ref="D488">_xlfn.TEXTJOIN("", TRUE, IF(ISNUMBER(SEARCH($Q$1480:$Q$1524, B488)), $Q$1480:$Q$1524, ""))</f>
        <v>Chobani</v>
      </c>
      <c r="E488" t="str">
        <f>IF(OR(D488="Mission", D488="Nature's Own", D488="Sara Lee"), "Bread",
IF(OR(D488="Del Monte", D488="Dole", D488="Mott's"), "Canned Fruit",
IF(OR(D488="Goya", D488="Hunt's", D488="Birds Eye"), "Canned Vegetables",
IF(OR(D488="BelGioioso", D488="Kraft", D488="Philadelphia", D488="Fairlife", D488="Horizon Organic", D488="Lactaid", D488="Ben &amp; Jerry's", D488="Chobani", D488="Oikos", D488="Light + Fit"), "Dairy",
IF(OR(D488="Barilla", D488="Annie's", D488="Rao's Homemade"), "Pasta",
IF(OR(D488="Hershey's", D488="Lay's", D488="Totino's", D488="Cheerios", D488="Jif", D488="Skippy", D488="Nature Valley", D488="Oreo", D488="DiGiorno", D488="Eggo"), "Prepared Food",
IF(OR(D488="Ben's Original", D488="Lundberg", D488="Quaker"), "Rice",
IF(OR(D488="Bush's", D488="Hillshire Farm", D488="Oscar Mayer", D488="SPAM"), "Protein",
IF(OR(D488="Starbucks", D488="Sparkling Ice", D488="Coca-Cola", D488="San Pellegrino", D488="Gatorade", D488="Arizona"), "Beverages",
"Other")))))))))</f>
        <v>Dairy</v>
      </c>
      <c r="F488" t="s">
        <v>1767</v>
      </c>
      <c r="G488" cm="1">
        <f t="array" ref="G488">_xlfn.LET(
  _xlpm.txt, LOWER(TRIM(SUBSTITUTE(B488,"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88" s="1">
        <f>O488/G488</f>
        <v>0.88113207547169814</v>
      </c>
      <c r="J488" t="str">
        <f>IF(I488="", "", IFERROR(LEFT(SUBSTITUTE(I488,"$",""), FIND("/", SUBSTITUTE(I488,"$","")) - 1), ""))</f>
        <v/>
      </c>
      <c r="K488" s="1" t="str">
        <f>IF(J488="", "", SUBSTITUTE(J488, "¢", ""))</f>
        <v/>
      </c>
      <c r="L488" s="2">
        <f>H488*100</f>
        <v>88.113207547169807</v>
      </c>
      <c r="M488" s="1">
        <f t="shared" si="7"/>
        <v>0.88113207547169803</v>
      </c>
      <c r="N488" s="1">
        <v>88.113207547169807</v>
      </c>
      <c r="O488" s="3">
        <f>VALUE(MID(F488, FIND("$", F488) + 1, LEN(F488)))</f>
        <v>4.67</v>
      </c>
    </row>
    <row r="489" spans="1:15" x14ac:dyDescent="0.25">
      <c r="A489" t="s">
        <v>2628</v>
      </c>
      <c r="B489" t="s">
        <v>2627</v>
      </c>
      <c r="D489" t="str" cm="1">
        <f t="array" ref="D489">_xlfn.TEXTJOIN("", TRUE, IF(ISNUMBER(SEARCH($Q$1480:$Q$1524, B489)), $Q$1480:$Q$1524, ""))</f>
        <v>Chobani</v>
      </c>
      <c r="E489" t="str">
        <f>IF(OR(D489="Mission", D489="Nature's Own", D489="Sara Lee"), "Bread",
IF(OR(D489="Del Monte", D489="Dole", D489="Mott's"), "Canned Fruit",
IF(OR(D489="Goya", D489="Hunt's", D489="Birds Eye"), "Canned Vegetables",
IF(OR(D489="BelGioioso", D489="Kraft", D489="Philadelphia", D489="Fairlife", D489="Horizon Organic", D489="Lactaid", D489="Ben &amp; Jerry's", D489="Chobani", D489="Oikos", D489="Light + Fit"), "Dairy",
IF(OR(D489="Barilla", D489="Annie's", D489="Rao's Homemade"), "Pasta",
IF(OR(D489="Hershey's", D489="Lay's", D489="Totino's", D489="Cheerios", D489="Jif", D489="Skippy", D489="Nature Valley", D489="Oreo", D489="DiGiorno", D489="Eggo"), "Prepared Food",
IF(OR(D489="Ben's Original", D489="Lundberg", D489="Quaker"), "Rice",
IF(OR(D489="Bush's", D489="Hillshire Farm", D489="Oscar Mayer", D489="SPAM"), "Protein",
IF(OR(D489="Starbucks", D489="Sparkling Ice", D489="Coca-Cola", D489="San Pellegrino", D489="Gatorade", D489="Arizona"), "Beverages",
"Other")))))))))</f>
        <v>Dairy</v>
      </c>
      <c r="F489" t="s">
        <v>1767</v>
      </c>
      <c r="G489" cm="1">
        <f t="array" ref="G489">_xlfn.LET(
  _xlpm.txt, LOWER(TRIM(SUBSTITUTE(B489,"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89" s="1">
        <f>O489/G489</f>
        <v>0.88113207547169814</v>
      </c>
      <c r="J489" t="str">
        <f>IF(I489="", "", IFERROR(LEFT(SUBSTITUTE(I489,"$",""), FIND("/", SUBSTITUTE(I489,"$","")) - 1), ""))</f>
        <v/>
      </c>
      <c r="K489" s="1" t="str">
        <f>IF(J489="", "", SUBSTITUTE(J489, "¢", ""))</f>
        <v/>
      </c>
      <c r="L489" s="2">
        <f>H489*100</f>
        <v>88.113207547169807</v>
      </c>
      <c r="M489" s="1">
        <f t="shared" si="7"/>
        <v>0.88113207547169803</v>
      </c>
      <c r="N489" s="1">
        <v>88.113207547169807</v>
      </c>
      <c r="O489" s="3">
        <f>VALUE(MID(F489, FIND("$", F489) + 1, LEN(F489)))</f>
        <v>4.67</v>
      </c>
    </row>
    <row r="490" spans="1:15" x14ac:dyDescent="0.25">
      <c r="A490" t="s">
        <v>2626</v>
      </c>
      <c r="B490" t="s">
        <v>2625</v>
      </c>
      <c r="D490" t="str" cm="1">
        <f t="array" ref="D490">_xlfn.TEXTJOIN("", TRUE, IF(ISNUMBER(SEARCH($Q$1480:$Q$1524, B490)), $Q$1480:$Q$1524, ""))</f>
        <v>Light + Fit</v>
      </c>
      <c r="E490" t="str">
        <f>IF(OR(D490="Mission", D490="Nature's Own", D490="Sara Lee"), "Bread",
IF(OR(D490="Del Monte", D490="Dole", D490="Mott's"), "Canned Fruit",
IF(OR(D490="Goya", D490="Hunt's", D490="Birds Eye"), "Canned Vegetables",
IF(OR(D490="BelGioioso", D490="Kraft", D490="Philadelphia", D490="Fairlife", D490="Horizon Organic", D490="Lactaid", D490="Ben &amp; Jerry's", D490="Chobani", D490="Oikos", D490="Light + Fit"), "Dairy",
IF(OR(D490="Barilla", D490="Annie's", D490="Rao's Homemade"), "Pasta",
IF(OR(D490="Hershey's", D490="Lay's", D490="Totino's", D490="Cheerios", D490="Jif", D490="Skippy", D490="Nature Valley", D490="Oreo", D490="DiGiorno", D490="Eggo"), "Prepared Food",
IF(OR(D490="Ben's Original", D490="Lundberg", D490="Quaker"), "Rice",
IF(OR(D490="Bush's", D490="Hillshire Farm", D490="Oscar Mayer", D490="SPAM"), "Protein",
IF(OR(D490="Starbucks", D490="Sparkling Ice", D490="Coca-Cola", D490="San Pellegrino", D490="Gatorade", D490="Arizona"), "Beverages",
"Other")))))))))</f>
        <v>Dairy</v>
      </c>
      <c r="F490" t="s">
        <v>2003</v>
      </c>
      <c r="G490" cm="1">
        <f t="array" ref="G490">_xlfn.LET(
  _xlpm.txt, LOWER(TRIM(SUBSTITUTE(B490,"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90" s="1">
        <f>O490/G490</f>
        <v>0.22264150943396227</v>
      </c>
      <c r="I490" t="s">
        <v>2568</v>
      </c>
      <c r="J490" t="str">
        <f>IF(I490="", "", IFERROR(LEFT(SUBSTITUTE(I490,"$",""), FIND("/", SUBSTITUTE(I490,"$","")) - 1), ""))</f>
        <v>22.3 ¢</v>
      </c>
      <c r="K490" s="1" t="str">
        <f>IF(J490="", "", SUBSTITUTE(J490, "¢", ""))</f>
        <v xml:space="preserve">22.3 </v>
      </c>
      <c r="L490" s="2">
        <f>H490*100</f>
        <v>22.264150943396228</v>
      </c>
      <c r="M490" s="1">
        <f t="shared" si="7"/>
        <v>0.223</v>
      </c>
      <c r="N490" s="1">
        <v>22.3</v>
      </c>
      <c r="O490">
        <f>VALUE(MID(F490, FIND("$", F490) + 1, LEN(F490)))</f>
        <v>1.18</v>
      </c>
    </row>
    <row r="491" spans="1:15" x14ac:dyDescent="0.25">
      <c r="A491" t="s">
        <v>2624</v>
      </c>
      <c r="B491" t="s">
        <v>2623</v>
      </c>
      <c r="C491">
        <v>4</v>
      </c>
      <c r="D491" t="str" cm="1">
        <f t="array" ref="D491">_xlfn.TEXTJOIN("", TRUE, IF(ISNUMBER(SEARCH($Q$1480:$Q$1524, B491)), $Q$1480:$Q$1524, ""))</f>
        <v>Light + Fit</v>
      </c>
      <c r="E491" t="str">
        <f>IF(OR(D491="Mission", D491="Nature's Own", D491="Sara Lee"), "Bread",
IF(OR(D491="Del Monte", D491="Dole", D491="Mott's"), "Canned Fruit",
IF(OR(D491="Goya", D491="Hunt's", D491="Birds Eye"), "Canned Vegetables",
IF(OR(D491="BelGioioso", D491="Kraft", D491="Philadelphia", D491="Fairlife", D491="Horizon Organic", D491="Lactaid", D491="Ben &amp; Jerry's", D491="Chobani", D491="Oikos", D491="Light + Fit"), "Dairy",
IF(OR(D491="Barilla", D491="Annie's", D491="Rao's Homemade"), "Pasta",
IF(OR(D491="Hershey's", D491="Lay's", D491="Totino's", D491="Cheerios", D491="Jif", D491="Skippy", D491="Nature Valley", D491="Oreo", D491="DiGiorno", D491="Eggo"), "Prepared Food",
IF(OR(D491="Ben's Original", D491="Lundberg", D491="Quaker"), "Rice",
IF(OR(D491="Bush's", D491="Hillshire Farm", D491="Oscar Mayer", D491="SPAM"), "Protein",
IF(OR(D491="Starbucks", D491="Sparkling Ice", D491="Coca-Cola", D491="San Pellegrino", D491="Gatorade", D491="Arizona"), "Beverages",
"Other")))))))))</f>
        <v>Dairy</v>
      </c>
      <c r="F491" t="s">
        <v>560</v>
      </c>
      <c r="G491" cm="1">
        <f t="array" ref="G491">_xlfn.LET(
  _xlpm.txt, LOWER(TRIM(SUBSTITUTE(B491,"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91" s="1">
        <f>O491/G491</f>
        <v>0.75094339622641515</v>
      </c>
      <c r="I491" t="s">
        <v>2565</v>
      </c>
      <c r="J491" t="str">
        <f>IF(I491="", "", IFERROR(LEFT(SUBSTITUTE(I491,"$",""), FIND("/", SUBSTITUTE(I491,"$","")) - 1), ""))</f>
        <v>18.8 ¢</v>
      </c>
      <c r="K491" s="1" t="str">
        <f>IF(J491="", "", SUBSTITUTE(J491, "¢", ""))</f>
        <v xml:space="preserve">18.8 </v>
      </c>
      <c r="L491" s="2">
        <f>H491*100</f>
        <v>75.094339622641513</v>
      </c>
      <c r="M491" s="1">
        <f t="shared" si="7"/>
        <v>0.188</v>
      </c>
      <c r="N491" s="1">
        <v>18.8</v>
      </c>
      <c r="O491">
        <f>VALUE(MID(F491, FIND("$", F491) + 1, LEN(F491)))</f>
        <v>3.98</v>
      </c>
    </row>
    <row r="492" spans="1:15" x14ac:dyDescent="0.25">
      <c r="A492" t="s">
        <v>2622</v>
      </c>
      <c r="B492" t="s">
        <v>2621</v>
      </c>
      <c r="D492" t="str" cm="1">
        <f t="array" ref="D492">_xlfn.TEXTJOIN("", TRUE, IF(ISNUMBER(SEARCH($Q$1480:$Q$1524, B492)), $Q$1480:$Q$1524, ""))</f>
        <v>Light + Fit</v>
      </c>
      <c r="E492" t="str">
        <f>IF(OR(D492="Mission", D492="Nature's Own", D492="Sara Lee"), "Bread",
IF(OR(D492="Del Monte", D492="Dole", D492="Mott's"), "Canned Fruit",
IF(OR(D492="Goya", D492="Hunt's", D492="Birds Eye"), "Canned Vegetables",
IF(OR(D492="BelGioioso", D492="Kraft", D492="Philadelphia", D492="Fairlife", D492="Horizon Organic", D492="Lactaid", D492="Ben &amp; Jerry's", D492="Chobani", D492="Oikos", D492="Light + Fit"), "Dairy",
IF(OR(D492="Barilla", D492="Annie's", D492="Rao's Homemade"), "Pasta",
IF(OR(D492="Hershey's", D492="Lay's", D492="Totino's", D492="Cheerios", D492="Jif", D492="Skippy", D492="Nature Valley", D492="Oreo", D492="DiGiorno", D492="Eggo"), "Prepared Food",
IF(OR(D492="Ben's Original", D492="Lundberg", D492="Quaker"), "Rice",
IF(OR(D492="Bush's", D492="Hillshire Farm", D492="Oscar Mayer", D492="SPAM"), "Protein",
IF(OR(D492="Starbucks", D492="Sparkling Ice", D492="Coca-Cola", D492="San Pellegrino", D492="Gatorade", D492="Arizona"), "Beverages",
"Other")))))))))</f>
        <v>Dairy</v>
      </c>
      <c r="F492" t="s">
        <v>2003</v>
      </c>
      <c r="G492" cm="1">
        <f t="array" ref="G492">_xlfn.LET(
  _xlpm.txt, LOWER(TRIM(SUBSTITUTE(B492,"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92" s="1">
        <f>O492/G492</f>
        <v>0.22264150943396227</v>
      </c>
      <c r="I492" t="s">
        <v>2568</v>
      </c>
      <c r="J492" t="str">
        <f>IF(I492="", "", IFERROR(LEFT(SUBSTITUTE(I492,"$",""), FIND("/", SUBSTITUTE(I492,"$","")) - 1), ""))</f>
        <v>22.3 ¢</v>
      </c>
      <c r="K492" s="1" t="str">
        <f>IF(J492="", "", SUBSTITUTE(J492, "¢", ""))</f>
        <v xml:space="preserve">22.3 </v>
      </c>
      <c r="L492" s="2">
        <f>H492*100</f>
        <v>22.264150943396228</v>
      </c>
      <c r="M492" s="1">
        <f t="shared" si="7"/>
        <v>0.223</v>
      </c>
      <c r="N492" s="1">
        <v>22.3</v>
      </c>
      <c r="O492">
        <f>VALUE(MID(F492, FIND("$", F492) + 1, LEN(F492)))</f>
        <v>1.18</v>
      </c>
    </row>
    <row r="493" spans="1:15" x14ac:dyDescent="0.25">
      <c r="A493" t="s">
        <v>2620</v>
      </c>
      <c r="B493" t="s">
        <v>2619</v>
      </c>
      <c r="D493" t="str" cm="1">
        <f t="array" ref="D493">_xlfn.TEXTJOIN("", TRUE, IF(ISNUMBER(SEARCH($Q$1480:$Q$1524, B493)), $Q$1480:$Q$1524, ""))</f>
        <v>Light + Fit</v>
      </c>
      <c r="E493" t="str">
        <f>IF(OR(D493="Mission", D493="Nature's Own", D493="Sara Lee"), "Bread",
IF(OR(D493="Del Monte", D493="Dole", D493="Mott's"), "Canned Fruit",
IF(OR(D493="Goya", D493="Hunt's", D493="Birds Eye"), "Canned Vegetables",
IF(OR(D493="BelGioioso", D493="Kraft", D493="Philadelphia", D493="Fairlife", D493="Horizon Organic", D493="Lactaid", D493="Ben &amp; Jerry's", D493="Chobani", D493="Oikos", D493="Light + Fit"), "Dairy",
IF(OR(D493="Barilla", D493="Annie's", D493="Rao's Homemade"), "Pasta",
IF(OR(D493="Hershey's", D493="Lay's", D493="Totino's", D493="Cheerios", D493="Jif", D493="Skippy", D493="Nature Valley", D493="Oreo", D493="DiGiorno", D493="Eggo"), "Prepared Food",
IF(OR(D493="Ben's Original", D493="Lundberg", D493="Quaker"), "Rice",
IF(OR(D493="Bush's", D493="Hillshire Farm", D493="Oscar Mayer", D493="SPAM"), "Protein",
IF(OR(D493="Starbucks", D493="Sparkling Ice", D493="Coca-Cola", D493="San Pellegrino", D493="Gatorade", D493="Arizona"), "Beverages",
"Other")))))))))</f>
        <v>Dairy</v>
      </c>
      <c r="F493" t="s">
        <v>2003</v>
      </c>
      <c r="G493" cm="1">
        <f t="array" ref="G493">_xlfn.LET(
  _xlpm.txt, LOWER(TRIM(SUBSTITUTE(B493,"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93" s="1">
        <f>O493/G493</f>
        <v>0.22264150943396227</v>
      </c>
      <c r="I493" t="s">
        <v>2568</v>
      </c>
      <c r="J493" t="str">
        <f>IF(I493="", "", IFERROR(LEFT(SUBSTITUTE(I493,"$",""), FIND("/", SUBSTITUTE(I493,"$","")) - 1), ""))</f>
        <v>22.3 ¢</v>
      </c>
      <c r="K493" s="1" t="str">
        <f>IF(J493="", "", SUBSTITUTE(J493, "¢", ""))</f>
        <v xml:space="preserve">22.3 </v>
      </c>
      <c r="L493" s="2">
        <f>H493*100</f>
        <v>22.264150943396228</v>
      </c>
      <c r="M493" s="1">
        <f t="shared" si="7"/>
        <v>0.223</v>
      </c>
      <c r="N493" s="1">
        <v>22.3</v>
      </c>
      <c r="O493">
        <f>VALUE(MID(F493, FIND("$", F493) + 1, LEN(F493)))</f>
        <v>1.18</v>
      </c>
    </row>
    <row r="494" spans="1:15" x14ac:dyDescent="0.25">
      <c r="A494" t="s">
        <v>2618</v>
      </c>
      <c r="B494" t="s">
        <v>2617</v>
      </c>
      <c r="C494">
        <v>4</v>
      </c>
      <c r="D494" t="str" cm="1">
        <f t="array" ref="D494">_xlfn.TEXTJOIN("", TRUE, IF(ISNUMBER(SEARCH($Q$1480:$Q$1524, B494)), $Q$1480:$Q$1524, ""))</f>
        <v>Light + Fit</v>
      </c>
      <c r="E494" t="str">
        <f>IF(OR(D494="Mission", D494="Nature's Own", D494="Sara Lee"), "Bread",
IF(OR(D494="Del Monte", D494="Dole", D494="Mott's"), "Canned Fruit",
IF(OR(D494="Goya", D494="Hunt's", D494="Birds Eye"), "Canned Vegetables",
IF(OR(D494="BelGioioso", D494="Kraft", D494="Philadelphia", D494="Fairlife", D494="Horizon Organic", D494="Lactaid", D494="Ben &amp; Jerry's", D494="Chobani", D494="Oikos", D494="Light + Fit"), "Dairy",
IF(OR(D494="Barilla", D494="Annie's", D494="Rao's Homemade"), "Pasta",
IF(OR(D494="Hershey's", D494="Lay's", D494="Totino's", D494="Cheerios", D494="Jif", D494="Skippy", D494="Nature Valley", D494="Oreo", D494="DiGiorno", D494="Eggo"), "Prepared Food",
IF(OR(D494="Ben's Original", D494="Lundberg", D494="Quaker"), "Rice",
IF(OR(D494="Bush's", D494="Hillshire Farm", D494="Oscar Mayer", D494="SPAM"), "Protein",
IF(OR(D494="Starbucks", D494="Sparkling Ice", D494="Coca-Cola", D494="San Pellegrino", D494="Gatorade", D494="Arizona"), "Beverages",
"Other")))))))))</f>
        <v>Dairy</v>
      </c>
      <c r="F494" t="s">
        <v>560</v>
      </c>
      <c r="G494" cm="1">
        <f t="array" ref="G494">_xlfn.LET(
  _xlpm.txt, LOWER(TRIM(SUBSTITUTE(B494,"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94" s="1">
        <f>O494/G494</f>
        <v>0.75094339622641515</v>
      </c>
      <c r="I494" t="s">
        <v>2616</v>
      </c>
      <c r="J494" t="str">
        <f>IF(I494="", "", IFERROR(LEFT(SUBSTITUTE(I494,"$",""), FIND("/", SUBSTITUTE(I494,"$","")) - 1), ""))</f>
        <v>75.1 ¢</v>
      </c>
      <c r="K494" s="1" t="str">
        <f>IF(J494="", "", SUBSTITUTE(J494, "¢", ""))</f>
        <v xml:space="preserve">75.1 </v>
      </c>
      <c r="L494" s="2">
        <f>H494*100</f>
        <v>75.094339622641513</v>
      </c>
      <c r="M494" s="1">
        <f t="shared" si="7"/>
        <v>0.75099999999999989</v>
      </c>
      <c r="N494" s="1">
        <v>75.099999999999994</v>
      </c>
      <c r="O494">
        <f>VALUE(MID(F494, FIND("$", F494) + 1, LEN(F494)))</f>
        <v>3.98</v>
      </c>
    </row>
    <row r="495" spans="1:15" x14ac:dyDescent="0.25">
      <c r="A495" t="s">
        <v>2615</v>
      </c>
      <c r="B495" t="s">
        <v>2614</v>
      </c>
      <c r="C495">
        <v>4</v>
      </c>
      <c r="D495" t="str" cm="1">
        <f t="array" ref="D495">_xlfn.TEXTJOIN("", TRUE, IF(ISNUMBER(SEARCH($Q$1480:$Q$1524, B495)), $Q$1480:$Q$1524, ""))</f>
        <v>Light + Fit</v>
      </c>
      <c r="E495" t="str">
        <f>IF(OR(D495="Mission", D495="Nature's Own", D495="Sara Lee"), "Bread",
IF(OR(D495="Del Monte", D495="Dole", D495="Mott's"), "Canned Fruit",
IF(OR(D495="Goya", D495="Hunt's", D495="Birds Eye"), "Canned Vegetables",
IF(OR(D495="BelGioioso", D495="Kraft", D495="Philadelphia", D495="Fairlife", D495="Horizon Organic", D495="Lactaid", D495="Ben &amp; Jerry's", D495="Chobani", D495="Oikos", D495="Light + Fit"), "Dairy",
IF(OR(D495="Barilla", D495="Annie's", D495="Rao's Homemade"), "Pasta",
IF(OR(D495="Hershey's", D495="Lay's", D495="Totino's", D495="Cheerios", D495="Jif", D495="Skippy", D495="Nature Valley", D495="Oreo", D495="DiGiorno", D495="Eggo"), "Prepared Food",
IF(OR(D495="Ben's Original", D495="Lundberg", D495="Quaker"), "Rice",
IF(OR(D495="Bush's", D495="Hillshire Farm", D495="Oscar Mayer", D495="SPAM"), "Protein",
IF(OR(D495="Starbucks", D495="Sparkling Ice", D495="Coca-Cola", D495="San Pellegrino", D495="Gatorade", D495="Arizona"), "Beverages",
"Other")))))))))</f>
        <v>Dairy</v>
      </c>
      <c r="F495" t="s">
        <v>1344</v>
      </c>
      <c r="G495" cm="1">
        <f t="array" ref="G495">_xlfn.LET(
  _xlpm.txt, LOWER(TRIM(SUBSTITUTE(B495,"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95" s="1">
        <f>O495/G495</f>
        <v>0.46037735849056605</v>
      </c>
      <c r="I495" t="s">
        <v>2577</v>
      </c>
      <c r="J495" t="str">
        <f>IF(I495="", "", IFERROR(LEFT(SUBSTITUTE(I495,"$",""), FIND("/", SUBSTITUTE(I495,"$","")) - 1), ""))</f>
        <v>11.5 ¢</v>
      </c>
      <c r="K495" s="1" t="str">
        <f>IF(J495="", "", SUBSTITUTE(J495, "¢", ""))</f>
        <v xml:space="preserve">11.5 </v>
      </c>
      <c r="L495" s="2">
        <f>H495*100</f>
        <v>46.037735849056602</v>
      </c>
      <c r="M495" s="1">
        <f t="shared" si="7"/>
        <v>0.115</v>
      </c>
      <c r="N495" s="1">
        <v>11.5</v>
      </c>
      <c r="O495">
        <f>VALUE(MID(F495, FIND("$", F495) + 1, LEN(F495)))</f>
        <v>2.44</v>
      </c>
    </row>
    <row r="496" spans="1:15" x14ac:dyDescent="0.25">
      <c r="A496" t="s">
        <v>2613</v>
      </c>
      <c r="B496" t="s">
        <v>2612</v>
      </c>
      <c r="D496" t="str" cm="1">
        <f t="array" ref="D496">_xlfn.TEXTJOIN("", TRUE, IF(ISNUMBER(SEARCH($Q$1480:$Q$1524, B496)), $Q$1480:$Q$1524, ""))</f>
        <v>Light + Fit</v>
      </c>
      <c r="E496" t="str">
        <f>IF(OR(D496="Mission", D496="Nature's Own", D496="Sara Lee"), "Bread",
IF(OR(D496="Del Monte", D496="Dole", D496="Mott's"), "Canned Fruit",
IF(OR(D496="Goya", D496="Hunt's", D496="Birds Eye"), "Canned Vegetables",
IF(OR(D496="BelGioioso", D496="Kraft", D496="Philadelphia", D496="Fairlife", D496="Horizon Organic", D496="Lactaid", D496="Ben &amp; Jerry's", D496="Chobani", D496="Oikos", D496="Light + Fit"), "Dairy",
IF(OR(D496="Barilla", D496="Annie's", D496="Rao's Homemade"), "Pasta",
IF(OR(D496="Hershey's", D496="Lay's", D496="Totino's", D496="Cheerios", D496="Jif", D496="Skippy", D496="Nature Valley", D496="Oreo", D496="DiGiorno", D496="Eggo"), "Prepared Food",
IF(OR(D496="Ben's Original", D496="Lundberg", D496="Quaker"), "Rice",
IF(OR(D496="Bush's", D496="Hillshire Farm", D496="Oscar Mayer", D496="SPAM"), "Protein",
IF(OR(D496="Starbucks", D496="Sparkling Ice", D496="Coca-Cola", D496="San Pellegrino", D496="Gatorade", D496="Arizona"), "Beverages",
"Other")))))))))</f>
        <v>Dairy</v>
      </c>
      <c r="F496" t="s">
        <v>2003</v>
      </c>
      <c r="G496" cm="1">
        <f t="array" ref="G496">_xlfn.LET(
  _xlpm.txt, LOWER(TRIM(SUBSTITUTE(B496,"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96" s="1">
        <f>O496/G496</f>
        <v>0.22264150943396227</v>
      </c>
      <c r="I496" t="s">
        <v>2568</v>
      </c>
      <c r="J496" t="str">
        <f>IF(I496="", "", IFERROR(LEFT(SUBSTITUTE(I496,"$",""), FIND("/", SUBSTITUTE(I496,"$","")) - 1), ""))</f>
        <v>22.3 ¢</v>
      </c>
      <c r="K496" s="1" t="str">
        <f>IF(J496="", "", SUBSTITUTE(J496, "¢", ""))</f>
        <v xml:space="preserve">22.3 </v>
      </c>
      <c r="L496" s="2">
        <f>H496*100</f>
        <v>22.264150943396228</v>
      </c>
      <c r="M496" s="1">
        <f t="shared" si="7"/>
        <v>0.223</v>
      </c>
      <c r="N496" s="1">
        <v>22.3</v>
      </c>
      <c r="O496">
        <f>VALUE(MID(F496, FIND("$", F496) + 1, LEN(F496)))</f>
        <v>1.18</v>
      </c>
    </row>
    <row r="497" spans="1:15" x14ac:dyDescent="0.25">
      <c r="A497" t="s">
        <v>2611</v>
      </c>
      <c r="B497" t="s">
        <v>2610</v>
      </c>
      <c r="D497" t="str" cm="1">
        <f t="array" ref="D497">_xlfn.TEXTJOIN("", TRUE, IF(ISNUMBER(SEARCH($Q$1480:$Q$1524, B497)), $Q$1480:$Q$1524, ""))</f>
        <v>Light + Fit</v>
      </c>
      <c r="E497" t="str">
        <f>IF(OR(D497="Mission", D497="Nature's Own", D497="Sara Lee"), "Bread",
IF(OR(D497="Del Monte", D497="Dole", D497="Mott's"), "Canned Fruit",
IF(OR(D497="Goya", D497="Hunt's", D497="Birds Eye"), "Canned Vegetables",
IF(OR(D497="BelGioioso", D497="Kraft", D497="Philadelphia", D497="Fairlife", D497="Horizon Organic", D497="Lactaid", D497="Ben &amp; Jerry's", D497="Chobani", D497="Oikos", D497="Light + Fit"), "Dairy",
IF(OR(D497="Barilla", D497="Annie's", D497="Rao's Homemade"), "Pasta",
IF(OR(D497="Hershey's", D497="Lay's", D497="Totino's", D497="Cheerios", D497="Jif", D497="Skippy", D497="Nature Valley", D497="Oreo", D497="DiGiorno", D497="Eggo"), "Prepared Food",
IF(OR(D497="Ben's Original", D497="Lundberg", D497="Quaker"), "Rice",
IF(OR(D497="Bush's", D497="Hillshire Farm", D497="Oscar Mayer", D497="SPAM"), "Protein",
IF(OR(D497="Starbucks", D497="Sparkling Ice", D497="Coca-Cola", D497="San Pellegrino", D497="Gatorade", D497="Arizona"), "Beverages",
"Other")))))))))</f>
        <v>Dairy</v>
      </c>
      <c r="F497" t="s">
        <v>2609</v>
      </c>
      <c r="G497" cm="1">
        <f t="array" ref="G497">_xlfn.LET(
  _xlpm.txt, LOWER(TRIM(SUBSTITUTE(B497,"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497" s="1">
        <f>O497/G497</f>
        <v>9.9062499999999998E-2</v>
      </c>
      <c r="I497" t="s">
        <v>2608</v>
      </c>
      <c r="J497" t="str">
        <f>IF(I497="", "", IFERROR(LEFT(SUBSTITUTE(I497,"$",""), FIND("/", SUBSTITUTE(I497,"$","")) - 1), ""))</f>
        <v>9.9 ¢</v>
      </c>
      <c r="K497" s="1" t="str">
        <f>IF(J497="", "", SUBSTITUTE(J497, "¢", ""))</f>
        <v xml:space="preserve">9.9 </v>
      </c>
      <c r="L497" s="2">
        <f>H497*100</f>
        <v>9.90625</v>
      </c>
      <c r="M497" s="1">
        <f t="shared" si="7"/>
        <v>9.9000000000000005E-2</v>
      </c>
      <c r="N497" s="1">
        <v>9.9</v>
      </c>
      <c r="O497">
        <f>VALUE(MID(F497, FIND("$", F497) + 1, LEN(F497)))</f>
        <v>3.17</v>
      </c>
    </row>
    <row r="498" spans="1:15" x14ac:dyDescent="0.25">
      <c r="A498" t="s">
        <v>2607</v>
      </c>
      <c r="B498" t="s">
        <v>2606</v>
      </c>
      <c r="D498" t="str" cm="1">
        <f t="array" ref="D498">_xlfn.TEXTJOIN("", TRUE, IF(ISNUMBER(SEARCH($Q$1480:$Q$1524, B498)), $Q$1480:$Q$1524, ""))</f>
        <v>Light + Fit</v>
      </c>
      <c r="E498" t="str">
        <f>IF(OR(D498="Mission", D498="Nature's Own", D498="Sara Lee"), "Bread",
IF(OR(D498="Del Monte", D498="Dole", D498="Mott's"), "Canned Fruit",
IF(OR(D498="Goya", D498="Hunt's", D498="Birds Eye"), "Canned Vegetables",
IF(OR(D498="BelGioioso", D498="Kraft", D498="Philadelphia", D498="Fairlife", D498="Horizon Organic", D498="Lactaid", D498="Ben &amp; Jerry's", D498="Chobani", D498="Oikos", D498="Light + Fit"), "Dairy",
IF(OR(D498="Barilla", D498="Annie's", D498="Rao's Homemade"), "Pasta",
IF(OR(D498="Hershey's", D498="Lay's", D498="Totino's", D498="Cheerios", D498="Jif", D498="Skippy", D498="Nature Valley", D498="Oreo", D498="DiGiorno", D498="Eggo"), "Prepared Food",
IF(OR(D498="Ben's Original", D498="Lundberg", D498="Quaker"), "Rice",
IF(OR(D498="Bush's", D498="Hillshire Farm", D498="Oscar Mayer", D498="SPAM"), "Protein",
IF(OR(D498="Starbucks", D498="Sparkling Ice", D498="Coca-Cola", D498="San Pellegrino", D498="Gatorade", D498="Arizona"), "Beverages",
"Other")))))))))</f>
        <v>Dairy</v>
      </c>
      <c r="F498" t="s">
        <v>2003</v>
      </c>
      <c r="G498" cm="1">
        <f t="array" ref="G498">_xlfn.LET(
  _xlpm.txt, LOWER(TRIM(SUBSTITUTE(B498,"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498" s="1">
        <f>O498/G498</f>
        <v>0.22264150943396227</v>
      </c>
      <c r="I498" t="s">
        <v>2568</v>
      </c>
      <c r="J498" t="str">
        <f>IF(I498="", "", IFERROR(LEFT(SUBSTITUTE(I498,"$",""), FIND("/", SUBSTITUTE(I498,"$","")) - 1), ""))</f>
        <v>22.3 ¢</v>
      </c>
      <c r="K498" s="1" t="str">
        <f>IF(J498="", "", SUBSTITUTE(J498, "¢", ""))</f>
        <v xml:space="preserve">22.3 </v>
      </c>
      <c r="L498" s="2">
        <f>H498*100</f>
        <v>22.264150943396228</v>
      </c>
      <c r="M498" s="1">
        <f t="shared" si="7"/>
        <v>0.223</v>
      </c>
      <c r="N498" s="1">
        <v>22.3</v>
      </c>
      <c r="O498">
        <f>VALUE(MID(F498, FIND("$", F498) + 1, LEN(F498)))</f>
        <v>1.18</v>
      </c>
    </row>
    <row r="499" spans="1:15" x14ac:dyDescent="0.25">
      <c r="A499" t="s">
        <v>2605</v>
      </c>
      <c r="B499" t="s">
        <v>2604</v>
      </c>
      <c r="D499" t="str" cm="1">
        <f t="array" ref="D499">_xlfn.TEXTJOIN("", TRUE, IF(ISNUMBER(SEARCH($Q$1480:$Q$1524, B499)), $Q$1480:$Q$1524, ""))</f>
        <v>Light + Fit</v>
      </c>
      <c r="E499" t="str">
        <f>IF(OR(D499="Mission", D499="Nature's Own", D499="Sara Lee"), "Bread",
IF(OR(D499="Del Monte", D499="Dole", D499="Mott's"), "Canned Fruit",
IF(OR(D499="Goya", D499="Hunt's", D499="Birds Eye"), "Canned Vegetables",
IF(OR(D499="BelGioioso", D499="Kraft", D499="Philadelphia", D499="Fairlife", D499="Horizon Organic", D499="Lactaid", D499="Ben &amp; Jerry's", D499="Chobani", D499="Oikos", D499="Light + Fit"), "Dairy",
IF(OR(D499="Barilla", D499="Annie's", D499="Rao's Homemade"), "Pasta",
IF(OR(D499="Hershey's", D499="Lay's", D499="Totino's", D499="Cheerios", D499="Jif", D499="Skippy", D499="Nature Valley", D499="Oreo", D499="DiGiorno", D499="Eggo"), "Prepared Food",
IF(OR(D499="Ben's Original", D499="Lundberg", D499="Quaker"), "Rice",
IF(OR(D499="Bush's", D499="Hillshire Farm", D499="Oscar Mayer", D499="SPAM"), "Protein",
IF(OR(D499="Starbucks", D499="Sparkling Ice", D499="Coca-Cola", D499="San Pellegrino", D499="Gatorade", D499="Arizona"), "Beverages",
"Other")))))))))</f>
        <v>Dairy</v>
      </c>
      <c r="F499" t="s">
        <v>353</v>
      </c>
      <c r="G499" cm="1">
        <f t="array" ref="G499">_xlfn.LET(
  _xlpm.txt, LOWER(TRIM(SUBSTITUTE(B499,"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499" s="1">
        <f>O499/G499</f>
        <v>0.53999999999999992</v>
      </c>
      <c r="I499" t="s">
        <v>2591</v>
      </c>
      <c r="J499" t="str">
        <f>IF(I499="", "", IFERROR(LEFT(SUBSTITUTE(I499,"$",""), FIND("/", SUBSTITUTE(I499,"$","")) - 1), ""))</f>
        <v>13.5 ¢</v>
      </c>
      <c r="K499" s="1" t="str">
        <f>IF(J499="", "", SUBSTITUTE(J499, "¢", ""))</f>
        <v xml:space="preserve">13.5 </v>
      </c>
      <c r="L499" s="2">
        <f>H499*100</f>
        <v>53.999999999999993</v>
      </c>
      <c r="M499" s="1">
        <f t="shared" si="7"/>
        <v>0.13500000000000001</v>
      </c>
      <c r="N499" s="1">
        <v>13.5</v>
      </c>
      <c r="O499">
        <f>VALUE(MID(F499, FIND("$", F499) + 1, LEN(F499)))</f>
        <v>3.78</v>
      </c>
    </row>
    <row r="500" spans="1:15" x14ac:dyDescent="0.25">
      <c r="A500" t="s">
        <v>2603</v>
      </c>
      <c r="B500" t="s">
        <v>2602</v>
      </c>
      <c r="D500" t="str" cm="1">
        <f t="array" ref="D500">_xlfn.TEXTJOIN("", TRUE, IF(ISNUMBER(SEARCH($Q$1480:$Q$1524, B500)), $Q$1480:$Q$1524, ""))</f>
        <v>Light + Fit</v>
      </c>
      <c r="E500" t="str">
        <f>IF(OR(D500="Mission", D500="Nature's Own", D500="Sara Lee"), "Bread",
IF(OR(D500="Del Monte", D500="Dole", D500="Mott's"), "Canned Fruit",
IF(OR(D500="Goya", D500="Hunt's", D500="Birds Eye"), "Canned Vegetables",
IF(OR(D500="BelGioioso", D500="Kraft", D500="Philadelphia", D500="Fairlife", D500="Horizon Organic", D500="Lactaid", D500="Ben &amp; Jerry's", D500="Chobani", D500="Oikos", D500="Light + Fit"), "Dairy",
IF(OR(D500="Barilla", D500="Annie's", D500="Rao's Homemade"), "Pasta",
IF(OR(D500="Hershey's", D500="Lay's", D500="Totino's", D500="Cheerios", D500="Jif", D500="Skippy", D500="Nature Valley", D500="Oreo", D500="DiGiorno", D500="Eggo"), "Prepared Food",
IF(OR(D500="Ben's Original", D500="Lundberg", D500="Quaker"), "Rice",
IF(OR(D500="Bush's", D500="Hillshire Farm", D500="Oscar Mayer", D500="SPAM"), "Protein",
IF(OR(D500="Starbucks", D500="Sparkling Ice", D500="Coca-Cola", D500="San Pellegrino", D500="Gatorade", D500="Arizona"), "Beverages",
"Other")))))))))</f>
        <v>Dairy</v>
      </c>
      <c r="F500" t="s">
        <v>2003</v>
      </c>
      <c r="G500" cm="1">
        <f t="array" ref="G500">_xlfn.LET(
  _xlpm.txt, LOWER(TRIM(SUBSTITUTE(B500,"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00" s="1">
        <f>O500/G500</f>
        <v>0.22264150943396227</v>
      </c>
      <c r="I500" t="s">
        <v>2568</v>
      </c>
      <c r="J500" t="str">
        <f>IF(I500="", "", IFERROR(LEFT(SUBSTITUTE(I500,"$",""), FIND("/", SUBSTITUTE(I500,"$","")) - 1), ""))</f>
        <v>22.3 ¢</v>
      </c>
      <c r="K500" s="1" t="str">
        <f>IF(J500="", "", SUBSTITUTE(J500, "¢", ""))</f>
        <v xml:space="preserve">22.3 </v>
      </c>
      <c r="L500" s="2">
        <f>H500*100</f>
        <v>22.264150943396228</v>
      </c>
      <c r="M500" s="1">
        <f t="shared" si="7"/>
        <v>0.223</v>
      </c>
      <c r="N500" s="1">
        <v>22.3</v>
      </c>
      <c r="O500">
        <f>VALUE(MID(F500, FIND("$", F500) + 1, LEN(F500)))</f>
        <v>1.18</v>
      </c>
    </row>
    <row r="501" spans="1:15" x14ac:dyDescent="0.25">
      <c r="A501" t="s">
        <v>2601</v>
      </c>
      <c r="B501" t="s">
        <v>2600</v>
      </c>
      <c r="D501" t="str" cm="1">
        <f t="array" ref="D501">_xlfn.TEXTJOIN("", TRUE, IF(ISNUMBER(SEARCH($Q$1480:$Q$1524, B501)), $Q$1480:$Q$1524, ""))</f>
        <v>Light + Fit</v>
      </c>
      <c r="E501" t="str">
        <f>IF(OR(D501="Mission", D501="Nature's Own", D501="Sara Lee"), "Bread",
IF(OR(D501="Del Monte", D501="Dole", D501="Mott's"), "Canned Fruit",
IF(OR(D501="Goya", D501="Hunt's", D501="Birds Eye"), "Canned Vegetables",
IF(OR(D501="BelGioioso", D501="Kraft", D501="Philadelphia", D501="Fairlife", D501="Horizon Organic", D501="Lactaid", D501="Ben &amp; Jerry's", D501="Chobani", D501="Oikos", D501="Light + Fit"), "Dairy",
IF(OR(D501="Barilla", D501="Annie's", D501="Rao's Homemade"), "Pasta",
IF(OR(D501="Hershey's", D501="Lay's", D501="Totino's", D501="Cheerios", D501="Jif", D501="Skippy", D501="Nature Valley", D501="Oreo", D501="DiGiorno", D501="Eggo"), "Prepared Food",
IF(OR(D501="Ben's Original", D501="Lundberg", D501="Quaker"), "Rice",
IF(OR(D501="Bush's", D501="Hillshire Farm", D501="Oscar Mayer", D501="SPAM"), "Protein",
IF(OR(D501="Starbucks", D501="Sparkling Ice", D501="Coca-Cola", D501="San Pellegrino", D501="Gatorade", D501="Arizona"), "Beverages",
"Other")))))))))</f>
        <v>Dairy</v>
      </c>
      <c r="F501" t="s">
        <v>1027</v>
      </c>
      <c r="G501" cm="1">
        <f t="array" ref="G501">_xlfn.LET(
  _xlpm.txt, LOWER(TRIM(SUBSTITUTE(B501,"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501" s="1">
        <f>O501/G501</f>
        <v>0.29777777777777781</v>
      </c>
      <c r="I501" t="s">
        <v>1026</v>
      </c>
      <c r="J501" t="str">
        <f>IF(I501="", "", IFERROR(LEFT(SUBSTITUTE(I501,"$",""), FIND("/", SUBSTITUTE(I501,"$","")) - 1), ""))</f>
        <v>29.8 ¢</v>
      </c>
      <c r="K501" s="1" t="str">
        <f>IF(J501="", "", SUBSTITUTE(J501, "¢", ""))</f>
        <v xml:space="preserve">29.8 </v>
      </c>
      <c r="L501" s="2">
        <f>H501*100</f>
        <v>29.777777777777782</v>
      </c>
      <c r="M501" s="1">
        <f t="shared" si="7"/>
        <v>0.29799999999999999</v>
      </c>
      <c r="N501" s="1">
        <v>29.8</v>
      </c>
      <c r="O501">
        <f>VALUE(MID(F501, FIND("$", F501) + 1, LEN(F501)))</f>
        <v>1.34</v>
      </c>
    </row>
    <row r="502" spans="1:15" x14ac:dyDescent="0.25">
      <c r="A502" t="s">
        <v>2599</v>
      </c>
      <c r="B502" t="s">
        <v>2598</v>
      </c>
      <c r="D502" t="str" cm="1">
        <f t="array" ref="D502">_xlfn.TEXTJOIN("", TRUE, IF(ISNUMBER(SEARCH($Q$1480:$Q$1524, B502)), $Q$1480:$Q$1524, ""))</f>
        <v>Light + Fit</v>
      </c>
      <c r="E502" t="str">
        <f>IF(OR(D502="Mission", D502="Nature's Own", D502="Sara Lee"), "Bread",
IF(OR(D502="Del Monte", D502="Dole", D502="Mott's"), "Canned Fruit",
IF(OR(D502="Goya", D502="Hunt's", D502="Birds Eye"), "Canned Vegetables",
IF(OR(D502="BelGioioso", D502="Kraft", D502="Philadelphia", D502="Fairlife", D502="Horizon Organic", D502="Lactaid", D502="Ben &amp; Jerry's", D502="Chobani", D502="Oikos", D502="Light + Fit"), "Dairy",
IF(OR(D502="Barilla", D502="Annie's", D502="Rao's Homemade"), "Pasta",
IF(OR(D502="Hershey's", D502="Lay's", D502="Totino's", D502="Cheerios", D502="Jif", D502="Skippy", D502="Nature Valley", D502="Oreo", D502="DiGiorno", D502="Eggo"), "Prepared Food",
IF(OR(D502="Ben's Original", D502="Lundberg", D502="Quaker"), "Rice",
IF(OR(D502="Bush's", D502="Hillshire Farm", D502="Oscar Mayer", D502="SPAM"), "Protein",
IF(OR(D502="Starbucks", D502="Sparkling Ice", D502="Coca-Cola", D502="San Pellegrino", D502="Gatorade", D502="Arizona"), "Beverages",
"Other")))))))))</f>
        <v>Dairy</v>
      </c>
      <c r="F502" t="s">
        <v>1027</v>
      </c>
      <c r="G502" cm="1">
        <f t="array" ref="G502">_xlfn.LET(
  _xlpm.txt, LOWER(TRIM(SUBSTITUTE(B502,"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502" s="1">
        <f>O502/G502</f>
        <v>0.29777777777777781</v>
      </c>
      <c r="I502" t="s">
        <v>1026</v>
      </c>
      <c r="J502" t="str">
        <f>IF(I502="", "", IFERROR(LEFT(SUBSTITUTE(I502,"$",""), FIND("/", SUBSTITUTE(I502,"$","")) - 1), ""))</f>
        <v>29.8 ¢</v>
      </c>
      <c r="K502" s="1" t="str">
        <f>IF(J502="", "", SUBSTITUTE(J502, "¢", ""))</f>
        <v xml:space="preserve">29.8 </v>
      </c>
      <c r="L502" s="2">
        <f>H502*100</f>
        <v>29.777777777777782</v>
      </c>
      <c r="M502" s="1">
        <f t="shared" si="7"/>
        <v>0.29799999999999999</v>
      </c>
      <c r="N502" s="1">
        <v>29.8</v>
      </c>
      <c r="O502">
        <f>VALUE(MID(F502, FIND("$", F502) + 1, LEN(F502)))</f>
        <v>1.34</v>
      </c>
    </row>
    <row r="503" spans="1:15" x14ac:dyDescent="0.25">
      <c r="A503" t="s">
        <v>2597</v>
      </c>
      <c r="B503" t="s">
        <v>2596</v>
      </c>
      <c r="D503" t="str" cm="1">
        <f t="array" ref="D503">_xlfn.TEXTJOIN("", TRUE, IF(ISNUMBER(SEARCH($Q$1480:$Q$1524, B503)), $Q$1480:$Q$1524, ""))</f>
        <v>Light + Fit</v>
      </c>
      <c r="E503" t="str">
        <f>IF(OR(D503="Mission", D503="Nature's Own", D503="Sara Lee"), "Bread",
IF(OR(D503="Del Monte", D503="Dole", D503="Mott's"), "Canned Fruit",
IF(OR(D503="Goya", D503="Hunt's", D503="Birds Eye"), "Canned Vegetables",
IF(OR(D503="BelGioioso", D503="Kraft", D503="Philadelphia", D503="Fairlife", D503="Horizon Organic", D503="Lactaid", D503="Ben &amp; Jerry's", D503="Chobani", D503="Oikos", D503="Light + Fit"), "Dairy",
IF(OR(D503="Barilla", D503="Annie's", D503="Rao's Homemade"), "Pasta",
IF(OR(D503="Hershey's", D503="Lay's", D503="Totino's", D503="Cheerios", D503="Jif", D503="Skippy", D503="Nature Valley", D503="Oreo", D503="DiGiorno", D503="Eggo"), "Prepared Food",
IF(OR(D503="Ben's Original", D503="Lundberg", D503="Quaker"), "Rice",
IF(OR(D503="Bush's", D503="Hillshire Farm", D503="Oscar Mayer", D503="SPAM"), "Protein",
IF(OR(D503="Starbucks", D503="Sparkling Ice", D503="Coca-Cola", D503="San Pellegrino", D503="Gatorade", D503="Arizona"), "Beverages",
"Other")))))))))</f>
        <v>Dairy</v>
      </c>
      <c r="F503" t="s">
        <v>1027</v>
      </c>
      <c r="G503" cm="1">
        <f t="array" ref="G503">_xlfn.LET(
  _xlpm.txt, LOWER(TRIM(SUBSTITUTE(B503,"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503" s="1">
        <f>O503/G503</f>
        <v>0.29777777777777781</v>
      </c>
      <c r="I503" t="s">
        <v>1026</v>
      </c>
      <c r="J503" t="str">
        <f>IF(I503="", "", IFERROR(LEFT(SUBSTITUTE(I503,"$",""), FIND("/", SUBSTITUTE(I503,"$","")) - 1), ""))</f>
        <v>29.8 ¢</v>
      </c>
      <c r="K503" s="1" t="str">
        <f>IF(J503="", "", SUBSTITUTE(J503, "¢", ""))</f>
        <v xml:space="preserve">29.8 </v>
      </c>
      <c r="L503" s="2">
        <f>H503*100</f>
        <v>29.777777777777782</v>
      </c>
      <c r="M503" s="1">
        <f t="shared" si="7"/>
        <v>0.29799999999999999</v>
      </c>
      <c r="N503" s="1">
        <v>29.8</v>
      </c>
      <c r="O503">
        <f>VALUE(MID(F503, FIND("$", F503) + 1, LEN(F503)))</f>
        <v>1.34</v>
      </c>
    </row>
    <row r="504" spans="1:15" x14ac:dyDescent="0.25">
      <c r="A504" t="s">
        <v>2595</v>
      </c>
      <c r="B504" t="s">
        <v>2594</v>
      </c>
      <c r="D504" t="str" cm="1">
        <f t="array" ref="D504">_xlfn.TEXTJOIN("", TRUE, IF(ISNUMBER(SEARCH($Q$1480:$Q$1524, B504)), $Q$1480:$Q$1524, ""))</f>
        <v>Light + Fit</v>
      </c>
      <c r="E504" t="str">
        <f>IF(OR(D504="Mission", D504="Nature's Own", D504="Sara Lee"), "Bread",
IF(OR(D504="Del Monte", D504="Dole", D504="Mott's"), "Canned Fruit",
IF(OR(D504="Goya", D504="Hunt's", D504="Birds Eye"), "Canned Vegetables",
IF(OR(D504="BelGioioso", D504="Kraft", D504="Philadelphia", D504="Fairlife", D504="Horizon Organic", D504="Lactaid", D504="Ben &amp; Jerry's", D504="Chobani", D504="Oikos", D504="Light + Fit"), "Dairy",
IF(OR(D504="Barilla", D504="Annie's", D504="Rao's Homemade"), "Pasta",
IF(OR(D504="Hershey's", D504="Lay's", D504="Totino's", D504="Cheerios", D504="Jif", D504="Skippy", D504="Nature Valley", D504="Oreo", D504="DiGiorno", D504="Eggo"), "Prepared Food",
IF(OR(D504="Ben's Original", D504="Lundberg", D504="Quaker"), "Rice",
IF(OR(D504="Bush's", D504="Hillshire Farm", D504="Oscar Mayer", D504="SPAM"), "Protein",
IF(OR(D504="Starbucks", D504="Sparkling Ice", D504="Coca-Cola", D504="San Pellegrino", D504="Gatorade", D504="Arizona"), "Beverages",
"Other")))))))))</f>
        <v>Dairy</v>
      </c>
      <c r="F504" t="s">
        <v>1367</v>
      </c>
      <c r="G504" cm="1">
        <f t="array" ref="G504">_xlfn.LET(
  _xlpm.txt, LOWER(TRIM(SUBSTITUTE(B504,"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04" s="1">
        <f>O504/G504</f>
        <v>1.0528301886792453</v>
      </c>
      <c r="I504" t="s">
        <v>2586</v>
      </c>
      <c r="J504" t="str">
        <f>IF(I504="", "", IFERROR(LEFT(SUBSTITUTE(I504,"$",""), FIND("/", SUBSTITUTE(I504,"$","")) - 1), ""))</f>
        <v>17.5 ¢</v>
      </c>
      <c r="K504" s="1" t="str">
        <f>IF(J504="", "", SUBSTITUTE(J504, "¢", ""))</f>
        <v xml:space="preserve">17.5 </v>
      </c>
      <c r="L504" s="2">
        <f>H504*100</f>
        <v>105.28301886792453</v>
      </c>
      <c r="M504" s="1">
        <f t="shared" si="7"/>
        <v>0.17499999999999999</v>
      </c>
      <c r="N504" s="1">
        <v>17.5</v>
      </c>
      <c r="O504">
        <f>VALUE(MID(F504, FIND("$", F504) + 1, LEN(F504)))</f>
        <v>5.58</v>
      </c>
    </row>
    <row r="505" spans="1:15" x14ac:dyDescent="0.25">
      <c r="A505" t="s">
        <v>2593</v>
      </c>
      <c r="B505" t="s">
        <v>2592</v>
      </c>
      <c r="D505" t="str" cm="1">
        <f t="array" ref="D505">_xlfn.TEXTJOIN("", TRUE, IF(ISNUMBER(SEARCH($Q$1480:$Q$1524, B505)), $Q$1480:$Q$1524, ""))</f>
        <v>Light + Fit</v>
      </c>
      <c r="E505" t="str">
        <f>IF(OR(D505="Mission", D505="Nature's Own", D505="Sara Lee"), "Bread",
IF(OR(D505="Del Monte", D505="Dole", D505="Mott's"), "Canned Fruit",
IF(OR(D505="Goya", D505="Hunt's", D505="Birds Eye"), "Canned Vegetables",
IF(OR(D505="BelGioioso", D505="Kraft", D505="Philadelphia", D505="Fairlife", D505="Horizon Organic", D505="Lactaid", D505="Ben &amp; Jerry's", D505="Chobani", D505="Oikos", D505="Light + Fit"), "Dairy",
IF(OR(D505="Barilla", D505="Annie's", D505="Rao's Homemade"), "Pasta",
IF(OR(D505="Hershey's", D505="Lay's", D505="Totino's", D505="Cheerios", D505="Jif", D505="Skippy", D505="Nature Valley", D505="Oreo", D505="DiGiorno", D505="Eggo"), "Prepared Food",
IF(OR(D505="Ben's Original", D505="Lundberg", D505="Quaker"), "Rice",
IF(OR(D505="Bush's", D505="Hillshire Farm", D505="Oscar Mayer", D505="SPAM"), "Protein",
IF(OR(D505="Starbucks", D505="Sparkling Ice", D505="Coca-Cola", D505="San Pellegrino", D505="Gatorade", D505="Arizona"), "Beverages",
"Other")))))))))</f>
        <v>Dairy</v>
      </c>
      <c r="F505" t="s">
        <v>353</v>
      </c>
      <c r="G505" cm="1">
        <f t="array" ref="G505">_xlfn.LET(
  _xlpm.txt, LOWER(TRIM(SUBSTITUTE(B505,"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505" s="1">
        <f>O505/G505</f>
        <v>0.53999999999999992</v>
      </c>
      <c r="I505" t="s">
        <v>2591</v>
      </c>
      <c r="J505" t="str">
        <f>IF(I505="", "", IFERROR(LEFT(SUBSTITUTE(I505,"$",""), FIND("/", SUBSTITUTE(I505,"$","")) - 1), ""))</f>
        <v>13.5 ¢</v>
      </c>
      <c r="K505" s="1" t="str">
        <f>IF(J505="", "", SUBSTITUTE(J505, "¢", ""))</f>
        <v xml:space="preserve">13.5 </v>
      </c>
      <c r="L505" s="2">
        <f>H505*100</f>
        <v>53.999999999999993</v>
      </c>
      <c r="M505" s="1">
        <f t="shared" si="7"/>
        <v>0.13500000000000001</v>
      </c>
      <c r="N505" s="1">
        <v>13.5</v>
      </c>
      <c r="O505">
        <f>VALUE(MID(F505, FIND("$", F505) + 1, LEN(F505)))</f>
        <v>3.78</v>
      </c>
    </row>
    <row r="506" spans="1:15" x14ac:dyDescent="0.25">
      <c r="A506" t="s">
        <v>2590</v>
      </c>
      <c r="B506" t="s">
        <v>2589</v>
      </c>
      <c r="C506">
        <v>4</v>
      </c>
      <c r="D506" t="str" cm="1">
        <f t="array" ref="D506">_xlfn.TEXTJOIN("", TRUE, IF(ISNUMBER(SEARCH($Q$1480:$Q$1524, B506)), $Q$1480:$Q$1524, ""))</f>
        <v>Light + Fit</v>
      </c>
      <c r="E506" t="str">
        <f>IF(OR(D506="Mission", D506="Nature's Own", D506="Sara Lee"), "Bread",
IF(OR(D506="Del Monte", D506="Dole", D506="Mott's"), "Canned Fruit",
IF(OR(D506="Goya", D506="Hunt's", D506="Birds Eye"), "Canned Vegetables",
IF(OR(D506="BelGioioso", D506="Kraft", D506="Philadelphia", D506="Fairlife", D506="Horizon Organic", D506="Lactaid", D506="Ben &amp; Jerry's", D506="Chobani", D506="Oikos", D506="Light + Fit"), "Dairy",
IF(OR(D506="Barilla", D506="Annie's", D506="Rao's Homemade"), "Pasta",
IF(OR(D506="Hershey's", D506="Lay's", D506="Totino's", D506="Cheerios", D506="Jif", D506="Skippy", D506="Nature Valley", D506="Oreo", D506="DiGiorno", D506="Eggo"), "Prepared Food",
IF(OR(D506="Ben's Original", D506="Lundberg", D506="Quaker"), "Rice",
IF(OR(D506="Bush's", D506="Hillshire Farm", D506="Oscar Mayer", D506="SPAM"), "Protein",
IF(OR(D506="Starbucks", D506="Sparkling Ice", D506="Coca-Cola", D506="San Pellegrino", D506="Gatorade", D506="Arizona"), "Beverages",
"Other")))))))))</f>
        <v>Dairy</v>
      </c>
      <c r="F506" t="s">
        <v>560</v>
      </c>
      <c r="G506" cm="1">
        <f t="array" ref="G506">_xlfn.LET(
  _xlpm.txt, LOWER(TRIM(SUBSTITUTE(B506,"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06" s="1">
        <f>O506/G506</f>
        <v>0.75094339622641515</v>
      </c>
      <c r="I506" t="s">
        <v>2565</v>
      </c>
      <c r="J506" t="str">
        <f>IF(I506="", "", IFERROR(LEFT(SUBSTITUTE(I506,"$",""), FIND("/", SUBSTITUTE(I506,"$","")) - 1), ""))</f>
        <v>18.8 ¢</v>
      </c>
      <c r="K506" s="1" t="str">
        <f>IF(J506="", "", SUBSTITUTE(J506, "¢", ""))</f>
        <v xml:space="preserve">18.8 </v>
      </c>
      <c r="L506" s="2">
        <f>H506*100</f>
        <v>75.094339622641513</v>
      </c>
      <c r="M506" s="1">
        <f t="shared" si="7"/>
        <v>0.188</v>
      </c>
      <c r="N506" s="1">
        <v>18.8</v>
      </c>
      <c r="O506">
        <f>VALUE(MID(F506, FIND("$", F506) + 1, LEN(F506)))</f>
        <v>3.98</v>
      </c>
    </row>
    <row r="507" spans="1:15" x14ac:dyDescent="0.25">
      <c r="A507" t="s">
        <v>2588</v>
      </c>
      <c r="B507" t="s">
        <v>2587</v>
      </c>
      <c r="C507">
        <v>6</v>
      </c>
      <c r="D507" t="str" cm="1">
        <f t="array" ref="D507">_xlfn.TEXTJOIN("", TRUE, IF(ISNUMBER(SEARCH($Q$1480:$Q$1524, B507)), $Q$1480:$Q$1524, ""))</f>
        <v>Light + Fit</v>
      </c>
      <c r="E507" t="str">
        <f>IF(OR(D507="Mission", D507="Nature's Own", D507="Sara Lee"), "Bread",
IF(OR(D507="Del Monte", D507="Dole", D507="Mott's"), "Canned Fruit",
IF(OR(D507="Goya", D507="Hunt's", D507="Birds Eye"), "Canned Vegetables",
IF(OR(D507="BelGioioso", D507="Kraft", D507="Philadelphia", D507="Fairlife", D507="Horizon Organic", D507="Lactaid", D507="Ben &amp; Jerry's", D507="Chobani", D507="Oikos", D507="Light + Fit"), "Dairy",
IF(OR(D507="Barilla", D507="Annie's", D507="Rao's Homemade"), "Pasta",
IF(OR(D507="Hershey's", D507="Lay's", D507="Totino's", D507="Cheerios", D507="Jif", D507="Skippy", D507="Nature Valley", D507="Oreo", D507="DiGiorno", D507="Eggo"), "Prepared Food",
IF(OR(D507="Ben's Original", D507="Lundberg", D507="Quaker"), "Rice",
IF(OR(D507="Bush's", D507="Hillshire Farm", D507="Oscar Mayer", D507="SPAM"), "Protein",
IF(OR(D507="Starbucks", D507="Sparkling Ice", D507="Coca-Cola", D507="San Pellegrino", D507="Gatorade", D507="Arizona"), "Beverages",
"Other")))))))))</f>
        <v>Dairy</v>
      </c>
      <c r="F507" t="s">
        <v>1367</v>
      </c>
      <c r="G507" cm="1">
        <f t="array" ref="G507">_xlfn.LET(
  _xlpm.txt, LOWER(TRIM(SUBSTITUTE(B507,"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07" s="1">
        <f>O507/G507</f>
        <v>1.0528301886792453</v>
      </c>
      <c r="I507" t="s">
        <v>2586</v>
      </c>
      <c r="J507" t="str">
        <f>IF(I507="", "", IFERROR(LEFT(SUBSTITUTE(I507,"$",""), FIND("/", SUBSTITUTE(I507,"$","")) - 1), ""))</f>
        <v>17.5 ¢</v>
      </c>
      <c r="K507" s="1" t="str">
        <f>IF(J507="", "", SUBSTITUTE(J507, "¢", ""))</f>
        <v xml:space="preserve">17.5 </v>
      </c>
      <c r="L507" s="2">
        <f>H507*100</f>
        <v>105.28301886792453</v>
      </c>
      <c r="M507" s="1">
        <f t="shared" si="7"/>
        <v>0.17499999999999999</v>
      </c>
      <c r="N507" s="1">
        <v>17.5</v>
      </c>
      <c r="O507">
        <f>VALUE(MID(F507, FIND("$", F507) + 1, LEN(F507)))</f>
        <v>5.58</v>
      </c>
    </row>
    <row r="508" spans="1:15" x14ac:dyDescent="0.25">
      <c r="A508" t="s">
        <v>2585</v>
      </c>
      <c r="B508" t="s">
        <v>2584</v>
      </c>
      <c r="C508">
        <v>4</v>
      </c>
      <c r="D508" t="str" cm="1">
        <f t="array" ref="D508">_xlfn.TEXTJOIN("", TRUE, IF(ISNUMBER(SEARCH($Q$1480:$Q$1524, B508)), $Q$1480:$Q$1524, ""))</f>
        <v>Light + Fit</v>
      </c>
      <c r="E508" t="str">
        <f>IF(OR(D508="Mission", D508="Nature's Own", D508="Sara Lee"), "Bread",
IF(OR(D508="Del Monte", D508="Dole", D508="Mott's"), "Canned Fruit",
IF(OR(D508="Goya", D508="Hunt's", D508="Birds Eye"), "Canned Vegetables",
IF(OR(D508="BelGioioso", D508="Kraft", D508="Philadelphia", D508="Fairlife", D508="Horizon Organic", D508="Lactaid", D508="Ben &amp; Jerry's", D508="Chobani", D508="Oikos", D508="Light + Fit"), "Dairy",
IF(OR(D508="Barilla", D508="Annie's", D508="Rao's Homemade"), "Pasta",
IF(OR(D508="Hershey's", D508="Lay's", D508="Totino's", D508="Cheerios", D508="Jif", D508="Skippy", D508="Nature Valley", D508="Oreo", D508="DiGiorno", D508="Eggo"), "Prepared Food",
IF(OR(D508="Ben's Original", D508="Lundberg", D508="Quaker"), "Rice",
IF(OR(D508="Bush's", D508="Hillshire Farm", D508="Oscar Mayer", D508="SPAM"), "Protein",
IF(OR(D508="Starbucks", D508="Sparkling Ice", D508="Coca-Cola", D508="San Pellegrino", D508="Gatorade", D508="Arizona"), "Beverages",
"Other")))))))))</f>
        <v>Dairy</v>
      </c>
      <c r="F508" t="s">
        <v>560</v>
      </c>
      <c r="G508" cm="1">
        <f t="array" ref="G508">_xlfn.LET(
  _xlpm.txt, LOWER(TRIM(SUBSTITUTE(B508,"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08" s="1">
        <f>O508/G508</f>
        <v>0.75094339622641515</v>
      </c>
      <c r="I508" t="s">
        <v>2565</v>
      </c>
      <c r="J508" t="str">
        <f>IF(I508="", "", IFERROR(LEFT(SUBSTITUTE(I508,"$",""), FIND("/", SUBSTITUTE(I508,"$","")) - 1), ""))</f>
        <v>18.8 ¢</v>
      </c>
      <c r="K508" s="1" t="str">
        <f>IF(J508="", "", SUBSTITUTE(J508, "¢", ""))</f>
        <v xml:space="preserve">18.8 </v>
      </c>
      <c r="L508" s="2">
        <f>H508*100</f>
        <v>75.094339622641513</v>
      </c>
      <c r="M508" s="1">
        <f t="shared" si="7"/>
        <v>0.188</v>
      </c>
      <c r="N508" s="1">
        <v>18.8</v>
      </c>
      <c r="O508">
        <f>VALUE(MID(F508, FIND("$", F508) + 1, LEN(F508)))</f>
        <v>3.98</v>
      </c>
    </row>
    <row r="509" spans="1:15" x14ac:dyDescent="0.25">
      <c r="A509" t="s">
        <v>2583</v>
      </c>
      <c r="B509" t="s">
        <v>2582</v>
      </c>
      <c r="D509" t="str" cm="1">
        <f t="array" ref="D509">_xlfn.TEXTJOIN("", TRUE, IF(ISNUMBER(SEARCH($Q$1480:$Q$1524, B509)), $Q$1480:$Q$1524, ""))</f>
        <v>Light + Fit</v>
      </c>
      <c r="E509" t="str">
        <f>IF(OR(D509="Mission", D509="Nature's Own", D509="Sara Lee"), "Bread",
IF(OR(D509="Del Monte", D509="Dole", D509="Mott's"), "Canned Fruit",
IF(OR(D509="Goya", D509="Hunt's", D509="Birds Eye"), "Canned Vegetables",
IF(OR(D509="BelGioioso", D509="Kraft", D509="Philadelphia", D509="Fairlife", D509="Horizon Organic", D509="Lactaid", D509="Ben &amp; Jerry's", D509="Chobani", D509="Oikos", D509="Light + Fit"), "Dairy",
IF(OR(D509="Barilla", D509="Annie's", D509="Rao's Homemade"), "Pasta",
IF(OR(D509="Hershey's", D509="Lay's", D509="Totino's", D509="Cheerios", D509="Jif", D509="Skippy", D509="Nature Valley", D509="Oreo", D509="DiGiorno", D509="Eggo"), "Prepared Food",
IF(OR(D509="Ben's Original", D509="Lundberg", D509="Quaker"), "Rice",
IF(OR(D509="Bush's", D509="Hillshire Farm", D509="Oscar Mayer", D509="SPAM"), "Protein",
IF(OR(D509="Starbucks", D509="Sparkling Ice", D509="Coca-Cola", D509="San Pellegrino", D509="Gatorade", D509="Arizona"), "Beverages",
"Other")))))))))</f>
        <v>Dairy</v>
      </c>
      <c r="F509" t="s">
        <v>2003</v>
      </c>
      <c r="G509" cm="1">
        <f t="array" ref="G509">_xlfn.LET(
  _xlpm.txt, LOWER(TRIM(SUBSTITUTE(B509,"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09" s="1">
        <f>O509/G509</f>
        <v>0.22264150943396227</v>
      </c>
      <c r="I509" t="s">
        <v>2568</v>
      </c>
      <c r="J509" t="str">
        <f>IF(I509="", "", IFERROR(LEFT(SUBSTITUTE(I509,"$",""), FIND("/", SUBSTITUTE(I509,"$","")) - 1), ""))</f>
        <v>22.3 ¢</v>
      </c>
      <c r="K509" s="1" t="str">
        <f>IF(J509="", "", SUBSTITUTE(J509, "¢", ""))</f>
        <v xml:space="preserve">22.3 </v>
      </c>
      <c r="L509" s="2">
        <f>H509*100</f>
        <v>22.264150943396228</v>
      </c>
      <c r="M509" s="1">
        <f t="shared" si="7"/>
        <v>0.223</v>
      </c>
      <c r="N509" s="1">
        <v>22.3</v>
      </c>
      <c r="O509">
        <f>VALUE(MID(F509, FIND("$", F509) + 1, LEN(F509)))</f>
        <v>1.18</v>
      </c>
    </row>
    <row r="510" spans="1:15" x14ac:dyDescent="0.25">
      <c r="A510" t="s">
        <v>2581</v>
      </c>
      <c r="B510" t="s">
        <v>2580</v>
      </c>
      <c r="C510">
        <v>4</v>
      </c>
      <c r="D510" t="str" cm="1">
        <f t="array" ref="D510">_xlfn.TEXTJOIN("", TRUE, IF(ISNUMBER(SEARCH($Q$1480:$Q$1524, B510)), $Q$1480:$Q$1524, ""))</f>
        <v>Light + Fit</v>
      </c>
      <c r="E510" t="str">
        <f>IF(OR(D510="Mission", D510="Nature's Own", D510="Sara Lee"), "Bread",
IF(OR(D510="Del Monte", D510="Dole", D510="Mott's"), "Canned Fruit",
IF(OR(D510="Goya", D510="Hunt's", D510="Birds Eye"), "Canned Vegetables",
IF(OR(D510="BelGioioso", D510="Kraft", D510="Philadelphia", D510="Fairlife", D510="Horizon Organic", D510="Lactaid", D510="Ben &amp; Jerry's", D510="Chobani", D510="Oikos", D510="Light + Fit"), "Dairy",
IF(OR(D510="Barilla", D510="Annie's", D510="Rao's Homemade"), "Pasta",
IF(OR(D510="Hershey's", D510="Lay's", D510="Totino's", D510="Cheerios", D510="Jif", D510="Skippy", D510="Nature Valley", D510="Oreo", D510="DiGiorno", D510="Eggo"), "Prepared Food",
IF(OR(D510="Ben's Original", D510="Lundberg", D510="Quaker"), "Rice",
IF(OR(D510="Bush's", D510="Hillshire Farm", D510="Oscar Mayer", D510="SPAM"), "Protein",
IF(OR(D510="Starbucks", D510="Sparkling Ice", D510="Coca-Cola", D510="San Pellegrino", D510="Gatorade", D510="Arizona"), "Beverages",
"Other")))))))))</f>
        <v>Dairy</v>
      </c>
      <c r="F510" t="s">
        <v>560</v>
      </c>
      <c r="G510" cm="1">
        <f t="array" ref="G510">_xlfn.LET(
  _xlpm.txt, LOWER(TRIM(SUBSTITUTE(B510,"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10" s="1">
        <f>O510/G510</f>
        <v>0.75094339622641515</v>
      </c>
      <c r="I510" t="s">
        <v>2565</v>
      </c>
      <c r="J510" t="str">
        <f>IF(I510="", "", IFERROR(LEFT(SUBSTITUTE(I510,"$",""), FIND("/", SUBSTITUTE(I510,"$","")) - 1), ""))</f>
        <v>18.8 ¢</v>
      </c>
      <c r="K510" s="1" t="str">
        <f>IF(J510="", "", SUBSTITUTE(J510, "¢", ""))</f>
        <v xml:space="preserve">18.8 </v>
      </c>
      <c r="L510" s="2">
        <f>H510*100</f>
        <v>75.094339622641513</v>
      </c>
      <c r="M510" s="1">
        <f t="shared" si="7"/>
        <v>0.188</v>
      </c>
      <c r="N510" s="1">
        <v>18.8</v>
      </c>
      <c r="O510">
        <f>VALUE(MID(F510, FIND("$", F510) + 1, LEN(F510)))</f>
        <v>3.98</v>
      </c>
    </row>
    <row r="511" spans="1:15" x14ac:dyDescent="0.25">
      <c r="A511" t="s">
        <v>2579</v>
      </c>
      <c r="B511" t="s">
        <v>2578</v>
      </c>
      <c r="C511">
        <v>4</v>
      </c>
      <c r="D511" t="str" cm="1">
        <f t="array" ref="D511">_xlfn.TEXTJOIN("", TRUE, IF(ISNUMBER(SEARCH($Q$1480:$Q$1524, B511)), $Q$1480:$Q$1524, ""))</f>
        <v>Light + Fit</v>
      </c>
      <c r="E511" t="str">
        <f>IF(OR(D511="Mission", D511="Nature's Own", D511="Sara Lee"), "Bread",
IF(OR(D511="Del Monte", D511="Dole", D511="Mott's"), "Canned Fruit",
IF(OR(D511="Goya", D511="Hunt's", D511="Birds Eye"), "Canned Vegetables",
IF(OR(D511="BelGioioso", D511="Kraft", D511="Philadelphia", D511="Fairlife", D511="Horizon Organic", D511="Lactaid", D511="Ben &amp; Jerry's", D511="Chobani", D511="Oikos", D511="Light + Fit"), "Dairy",
IF(OR(D511="Barilla", D511="Annie's", D511="Rao's Homemade"), "Pasta",
IF(OR(D511="Hershey's", D511="Lay's", D511="Totino's", D511="Cheerios", D511="Jif", D511="Skippy", D511="Nature Valley", D511="Oreo", D511="DiGiorno", D511="Eggo"), "Prepared Food",
IF(OR(D511="Ben's Original", D511="Lundberg", D511="Quaker"), "Rice",
IF(OR(D511="Bush's", D511="Hillshire Farm", D511="Oscar Mayer", D511="SPAM"), "Protein",
IF(OR(D511="Starbucks", D511="Sparkling Ice", D511="Coca-Cola", D511="San Pellegrino", D511="Gatorade", D511="Arizona"), "Beverages",
"Other")))))))))</f>
        <v>Dairy</v>
      </c>
      <c r="F511" t="s">
        <v>1344</v>
      </c>
      <c r="G511" cm="1">
        <f t="array" ref="G511">_xlfn.LET(
  _xlpm.txt, LOWER(TRIM(SUBSTITUTE(B511,"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11" s="1">
        <f>O511/G511</f>
        <v>0.46037735849056605</v>
      </c>
      <c r="I511" t="s">
        <v>2577</v>
      </c>
      <c r="J511" t="str">
        <f>IF(I511="", "", IFERROR(LEFT(SUBSTITUTE(I511,"$",""), FIND("/", SUBSTITUTE(I511,"$","")) - 1), ""))</f>
        <v>11.5 ¢</v>
      </c>
      <c r="K511" s="1" t="str">
        <f>IF(J511="", "", SUBSTITUTE(J511, "¢", ""))</f>
        <v xml:space="preserve">11.5 </v>
      </c>
      <c r="L511" s="2">
        <f>H511*100</f>
        <v>46.037735849056602</v>
      </c>
      <c r="M511" s="1">
        <f t="shared" si="7"/>
        <v>0.115</v>
      </c>
      <c r="N511" s="1">
        <v>11.5</v>
      </c>
      <c r="O511">
        <f>VALUE(MID(F511, FIND("$", F511) + 1, LEN(F511)))</f>
        <v>2.44</v>
      </c>
    </row>
    <row r="512" spans="1:15" x14ac:dyDescent="0.25">
      <c r="A512" t="s">
        <v>2576</v>
      </c>
      <c r="B512" t="s">
        <v>2575</v>
      </c>
      <c r="D512" t="str" cm="1">
        <f t="array" ref="D512">_xlfn.TEXTJOIN("", TRUE, IF(ISNUMBER(SEARCH($Q$1480:$Q$1524, B512)), $Q$1480:$Q$1524, ""))</f>
        <v>Light + Fit</v>
      </c>
      <c r="E512" t="str">
        <f>IF(OR(D512="Mission", D512="Nature's Own", D512="Sara Lee"), "Bread",
IF(OR(D512="Del Monte", D512="Dole", D512="Mott's"), "Canned Fruit",
IF(OR(D512="Goya", D512="Hunt's", D512="Birds Eye"), "Canned Vegetables",
IF(OR(D512="BelGioioso", D512="Kraft", D512="Philadelphia", D512="Fairlife", D512="Horizon Organic", D512="Lactaid", D512="Ben &amp; Jerry's", D512="Chobani", D512="Oikos", D512="Light + Fit"), "Dairy",
IF(OR(D512="Barilla", D512="Annie's", D512="Rao's Homemade"), "Pasta",
IF(OR(D512="Hershey's", D512="Lay's", D512="Totino's", D512="Cheerios", D512="Jif", D512="Skippy", D512="Nature Valley", D512="Oreo", D512="DiGiorno", D512="Eggo"), "Prepared Food",
IF(OR(D512="Ben's Original", D512="Lundberg", D512="Quaker"), "Rice",
IF(OR(D512="Bush's", D512="Hillshire Farm", D512="Oscar Mayer", D512="SPAM"), "Protein",
IF(OR(D512="Starbucks", D512="Sparkling Ice", D512="Coca-Cola", D512="San Pellegrino", D512="Gatorade", D512="Arizona"), "Beverages",
"Other")))))))))</f>
        <v>Dairy</v>
      </c>
      <c r="F512" t="s">
        <v>2003</v>
      </c>
      <c r="G512" cm="1">
        <f t="array" ref="G512">_xlfn.LET(
  _xlpm.txt, LOWER(TRIM(SUBSTITUTE(B512,"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12" s="1">
        <f>O512/G512</f>
        <v>0.22264150943396227</v>
      </c>
      <c r="I512" t="s">
        <v>2568</v>
      </c>
      <c r="J512" t="str">
        <f>IF(I512="", "", IFERROR(LEFT(SUBSTITUTE(I512,"$",""), FIND("/", SUBSTITUTE(I512,"$","")) - 1), ""))</f>
        <v>22.3 ¢</v>
      </c>
      <c r="K512" s="1" t="str">
        <f>IF(J512="", "", SUBSTITUTE(J512, "¢", ""))</f>
        <v xml:space="preserve">22.3 </v>
      </c>
      <c r="L512" s="2">
        <f>H512*100</f>
        <v>22.264150943396228</v>
      </c>
      <c r="M512" s="1">
        <f t="shared" si="7"/>
        <v>0.223</v>
      </c>
      <c r="N512" s="1">
        <v>22.3</v>
      </c>
      <c r="O512">
        <f>VALUE(MID(F512, FIND("$", F512) + 1, LEN(F512)))</f>
        <v>1.18</v>
      </c>
    </row>
    <row r="513" spans="1:15" x14ac:dyDescent="0.25">
      <c r="A513" t="s">
        <v>2574</v>
      </c>
      <c r="B513" t="s">
        <v>2573</v>
      </c>
      <c r="D513" t="str" cm="1">
        <f t="array" ref="D513">_xlfn.TEXTJOIN("", TRUE, IF(ISNUMBER(SEARCH($Q$1480:$Q$1524, B513)), $Q$1480:$Q$1524, ""))</f>
        <v>Light + Fit</v>
      </c>
      <c r="E513" t="str">
        <f>IF(OR(D513="Mission", D513="Nature's Own", D513="Sara Lee"), "Bread",
IF(OR(D513="Del Monte", D513="Dole", D513="Mott's"), "Canned Fruit",
IF(OR(D513="Goya", D513="Hunt's", D513="Birds Eye"), "Canned Vegetables",
IF(OR(D513="BelGioioso", D513="Kraft", D513="Philadelphia", D513="Fairlife", D513="Horizon Organic", D513="Lactaid", D513="Ben &amp; Jerry's", D513="Chobani", D513="Oikos", D513="Light + Fit"), "Dairy",
IF(OR(D513="Barilla", D513="Annie's", D513="Rao's Homemade"), "Pasta",
IF(OR(D513="Hershey's", D513="Lay's", D513="Totino's", D513="Cheerios", D513="Jif", D513="Skippy", D513="Nature Valley", D513="Oreo", D513="DiGiorno", D513="Eggo"), "Prepared Food",
IF(OR(D513="Ben's Original", D513="Lundberg", D513="Quaker"), "Rice",
IF(OR(D513="Bush's", D513="Hillshire Farm", D513="Oscar Mayer", D513="SPAM"), "Protein",
IF(OR(D513="Starbucks", D513="Sparkling Ice", D513="Coca-Cola", D513="San Pellegrino", D513="Gatorade", D513="Arizona"), "Beverages",
"Other")))))))))</f>
        <v>Dairy</v>
      </c>
      <c r="F513" t="s">
        <v>2003</v>
      </c>
      <c r="G513" cm="1">
        <f t="array" ref="G513">_xlfn.LET(
  _xlpm.txt, LOWER(TRIM(SUBSTITUTE(B513,"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13" s="1">
        <f>O513/G513</f>
        <v>0.22264150943396227</v>
      </c>
      <c r="I513" t="s">
        <v>2568</v>
      </c>
      <c r="J513" t="str">
        <f>IF(I513="", "", IFERROR(LEFT(SUBSTITUTE(I513,"$",""), FIND("/", SUBSTITUTE(I513,"$","")) - 1), ""))</f>
        <v>22.3 ¢</v>
      </c>
      <c r="K513" s="1" t="str">
        <f>IF(J513="", "", SUBSTITUTE(J513, "¢", ""))</f>
        <v xml:space="preserve">22.3 </v>
      </c>
      <c r="L513" s="2">
        <f>H513*100</f>
        <v>22.264150943396228</v>
      </c>
      <c r="M513" s="1">
        <f t="shared" si="7"/>
        <v>0.223</v>
      </c>
      <c r="N513" s="1">
        <v>22.3</v>
      </c>
      <c r="O513">
        <f>VALUE(MID(F513, FIND("$", F513) + 1, LEN(F513)))</f>
        <v>1.18</v>
      </c>
    </row>
    <row r="514" spans="1:15" x14ac:dyDescent="0.25">
      <c r="A514" t="s">
        <v>2572</v>
      </c>
      <c r="B514" t="s">
        <v>2571</v>
      </c>
      <c r="C514">
        <v>4</v>
      </c>
      <c r="D514" t="str" cm="1">
        <f t="array" ref="D514">_xlfn.TEXTJOIN("", TRUE, IF(ISNUMBER(SEARCH($Q$1480:$Q$1524, B514)), $Q$1480:$Q$1524, ""))</f>
        <v>Light + Fit</v>
      </c>
      <c r="E514" t="str">
        <f>IF(OR(D514="Mission", D514="Nature's Own", D514="Sara Lee"), "Bread",
IF(OR(D514="Del Monte", D514="Dole", D514="Mott's"), "Canned Fruit",
IF(OR(D514="Goya", D514="Hunt's", D514="Birds Eye"), "Canned Vegetables",
IF(OR(D514="BelGioioso", D514="Kraft", D514="Philadelphia", D514="Fairlife", D514="Horizon Organic", D514="Lactaid", D514="Ben &amp; Jerry's", D514="Chobani", D514="Oikos", D514="Light + Fit"), "Dairy",
IF(OR(D514="Barilla", D514="Annie's", D514="Rao's Homemade"), "Pasta",
IF(OR(D514="Hershey's", D514="Lay's", D514="Totino's", D514="Cheerios", D514="Jif", D514="Skippy", D514="Nature Valley", D514="Oreo", D514="DiGiorno", D514="Eggo"), "Prepared Food",
IF(OR(D514="Ben's Original", D514="Lundberg", D514="Quaker"), "Rice",
IF(OR(D514="Bush's", D514="Hillshire Farm", D514="Oscar Mayer", D514="SPAM"), "Protein",
IF(OR(D514="Starbucks", D514="Sparkling Ice", D514="Coca-Cola", D514="San Pellegrino", D514="Gatorade", D514="Arizona"), "Beverages",
"Other")))))))))</f>
        <v>Dairy</v>
      </c>
      <c r="F514" t="s">
        <v>560</v>
      </c>
      <c r="G514" cm="1">
        <f t="array" ref="G514">_xlfn.LET(
  _xlpm.txt, LOWER(TRIM(SUBSTITUTE(B514,"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14" s="1">
        <f>O514/G514</f>
        <v>0.75094339622641515</v>
      </c>
      <c r="I514" t="s">
        <v>2565</v>
      </c>
      <c r="J514" t="str">
        <f>IF(I514="", "", IFERROR(LEFT(SUBSTITUTE(I514,"$",""), FIND("/", SUBSTITUTE(I514,"$","")) - 1), ""))</f>
        <v>18.8 ¢</v>
      </c>
      <c r="K514" s="1" t="str">
        <f>IF(J514="", "", SUBSTITUTE(J514, "¢", ""))</f>
        <v xml:space="preserve">18.8 </v>
      </c>
      <c r="L514" s="2">
        <f>H514*100</f>
        <v>75.094339622641513</v>
      </c>
      <c r="M514" s="1">
        <f t="shared" ref="M514:M577" si="8">N514/100</f>
        <v>0.188</v>
      </c>
      <c r="N514" s="1">
        <v>18.8</v>
      </c>
      <c r="O514">
        <f>VALUE(MID(F514, FIND("$", F514) + 1, LEN(F514)))</f>
        <v>3.98</v>
      </c>
    </row>
    <row r="515" spans="1:15" x14ac:dyDescent="0.25">
      <c r="A515" t="s">
        <v>2570</v>
      </c>
      <c r="B515" t="s">
        <v>2569</v>
      </c>
      <c r="D515" t="str" cm="1">
        <f t="array" ref="D515">_xlfn.TEXTJOIN("", TRUE, IF(ISNUMBER(SEARCH($Q$1480:$Q$1524, B515)), $Q$1480:$Q$1524, ""))</f>
        <v>Light + Fit</v>
      </c>
      <c r="E515" t="str">
        <f>IF(OR(D515="Mission", D515="Nature's Own", D515="Sara Lee"), "Bread",
IF(OR(D515="Del Monte", D515="Dole", D515="Mott's"), "Canned Fruit",
IF(OR(D515="Goya", D515="Hunt's", D515="Birds Eye"), "Canned Vegetables",
IF(OR(D515="BelGioioso", D515="Kraft", D515="Philadelphia", D515="Fairlife", D515="Horizon Organic", D515="Lactaid", D515="Ben &amp; Jerry's", D515="Chobani", D515="Oikos", D515="Light + Fit"), "Dairy",
IF(OR(D515="Barilla", D515="Annie's", D515="Rao's Homemade"), "Pasta",
IF(OR(D515="Hershey's", D515="Lay's", D515="Totino's", D515="Cheerios", D515="Jif", D515="Skippy", D515="Nature Valley", D515="Oreo", D515="DiGiorno", D515="Eggo"), "Prepared Food",
IF(OR(D515="Ben's Original", D515="Lundberg", D515="Quaker"), "Rice",
IF(OR(D515="Bush's", D515="Hillshire Farm", D515="Oscar Mayer", D515="SPAM"), "Protein",
IF(OR(D515="Starbucks", D515="Sparkling Ice", D515="Coca-Cola", D515="San Pellegrino", D515="Gatorade", D515="Arizona"), "Beverages",
"Other")))))))))</f>
        <v>Dairy</v>
      </c>
      <c r="F515" t="s">
        <v>2003</v>
      </c>
      <c r="G515" cm="1">
        <f t="array" ref="G515">_xlfn.LET(
  _xlpm.txt, LOWER(TRIM(SUBSTITUTE(B515,"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15" s="1">
        <f>O515/G515</f>
        <v>0.22264150943396227</v>
      </c>
      <c r="I515" t="s">
        <v>2568</v>
      </c>
      <c r="J515" t="str">
        <f>IF(I515="", "", IFERROR(LEFT(SUBSTITUTE(I515,"$",""), FIND("/", SUBSTITUTE(I515,"$","")) - 1), ""))</f>
        <v>22.3 ¢</v>
      </c>
      <c r="K515" s="1" t="str">
        <f>IF(J515="", "", SUBSTITUTE(J515, "¢", ""))</f>
        <v xml:space="preserve">22.3 </v>
      </c>
      <c r="L515" s="2">
        <f>H515*100</f>
        <v>22.264150943396228</v>
      </c>
      <c r="M515" s="1">
        <f t="shared" si="8"/>
        <v>0.223</v>
      </c>
      <c r="N515" s="1">
        <v>22.3</v>
      </c>
      <c r="O515">
        <f>VALUE(MID(F515, FIND("$", F515) + 1, LEN(F515)))</f>
        <v>1.18</v>
      </c>
    </row>
    <row r="516" spans="1:15" x14ac:dyDescent="0.25">
      <c r="A516" t="s">
        <v>2567</v>
      </c>
      <c r="B516" t="s">
        <v>2566</v>
      </c>
      <c r="C516">
        <v>4</v>
      </c>
      <c r="D516" t="str" cm="1">
        <f t="array" ref="D516">_xlfn.TEXTJOIN("", TRUE, IF(ISNUMBER(SEARCH($Q$1480:$Q$1524, B516)), $Q$1480:$Q$1524, ""))</f>
        <v>Light + Fit</v>
      </c>
      <c r="E516" t="str">
        <f>IF(OR(D516="Mission", D516="Nature's Own", D516="Sara Lee"), "Bread",
IF(OR(D516="Del Monte", D516="Dole", D516="Mott's"), "Canned Fruit",
IF(OR(D516="Goya", D516="Hunt's", D516="Birds Eye"), "Canned Vegetables",
IF(OR(D516="BelGioioso", D516="Kraft", D516="Philadelphia", D516="Fairlife", D516="Horizon Organic", D516="Lactaid", D516="Ben &amp; Jerry's", D516="Chobani", D516="Oikos", D516="Light + Fit"), "Dairy",
IF(OR(D516="Barilla", D516="Annie's", D516="Rao's Homemade"), "Pasta",
IF(OR(D516="Hershey's", D516="Lay's", D516="Totino's", D516="Cheerios", D516="Jif", D516="Skippy", D516="Nature Valley", D516="Oreo", D516="DiGiorno", D516="Eggo"), "Prepared Food",
IF(OR(D516="Ben's Original", D516="Lundberg", D516="Quaker"), "Rice",
IF(OR(D516="Bush's", D516="Hillshire Farm", D516="Oscar Mayer", D516="SPAM"), "Protein",
IF(OR(D516="Starbucks", D516="Sparkling Ice", D516="Coca-Cola", D516="San Pellegrino", D516="Gatorade", D516="Arizona"), "Beverages",
"Other")))))))))</f>
        <v>Dairy</v>
      </c>
      <c r="F516" t="s">
        <v>560</v>
      </c>
      <c r="G516" cm="1">
        <f t="array" ref="G516">_xlfn.LET(
  _xlpm.txt, LOWER(TRIM(SUBSTITUTE(B516,"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16" s="1">
        <f>O516/G516</f>
        <v>0.75094339622641515</v>
      </c>
      <c r="I516" t="s">
        <v>2565</v>
      </c>
      <c r="J516" t="str">
        <f>IF(I516="", "", IFERROR(LEFT(SUBSTITUTE(I516,"$",""), FIND("/", SUBSTITUTE(I516,"$","")) - 1), ""))</f>
        <v>18.8 ¢</v>
      </c>
      <c r="K516" s="1" t="str">
        <f>IF(J516="", "", SUBSTITUTE(J516, "¢", ""))</f>
        <v xml:space="preserve">18.8 </v>
      </c>
      <c r="L516" s="2">
        <f>H516*100</f>
        <v>75.094339622641513</v>
      </c>
      <c r="M516" s="1">
        <f t="shared" si="8"/>
        <v>0.188</v>
      </c>
      <c r="N516" s="1">
        <v>18.8</v>
      </c>
      <c r="O516">
        <f>VALUE(MID(F516, FIND("$", F516) + 1, LEN(F516)))</f>
        <v>3.98</v>
      </c>
    </row>
    <row r="517" spans="1:15" x14ac:dyDescent="0.25">
      <c r="A517" t="s">
        <v>2564</v>
      </c>
      <c r="B517" t="s">
        <v>2563</v>
      </c>
      <c r="D517" t="str" cm="1">
        <f t="array" ref="D517">_xlfn.TEXTJOIN("", TRUE, IF(ISNUMBER(SEARCH($Q$1480:$Q$1524, B517)), $Q$1480:$Q$1524, ""))</f>
        <v>Light + Fit</v>
      </c>
      <c r="E517" t="str">
        <f>IF(OR(D517="Mission", D517="Nature's Own", D517="Sara Lee"), "Bread",
IF(OR(D517="Del Monte", D517="Dole", D517="Mott's"), "Canned Fruit",
IF(OR(D517="Goya", D517="Hunt's", D517="Birds Eye"), "Canned Vegetables",
IF(OR(D517="BelGioioso", D517="Kraft", D517="Philadelphia", D517="Fairlife", D517="Horizon Organic", D517="Lactaid", D517="Ben &amp; Jerry's", D517="Chobani", D517="Oikos", D517="Light + Fit"), "Dairy",
IF(OR(D517="Barilla", D517="Annie's", D517="Rao's Homemade"), "Pasta",
IF(OR(D517="Hershey's", D517="Lay's", D517="Totino's", D517="Cheerios", D517="Jif", D517="Skippy", D517="Nature Valley", D517="Oreo", D517="DiGiorno", D517="Eggo"), "Prepared Food",
IF(OR(D517="Ben's Original", D517="Lundberg", D517="Quaker"), "Rice",
IF(OR(D517="Bush's", D517="Hillshire Farm", D517="Oscar Mayer", D517="SPAM"), "Protein",
IF(OR(D517="Starbucks", D517="Sparkling Ice", D517="Coca-Cola", D517="San Pellegrino", D517="Gatorade", D517="Arizona"), "Beverages",
"Other")))))))))</f>
        <v>Dairy</v>
      </c>
      <c r="F517" t="s">
        <v>2562</v>
      </c>
      <c r="G517" cm="1">
        <f t="array" ref="G517">_xlfn.LET(
  _xlpm.txt, LOWER(TRIM(SUBSTITUTE(B517,"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517" s="1">
        <f>O517/G517</f>
        <v>0.1615625</v>
      </c>
      <c r="I517" t="s">
        <v>2561</v>
      </c>
      <c r="J517" t="str">
        <f>IF(I517="", "", IFERROR(LEFT(SUBSTITUTE(I517,"$",""), FIND("/", SUBSTITUTE(I517,"$","")) - 1), ""))</f>
        <v>16.2 ¢</v>
      </c>
      <c r="K517" s="1" t="str">
        <f>IF(J517="", "", SUBSTITUTE(J517, "¢", ""))</f>
        <v xml:space="preserve">16.2 </v>
      </c>
      <c r="L517" s="2">
        <f>H517*100</f>
        <v>16.15625</v>
      </c>
      <c r="M517" s="1">
        <f t="shared" si="8"/>
        <v>0.16200000000000001</v>
      </c>
      <c r="N517" s="1">
        <v>16.2</v>
      </c>
      <c r="O517">
        <f>VALUE(MID(F517, FIND("$", F517) + 1, LEN(F517)))</f>
        <v>5.17</v>
      </c>
    </row>
    <row r="518" spans="1:15" x14ac:dyDescent="0.25">
      <c r="A518" t="s">
        <v>2560</v>
      </c>
      <c r="B518" t="s">
        <v>2559</v>
      </c>
      <c r="C518">
        <v>4</v>
      </c>
      <c r="D518" t="str" cm="1">
        <f t="array" ref="D518">_xlfn.TEXTJOIN("", TRUE, IF(ISNUMBER(SEARCH($Q$1480:$Q$1524, B518)), $Q$1480:$Q$1524, ""))</f>
        <v>Light + Fit</v>
      </c>
      <c r="E518" t="str">
        <f>IF(OR(D518="Mission", D518="Nature's Own", D518="Sara Lee"), "Bread",
IF(OR(D518="Del Monte", D518="Dole", D518="Mott's"), "Canned Fruit",
IF(OR(D518="Goya", D518="Hunt's", D518="Birds Eye"), "Canned Vegetables",
IF(OR(D518="BelGioioso", D518="Kraft", D518="Philadelphia", D518="Fairlife", D518="Horizon Organic", D518="Lactaid", D518="Ben &amp; Jerry's", D518="Chobani", D518="Oikos", D518="Light + Fit"), "Dairy",
IF(OR(D518="Barilla", D518="Annie's", D518="Rao's Homemade"), "Pasta",
IF(OR(D518="Hershey's", D518="Lay's", D518="Totino's", D518="Cheerios", D518="Jif", D518="Skippy", D518="Nature Valley", D518="Oreo", D518="DiGiorno", D518="Eggo"), "Prepared Food",
IF(OR(D518="Ben's Original", D518="Lundberg", D518="Quaker"), "Rice",
IF(OR(D518="Bush's", D518="Hillshire Farm", D518="Oscar Mayer", D518="SPAM"), "Protein",
IF(OR(D518="Starbucks", D518="Sparkling Ice", D518="Coca-Cola", D518="San Pellegrino", D518="Gatorade", D518="Arizona"), "Beverages",
"Other")))))))))</f>
        <v>Dairy</v>
      </c>
      <c r="F518" t="s">
        <v>1344</v>
      </c>
      <c r="G518" cm="1">
        <f t="array" ref="G518">_xlfn.LET(
  _xlpm.txt, LOWER(TRIM(SUBSTITUTE(B518,"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518" s="1">
        <f>O518/G518</f>
        <v>0.46037735849056605</v>
      </c>
      <c r="I518" t="s">
        <v>2558</v>
      </c>
      <c r="J518" t="str">
        <f>IF(I518="", "", IFERROR(LEFT(SUBSTITUTE(I518,"$",""), FIND("/", SUBSTITUTE(I518,"$","")) - 1), ""))</f>
        <v>1.2 ¢</v>
      </c>
      <c r="K518" s="1" t="str">
        <f>IF(J518="", "", SUBSTITUTE(J518, "¢", ""))</f>
        <v xml:space="preserve">1.2 </v>
      </c>
      <c r="L518" s="2">
        <f>H518*100</f>
        <v>46.037735849056602</v>
      </c>
      <c r="M518" s="1">
        <f t="shared" si="8"/>
        <v>1.2E-2</v>
      </c>
      <c r="N518" s="1">
        <v>1.2</v>
      </c>
      <c r="O518">
        <f>VALUE(MID(F518, FIND("$", F518) + 1, LEN(F518)))</f>
        <v>2.44</v>
      </c>
    </row>
    <row r="519" spans="1:15" x14ac:dyDescent="0.25">
      <c r="A519" t="s">
        <v>2557</v>
      </c>
      <c r="B519" t="s">
        <v>2556</v>
      </c>
      <c r="D519" t="str" cm="1">
        <f t="array" ref="D519">_xlfn.TEXTJOIN("", TRUE, IF(ISNUMBER(SEARCH($Q$1480:$Q$1524, B519)), $Q$1480:$Q$1524, ""))</f>
        <v>Del Monte</v>
      </c>
      <c r="E519" t="str">
        <f>IF(OR(D519="Mission", D519="Nature's Own", D519="Sara Lee"), "Bread",
IF(OR(D519="Del Monte", D519="Dole", D519="Mott's"), "Canned Fruit",
IF(OR(D519="Goya", D519="Hunt's", D519="Birds Eye"), "Canned Vegetables",
IF(OR(D519="BelGioioso", D519="Kraft", D519="Philadelphia", D519="Fairlife", D519="Horizon Organic", D519="Lactaid", D519="Ben &amp; Jerry's", D519="Chobani", D519="Oikos", D519="Light + Fit"), "Dairy",
IF(OR(D519="Barilla", D519="Annie's", D519="Rao's Homemade"), "Pasta",
IF(OR(D519="Hershey's", D519="Lay's", D519="Totino's", D519="Cheerios", D519="Jif", D519="Skippy", D519="Nature Valley", D519="Oreo", D519="DiGiorno", D519="Eggo"), "Prepared Food",
IF(OR(D519="Ben's Original", D519="Lundberg", D519="Quaker"), "Rice",
IF(OR(D519="Bush's", D519="Hillshire Farm", D519="Oscar Mayer", D519="SPAM"), "Protein",
IF(OR(D519="Starbucks", D519="Sparkling Ice", D519="Coca-Cola", D519="San Pellegrino", D519="Gatorade", D519="Arizona"), "Beverages",
"Other")))))))))</f>
        <v>Canned Fruit</v>
      </c>
      <c r="F519" t="s">
        <v>395</v>
      </c>
      <c r="G519" cm="1">
        <f t="array" ref="G519">_xlfn.LET(
  _xlpm.txt, LOWER(TRIM(SUBSTITUTE(B519,"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H519" s="1">
        <f>O519/G519</f>
        <v>0.98295081967213116</v>
      </c>
      <c r="J519" t="str">
        <f>IF(I519="", "", IFERROR(LEFT(SUBSTITUTE(I519,"$",""), FIND("/", SUBSTITUTE(I519,"$","")) - 1), ""))</f>
        <v/>
      </c>
      <c r="K519" s="1" t="str">
        <f>IF(J519="", "", SUBSTITUTE(J519, "¢", ""))</f>
        <v/>
      </c>
      <c r="L519" s="2">
        <f>H519*100</f>
        <v>98.295081967213122</v>
      </c>
      <c r="M519" s="1">
        <f t="shared" si="8"/>
        <v>0.98295081967213127</v>
      </c>
      <c r="N519" s="1">
        <v>98.295081967213122</v>
      </c>
      <c r="O519" s="3">
        <f>VALUE(MID(F519, FIND("$", F519) + 1, LEN(F519)))</f>
        <v>14.99</v>
      </c>
    </row>
    <row r="520" spans="1:15" x14ac:dyDescent="0.25">
      <c r="A520" t="s">
        <v>2555</v>
      </c>
      <c r="B520" t="s">
        <v>2554</v>
      </c>
      <c r="C520">
        <v>12</v>
      </c>
      <c r="D520" t="str" cm="1">
        <f t="array" ref="D520">_xlfn.TEXTJOIN("", TRUE, IF(ISNUMBER(SEARCH($Q$1480:$Q$1524, B520)), $Q$1480:$Q$1524, ""))</f>
        <v>Del Monte</v>
      </c>
      <c r="E520" t="str">
        <f>IF(OR(D520="Mission", D520="Nature's Own", D520="Sara Lee"), "Bread",
IF(OR(D520="Del Monte", D520="Dole", D520="Mott's"), "Canned Fruit",
IF(OR(D520="Goya", D520="Hunt's", D520="Birds Eye"), "Canned Vegetables",
IF(OR(D520="BelGioioso", D520="Kraft", D520="Philadelphia", D520="Fairlife", D520="Horizon Organic", D520="Lactaid", D520="Ben &amp; Jerry's", D520="Chobani", D520="Oikos", D520="Light + Fit"), "Dairy",
IF(OR(D520="Barilla", D520="Annie's", D520="Rao's Homemade"), "Pasta",
IF(OR(D520="Hershey's", D520="Lay's", D520="Totino's", D520="Cheerios", D520="Jif", D520="Skippy", D520="Nature Valley", D520="Oreo", D520="DiGiorno", D520="Eggo"), "Prepared Food",
IF(OR(D520="Ben's Original", D520="Lundberg", D520="Quaker"), "Rice",
IF(OR(D520="Bush's", D520="Hillshire Farm", D520="Oscar Mayer", D520="SPAM"), "Protein",
IF(OR(D520="Starbucks", D520="Sparkling Ice", D520="Coca-Cola", D520="San Pellegrino", D520="Gatorade", D520="Arizona"), "Beverages",
"Other")))))))))</f>
        <v>Canned Fruit</v>
      </c>
      <c r="F520" t="s">
        <v>2553</v>
      </c>
      <c r="G520" cm="1">
        <f t="array" ref="G520">_xlfn.LET(
  _xlpm.txt, LOWER(TRIM(SUBSTITUTE(B520,"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8.25</v>
      </c>
      <c r="H520" s="1">
        <f>O520/G520</f>
        <v>3.6315151515151518</v>
      </c>
      <c r="J520" t="str">
        <f>IF(I520="", "", IFERROR(LEFT(SUBSTITUTE(I520,"$",""), FIND("/", SUBSTITUTE(I520,"$","")) - 1), ""))</f>
        <v/>
      </c>
      <c r="K520" s="1" t="str">
        <f>IF(J520="", "", SUBSTITUTE(J520, "¢", ""))</f>
        <v/>
      </c>
      <c r="L520" s="2">
        <f>H520*100</f>
        <v>363.15151515151518</v>
      </c>
      <c r="M520" s="1">
        <f t="shared" si="8"/>
        <v>3.6315151515151518</v>
      </c>
      <c r="N520" s="1">
        <v>363.15151515151518</v>
      </c>
      <c r="O520" s="3">
        <f>VALUE(MID(F520, FIND("$", F520) + 1, LEN(F520)))</f>
        <v>29.96</v>
      </c>
    </row>
    <row r="521" spans="1:15" x14ac:dyDescent="0.25">
      <c r="A521" t="s">
        <v>2552</v>
      </c>
      <c r="B521" t="s">
        <v>2551</v>
      </c>
      <c r="C521">
        <v>12</v>
      </c>
      <c r="D521" t="str" cm="1">
        <f t="array" ref="D521">_xlfn.TEXTJOIN("", TRUE, IF(ISNUMBER(SEARCH($Q$1480:$Q$1524, B521)), $Q$1480:$Q$1524, ""))</f>
        <v>Del Monte</v>
      </c>
      <c r="E521" t="str">
        <f>IF(OR(D521="Mission", D521="Nature's Own", D521="Sara Lee"), "Bread",
IF(OR(D521="Del Monte", D521="Dole", D521="Mott's"), "Canned Fruit",
IF(OR(D521="Goya", D521="Hunt's", D521="Birds Eye"), "Canned Vegetables",
IF(OR(D521="BelGioioso", D521="Kraft", D521="Philadelphia", D521="Fairlife", D521="Horizon Organic", D521="Lactaid", D521="Ben &amp; Jerry's", D521="Chobani", D521="Oikos", D521="Light + Fit"), "Dairy",
IF(OR(D521="Barilla", D521="Annie's", D521="Rao's Homemade"), "Pasta",
IF(OR(D521="Hershey's", D521="Lay's", D521="Totino's", D521="Cheerios", D521="Jif", D521="Skippy", D521="Nature Valley", D521="Oreo", D521="DiGiorno", D521="Eggo"), "Prepared Food",
IF(OR(D521="Ben's Original", D521="Lundberg", D521="Quaker"), "Rice",
IF(OR(D521="Bush's", D521="Hillshire Farm", D521="Oscar Mayer", D521="SPAM"), "Protein",
IF(OR(D521="Starbucks", D521="Sparkling Ice", D521="Coca-Cola", D521="San Pellegrino", D521="Gatorade", D521="Arizona"), "Beverages",
"Other")))))))))</f>
        <v>Canned Fruit</v>
      </c>
      <c r="F521" t="s">
        <v>2542</v>
      </c>
      <c r="G521" cm="1">
        <f t="array" ref="G521">_xlfn.LET(
  _xlpm.txt, LOWER(TRIM(SUBSTITUTE(B521,"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521" s="1">
        <f>O521/G521</f>
        <v>2.0350000000000001</v>
      </c>
      <c r="J521" t="str">
        <f>IF(I521="", "", IFERROR(LEFT(SUBSTITUTE(I521,"$",""), FIND("/", SUBSTITUTE(I521,"$","")) - 1), ""))</f>
        <v/>
      </c>
      <c r="K521" s="1" t="str">
        <f>IF(J521="", "", SUBSTITUTE(J521, "¢", ""))</f>
        <v/>
      </c>
      <c r="L521" s="2">
        <f>H521*100</f>
        <v>203.5</v>
      </c>
      <c r="M521" s="1">
        <f t="shared" si="8"/>
        <v>2.0350000000000001</v>
      </c>
      <c r="N521" s="1">
        <v>203.5</v>
      </c>
      <c r="O521" s="3">
        <f>VALUE(MID(F521, FIND("$", F521) + 1, LEN(F521)))</f>
        <v>8.14</v>
      </c>
    </row>
    <row r="522" spans="1:15" x14ac:dyDescent="0.25">
      <c r="A522" t="s">
        <v>2550</v>
      </c>
      <c r="B522" t="s">
        <v>2549</v>
      </c>
      <c r="D522" t="str" cm="1">
        <f t="array" ref="D522">_xlfn.TEXTJOIN("", TRUE, IF(ISNUMBER(SEARCH($Q$1480:$Q$1524, B522)), $Q$1480:$Q$1524, ""))</f>
        <v>Del Monte</v>
      </c>
      <c r="E522" t="str">
        <f>IF(OR(D522="Mission", D522="Nature's Own", D522="Sara Lee"), "Bread",
IF(OR(D522="Del Monte", D522="Dole", D522="Mott's"), "Canned Fruit",
IF(OR(D522="Goya", D522="Hunt's", D522="Birds Eye"), "Canned Vegetables",
IF(OR(D522="BelGioioso", D522="Kraft", D522="Philadelphia", D522="Fairlife", D522="Horizon Organic", D522="Lactaid", D522="Ben &amp; Jerry's", D522="Chobani", D522="Oikos", D522="Light + Fit"), "Dairy",
IF(OR(D522="Barilla", D522="Annie's", D522="Rao's Homemade"), "Pasta",
IF(OR(D522="Hershey's", D522="Lay's", D522="Totino's", D522="Cheerios", D522="Jif", D522="Skippy", D522="Nature Valley", D522="Oreo", D522="DiGiorno", D522="Eggo"), "Prepared Food",
IF(OR(D522="Ben's Original", D522="Lundberg", D522="Quaker"), "Rice",
IF(OR(D522="Bush's", D522="Hillshire Farm", D522="Oscar Mayer", D522="SPAM"), "Protein",
IF(OR(D522="Starbucks", D522="Sparkling Ice", D522="Coca-Cola", D522="San Pellegrino", D522="Gatorade", D522="Arizona"), "Beverages",
"Other")))))))))</f>
        <v>Canned Fruit</v>
      </c>
      <c r="F522" t="s">
        <v>2548</v>
      </c>
      <c r="G522" cm="1">
        <f t="array" ref="G522">_xlfn.LET(
  _xlpm.txt, LOWER(TRIM(SUBSTITUTE(B522,"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H522" s="1">
        <f>O522/G522</f>
        <v>4.7352941176470589</v>
      </c>
      <c r="J522" t="str">
        <f>IF(I522="", "", IFERROR(LEFT(SUBSTITUTE(I522,"$",""), FIND("/", SUBSTITUTE(I522,"$","")) - 1), ""))</f>
        <v/>
      </c>
      <c r="K522" s="1" t="str">
        <f>IF(J522="", "", SUBSTITUTE(J522, "¢", ""))</f>
        <v/>
      </c>
      <c r="L522" s="2">
        <f>H522*100</f>
        <v>473.52941176470591</v>
      </c>
      <c r="M522" s="1">
        <f t="shared" si="8"/>
        <v>4.7352941176470589</v>
      </c>
      <c r="N522" s="1">
        <v>473.52941176470591</v>
      </c>
      <c r="O522" s="3">
        <f>VALUE(MID(F522, FIND("$", F522) + 1, LEN(F522)))</f>
        <v>40.25</v>
      </c>
    </row>
    <row r="523" spans="1:15" x14ac:dyDescent="0.25">
      <c r="A523" t="s">
        <v>2547</v>
      </c>
      <c r="B523" t="s">
        <v>2546</v>
      </c>
      <c r="D523" t="str" cm="1">
        <f t="array" ref="D523">_xlfn.TEXTJOIN("", TRUE, IF(ISNUMBER(SEARCH($Q$1480:$Q$1524, B523)), $Q$1480:$Q$1524, ""))</f>
        <v>Del Monte</v>
      </c>
      <c r="E523" t="str">
        <f>IF(OR(D523="Mission", D523="Nature's Own", D523="Sara Lee"), "Bread",
IF(OR(D523="Del Monte", D523="Dole", D523="Mott's"), "Canned Fruit",
IF(OR(D523="Goya", D523="Hunt's", D523="Birds Eye"), "Canned Vegetables",
IF(OR(D523="BelGioioso", D523="Kraft", D523="Philadelphia", D523="Fairlife", D523="Horizon Organic", D523="Lactaid", D523="Ben &amp; Jerry's", D523="Chobani", D523="Oikos", D523="Light + Fit"), "Dairy",
IF(OR(D523="Barilla", D523="Annie's", D523="Rao's Homemade"), "Pasta",
IF(OR(D523="Hershey's", D523="Lay's", D523="Totino's", D523="Cheerios", D523="Jif", D523="Skippy", D523="Nature Valley", D523="Oreo", D523="DiGiorno", D523="Eggo"), "Prepared Food",
IF(OR(D523="Ben's Original", D523="Lundberg", D523="Quaker"), "Rice",
IF(OR(D523="Bush's", D523="Hillshire Farm", D523="Oscar Mayer", D523="SPAM"), "Protein",
IF(OR(D523="Starbucks", D523="Sparkling Ice", D523="Coca-Cola", D523="San Pellegrino", D523="Gatorade", D523="Arizona"), "Beverages",
"Other")))))))))</f>
        <v>Canned Fruit</v>
      </c>
      <c r="F523" t="s">
        <v>2545</v>
      </c>
      <c r="G523" cm="1">
        <f t="array" ref="G523">_xlfn.LET(
  _xlpm.txt, LOWER(TRIM(SUBSTITUTE(B523,"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105</v>
      </c>
      <c r="H523" s="1">
        <f>O523/G523</f>
        <v>0.16190476190476191</v>
      </c>
      <c r="J523" t="str">
        <f>IF(I523="", "", IFERROR(LEFT(SUBSTITUTE(I523,"$",""), FIND("/", SUBSTITUTE(I523,"$","")) - 1), ""))</f>
        <v/>
      </c>
      <c r="K523" s="1" t="str">
        <f>IF(J523="", "", SUBSTITUTE(J523, "¢", ""))</f>
        <v/>
      </c>
      <c r="L523" s="2">
        <f>H523*100</f>
        <v>16.19047619047619</v>
      </c>
      <c r="M523" s="1">
        <f t="shared" si="8"/>
        <v>0.16190476190476188</v>
      </c>
      <c r="N523" s="1">
        <v>16.19047619047619</v>
      </c>
      <c r="O523" s="3">
        <f>VALUE(MID(F523, FIND("$", F523) + 1, LEN(F523)))</f>
        <v>17</v>
      </c>
    </row>
    <row r="524" spans="1:15" x14ac:dyDescent="0.25">
      <c r="A524" t="s">
        <v>2544</v>
      </c>
      <c r="B524" t="s">
        <v>2543</v>
      </c>
      <c r="C524">
        <v>12</v>
      </c>
      <c r="D524" t="str" cm="1">
        <f t="array" ref="D524">_xlfn.TEXTJOIN("", TRUE, IF(ISNUMBER(SEARCH($Q$1480:$Q$1524, B524)), $Q$1480:$Q$1524, ""))</f>
        <v>Del Monte</v>
      </c>
      <c r="E524" t="str">
        <f>IF(OR(D524="Mission", D524="Nature's Own", D524="Sara Lee"), "Bread",
IF(OR(D524="Del Monte", D524="Dole", D524="Mott's"), "Canned Fruit",
IF(OR(D524="Goya", D524="Hunt's", D524="Birds Eye"), "Canned Vegetables",
IF(OR(D524="BelGioioso", D524="Kraft", D524="Philadelphia", D524="Fairlife", D524="Horizon Organic", D524="Lactaid", D524="Ben &amp; Jerry's", D524="Chobani", D524="Oikos", D524="Light + Fit"), "Dairy",
IF(OR(D524="Barilla", D524="Annie's", D524="Rao's Homemade"), "Pasta",
IF(OR(D524="Hershey's", D524="Lay's", D524="Totino's", D524="Cheerios", D524="Jif", D524="Skippy", D524="Nature Valley", D524="Oreo", D524="DiGiorno", D524="Eggo"), "Prepared Food",
IF(OR(D524="Ben's Original", D524="Lundberg", D524="Quaker"), "Rice",
IF(OR(D524="Bush's", D524="Hillshire Farm", D524="Oscar Mayer", D524="SPAM"), "Protein",
IF(OR(D524="Starbucks", D524="Sparkling Ice", D524="Coca-Cola", D524="San Pellegrino", D524="Gatorade", D524="Arizona"), "Beverages",
"Other")))))))))</f>
        <v>Canned Fruit</v>
      </c>
      <c r="F524" t="s">
        <v>2542</v>
      </c>
      <c r="G524" cm="1">
        <f t="array" ref="G524">_xlfn.LET(
  _xlpm.txt, LOWER(TRIM(SUBSTITUTE(B524,"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3.75</v>
      </c>
      <c r="H524" s="1">
        <f>O524/G524</f>
        <v>2.170666666666667</v>
      </c>
      <c r="J524" t="str">
        <f>IF(I524="", "", IFERROR(LEFT(SUBSTITUTE(I524,"$",""), FIND("/", SUBSTITUTE(I524,"$","")) - 1), ""))</f>
        <v/>
      </c>
      <c r="K524" s="1" t="str">
        <f>IF(J524="", "", SUBSTITUTE(J524, "¢", ""))</f>
        <v/>
      </c>
      <c r="L524" s="2">
        <f>H524*100</f>
        <v>217.06666666666669</v>
      </c>
      <c r="M524" s="1">
        <f t="shared" si="8"/>
        <v>2.170666666666667</v>
      </c>
      <c r="N524" s="1">
        <v>217.06666666666669</v>
      </c>
      <c r="O524" s="3">
        <f>VALUE(MID(F524, FIND("$", F524) + 1, LEN(F524)))</f>
        <v>8.14</v>
      </c>
    </row>
    <row r="525" spans="1:15" x14ac:dyDescent="0.25">
      <c r="A525" t="s">
        <v>2541</v>
      </c>
      <c r="B525" t="s">
        <v>2540</v>
      </c>
      <c r="C525">
        <v>4</v>
      </c>
      <c r="D525" t="str" cm="1">
        <f t="array" ref="D525">_xlfn.TEXTJOIN("", TRUE, IF(ISNUMBER(SEARCH($Q$1480:$Q$1524, B525)), $Q$1480:$Q$1524, ""))</f>
        <v>Del Monte</v>
      </c>
      <c r="E525" t="str">
        <f>IF(OR(D525="Mission", D525="Nature's Own", D525="Sara Lee"), "Bread",
IF(OR(D525="Del Monte", D525="Dole", D525="Mott's"), "Canned Fruit",
IF(OR(D525="Goya", D525="Hunt's", D525="Birds Eye"), "Canned Vegetables",
IF(OR(D525="BelGioioso", D525="Kraft", D525="Philadelphia", D525="Fairlife", D525="Horizon Organic", D525="Lactaid", D525="Ben &amp; Jerry's", D525="Chobani", D525="Oikos", D525="Light + Fit"), "Dairy",
IF(OR(D525="Barilla", D525="Annie's", D525="Rao's Homemade"), "Pasta",
IF(OR(D525="Hershey's", D525="Lay's", D525="Totino's", D525="Cheerios", D525="Jif", D525="Skippy", D525="Nature Valley", D525="Oreo", D525="DiGiorno", D525="Eggo"), "Prepared Food",
IF(OR(D525="Ben's Original", D525="Lundberg", D525="Quaker"), "Rice",
IF(OR(D525="Bush's", D525="Hillshire Farm", D525="Oscar Mayer", D525="SPAM"), "Protein",
IF(OR(D525="Starbucks", D525="Sparkling Ice", D525="Coca-Cola", D525="San Pellegrino", D525="Gatorade", D525="Arizona"), "Beverages",
"Other")))))))))</f>
        <v>Canned Fruit</v>
      </c>
      <c r="F525" t="s">
        <v>2539</v>
      </c>
      <c r="G525" cm="1">
        <f t="array" ref="G525">_xlfn.LET(
  _xlpm.txt, LOWER(TRIM(SUBSTITUTE(B525,"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525" s="1">
        <f>O525/G525</f>
        <v>1.6344827586206896</v>
      </c>
      <c r="J525" t="str">
        <f>IF(I525="", "", IFERROR(LEFT(SUBSTITUTE(I525,"$",""), FIND("/", SUBSTITUTE(I525,"$","")) - 1), ""))</f>
        <v/>
      </c>
      <c r="K525" s="1" t="str">
        <f>IF(J525="", "", SUBSTITUTE(J525, "¢", ""))</f>
        <v/>
      </c>
      <c r="L525" s="2">
        <f>H525*100</f>
        <v>163.44827586206895</v>
      </c>
      <c r="M525" s="1">
        <f t="shared" si="8"/>
        <v>1.6344827586206896</v>
      </c>
      <c r="N525" s="1">
        <v>163.44827586206895</v>
      </c>
      <c r="O525" s="3">
        <f>VALUE(MID(F525, FIND("$", F525) + 1, LEN(F525)))</f>
        <v>23.7</v>
      </c>
    </row>
    <row r="526" spans="1:15" x14ac:dyDescent="0.25">
      <c r="A526" t="s">
        <v>2538</v>
      </c>
      <c r="B526" t="s">
        <v>2537</v>
      </c>
      <c r="D526" t="str" cm="1">
        <f t="array" ref="D526">_xlfn.TEXTJOIN("", TRUE, IF(ISNUMBER(SEARCH($Q$1480:$Q$1524, B526)), $Q$1480:$Q$1524, ""))</f>
        <v>Del Monte</v>
      </c>
      <c r="E526" t="str">
        <f>IF(OR(D526="Mission", D526="Nature's Own", D526="Sara Lee"), "Bread",
IF(OR(D526="Del Monte", D526="Dole", D526="Mott's"), "Canned Fruit",
IF(OR(D526="Goya", D526="Hunt's", D526="Birds Eye"), "Canned Vegetables",
IF(OR(D526="BelGioioso", D526="Kraft", D526="Philadelphia", D526="Fairlife", D526="Horizon Organic", D526="Lactaid", D526="Ben &amp; Jerry's", D526="Chobani", D526="Oikos", D526="Light + Fit"), "Dairy",
IF(OR(D526="Barilla", D526="Annie's", D526="Rao's Homemade"), "Pasta",
IF(OR(D526="Hershey's", D526="Lay's", D526="Totino's", D526="Cheerios", D526="Jif", D526="Skippy", D526="Nature Valley", D526="Oreo", D526="DiGiorno", D526="Eggo"), "Prepared Food",
IF(OR(D526="Ben's Original", D526="Lundberg", D526="Quaker"), "Rice",
IF(OR(D526="Bush's", D526="Hillshire Farm", D526="Oscar Mayer", D526="SPAM"), "Protein",
IF(OR(D526="Starbucks", D526="Sparkling Ice", D526="Coca-Cola", D526="San Pellegrino", D526="Gatorade", D526="Arizona"), "Beverages",
"Other")))))))))</f>
        <v>Canned Fruit</v>
      </c>
      <c r="F526" t="s">
        <v>1344</v>
      </c>
      <c r="G526" cm="1">
        <f t="array" ref="G526">_xlfn.LET(
  _xlpm.txt, LOWER(TRIM(SUBSTITUTE(B526,"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526" s="1">
        <f>O526/G526</f>
        <v>0.16827586206896553</v>
      </c>
      <c r="J526" t="str">
        <f>IF(I526="", "", IFERROR(LEFT(SUBSTITUTE(I526,"$",""), FIND("/", SUBSTITUTE(I526,"$","")) - 1), ""))</f>
        <v/>
      </c>
      <c r="K526" s="1" t="str">
        <f>IF(J526="", "", SUBSTITUTE(J526, "¢", ""))</f>
        <v/>
      </c>
      <c r="L526" s="2">
        <f>H526*100</f>
        <v>16.827586206896552</v>
      </c>
      <c r="M526" s="1">
        <f t="shared" si="8"/>
        <v>0.16827586206896553</v>
      </c>
      <c r="N526" s="1">
        <v>16.827586206896552</v>
      </c>
      <c r="O526" s="3">
        <f>VALUE(MID(F526, FIND("$", F526) + 1, LEN(F526)))</f>
        <v>2.44</v>
      </c>
    </row>
    <row r="527" spans="1:15" x14ac:dyDescent="0.25">
      <c r="A527" t="s">
        <v>2536</v>
      </c>
      <c r="B527" t="s">
        <v>2535</v>
      </c>
      <c r="C527">
        <v>2</v>
      </c>
      <c r="D527" t="str" cm="1">
        <f t="array" ref="D527">_xlfn.TEXTJOIN("", TRUE, IF(ISNUMBER(SEARCH($Q$1480:$Q$1524, B527)), $Q$1480:$Q$1524, ""))</f>
        <v>Del Monte</v>
      </c>
      <c r="E527" t="str">
        <f>IF(OR(D527="Mission", D527="Nature's Own", D527="Sara Lee"), "Bread",
IF(OR(D527="Del Monte", D527="Dole", D527="Mott's"), "Canned Fruit",
IF(OR(D527="Goya", D527="Hunt's", D527="Birds Eye"), "Canned Vegetables",
IF(OR(D527="BelGioioso", D527="Kraft", D527="Philadelphia", D527="Fairlife", D527="Horizon Organic", D527="Lactaid", D527="Ben &amp; Jerry's", D527="Chobani", D527="Oikos", D527="Light + Fit"), "Dairy",
IF(OR(D527="Barilla", D527="Annie's", D527="Rao's Homemade"), "Pasta",
IF(OR(D527="Hershey's", D527="Lay's", D527="Totino's", D527="Cheerios", D527="Jif", D527="Skippy", D527="Nature Valley", D527="Oreo", D527="DiGiorno", D527="Eggo"), "Prepared Food",
IF(OR(D527="Ben's Original", D527="Lundberg", D527="Quaker"), "Rice",
IF(OR(D527="Bush's", D527="Hillshire Farm", D527="Oscar Mayer", D527="SPAM"), "Protein",
IF(OR(D527="Starbucks", D527="Sparkling Ice", D527="Coca-Cola", D527="San Pellegrino", D527="Gatorade", D527="Arizona"), "Beverages",
"Other")))))))))</f>
        <v>Canned Fruit</v>
      </c>
      <c r="F527" t="s">
        <v>2534</v>
      </c>
      <c r="G527" cm="1">
        <f t="array" ref="G527">_xlfn.LET(
  _xlpm.txt, LOWER(TRIM(SUBSTITUTE(B527,"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H527" s="1">
        <f>O527/G527</f>
        <v>0.5908196721311475</v>
      </c>
      <c r="J527" t="str">
        <f>IF(I527="", "", IFERROR(LEFT(SUBSTITUTE(I527,"$",""), FIND("/", SUBSTITUTE(I527,"$","")) - 1), ""))</f>
        <v/>
      </c>
      <c r="K527" s="1" t="str">
        <f>IF(J527="", "", SUBSTITUTE(J527, "¢", ""))</f>
        <v/>
      </c>
      <c r="L527" s="2">
        <f>H527*100</f>
        <v>59.081967213114751</v>
      </c>
      <c r="M527" s="1">
        <f t="shared" si="8"/>
        <v>0.5908196721311475</v>
      </c>
      <c r="N527" s="1">
        <v>59.081967213114751</v>
      </c>
      <c r="O527" s="3">
        <f>VALUE(MID(F527, FIND("$", F527) + 1, LEN(F527)))</f>
        <v>9.01</v>
      </c>
    </row>
    <row r="528" spans="1:15" x14ac:dyDescent="0.25">
      <c r="A528" t="s">
        <v>2533</v>
      </c>
      <c r="B528" t="s">
        <v>2532</v>
      </c>
      <c r="C528">
        <v>12</v>
      </c>
      <c r="D528" t="str" cm="1">
        <f t="array" ref="D528">_xlfn.TEXTJOIN("", TRUE, IF(ISNUMBER(SEARCH($Q$1480:$Q$1524, B528)), $Q$1480:$Q$1524, ""))</f>
        <v>Del Monte</v>
      </c>
      <c r="E528" t="str">
        <f>IF(OR(D528="Mission", D528="Nature's Own", D528="Sara Lee"), "Bread",
IF(OR(D528="Del Monte", D528="Dole", D528="Mott's"), "Canned Fruit",
IF(OR(D528="Goya", D528="Hunt's", D528="Birds Eye"), "Canned Vegetables",
IF(OR(D528="BelGioioso", D528="Kraft", D528="Philadelphia", D528="Fairlife", D528="Horizon Organic", D528="Lactaid", D528="Ben &amp; Jerry's", D528="Chobani", D528="Oikos", D528="Light + Fit"), "Dairy",
IF(OR(D528="Barilla", D528="Annie's", D528="Rao's Homemade"), "Pasta",
IF(OR(D528="Hershey's", D528="Lay's", D528="Totino's", D528="Cheerios", D528="Jif", D528="Skippy", D528="Nature Valley", D528="Oreo", D528="DiGiorno", D528="Eggo"), "Prepared Food",
IF(OR(D528="Ben's Original", D528="Lundberg", D528="Quaker"), "Rice",
IF(OR(D528="Bush's", D528="Hillshire Farm", D528="Oscar Mayer", D528="SPAM"), "Protein",
IF(OR(D528="Starbucks", D528="Sparkling Ice", D528="Coca-Cola", D528="San Pellegrino", D528="Gatorade", D528="Arizona"), "Beverages",
"Other")))))))))</f>
        <v>Canned Fruit</v>
      </c>
      <c r="F528" t="s">
        <v>2531</v>
      </c>
      <c r="G528" cm="1">
        <f t="array" ref="G528">_xlfn.LET(
  _xlpm.txt, LOWER(TRIM(SUBSTITUTE(B528,"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528" s="1">
        <f>O528/G528</f>
        <v>4.1433333333333335</v>
      </c>
      <c r="J528" t="str">
        <f>IF(I528="", "", IFERROR(LEFT(SUBSTITUTE(I528,"$",""), FIND("/", SUBSTITUTE(I528,"$","")) - 1), ""))</f>
        <v/>
      </c>
      <c r="K528" s="1" t="str">
        <f>IF(J528="", "", SUBSTITUTE(J528, "¢", ""))</f>
        <v/>
      </c>
      <c r="L528" s="2">
        <f>H528*100</f>
        <v>414.33333333333337</v>
      </c>
      <c r="M528" s="1">
        <f t="shared" si="8"/>
        <v>4.1433333333333335</v>
      </c>
      <c r="N528" s="1">
        <v>414.33333333333337</v>
      </c>
      <c r="O528" s="3">
        <f>VALUE(MID(F528, FIND("$", F528) + 1, LEN(F528)))</f>
        <v>62.15</v>
      </c>
    </row>
    <row r="529" spans="1:15" x14ac:dyDescent="0.25">
      <c r="A529" t="s">
        <v>2530</v>
      </c>
      <c r="B529" t="s">
        <v>2529</v>
      </c>
      <c r="D529" t="str" cm="1">
        <f t="array" ref="D529">_xlfn.TEXTJOIN("", TRUE, IF(ISNUMBER(SEARCH($Q$1480:$Q$1524, B529)), $Q$1480:$Q$1524, ""))</f>
        <v>Del Monte</v>
      </c>
      <c r="E529" t="str">
        <f>IF(OR(D529="Mission", D529="Nature's Own", D529="Sara Lee"), "Bread",
IF(OR(D529="Del Monte", D529="Dole", D529="Mott's"), "Canned Fruit",
IF(OR(D529="Goya", D529="Hunt's", D529="Birds Eye"), "Canned Vegetables",
IF(OR(D529="BelGioioso", D529="Kraft", D529="Philadelphia", D529="Fairlife", D529="Horizon Organic", D529="Lactaid", D529="Ben &amp; Jerry's", D529="Chobani", D529="Oikos", D529="Light + Fit"), "Dairy",
IF(OR(D529="Barilla", D529="Annie's", D529="Rao's Homemade"), "Pasta",
IF(OR(D529="Hershey's", D529="Lay's", D529="Totino's", D529="Cheerios", D529="Jif", D529="Skippy", D529="Nature Valley", D529="Oreo", D529="DiGiorno", D529="Eggo"), "Prepared Food",
IF(OR(D529="Ben's Original", D529="Lundberg", D529="Quaker"), "Rice",
IF(OR(D529="Bush's", D529="Hillshire Farm", D529="Oscar Mayer", D529="SPAM"), "Protein",
IF(OR(D529="Starbucks", D529="Sparkling Ice", D529="Coca-Cola", D529="San Pellegrino", D529="Gatorade", D529="Arizona"), "Beverages",
"Other")))))))))</f>
        <v>Canned Fruit</v>
      </c>
      <c r="F529" t="s">
        <v>2528</v>
      </c>
      <c r="G529" cm="1">
        <f t="array" ref="G529">_xlfn.LET(
  _xlpm.txt, LOWER(TRIM(SUBSTITUTE(B529,"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529" s="1">
        <f>O529/G529</f>
        <v>1.016</v>
      </c>
      <c r="J529" t="str">
        <f>IF(I529="", "", IFERROR(LEFT(SUBSTITUTE(I529,"$",""), FIND("/", SUBSTITUTE(I529,"$","")) - 1), ""))</f>
        <v/>
      </c>
      <c r="K529" s="1" t="str">
        <f>IF(J529="", "", SUBSTITUTE(J529, "¢", ""))</f>
        <v/>
      </c>
      <c r="L529" s="2">
        <f>H529*100</f>
        <v>101.6</v>
      </c>
      <c r="M529" s="1">
        <f t="shared" si="8"/>
        <v>1.016</v>
      </c>
      <c r="N529" s="1">
        <v>101.6</v>
      </c>
      <c r="O529" s="3">
        <f>VALUE(MID(F529, FIND("$", F529) + 1, LEN(F529)))</f>
        <v>15.24</v>
      </c>
    </row>
    <row r="530" spans="1:15" x14ac:dyDescent="0.25">
      <c r="A530" t="s">
        <v>2527</v>
      </c>
      <c r="B530" t="s">
        <v>2526</v>
      </c>
      <c r="D530" t="str" cm="1">
        <f t="array" ref="D530">_xlfn.TEXTJOIN("", TRUE, IF(ISNUMBER(SEARCH($Q$1480:$Q$1524, B530)), $Q$1480:$Q$1524, ""))</f>
        <v>Del Monte</v>
      </c>
      <c r="E530" t="str">
        <f>IF(OR(D530="Mission", D530="Nature's Own", D530="Sara Lee"), "Bread",
IF(OR(D530="Del Monte", D530="Dole", D530="Mott's"), "Canned Fruit",
IF(OR(D530="Goya", D530="Hunt's", D530="Birds Eye"), "Canned Vegetables",
IF(OR(D530="BelGioioso", D530="Kraft", D530="Philadelphia", D530="Fairlife", D530="Horizon Organic", D530="Lactaid", D530="Ben &amp; Jerry's", D530="Chobani", D530="Oikos", D530="Light + Fit"), "Dairy",
IF(OR(D530="Barilla", D530="Annie's", D530="Rao's Homemade"), "Pasta",
IF(OR(D530="Hershey's", D530="Lay's", D530="Totino's", D530="Cheerios", D530="Jif", D530="Skippy", D530="Nature Valley", D530="Oreo", D530="DiGiorno", D530="Eggo"), "Prepared Food",
IF(OR(D530="Ben's Original", D530="Lundberg", D530="Quaker"), "Rice",
IF(OR(D530="Bush's", D530="Hillshire Farm", D530="Oscar Mayer", D530="SPAM"), "Protein",
IF(OR(D530="Starbucks", D530="Sparkling Ice", D530="Coca-Cola", D530="San Pellegrino", D530="Gatorade", D530="Arizona"), "Beverages",
"Other")))))))))</f>
        <v>Canned Fruit</v>
      </c>
      <c r="F530" t="s">
        <v>146</v>
      </c>
      <c r="G530" cm="1">
        <f t="array" ref="G530">_xlfn.LET(
  _xlpm.txt, LOWER(TRIM(SUBSTITUTE(B530,"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H530" s="1">
        <f>O530/G530</f>
        <v>0.12</v>
      </c>
      <c r="J530" t="str">
        <f>IF(I530="", "", IFERROR(LEFT(SUBSTITUTE(I530,"$",""), FIND("/", SUBSTITUTE(I530,"$","")) - 1), ""))</f>
        <v/>
      </c>
      <c r="K530" s="1" t="str">
        <f>IF(J530="", "", SUBSTITUTE(J530, "¢", ""))</f>
        <v/>
      </c>
      <c r="L530" s="2">
        <f>H530*100</f>
        <v>12</v>
      </c>
      <c r="M530" s="1">
        <f t="shared" si="8"/>
        <v>0.12</v>
      </c>
      <c r="N530" s="1">
        <v>12</v>
      </c>
      <c r="O530" s="3">
        <f>VALUE(MID(F530, FIND("$", F530) + 1, LEN(F530)))</f>
        <v>3.48</v>
      </c>
    </row>
    <row r="531" spans="1:15" x14ac:dyDescent="0.25">
      <c r="A531" t="s">
        <v>2525</v>
      </c>
      <c r="B531" t="s">
        <v>2524</v>
      </c>
      <c r="C531">
        <v>6</v>
      </c>
      <c r="D531" t="str" cm="1">
        <f t="array" ref="D531">_xlfn.TEXTJOIN("", TRUE, IF(ISNUMBER(SEARCH($Q$1480:$Q$1524, B531)), $Q$1480:$Q$1524, ""))</f>
        <v>Del Monte</v>
      </c>
      <c r="E531" t="str">
        <f>IF(OR(D531="Mission", D531="Nature's Own", D531="Sara Lee"), "Bread",
IF(OR(D531="Del Monte", D531="Dole", D531="Mott's"), "Canned Fruit",
IF(OR(D531="Goya", D531="Hunt's", D531="Birds Eye"), "Canned Vegetables",
IF(OR(D531="BelGioioso", D531="Kraft", D531="Philadelphia", D531="Fairlife", D531="Horizon Organic", D531="Lactaid", D531="Ben &amp; Jerry's", D531="Chobani", D531="Oikos", D531="Light + Fit"), "Dairy",
IF(OR(D531="Barilla", D531="Annie's", D531="Rao's Homemade"), "Pasta",
IF(OR(D531="Hershey's", D531="Lay's", D531="Totino's", D531="Cheerios", D531="Jif", D531="Skippy", D531="Nature Valley", D531="Oreo", D531="DiGiorno", D531="Eggo"), "Prepared Food",
IF(OR(D531="Ben's Original", D531="Lundberg", D531="Quaker"), "Rice",
IF(OR(D531="Bush's", D531="Hillshire Farm", D531="Oscar Mayer", D531="SPAM"), "Protein",
IF(OR(D531="Starbucks", D531="Sparkling Ice", D531="Coca-Cola", D531="San Pellegrino", D531="Gatorade", D531="Arizona"), "Beverages",
"Other")))))))))</f>
        <v>Canned Fruit</v>
      </c>
      <c r="F531" t="s">
        <v>808</v>
      </c>
      <c r="G531" cm="1">
        <f t="array" ref="G531">_xlfn.LET(
  _xlpm.txt, LOWER(TRIM(SUBSTITUTE(B531,"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531" s="1">
        <f>O531/G531</f>
        <v>0.65866666666666673</v>
      </c>
      <c r="J531" t="str">
        <f>IF(I531="", "", IFERROR(LEFT(SUBSTITUTE(I531,"$",""), FIND("/", SUBSTITUTE(I531,"$","")) - 1), ""))</f>
        <v/>
      </c>
      <c r="K531" s="1" t="str">
        <f>IF(J531="", "", SUBSTITUTE(J531, "¢", ""))</f>
        <v/>
      </c>
      <c r="L531" s="2">
        <f>H531*100</f>
        <v>65.866666666666674</v>
      </c>
      <c r="M531" s="1">
        <f t="shared" si="8"/>
        <v>0.65866666666666673</v>
      </c>
      <c r="N531" s="1">
        <v>65.866666666666674</v>
      </c>
      <c r="O531" s="3">
        <f>VALUE(MID(F531, FIND("$", F531) + 1, LEN(F531)))</f>
        <v>9.8800000000000008</v>
      </c>
    </row>
    <row r="532" spans="1:15" x14ac:dyDescent="0.25">
      <c r="A532" t="s">
        <v>2523</v>
      </c>
      <c r="B532" t="s">
        <v>2522</v>
      </c>
      <c r="D532" t="str" cm="1">
        <f t="array" ref="D532">_xlfn.TEXTJOIN("", TRUE, IF(ISNUMBER(SEARCH($Q$1480:$Q$1524, B532)), $Q$1480:$Q$1524, ""))</f>
        <v>Del Monte</v>
      </c>
      <c r="E532" t="str">
        <f>IF(OR(D532="Mission", D532="Nature's Own", D532="Sara Lee"), "Bread",
IF(OR(D532="Del Monte", D532="Dole", D532="Mott's"), "Canned Fruit",
IF(OR(D532="Goya", D532="Hunt's", D532="Birds Eye"), "Canned Vegetables",
IF(OR(D532="BelGioioso", D532="Kraft", D532="Philadelphia", D532="Fairlife", D532="Horizon Organic", D532="Lactaid", D532="Ben &amp; Jerry's", D532="Chobani", D532="Oikos", D532="Light + Fit"), "Dairy",
IF(OR(D532="Barilla", D532="Annie's", D532="Rao's Homemade"), "Pasta",
IF(OR(D532="Hershey's", D532="Lay's", D532="Totino's", D532="Cheerios", D532="Jif", D532="Skippy", D532="Nature Valley", D532="Oreo", D532="DiGiorno", D532="Eggo"), "Prepared Food",
IF(OR(D532="Ben's Original", D532="Lundberg", D532="Quaker"), "Rice",
IF(OR(D532="Bush's", D532="Hillshire Farm", D532="Oscar Mayer", D532="SPAM"), "Protein",
IF(OR(D532="Starbucks", D532="Sparkling Ice", D532="Coca-Cola", D532="San Pellegrino", D532="Gatorade", D532="Arizona"), "Beverages",
"Other")))))))))</f>
        <v>Canned Fruit</v>
      </c>
      <c r="F532" t="s">
        <v>2521</v>
      </c>
      <c r="G532" cm="1">
        <f t="array" ref="G532">_xlfn.LET(
  _xlpm.txt, LOWER(TRIM(SUBSTITUTE(B532,"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105</v>
      </c>
      <c r="H532" s="1">
        <f>O532/G532</f>
        <v>0.13304761904761905</v>
      </c>
      <c r="J532" t="str">
        <f>IF(I532="", "", IFERROR(LEFT(SUBSTITUTE(I532,"$",""), FIND("/", SUBSTITUTE(I532,"$","")) - 1), ""))</f>
        <v/>
      </c>
      <c r="K532" s="1" t="str">
        <f>IF(J532="", "", SUBSTITUTE(J532, "¢", ""))</f>
        <v/>
      </c>
      <c r="L532" s="2">
        <f>H532*100</f>
        <v>13.304761904761905</v>
      </c>
      <c r="M532" s="1">
        <f t="shared" si="8"/>
        <v>0.13304761904761905</v>
      </c>
      <c r="N532" s="1">
        <v>13.304761904761905</v>
      </c>
      <c r="O532" s="3">
        <f>VALUE(MID(F532, FIND("$", F532) + 1, LEN(F532)))</f>
        <v>13.97</v>
      </c>
    </row>
    <row r="533" spans="1:15" x14ac:dyDescent="0.25">
      <c r="A533" t="s">
        <v>2520</v>
      </c>
      <c r="B533" t="s">
        <v>2519</v>
      </c>
      <c r="C533">
        <v>2</v>
      </c>
      <c r="D533" t="str" cm="1">
        <f t="array" ref="D533">_xlfn.TEXTJOIN("", TRUE, IF(ISNUMBER(SEARCH($Q$1480:$Q$1524, B533)), $Q$1480:$Q$1524, ""))</f>
        <v>Del Monte</v>
      </c>
      <c r="E533" t="str">
        <f>IF(OR(D533="Mission", D533="Nature's Own", D533="Sara Lee"), "Bread",
IF(OR(D533="Del Monte", D533="Dole", D533="Mott's"), "Canned Fruit",
IF(OR(D533="Goya", D533="Hunt's", D533="Birds Eye"), "Canned Vegetables",
IF(OR(D533="BelGioioso", D533="Kraft", D533="Philadelphia", D533="Fairlife", D533="Horizon Organic", D533="Lactaid", D533="Ben &amp; Jerry's", D533="Chobani", D533="Oikos", D533="Light + Fit"), "Dairy",
IF(OR(D533="Barilla", D533="Annie's", D533="Rao's Homemade"), "Pasta",
IF(OR(D533="Hershey's", D533="Lay's", D533="Totino's", D533="Cheerios", D533="Jif", D533="Skippy", D533="Nature Valley", D533="Oreo", D533="DiGiorno", D533="Eggo"), "Prepared Food",
IF(OR(D533="Ben's Original", D533="Lundberg", D533="Quaker"), "Rice",
IF(OR(D533="Bush's", D533="Hillshire Farm", D533="Oscar Mayer", D533="SPAM"), "Protein",
IF(OR(D533="Starbucks", D533="Sparkling Ice", D533="Coca-Cola", D533="San Pellegrino", D533="Gatorade", D533="Arizona"), "Beverages",
"Other")))))))))</f>
        <v>Canned Fruit</v>
      </c>
      <c r="F533" t="s">
        <v>2518</v>
      </c>
      <c r="G533" cm="1">
        <f t="array" ref="G533">_xlfn.LET(
  _xlpm.txt, LOWER(TRIM(SUBSTITUTE(B533,"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H533" s="1">
        <f>O533/G533</f>
        <v>0.54754098360655734</v>
      </c>
      <c r="J533" t="str">
        <f>IF(I533="", "", IFERROR(LEFT(SUBSTITUTE(I533,"$",""), FIND("/", SUBSTITUTE(I533,"$","")) - 1), ""))</f>
        <v/>
      </c>
      <c r="K533" s="1" t="str">
        <f>IF(J533="", "", SUBSTITUTE(J533, "¢", ""))</f>
        <v/>
      </c>
      <c r="L533" s="2">
        <f>H533*100</f>
        <v>54.754098360655732</v>
      </c>
      <c r="M533" s="1">
        <f t="shared" si="8"/>
        <v>0.54754098360655734</v>
      </c>
      <c r="N533" s="1">
        <v>54.754098360655732</v>
      </c>
      <c r="O533" s="3">
        <f>VALUE(MID(F533, FIND("$", F533) + 1, LEN(F533)))</f>
        <v>8.35</v>
      </c>
    </row>
    <row r="534" spans="1:15" x14ac:dyDescent="0.25">
      <c r="A534" t="s">
        <v>2517</v>
      </c>
      <c r="B534" t="s">
        <v>2516</v>
      </c>
      <c r="D534" t="str" cm="1">
        <f t="array" ref="D534">_xlfn.TEXTJOIN("", TRUE, IF(ISNUMBER(SEARCH($Q$1480:$Q$1524, B534)), $Q$1480:$Q$1524, ""))</f>
        <v>Del Monte</v>
      </c>
      <c r="E534" t="str">
        <f>IF(OR(D534="Mission", D534="Nature's Own", D534="Sara Lee"), "Bread",
IF(OR(D534="Del Monte", D534="Dole", D534="Mott's"), "Canned Fruit",
IF(OR(D534="Goya", D534="Hunt's", D534="Birds Eye"), "Canned Vegetables",
IF(OR(D534="BelGioioso", D534="Kraft", D534="Philadelphia", D534="Fairlife", D534="Horizon Organic", D534="Lactaid", D534="Ben &amp; Jerry's", D534="Chobani", D534="Oikos", D534="Light + Fit"), "Dairy",
IF(OR(D534="Barilla", D534="Annie's", D534="Rao's Homemade"), "Pasta",
IF(OR(D534="Hershey's", D534="Lay's", D534="Totino's", D534="Cheerios", D534="Jif", D534="Skippy", D534="Nature Valley", D534="Oreo", D534="DiGiorno", D534="Eggo"), "Prepared Food",
IF(OR(D534="Ben's Original", D534="Lundberg", D534="Quaker"), "Rice",
IF(OR(D534="Bush's", D534="Hillshire Farm", D534="Oscar Mayer", D534="SPAM"), "Protein",
IF(OR(D534="Starbucks", D534="Sparkling Ice", D534="Coca-Cola", D534="San Pellegrino", D534="Gatorade", D534="Arizona"), "Beverages",
"Other")))))))))</f>
        <v>Canned Fruit</v>
      </c>
      <c r="F534" t="s">
        <v>2515</v>
      </c>
      <c r="G534" t="str" cm="1">
        <f t="array" ref="G534">_xlfn.LET(
  _xlpm.txt, LOWER(TRIM(SUBSTITUTE(B534,"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34" t="e">
        <f>O534/G534</f>
        <v>#VALUE!</v>
      </c>
      <c r="J534" t="str">
        <f>IF(I534="", "", IFERROR(LEFT(SUBSTITUTE(I534,"$",""), FIND("/", SUBSTITUTE(I534,"$","")) - 1), ""))</f>
        <v/>
      </c>
      <c r="K534" t="str">
        <f>IF(J534="", "", SUBSTITUTE(J534, "¢", ""))</f>
        <v/>
      </c>
      <c r="L534" s="1" t="e">
        <f>H534*100</f>
        <v>#VALUE!</v>
      </c>
      <c r="M534" s="1">
        <f t="shared" si="8"/>
        <v>0</v>
      </c>
      <c r="O534" s="3">
        <f>VALUE(MID(F534, FIND("$", F534) + 1, LEN(F534)))</f>
        <v>6.26</v>
      </c>
    </row>
    <row r="535" spans="1:15" x14ac:dyDescent="0.25">
      <c r="A535" t="s">
        <v>2514</v>
      </c>
      <c r="B535" t="s">
        <v>2513</v>
      </c>
      <c r="D535" t="str" cm="1">
        <f t="array" ref="D535">_xlfn.TEXTJOIN("", TRUE, IF(ISNUMBER(SEARCH($Q$1480:$Q$1524, B535)), $Q$1480:$Q$1524, ""))</f>
        <v>Del Monte</v>
      </c>
      <c r="E535" t="str">
        <f>IF(OR(D535="Mission", D535="Nature's Own", D535="Sara Lee"), "Bread",
IF(OR(D535="Del Monte", D535="Dole", D535="Mott's"), "Canned Fruit",
IF(OR(D535="Goya", D535="Hunt's", D535="Birds Eye"), "Canned Vegetables",
IF(OR(D535="BelGioioso", D535="Kraft", D535="Philadelphia", D535="Fairlife", D535="Horizon Organic", D535="Lactaid", D535="Ben &amp; Jerry's", D535="Chobani", D535="Oikos", D535="Light + Fit"), "Dairy",
IF(OR(D535="Barilla", D535="Annie's", D535="Rao's Homemade"), "Pasta",
IF(OR(D535="Hershey's", D535="Lay's", D535="Totino's", D535="Cheerios", D535="Jif", D535="Skippy", D535="Nature Valley", D535="Oreo", D535="DiGiorno", D535="Eggo"), "Prepared Food",
IF(OR(D535="Ben's Original", D535="Lundberg", D535="Quaker"), "Rice",
IF(OR(D535="Bush's", D535="Hillshire Farm", D535="Oscar Mayer", D535="SPAM"), "Protein",
IF(OR(D535="Starbucks", D535="Sparkling Ice", D535="Coca-Cola", D535="San Pellegrino", D535="Gatorade", D535="Arizona"), "Beverages",
"Other")))))))))</f>
        <v>Canned Fruit</v>
      </c>
      <c r="F535" t="s">
        <v>1344</v>
      </c>
      <c r="G535" cm="1">
        <f t="array" ref="G535">_xlfn.LET(
  _xlpm.txt, LOWER(TRIM(SUBSTITUTE(B535,"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H535" s="1">
        <f>O535/G535</f>
        <v>0.16</v>
      </c>
      <c r="J535" t="str">
        <f>IF(I535="", "", IFERROR(LEFT(SUBSTITUTE(I535,"$",""), FIND("/", SUBSTITUTE(I535,"$","")) - 1), ""))</f>
        <v/>
      </c>
      <c r="K535" s="1" t="str">
        <f>IF(J535="", "", SUBSTITUTE(J535, "¢", ""))</f>
        <v/>
      </c>
      <c r="L535" s="2">
        <f>H535*100</f>
        <v>16</v>
      </c>
      <c r="M535" s="1">
        <f t="shared" si="8"/>
        <v>0.16</v>
      </c>
      <c r="N535" s="1">
        <v>16</v>
      </c>
      <c r="O535" s="3">
        <f>VALUE(MID(F535, FIND("$", F535) + 1, LEN(F535)))</f>
        <v>2.44</v>
      </c>
    </row>
    <row r="536" spans="1:15" x14ac:dyDescent="0.25">
      <c r="A536" t="s">
        <v>2512</v>
      </c>
      <c r="B536" t="s">
        <v>2511</v>
      </c>
      <c r="D536" t="str" cm="1">
        <f t="array" ref="D536">_xlfn.TEXTJOIN("", TRUE, IF(ISNUMBER(SEARCH($Q$1480:$Q$1524, B536)), $Q$1480:$Q$1524, ""))</f>
        <v>Del Monte</v>
      </c>
      <c r="E536" t="str">
        <f>IF(OR(D536="Mission", D536="Nature's Own", D536="Sara Lee"), "Bread",
IF(OR(D536="Del Monte", D536="Dole", D536="Mott's"), "Canned Fruit",
IF(OR(D536="Goya", D536="Hunt's", D536="Birds Eye"), "Canned Vegetables",
IF(OR(D536="BelGioioso", D536="Kraft", D536="Philadelphia", D536="Fairlife", D536="Horizon Organic", D536="Lactaid", D536="Ben &amp; Jerry's", D536="Chobani", D536="Oikos", D536="Light + Fit"), "Dairy",
IF(OR(D536="Barilla", D536="Annie's", D536="Rao's Homemade"), "Pasta",
IF(OR(D536="Hershey's", D536="Lay's", D536="Totino's", D536="Cheerios", D536="Jif", D536="Skippy", D536="Nature Valley", D536="Oreo", D536="DiGiorno", D536="Eggo"), "Prepared Food",
IF(OR(D536="Ben's Original", D536="Lundberg", D536="Quaker"), "Rice",
IF(OR(D536="Bush's", D536="Hillshire Farm", D536="Oscar Mayer", D536="SPAM"), "Protein",
IF(OR(D536="Starbucks", D536="Sparkling Ice", D536="Coca-Cola", D536="San Pellegrino", D536="Gatorade", D536="Arizona"), "Beverages",
"Other")))))))))</f>
        <v>Canned Fruit</v>
      </c>
      <c r="F536" t="s">
        <v>1344</v>
      </c>
      <c r="G536" cm="1">
        <f t="array" ref="G536">_xlfn.LET(
  _xlpm.txt, LOWER(TRIM(SUBSTITUTE(B536,"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H536" s="1">
        <f>O536/G536</f>
        <v>0.16</v>
      </c>
      <c r="J536" t="str">
        <f>IF(I536="", "", IFERROR(LEFT(SUBSTITUTE(I536,"$",""), FIND("/", SUBSTITUTE(I536,"$","")) - 1), ""))</f>
        <v/>
      </c>
      <c r="K536" s="1" t="str">
        <f>IF(J536="", "", SUBSTITUTE(J536, "¢", ""))</f>
        <v/>
      </c>
      <c r="L536" s="2">
        <f>H536*100</f>
        <v>16</v>
      </c>
      <c r="M536" s="1">
        <f t="shared" si="8"/>
        <v>0.16</v>
      </c>
      <c r="N536" s="1">
        <v>16</v>
      </c>
      <c r="O536" s="3">
        <f>VALUE(MID(F536, FIND("$", F536) + 1, LEN(F536)))</f>
        <v>2.44</v>
      </c>
    </row>
    <row r="537" spans="1:15" x14ac:dyDescent="0.25">
      <c r="A537" t="s">
        <v>2510</v>
      </c>
      <c r="B537" t="s">
        <v>2509</v>
      </c>
      <c r="D537" t="str" cm="1">
        <f t="array" ref="D537">_xlfn.TEXTJOIN("", TRUE, IF(ISNUMBER(SEARCH($Q$1480:$Q$1524, B537)), $Q$1480:$Q$1524, ""))</f>
        <v>Del Monte</v>
      </c>
      <c r="E537" t="str">
        <f>IF(OR(D537="Mission", D537="Nature's Own", D537="Sara Lee"), "Bread",
IF(OR(D537="Del Monte", D537="Dole", D537="Mott's"), "Canned Fruit",
IF(OR(D537="Goya", D537="Hunt's", D537="Birds Eye"), "Canned Vegetables",
IF(OR(D537="BelGioioso", D537="Kraft", D537="Philadelphia", D537="Fairlife", D537="Horizon Organic", D537="Lactaid", D537="Ben &amp; Jerry's", D537="Chobani", D537="Oikos", D537="Light + Fit"), "Dairy",
IF(OR(D537="Barilla", D537="Annie's", D537="Rao's Homemade"), "Pasta",
IF(OR(D537="Hershey's", D537="Lay's", D537="Totino's", D537="Cheerios", D537="Jif", D537="Skippy", D537="Nature Valley", D537="Oreo", D537="DiGiorno", D537="Eggo"), "Prepared Food",
IF(OR(D537="Ben's Original", D537="Lundberg", D537="Quaker"), "Rice",
IF(OR(D537="Bush's", D537="Hillshire Farm", D537="Oscar Mayer", D537="SPAM"), "Protein",
IF(OR(D537="Starbucks", D537="Sparkling Ice", D537="Coca-Cola", D537="San Pellegrino", D537="Gatorade", D537="Arizona"), "Beverages",
"Other")))))))))</f>
        <v>Canned Fruit</v>
      </c>
      <c r="F537" t="s">
        <v>146</v>
      </c>
      <c r="G537" cm="1">
        <f t="array" ref="G537">_xlfn.LET(
  _xlpm.txt, LOWER(TRIM(SUBSTITUTE(B537,"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H537" s="1">
        <f>O537/G537</f>
        <v>0.12</v>
      </c>
      <c r="J537" t="str">
        <f>IF(I537="", "", IFERROR(LEFT(SUBSTITUTE(I537,"$",""), FIND("/", SUBSTITUTE(I537,"$","")) - 1), ""))</f>
        <v/>
      </c>
      <c r="K537" s="1" t="str">
        <f>IF(J537="", "", SUBSTITUTE(J537, "¢", ""))</f>
        <v/>
      </c>
      <c r="L537" s="2">
        <f>H537*100</f>
        <v>12</v>
      </c>
      <c r="M537" s="1">
        <f t="shared" si="8"/>
        <v>0.12</v>
      </c>
      <c r="N537" s="1">
        <v>12</v>
      </c>
      <c r="O537" s="3">
        <f>VALUE(MID(F537, FIND("$", F537) + 1, LEN(F537)))</f>
        <v>3.48</v>
      </c>
    </row>
    <row r="538" spans="1:15" x14ac:dyDescent="0.25">
      <c r="A538" t="s">
        <v>2508</v>
      </c>
      <c r="B538" t="s">
        <v>2507</v>
      </c>
      <c r="D538" t="str" cm="1">
        <f t="array" ref="D538">_xlfn.TEXTJOIN("", TRUE, IF(ISNUMBER(SEARCH($Q$1480:$Q$1524, B538)), $Q$1480:$Q$1524, ""))</f>
        <v>Del Monte</v>
      </c>
      <c r="E538" t="str">
        <f>IF(OR(D538="Mission", D538="Nature's Own", D538="Sara Lee"), "Bread",
IF(OR(D538="Del Monte", D538="Dole", D538="Mott's"), "Canned Fruit",
IF(OR(D538="Goya", D538="Hunt's", D538="Birds Eye"), "Canned Vegetables",
IF(OR(D538="BelGioioso", D538="Kraft", D538="Philadelphia", D538="Fairlife", D538="Horizon Organic", D538="Lactaid", D538="Ben &amp; Jerry's", D538="Chobani", D538="Oikos", D538="Light + Fit"), "Dairy",
IF(OR(D538="Barilla", D538="Annie's", D538="Rao's Homemade"), "Pasta",
IF(OR(D538="Hershey's", D538="Lay's", D538="Totino's", D538="Cheerios", D538="Jif", D538="Skippy", D538="Nature Valley", D538="Oreo", D538="DiGiorno", D538="Eggo"), "Prepared Food",
IF(OR(D538="Ben's Original", D538="Lundberg", D538="Quaker"), "Rice",
IF(OR(D538="Bush's", D538="Hillshire Farm", D538="Oscar Mayer", D538="SPAM"), "Protein",
IF(OR(D538="Starbucks", D538="Sparkling Ice", D538="Coca-Cola", D538="San Pellegrino", D538="Gatorade", D538="Arizona"), "Beverages",
"Other")))))))))</f>
        <v>Canned Fruit</v>
      </c>
      <c r="F538" t="s">
        <v>2506</v>
      </c>
      <c r="G538" cm="1">
        <f t="array" ref="G538">_xlfn.LET(
  _xlpm.txt, LOWER(TRIM(SUBSTITUTE(B538,"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H538" s="1">
        <f>O538/G538</f>
        <v>1.576551724137931</v>
      </c>
      <c r="J538" t="str">
        <f>IF(I538="", "", IFERROR(LEFT(SUBSTITUTE(I538,"$",""), FIND("/", SUBSTITUTE(I538,"$","")) - 1), ""))</f>
        <v/>
      </c>
      <c r="K538" s="1" t="str">
        <f>IF(J538="", "", SUBSTITUTE(J538, "¢", ""))</f>
        <v/>
      </c>
      <c r="L538" s="2">
        <f>H538*100</f>
        <v>157.65517241379311</v>
      </c>
      <c r="M538" s="1">
        <f t="shared" si="8"/>
        <v>1.5765517241379312</v>
      </c>
      <c r="N538" s="1">
        <v>157.65517241379311</v>
      </c>
      <c r="O538" s="3">
        <f>VALUE(MID(F538, FIND("$", F538) + 1, LEN(F538)))</f>
        <v>45.72</v>
      </c>
    </row>
    <row r="539" spans="1:15" x14ac:dyDescent="0.25">
      <c r="A539" t="s">
        <v>2505</v>
      </c>
      <c r="B539" t="s">
        <v>2504</v>
      </c>
      <c r="D539" t="str" cm="1">
        <f t="array" ref="D539">_xlfn.TEXTJOIN("", TRUE, IF(ISNUMBER(SEARCH($Q$1480:$Q$1524, B539)), $Q$1480:$Q$1524, ""))</f>
        <v>Del Monte</v>
      </c>
      <c r="E539" t="str">
        <f>IF(OR(D539="Mission", D539="Nature's Own", D539="Sara Lee"), "Bread",
IF(OR(D539="Del Monte", D539="Dole", D539="Mott's"), "Canned Fruit",
IF(OR(D539="Goya", D539="Hunt's", D539="Birds Eye"), "Canned Vegetables",
IF(OR(D539="BelGioioso", D539="Kraft", D539="Philadelphia", D539="Fairlife", D539="Horizon Organic", D539="Lactaid", D539="Ben &amp; Jerry's", D539="Chobani", D539="Oikos", D539="Light + Fit"), "Dairy",
IF(OR(D539="Barilla", D539="Annie's", D539="Rao's Homemade"), "Pasta",
IF(OR(D539="Hershey's", D539="Lay's", D539="Totino's", D539="Cheerios", D539="Jif", D539="Skippy", D539="Nature Valley", D539="Oreo", D539="DiGiorno", D539="Eggo"), "Prepared Food",
IF(OR(D539="Ben's Original", D539="Lundberg", D539="Quaker"), "Rice",
IF(OR(D539="Bush's", D539="Hillshire Farm", D539="Oscar Mayer", D539="SPAM"), "Protein",
IF(OR(D539="Starbucks", D539="Sparkling Ice", D539="Coca-Cola", D539="San Pellegrino", D539="Gatorade", D539="Arizona"), "Beverages",
"Other")))))))))</f>
        <v>Canned Fruit</v>
      </c>
      <c r="F539" t="s">
        <v>1344</v>
      </c>
      <c r="G539" cm="1">
        <f t="array" ref="G539">_xlfn.LET(
  _xlpm.txt, LOWER(TRIM(SUBSTITUTE(B539,"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539" s="1">
        <f>O539/G539</f>
        <v>0.16266666666666665</v>
      </c>
      <c r="J539" t="str">
        <f>IF(I539="", "", IFERROR(LEFT(SUBSTITUTE(I539,"$",""), FIND("/", SUBSTITUTE(I539,"$","")) - 1), ""))</f>
        <v/>
      </c>
      <c r="K539" s="1" t="str">
        <f>IF(J539="", "", SUBSTITUTE(J539, "¢", ""))</f>
        <v/>
      </c>
      <c r="L539" s="2">
        <f>H539*100</f>
        <v>16.266666666666666</v>
      </c>
      <c r="M539" s="1">
        <f t="shared" si="8"/>
        <v>0.16266666666666665</v>
      </c>
      <c r="N539" s="1">
        <v>16.266666666666666</v>
      </c>
      <c r="O539" s="3">
        <f>VALUE(MID(F539, FIND("$", F539) + 1, LEN(F539)))</f>
        <v>2.44</v>
      </c>
    </row>
    <row r="540" spans="1:15" x14ac:dyDescent="0.25">
      <c r="A540" t="s">
        <v>2503</v>
      </c>
      <c r="B540" t="s">
        <v>2502</v>
      </c>
      <c r="D540" t="str" cm="1">
        <f t="array" ref="D540">_xlfn.TEXTJOIN("", TRUE, IF(ISNUMBER(SEARCH($Q$1480:$Q$1524, B540)), $Q$1480:$Q$1524, ""))</f>
        <v>Del Monte</v>
      </c>
      <c r="E540" t="str">
        <f>IF(OR(D540="Mission", D540="Nature's Own", D540="Sara Lee"), "Bread",
IF(OR(D540="Del Monte", D540="Dole", D540="Mott's"), "Canned Fruit",
IF(OR(D540="Goya", D540="Hunt's", D540="Birds Eye"), "Canned Vegetables",
IF(OR(D540="BelGioioso", D540="Kraft", D540="Philadelphia", D540="Fairlife", D540="Horizon Organic", D540="Lactaid", D540="Ben &amp; Jerry's", D540="Chobani", D540="Oikos", D540="Light + Fit"), "Dairy",
IF(OR(D540="Barilla", D540="Annie's", D540="Rao's Homemade"), "Pasta",
IF(OR(D540="Hershey's", D540="Lay's", D540="Totino's", D540="Cheerios", D540="Jif", D540="Skippy", D540="Nature Valley", D540="Oreo", D540="DiGiorno", D540="Eggo"), "Prepared Food",
IF(OR(D540="Ben's Original", D540="Lundberg", D540="Quaker"), "Rice",
IF(OR(D540="Bush's", D540="Hillshire Farm", D540="Oscar Mayer", D540="SPAM"), "Protein",
IF(OR(D540="Starbucks", D540="Sparkling Ice", D540="Coca-Cola", D540="San Pellegrino", D540="Gatorade", D540="Arizona"), "Beverages",
"Other")))))))))</f>
        <v>Canned Fruit</v>
      </c>
      <c r="F540" t="s">
        <v>1344</v>
      </c>
      <c r="G540" cm="1">
        <f t="array" ref="G540">_xlfn.LET(
  _xlpm.txt, LOWER(TRIM(SUBSTITUTE(B540,"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H540" s="1">
        <f>O540/G540</f>
        <v>0.16</v>
      </c>
      <c r="J540" t="str">
        <f>IF(I540="", "", IFERROR(LEFT(SUBSTITUTE(I540,"$",""), FIND("/", SUBSTITUTE(I540,"$","")) - 1), ""))</f>
        <v/>
      </c>
      <c r="K540" s="1" t="str">
        <f>IF(J540="", "", SUBSTITUTE(J540, "¢", ""))</f>
        <v/>
      </c>
      <c r="L540" s="2">
        <f>H540*100</f>
        <v>16</v>
      </c>
      <c r="M540" s="1">
        <f t="shared" si="8"/>
        <v>0.16</v>
      </c>
      <c r="N540" s="1">
        <v>16</v>
      </c>
      <c r="O540" s="3">
        <f>VALUE(MID(F540, FIND("$", F540) + 1, LEN(F540)))</f>
        <v>2.44</v>
      </c>
    </row>
    <row r="541" spans="1:15" x14ac:dyDescent="0.25">
      <c r="A541" t="s">
        <v>2501</v>
      </c>
      <c r="B541" t="s">
        <v>2500</v>
      </c>
      <c r="C541">
        <v>6</v>
      </c>
      <c r="D541" t="str" cm="1">
        <f t="array" ref="D541">_xlfn.TEXTJOIN("", TRUE, IF(ISNUMBER(SEARCH($Q$1480:$Q$1524, B541)), $Q$1480:$Q$1524, ""))</f>
        <v>Dole</v>
      </c>
      <c r="E541" t="str">
        <f>IF(OR(D541="Mission", D541="Nature's Own", D541="Sara Lee"), "Bread",
IF(OR(D541="Del Monte", D541="Dole", D541="Mott's"), "Canned Fruit",
IF(OR(D541="Goya", D541="Hunt's", D541="Birds Eye"), "Canned Vegetables",
IF(OR(D541="BelGioioso", D541="Kraft", D541="Philadelphia", D541="Fairlife", D541="Horizon Organic", D541="Lactaid", D541="Ben &amp; Jerry's", D541="Chobani", D541="Oikos", D541="Light + Fit"), "Dairy",
IF(OR(D541="Barilla", D541="Annie's", D541="Rao's Homemade"), "Pasta",
IF(OR(D541="Hershey's", D541="Lay's", D541="Totino's", D541="Cheerios", D541="Jif", D541="Skippy", D541="Nature Valley", D541="Oreo", D541="DiGiorno", D541="Eggo"), "Prepared Food",
IF(OR(D541="Ben's Original", D541="Lundberg", D541="Quaker"), "Rice",
IF(OR(D541="Bush's", D541="Hillshire Farm", D541="Oscar Mayer", D541="SPAM"), "Protein",
IF(OR(D541="Starbucks", D541="Sparkling Ice", D541="Coca-Cola", D541="San Pellegrino", D541="Gatorade", D541="Arizona"), "Beverages",
"Other")))))))))</f>
        <v>Canned Fruit</v>
      </c>
      <c r="F541" t="s">
        <v>2499</v>
      </c>
      <c r="G541" cm="1">
        <f t="array" ref="G541">_xlfn.LET(
  _xlpm.txt, LOWER(TRIM(SUBSTITUTE(B541,"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H541" s="1">
        <f>O541/G541</f>
        <v>0.11956521739130435</v>
      </c>
      <c r="J541" t="str">
        <f>IF(I541="", "", IFERROR(LEFT(SUBSTITUTE(I541,"$",""), FIND("/", SUBSTITUTE(I541,"$","")) - 1), ""))</f>
        <v/>
      </c>
      <c r="K541" s="1" t="str">
        <f>IF(J541="", "", SUBSTITUTE(J541, "¢", ""))</f>
        <v/>
      </c>
      <c r="L541" s="2">
        <f>H541*100</f>
        <v>11.956521739130435</v>
      </c>
      <c r="M541" s="1">
        <f t="shared" si="8"/>
        <v>0.11956521739130435</v>
      </c>
      <c r="N541" s="1">
        <v>11.956521739130435</v>
      </c>
      <c r="O541" s="3">
        <f>VALUE(MID(F541, FIND("$", F541) + 1, LEN(F541)))</f>
        <v>5.5</v>
      </c>
    </row>
    <row r="542" spans="1:15" x14ac:dyDescent="0.25">
      <c r="A542" t="s">
        <v>2498</v>
      </c>
      <c r="B542" t="s">
        <v>2497</v>
      </c>
      <c r="C542">
        <v>24</v>
      </c>
      <c r="D542" t="str" cm="1">
        <f t="array" ref="D542">_xlfn.TEXTJOIN("", TRUE, IF(ISNUMBER(SEARCH($Q$1480:$Q$1524, B542)), $Q$1480:$Q$1524, ""))</f>
        <v>Dole</v>
      </c>
      <c r="E542" t="str">
        <f>IF(OR(D542="Mission", D542="Nature's Own", D542="Sara Lee"), "Bread",
IF(OR(D542="Del Monte", D542="Dole", D542="Mott's"), "Canned Fruit",
IF(OR(D542="Goya", D542="Hunt's", D542="Birds Eye"), "Canned Vegetables",
IF(OR(D542="BelGioioso", D542="Kraft", D542="Philadelphia", D542="Fairlife", D542="Horizon Organic", D542="Lactaid", D542="Ben &amp; Jerry's", D542="Chobani", D542="Oikos", D542="Light + Fit"), "Dairy",
IF(OR(D542="Barilla", D542="Annie's", D542="Rao's Homemade"), "Pasta",
IF(OR(D542="Hershey's", D542="Lay's", D542="Totino's", D542="Cheerios", D542="Jif", D542="Skippy", D542="Nature Valley", D542="Oreo", D542="DiGiorno", D542="Eggo"), "Prepared Food",
IF(OR(D542="Ben's Original", D542="Lundberg", D542="Quaker"), "Rice",
IF(OR(D542="Bush's", D542="Hillshire Farm", D542="Oscar Mayer", D542="SPAM"), "Protein",
IF(OR(D542="Starbucks", D542="Sparkling Ice", D542="Coca-Cola", D542="San Pellegrino", D542="Gatorade", D542="Arizona"), "Beverages",
"Other")))))))))</f>
        <v>Canned Fruit</v>
      </c>
      <c r="F542" t="s">
        <v>2496</v>
      </c>
      <c r="G542" cm="1">
        <f t="array" ref="G542">_xlfn.LET(
  _xlpm.txt, LOWER(TRIM(SUBSTITUTE(B542,"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8.4</v>
      </c>
      <c r="H542" s="1">
        <f>O542/G542</f>
        <v>3.2797619047619047</v>
      </c>
      <c r="J542" t="str">
        <f>IF(I542="", "", IFERROR(LEFT(SUBSTITUTE(I542,"$",""), FIND("/", SUBSTITUTE(I542,"$","")) - 1), ""))</f>
        <v/>
      </c>
      <c r="K542" s="1" t="str">
        <f>IF(J542="", "", SUBSTITUTE(J542, "¢", ""))</f>
        <v/>
      </c>
      <c r="L542" s="2">
        <f>H542*100</f>
        <v>327.97619047619048</v>
      </c>
      <c r="M542" s="1">
        <f t="shared" si="8"/>
        <v>3.2797619047619047</v>
      </c>
      <c r="N542" s="1">
        <v>327.97619047619048</v>
      </c>
      <c r="O542" s="3">
        <f>VALUE(MID(F542, FIND("$", F542) + 1, LEN(F542)))</f>
        <v>27.55</v>
      </c>
    </row>
    <row r="543" spans="1:15" x14ac:dyDescent="0.25">
      <c r="A543" t="s">
        <v>2495</v>
      </c>
      <c r="B543" t="s">
        <v>2494</v>
      </c>
      <c r="D543" t="str" cm="1">
        <f t="array" ref="D543">_xlfn.TEXTJOIN("", TRUE, IF(ISNUMBER(SEARCH($Q$1480:$Q$1524, B543)), $Q$1480:$Q$1524, ""))</f>
        <v>Dole</v>
      </c>
      <c r="E543" t="str">
        <f>IF(OR(D543="Mission", D543="Nature's Own", D543="Sara Lee"), "Bread",
IF(OR(D543="Del Monte", D543="Dole", D543="Mott's"), "Canned Fruit",
IF(OR(D543="Goya", D543="Hunt's", D543="Birds Eye"), "Canned Vegetables",
IF(OR(D543="BelGioioso", D543="Kraft", D543="Philadelphia", D543="Fairlife", D543="Horizon Organic", D543="Lactaid", D543="Ben &amp; Jerry's", D543="Chobani", D543="Oikos", D543="Light + Fit"), "Dairy",
IF(OR(D543="Barilla", D543="Annie's", D543="Rao's Homemade"), "Pasta",
IF(OR(D543="Hershey's", D543="Lay's", D543="Totino's", D543="Cheerios", D543="Jif", D543="Skippy", D543="Nature Valley", D543="Oreo", D543="DiGiorno", D543="Eggo"), "Prepared Food",
IF(OR(D543="Ben's Original", D543="Lundberg", D543="Quaker"), "Rice",
IF(OR(D543="Bush's", D543="Hillshire Farm", D543="Oscar Mayer", D543="SPAM"), "Protein",
IF(OR(D543="Starbucks", D543="Sparkling Ice", D543="Coca-Cola", D543="San Pellegrino", D543="Gatorade", D543="Arizona"), "Beverages",
"Other")))))))))</f>
        <v>Canned Fruit</v>
      </c>
      <c r="F543" t="s">
        <v>560</v>
      </c>
      <c r="G543" cm="1">
        <f t="array" ref="G543">_xlfn.LET(
  _xlpm.txt, LOWER(TRIM(SUBSTITUTE(B543,"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543" s="1">
        <f>O543/G543</f>
        <v>0.66333333333333333</v>
      </c>
      <c r="J543" t="str">
        <f>IF(I543="", "", IFERROR(LEFT(SUBSTITUTE(I543,"$",""), FIND("/", SUBSTITUTE(I543,"$","")) - 1), ""))</f>
        <v/>
      </c>
      <c r="K543" s="1" t="str">
        <f>IF(J543="", "", SUBSTITUTE(J543, "¢", ""))</f>
        <v/>
      </c>
      <c r="L543" s="2">
        <f>H543*100</f>
        <v>66.333333333333329</v>
      </c>
      <c r="M543" s="1">
        <f t="shared" si="8"/>
        <v>0.66333333333333333</v>
      </c>
      <c r="N543" s="1">
        <v>66.333333333333329</v>
      </c>
      <c r="O543" s="3">
        <f>VALUE(MID(F543, FIND("$", F543) + 1, LEN(F543)))</f>
        <v>3.98</v>
      </c>
    </row>
    <row r="544" spans="1:15" x14ac:dyDescent="0.25">
      <c r="A544" t="s">
        <v>2493</v>
      </c>
      <c r="B544" t="s">
        <v>2492</v>
      </c>
      <c r="D544" t="str" cm="1">
        <f t="array" ref="D544">_xlfn.TEXTJOIN("", TRUE, IF(ISNUMBER(SEARCH($Q$1480:$Q$1524, B544)), $Q$1480:$Q$1524, ""))</f>
        <v>Dole</v>
      </c>
      <c r="E544" t="str">
        <f>IF(OR(D544="Mission", D544="Nature's Own", D544="Sara Lee"), "Bread",
IF(OR(D544="Del Monte", D544="Dole", D544="Mott's"), "Canned Fruit",
IF(OR(D544="Goya", D544="Hunt's", D544="Birds Eye"), "Canned Vegetables",
IF(OR(D544="BelGioioso", D544="Kraft", D544="Philadelphia", D544="Fairlife", D544="Horizon Organic", D544="Lactaid", D544="Ben &amp; Jerry's", D544="Chobani", D544="Oikos", D544="Light + Fit"), "Dairy",
IF(OR(D544="Barilla", D544="Annie's", D544="Rao's Homemade"), "Pasta",
IF(OR(D544="Hershey's", D544="Lay's", D544="Totino's", D544="Cheerios", D544="Jif", D544="Skippy", D544="Nature Valley", D544="Oreo", D544="DiGiorno", D544="Eggo"), "Prepared Food",
IF(OR(D544="Ben's Original", D544="Lundberg", D544="Quaker"), "Rice",
IF(OR(D544="Bush's", D544="Hillshire Farm", D544="Oscar Mayer", D544="SPAM"), "Protein",
IF(OR(D544="Starbucks", D544="Sparkling Ice", D544="Coca-Cola", D544="San Pellegrino", D544="Gatorade", D544="Arizona"), "Beverages",
"Other")))))))))</f>
        <v>Canned Fruit</v>
      </c>
      <c r="F544" t="s">
        <v>364</v>
      </c>
      <c r="G544" cm="1">
        <f t="array" ref="G544">_xlfn.LET(
  _xlpm.txt, LOWER(TRIM(SUBSTITUTE(B544,"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H544" s="1">
        <f>O544/G544</f>
        <v>0.08</v>
      </c>
      <c r="J544" t="str">
        <f>IF(I544="", "", IFERROR(LEFT(SUBSTITUTE(I544,"$",""), FIND("/", SUBSTITUTE(I544,"$","")) - 1), ""))</f>
        <v/>
      </c>
      <c r="K544" s="1" t="str">
        <f>IF(J544="", "", SUBSTITUTE(J544, "¢", ""))</f>
        <v/>
      </c>
      <c r="L544" s="2">
        <f>H544*100</f>
        <v>8</v>
      </c>
      <c r="M544" s="1">
        <f t="shared" si="8"/>
        <v>0.08</v>
      </c>
      <c r="N544" s="1">
        <v>8</v>
      </c>
      <c r="O544" s="3">
        <f>VALUE(MID(F544, FIND("$", F544) + 1, LEN(F544)))</f>
        <v>3.68</v>
      </c>
    </row>
    <row r="545" spans="1:15" x14ac:dyDescent="0.25">
      <c r="A545" t="s">
        <v>2491</v>
      </c>
      <c r="B545" t="s">
        <v>2490</v>
      </c>
      <c r="D545" t="str" cm="1">
        <f t="array" ref="D545">_xlfn.TEXTJOIN("", TRUE, IF(ISNUMBER(SEARCH($Q$1480:$Q$1524, B545)), $Q$1480:$Q$1524, ""))</f>
        <v>Dole</v>
      </c>
      <c r="E545" t="str">
        <f>IF(OR(D545="Mission", D545="Nature's Own", D545="Sara Lee"), "Bread",
IF(OR(D545="Del Monte", D545="Dole", D545="Mott's"), "Canned Fruit",
IF(OR(D545="Goya", D545="Hunt's", D545="Birds Eye"), "Canned Vegetables",
IF(OR(D545="BelGioioso", D545="Kraft", D545="Philadelphia", D545="Fairlife", D545="Horizon Organic", D545="Lactaid", D545="Ben &amp; Jerry's", D545="Chobani", D545="Oikos", D545="Light + Fit"), "Dairy",
IF(OR(D545="Barilla", D545="Annie's", D545="Rao's Homemade"), "Pasta",
IF(OR(D545="Hershey's", D545="Lay's", D545="Totino's", D545="Cheerios", D545="Jif", D545="Skippy", D545="Nature Valley", D545="Oreo", D545="DiGiorno", D545="Eggo"), "Prepared Food",
IF(OR(D545="Ben's Original", D545="Lundberg", D545="Quaker"), "Rice",
IF(OR(D545="Bush's", D545="Hillshire Farm", D545="Oscar Mayer", D545="SPAM"), "Protein",
IF(OR(D545="Starbucks", D545="Sparkling Ice", D545="Coca-Cola", D545="San Pellegrino", D545="Gatorade", D545="Arizona"), "Beverages",
"Other")))))))))</f>
        <v>Canned Fruit</v>
      </c>
      <c r="F545" t="s">
        <v>95</v>
      </c>
      <c r="G545" cm="1">
        <f t="array" ref="G545">_xlfn.LET(
  _xlpm.txt, LOWER(TRIM(SUBSTITUTE(B545,"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45" s="1">
        <f>O545/G545</f>
        <v>9.8500000000000004E-2</v>
      </c>
      <c r="J545" t="str">
        <f>IF(I545="", "", IFERROR(LEFT(SUBSTITUTE(I545,"$",""), FIND("/", SUBSTITUTE(I545,"$","")) - 1), ""))</f>
        <v/>
      </c>
      <c r="K545" s="1" t="str">
        <f>IF(J545="", "", SUBSTITUTE(J545, "¢", ""))</f>
        <v/>
      </c>
      <c r="L545" s="2">
        <f>H545*100</f>
        <v>9.85</v>
      </c>
      <c r="M545" s="1">
        <f t="shared" si="8"/>
        <v>9.849999999999999E-2</v>
      </c>
      <c r="N545" s="1">
        <v>9.85</v>
      </c>
      <c r="O545" s="3">
        <f>VALUE(MID(F545, FIND("$", F545) + 1, LEN(F545)))</f>
        <v>1.97</v>
      </c>
    </row>
    <row r="546" spans="1:15" x14ac:dyDescent="0.25">
      <c r="A546" t="s">
        <v>2489</v>
      </c>
      <c r="B546" t="s">
        <v>2488</v>
      </c>
      <c r="D546" t="str" cm="1">
        <f t="array" ref="D546">_xlfn.TEXTJOIN("", TRUE, IF(ISNUMBER(SEARCH($Q$1480:$Q$1524, B546)), $Q$1480:$Q$1524, ""))</f>
        <v>Dole</v>
      </c>
      <c r="E546" t="str">
        <f>IF(OR(D546="Mission", D546="Nature's Own", D546="Sara Lee"), "Bread",
IF(OR(D546="Del Monte", D546="Dole", D546="Mott's"), "Canned Fruit",
IF(OR(D546="Goya", D546="Hunt's", D546="Birds Eye"), "Canned Vegetables",
IF(OR(D546="BelGioioso", D546="Kraft", D546="Philadelphia", D546="Fairlife", D546="Horizon Organic", D546="Lactaid", D546="Ben &amp; Jerry's", D546="Chobani", D546="Oikos", D546="Light + Fit"), "Dairy",
IF(OR(D546="Barilla", D546="Annie's", D546="Rao's Homemade"), "Pasta",
IF(OR(D546="Hershey's", D546="Lay's", D546="Totino's", D546="Cheerios", D546="Jif", D546="Skippy", D546="Nature Valley", D546="Oreo", D546="DiGiorno", D546="Eggo"), "Prepared Food",
IF(OR(D546="Ben's Original", D546="Lundberg", D546="Quaker"), "Rice",
IF(OR(D546="Bush's", D546="Hillshire Farm", D546="Oscar Mayer", D546="SPAM"), "Protein",
IF(OR(D546="Starbucks", D546="Sparkling Ice", D546="Coca-Cola", D546="San Pellegrino", D546="Gatorade", D546="Arizona"), "Beverages",
"Other")))))))))</f>
        <v>Canned Fruit</v>
      </c>
      <c r="F546" t="s">
        <v>381</v>
      </c>
      <c r="G546" cm="1">
        <f t="array" ref="G546">_xlfn.LET(
  _xlpm.txt, LOWER(TRIM(SUBSTITUTE(B546,"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546" s="1">
        <f>O546/G546</f>
        <v>0.37375000000000003</v>
      </c>
      <c r="J546" t="str">
        <f>IF(I546="", "", IFERROR(LEFT(SUBSTITUTE(I546,"$",""), FIND("/", SUBSTITUTE(I546,"$","")) - 1), ""))</f>
        <v/>
      </c>
      <c r="K546" s="1" t="str">
        <f>IF(J546="", "", SUBSTITUTE(J546, "¢", ""))</f>
        <v/>
      </c>
      <c r="L546" s="2">
        <f>H546*100</f>
        <v>37.375</v>
      </c>
      <c r="M546" s="1">
        <f t="shared" si="8"/>
        <v>0.37375000000000003</v>
      </c>
      <c r="N546" s="1">
        <v>37.375</v>
      </c>
      <c r="O546" s="3">
        <f>VALUE(MID(F546, FIND("$", F546) + 1, LEN(F546)))</f>
        <v>2.99</v>
      </c>
    </row>
    <row r="547" spans="1:15" x14ac:dyDescent="0.25">
      <c r="A547" t="s">
        <v>2487</v>
      </c>
      <c r="B547" t="s">
        <v>2486</v>
      </c>
      <c r="D547" t="str" cm="1">
        <f t="array" ref="D547">_xlfn.TEXTJOIN("", TRUE, IF(ISNUMBER(SEARCH($Q$1480:$Q$1524, B547)), $Q$1480:$Q$1524, ""))</f>
        <v>Dole</v>
      </c>
      <c r="E547" t="str">
        <f>IF(OR(D547="Mission", D547="Nature's Own", D547="Sara Lee"), "Bread",
IF(OR(D547="Del Monte", D547="Dole", D547="Mott's"), "Canned Fruit",
IF(OR(D547="Goya", D547="Hunt's", D547="Birds Eye"), "Canned Vegetables",
IF(OR(D547="BelGioioso", D547="Kraft", D547="Philadelphia", D547="Fairlife", D547="Horizon Organic", D547="Lactaid", D547="Ben &amp; Jerry's", D547="Chobani", D547="Oikos", D547="Light + Fit"), "Dairy",
IF(OR(D547="Barilla", D547="Annie's", D547="Rao's Homemade"), "Pasta",
IF(OR(D547="Hershey's", D547="Lay's", D547="Totino's", D547="Cheerios", D547="Jif", D547="Skippy", D547="Nature Valley", D547="Oreo", D547="DiGiorno", D547="Eggo"), "Prepared Food",
IF(OR(D547="Ben's Original", D547="Lundberg", D547="Quaker"), "Rice",
IF(OR(D547="Bush's", D547="Hillshire Farm", D547="Oscar Mayer", D547="SPAM"), "Protein",
IF(OR(D547="Starbucks", D547="Sparkling Ice", D547="Coca-Cola", D547="San Pellegrino", D547="Gatorade", D547="Arizona"), "Beverages",
"Other")))))))))</f>
        <v>Canned Fruit</v>
      </c>
      <c r="F547" t="s">
        <v>2485</v>
      </c>
      <c r="G547" cm="1">
        <f t="array" ref="G547">_xlfn.LET(
  _xlpm.txt, LOWER(TRIM(SUBSTITUTE(B547,"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547" s="1">
        <f>O547/G547</f>
        <v>0.23749999999999999</v>
      </c>
      <c r="J547" t="str">
        <f>IF(I547="", "", IFERROR(LEFT(SUBSTITUTE(I547,"$",""), FIND("/", SUBSTITUTE(I547,"$","")) - 1), ""))</f>
        <v/>
      </c>
      <c r="K547" s="1" t="str">
        <f>IF(J547="", "", SUBSTITUTE(J547, "¢", ""))</f>
        <v/>
      </c>
      <c r="L547" s="2">
        <f>H547*100</f>
        <v>23.75</v>
      </c>
      <c r="M547" s="1">
        <f t="shared" si="8"/>
        <v>0.23749999999999999</v>
      </c>
      <c r="N547" s="1">
        <v>23.75</v>
      </c>
      <c r="O547" s="3">
        <f>VALUE(MID(F547, FIND("$", F547) + 1, LEN(F547)))</f>
        <v>1.9</v>
      </c>
    </row>
    <row r="548" spans="1:15" x14ac:dyDescent="0.25">
      <c r="A548" t="s">
        <v>2484</v>
      </c>
      <c r="B548" t="s">
        <v>2483</v>
      </c>
      <c r="D548" t="str" cm="1">
        <f t="array" ref="D548">_xlfn.TEXTJOIN("", TRUE, IF(ISNUMBER(SEARCH($Q$1480:$Q$1524, B548)), $Q$1480:$Q$1524, ""))</f>
        <v>Dole</v>
      </c>
      <c r="E548" t="str">
        <f>IF(OR(D548="Mission", D548="Nature's Own", D548="Sara Lee"), "Bread",
IF(OR(D548="Del Monte", D548="Dole", D548="Mott's"), "Canned Fruit",
IF(OR(D548="Goya", D548="Hunt's", D548="Birds Eye"), "Canned Vegetables",
IF(OR(D548="BelGioioso", D548="Kraft", D548="Philadelphia", D548="Fairlife", D548="Horizon Organic", D548="Lactaid", D548="Ben &amp; Jerry's", D548="Chobani", D548="Oikos", D548="Light + Fit"), "Dairy",
IF(OR(D548="Barilla", D548="Annie's", D548="Rao's Homemade"), "Pasta",
IF(OR(D548="Hershey's", D548="Lay's", D548="Totino's", D548="Cheerios", D548="Jif", D548="Skippy", D548="Nature Valley", D548="Oreo", D548="DiGiorno", D548="Eggo"), "Prepared Food",
IF(OR(D548="Ben's Original", D548="Lundberg", D548="Quaker"), "Rice",
IF(OR(D548="Bush's", D548="Hillshire Farm", D548="Oscar Mayer", D548="SPAM"), "Protein",
IF(OR(D548="Starbucks", D548="Sparkling Ice", D548="Coca-Cola", D548="San Pellegrino", D548="Gatorade", D548="Arizona"), "Beverages",
"Other")))))))))</f>
        <v>Canned Fruit</v>
      </c>
      <c r="F548" t="s">
        <v>1181</v>
      </c>
      <c r="G548" cm="1">
        <f t="array" ref="G548">_xlfn.LET(
  _xlpm.txt, LOWER(TRIM(SUBSTITUTE(B548,"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548" s="1">
        <f>O548/G548</f>
        <v>0.37125000000000002</v>
      </c>
      <c r="J548" t="str">
        <f>IF(I548="", "", IFERROR(LEFT(SUBSTITUTE(I548,"$",""), FIND("/", SUBSTITUTE(I548,"$","")) - 1), ""))</f>
        <v/>
      </c>
      <c r="K548" s="1" t="str">
        <f>IF(J548="", "", SUBSTITUTE(J548, "¢", ""))</f>
        <v/>
      </c>
      <c r="L548" s="2">
        <f>H548*100</f>
        <v>37.125</v>
      </c>
      <c r="M548" s="1">
        <f t="shared" si="8"/>
        <v>0.37125000000000002</v>
      </c>
      <c r="N548" s="1">
        <v>37.125</v>
      </c>
      <c r="O548" s="3">
        <f>VALUE(MID(F548, FIND("$", F548) + 1, LEN(F548)))</f>
        <v>2.97</v>
      </c>
    </row>
    <row r="549" spans="1:15" x14ac:dyDescent="0.25">
      <c r="A549" t="s">
        <v>2482</v>
      </c>
      <c r="B549" t="s">
        <v>2481</v>
      </c>
      <c r="D549" t="str" cm="1">
        <f t="array" ref="D549">_xlfn.TEXTJOIN("", TRUE, IF(ISNUMBER(SEARCH($Q$1480:$Q$1524, B549)), $Q$1480:$Q$1524, ""))</f>
        <v>Dole</v>
      </c>
      <c r="E549" t="str">
        <f>IF(OR(D549="Mission", D549="Nature's Own", D549="Sara Lee"), "Bread",
IF(OR(D549="Del Monte", D549="Dole", D549="Mott's"), "Canned Fruit",
IF(OR(D549="Goya", D549="Hunt's", D549="Birds Eye"), "Canned Vegetables",
IF(OR(D549="BelGioioso", D549="Kraft", D549="Philadelphia", D549="Fairlife", D549="Horizon Organic", D549="Lactaid", D549="Ben &amp; Jerry's", D549="Chobani", D549="Oikos", D549="Light + Fit"), "Dairy",
IF(OR(D549="Barilla", D549="Annie's", D549="Rao's Homemade"), "Pasta",
IF(OR(D549="Hershey's", D549="Lay's", D549="Totino's", D549="Cheerios", D549="Jif", D549="Skippy", D549="Nature Valley", D549="Oreo", D549="DiGiorno", D549="Eggo"), "Prepared Food",
IF(OR(D549="Ben's Original", D549="Lundberg", D549="Quaker"), "Rice",
IF(OR(D549="Bush's", D549="Hillshire Farm", D549="Oscar Mayer", D549="SPAM"), "Protein",
IF(OR(D549="Starbucks", D549="Sparkling Ice", D549="Coca-Cola", D549="San Pellegrino", D549="Gatorade", D549="Arizona"), "Beverages",
"Other")))))))))</f>
        <v>Canned Fruit</v>
      </c>
      <c r="F549" t="s">
        <v>210</v>
      </c>
      <c r="G549" cm="1">
        <f t="array" ref="G549">_xlfn.LET(
  _xlpm.txt, LOWER(TRIM(SUBSTITUTE(B549,"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549" s="1">
        <f>O549/G549</f>
        <v>0.12375</v>
      </c>
      <c r="J549" t="str">
        <f>IF(I549="", "", IFERROR(LEFT(SUBSTITUTE(I549,"$",""), FIND("/", SUBSTITUTE(I549,"$","")) - 1), ""))</f>
        <v/>
      </c>
      <c r="K549" s="1" t="str">
        <f>IF(J549="", "", SUBSTITUTE(J549, "¢", ""))</f>
        <v/>
      </c>
      <c r="L549" s="2">
        <f>H549*100</f>
        <v>12.375</v>
      </c>
      <c r="M549" s="1">
        <f t="shared" si="8"/>
        <v>0.12375</v>
      </c>
      <c r="N549" s="1">
        <v>12.375</v>
      </c>
      <c r="O549" s="3">
        <f>VALUE(MID(F549, FIND("$", F549) + 1, LEN(F549)))</f>
        <v>0.99</v>
      </c>
    </row>
    <row r="550" spans="1:15" x14ac:dyDescent="0.25">
      <c r="A550" t="s">
        <v>2480</v>
      </c>
      <c r="B550" t="s">
        <v>2479</v>
      </c>
      <c r="C550">
        <v>16</v>
      </c>
      <c r="D550" t="str" cm="1">
        <f t="array" ref="D550">_xlfn.TEXTJOIN("", TRUE, IF(ISNUMBER(SEARCH($Q$1480:$Q$1524, B550)), $Q$1480:$Q$1524, ""))</f>
        <v>Dole</v>
      </c>
      <c r="E550" t="str">
        <f>IF(OR(D550="Mission", D550="Nature's Own", D550="Sara Lee"), "Bread",
IF(OR(D550="Del Monte", D550="Dole", D550="Mott's"), "Canned Fruit",
IF(OR(D550="Goya", D550="Hunt's", D550="Birds Eye"), "Canned Vegetables",
IF(OR(D550="BelGioioso", D550="Kraft", D550="Philadelphia", D550="Fairlife", D550="Horizon Organic", D550="Lactaid", D550="Ben &amp; Jerry's", D550="Chobani", D550="Oikos", D550="Light + Fit"), "Dairy",
IF(OR(D550="Barilla", D550="Annie's", D550="Rao's Homemade"), "Pasta",
IF(OR(D550="Hershey's", D550="Lay's", D550="Totino's", D550="Cheerios", D550="Jif", D550="Skippy", D550="Nature Valley", D550="Oreo", D550="DiGiorno", D550="Eggo"), "Prepared Food",
IF(OR(D550="Ben's Original", D550="Lundberg", D550="Quaker"), "Rice",
IF(OR(D550="Bush's", D550="Hillshire Farm", D550="Oscar Mayer", D550="SPAM"), "Protein",
IF(OR(D550="Starbucks", D550="Sparkling Ice", D550="Coca-Cola", D550="San Pellegrino", D550="Gatorade", D550="Arizona"), "Beverages",
"Other")))))))))</f>
        <v>Canned Fruit</v>
      </c>
      <c r="F550" t="s">
        <v>2478</v>
      </c>
      <c r="G550" cm="1">
        <f t="array" ref="G550">_xlfn.LET(
  _xlpm.txt, LOWER(TRIM(SUBSTITUTE(B550,"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550" s="1">
        <f>O550/G550</f>
        <v>5.6025</v>
      </c>
      <c r="J550" t="str">
        <f>IF(I550="", "", IFERROR(LEFT(SUBSTITUTE(I550,"$",""), FIND("/", SUBSTITUTE(I550,"$","")) - 1), ""))</f>
        <v/>
      </c>
      <c r="K550" s="1" t="str">
        <f>IF(J550="", "", SUBSTITUTE(J550, "¢", ""))</f>
        <v/>
      </c>
      <c r="L550" s="2">
        <f>H550*100</f>
        <v>560.25</v>
      </c>
      <c r="M550" s="1">
        <f t="shared" si="8"/>
        <v>5.6025</v>
      </c>
      <c r="N550" s="1">
        <v>560.25</v>
      </c>
      <c r="O550" s="3">
        <f>VALUE(MID(F550, FIND("$", F550) + 1, LEN(F550)))</f>
        <v>44.82</v>
      </c>
    </row>
    <row r="551" spans="1:15" x14ac:dyDescent="0.25">
      <c r="A551" t="s">
        <v>2477</v>
      </c>
      <c r="B551" t="s">
        <v>2476</v>
      </c>
      <c r="C551">
        <v>5</v>
      </c>
      <c r="D551" t="str" cm="1">
        <f t="array" ref="D551">_xlfn.TEXTJOIN("", TRUE, IF(ISNUMBER(SEARCH($Q$1480:$Q$1524, B551)), $Q$1480:$Q$1524, ""))</f>
        <v>Dole</v>
      </c>
      <c r="E551" t="str">
        <f>IF(OR(D551="Mission", D551="Nature's Own", D551="Sara Lee"), "Bread",
IF(OR(D551="Del Monte", D551="Dole", D551="Mott's"), "Canned Fruit",
IF(OR(D551="Goya", D551="Hunt's", D551="Birds Eye"), "Canned Vegetables",
IF(OR(D551="BelGioioso", D551="Kraft", D551="Philadelphia", D551="Fairlife", D551="Horizon Organic", D551="Lactaid", D551="Ben &amp; Jerry's", D551="Chobani", D551="Oikos", D551="Light + Fit"), "Dairy",
IF(OR(D551="Barilla", D551="Annie's", D551="Rao's Homemade"), "Pasta",
IF(OR(D551="Hershey's", D551="Lay's", D551="Totino's", D551="Cheerios", D551="Jif", D551="Skippy", D551="Nature Valley", D551="Oreo", D551="DiGiorno", D551="Eggo"), "Prepared Food",
IF(OR(D551="Ben's Original", D551="Lundberg", D551="Quaker"), "Rice",
IF(OR(D551="Bush's", D551="Hillshire Farm", D551="Oscar Mayer", D551="SPAM"), "Protein",
IF(OR(D551="Starbucks", D551="Sparkling Ice", D551="Coca-Cola", D551="San Pellegrino", D551="Gatorade", D551="Arizona"), "Beverages",
"Other")))))))))</f>
        <v>Canned Fruit</v>
      </c>
      <c r="F551" t="s">
        <v>2475</v>
      </c>
      <c r="G551" cm="1">
        <f t="array" ref="G551">_xlfn.LET(
  _xlpm.txt, LOWER(TRIM(SUBSTITUTE(B551,"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551" s="1">
        <f>O551/G551</f>
        <v>2.3975</v>
      </c>
      <c r="J551" t="str">
        <f>IF(I551="", "", IFERROR(LEFT(SUBSTITUTE(I551,"$",""), FIND("/", SUBSTITUTE(I551,"$","")) - 1), ""))</f>
        <v/>
      </c>
      <c r="K551" s="1" t="str">
        <f>IF(J551="", "", SUBSTITUTE(J551, "¢", ""))</f>
        <v/>
      </c>
      <c r="L551" s="2">
        <f>H551*100</f>
        <v>239.75</v>
      </c>
      <c r="M551" s="1">
        <f t="shared" si="8"/>
        <v>2.3975</v>
      </c>
      <c r="N551" s="1">
        <v>239.75</v>
      </c>
      <c r="O551" s="3">
        <f>VALUE(MID(F551, FIND("$", F551) + 1, LEN(F551)))</f>
        <v>19.18</v>
      </c>
    </row>
    <row r="552" spans="1:15" x14ac:dyDescent="0.25">
      <c r="A552" t="s">
        <v>2474</v>
      </c>
      <c r="B552" t="s">
        <v>2473</v>
      </c>
      <c r="C552">
        <v>8</v>
      </c>
      <c r="D552" t="str" cm="1">
        <f t="array" ref="D552">_xlfn.TEXTJOIN("", TRUE, IF(ISNUMBER(SEARCH($Q$1480:$Q$1524, B552)), $Q$1480:$Q$1524, ""))</f>
        <v>Dole</v>
      </c>
      <c r="E552" t="str">
        <f>IF(OR(D552="Mission", D552="Nature's Own", D552="Sara Lee"), "Bread",
IF(OR(D552="Del Monte", D552="Dole", D552="Mott's"), "Canned Fruit",
IF(OR(D552="Goya", D552="Hunt's", D552="Birds Eye"), "Canned Vegetables",
IF(OR(D552="BelGioioso", D552="Kraft", D552="Philadelphia", D552="Fairlife", D552="Horizon Organic", D552="Lactaid", D552="Ben &amp; Jerry's", D552="Chobani", D552="Oikos", D552="Light + Fit"), "Dairy",
IF(OR(D552="Barilla", D552="Annie's", D552="Rao's Homemade"), "Pasta",
IF(OR(D552="Hershey's", D552="Lay's", D552="Totino's", D552="Cheerios", D552="Jif", D552="Skippy", D552="Nature Valley", D552="Oreo", D552="DiGiorno", D552="Eggo"), "Prepared Food",
IF(OR(D552="Ben's Original", D552="Lundberg", D552="Quaker"), "Rice",
IF(OR(D552="Bush's", D552="Hillshire Farm", D552="Oscar Mayer", D552="SPAM"), "Protein",
IF(OR(D552="Starbucks", D552="Sparkling Ice", D552="Coca-Cola", D552="San Pellegrino", D552="Gatorade", D552="Arizona"), "Beverages",
"Other")))))))))</f>
        <v>Canned Fruit</v>
      </c>
      <c r="F552" t="s">
        <v>2472</v>
      </c>
      <c r="G552" cm="1">
        <f t="array" ref="G552">_xlfn.LET(
  _xlpm.txt, LOWER(TRIM(SUBSTITUTE(B552,"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552" s="1">
        <f>O552/G552</f>
        <v>3.3962500000000002</v>
      </c>
      <c r="J552" t="str">
        <f>IF(I552="", "", IFERROR(LEFT(SUBSTITUTE(I552,"$",""), FIND("/", SUBSTITUTE(I552,"$","")) - 1), ""))</f>
        <v/>
      </c>
      <c r="K552" s="1" t="str">
        <f>IF(J552="", "", SUBSTITUTE(J552, "¢", ""))</f>
        <v/>
      </c>
      <c r="L552" s="2">
        <f>H552*100</f>
        <v>339.625</v>
      </c>
      <c r="M552" s="1">
        <f t="shared" si="8"/>
        <v>3.3962500000000002</v>
      </c>
      <c r="N552" s="1">
        <v>339.625</v>
      </c>
      <c r="O552" s="3">
        <f>VALUE(MID(F552, FIND("$", F552) + 1, LEN(F552)))</f>
        <v>27.17</v>
      </c>
    </row>
    <row r="553" spans="1:15" x14ac:dyDescent="0.25">
      <c r="A553" t="s">
        <v>2471</v>
      </c>
      <c r="B553" t="s">
        <v>2470</v>
      </c>
      <c r="D553" t="str" cm="1">
        <f t="array" ref="D553">_xlfn.TEXTJOIN("", TRUE, IF(ISNUMBER(SEARCH($Q$1480:$Q$1524, B553)), $Q$1480:$Q$1524, ""))</f>
        <v>Dole</v>
      </c>
      <c r="E553" t="str">
        <f>IF(OR(D553="Mission", D553="Nature's Own", D553="Sara Lee"), "Bread",
IF(OR(D553="Del Monte", D553="Dole", D553="Mott's"), "Canned Fruit",
IF(OR(D553="Goya", D553="Hunt's", D553="Birds Eye"), "Canned Vegetables",
IF(OR(D553="BelGioioso", D553="Kraft", D553="Philadelphia", D553="Fairlife", D553="Horizon Organic", D553="Lactaid", D553="Ben &amp; Jerry's", D553="Chobani", D553="Oikos", D553="Light + Fit"), "Dairy",
IF(OR(D553="Barilla", D553="Annie's", D553="Rao's Homemade"), "Pasta",
IF(OR(D553="Hershey's", D553="Lay's", D553="Totino's", D553="Cheerios", D553="Jif", D553="Skippy", D553="Nature Valley", D553="Oreo", D553="DiGiorno", D553="Eggo"), "Prepared Food",
IF(OR(D553="Ben's Original", D553="Lundberg", D553="Quaker"), "Rice",
IF(OR(D553="Bush's", D553="Hillshire Farm", D553="Oscar Mayer", D553="SPAM"), "Protein",
IF(OR(D553="Starbucks", D553="Sparkling Ice", D553="Coca-Cola", D553="San Pellegrino", D553="Gatorade", D553="Arizona"), "Beverages",
"Other")))))))))</f>
        <v>Canned Fruit</v>
      </c>
      <c r="F553" t="s">
        <v>2469</v>
      </c>
      <c r="G553" cm="1">
        <f t="array" ref="G553">_xlfn.LET(
  _xlpm.txt, LOWER(TRIM(SUBSTITUTE(B553,"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53" s="1">
        <f>O553/G553</f>
        <v>0.25</v>
      </c>
      <c r="J553" t="str">
        <f>IF(I553="", "", IFERROR(LEFT(SUBSTITUTE(I553,"$",""), FIND("/", SUBSTITUTE(I553,"$","")) - 1), ""))</f>
        <v/>
      </c>
      <c r="K553" s="1" t="str">
        <f>IF(J553="", "", SUBSTITUTE(J553, "¢", ""))</f>
        <v/>
      </c>
      <c r="L553" s="2">
        <f>H553*100</f>
        <v>25</v>
      </c>
      <c r="M553" s="1">
        <f t="shared" si="8"/>
        <v>0.25</v>
      </c>
      <c r="N553" s="1">
        <v>25</v>
      </c>
      <c r="O553" s="3">
        <f>VALUE(MID(F553, FIND("$", F553) + 1, LEN(F553)))</f>
        <v>5</v>
      </c>
    </row>
    <row r="554" spans="1:15" x14ac:dyDescent="0.25">
      <c r="A554" t="s">
        <v>2468</v>
      </c>
      <c r="B554" t="s">
        <v>2467</v>
      </c>
      <c r="D554" t="str" cm="1">
        <f t="array" ref="D554">_xlfn.TEXTJOIN("", TRUE, IF(ISNUMBER(SEARCH($Q$1480:$Q$1524, B554)), $Q$1480:$Q$1524, ""))</f>
        <v>Dole</v>
      </c>
      <c r="E554" t="str">
        <f>IF(OR(D554="Mission", D554="Nature's Own", D554="Sara Lee"), "Bread",
IF(OR(D554="Del Monte", D554="Dole", D554="Mott's"), "Canned Fruit",
IF(OR(D554="Goya", D554="Hunt's", D554="Birds Eye"), "Canned Vegetables",
IF(OR(D554="BelGioioso", D554="Kraft", D554="Philadelphia", D554="Fairlife", D554="Horizon Organic", D554="Lactaid", D554="Ben &amp; Jerry's", D554="Chobani", D554="Oikos", D554="Light + Fit"), "Dairy",
IF(OR(D554="Barilla", D554="Annie's", D554="Rao's Homemade"), "Pasta",
IF(OR(D554="Hershey's", D554="Lay's", D554="Totino's", D554="Cheerios", D554="Jif", D554="Skippy", D554="Nature Valley", D554="Oreo", D554="DiGiorno", D554="Eggo"), "Prepared Food",
IF(OR(D554="Ben's Original", D554="Lundberg", D554="Quaker"), "Rice",
IF(OR(D554="Bush's", D554="Hillshire Farm", D554="Oscar Mayer", D554="SPAM"), "Protein",
IF(OR(D554="Starbucks", D554="Sparkling Ice", D554="Coca-Cola", D554="San Pellegrino", D554="Gatorade", D554="Arizona"), "Beverages",
"Other")))))))))</f>
        <v>Canned Fruit</v>
      </c>
      <c r="F554" t="s">
        <v>2466</v>
      </c>
      <c r="G554" cm="1">
        <f t="array" ref="G554">_xlfn.LET(
  _xlpm.txt, LOWER(TRIM(SUBSTITUTE(B554,"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54" s="1">
        <f>O554/G554</f>
        <v>8.4999999999999992E-2</v>
      </c>
      <c r="J554" t="str">
        <f>IF(I554="", "", IFERROR(LEFT(SUBSTITUTE(I554,"$",""), FIND("/", SUBSTITUTE(I554,"$","")) - 1), ""))</f>
        <v/>
      </c>
      <c r="K554" s="1" t="str">
        <f>IF(J554="", "", SUBSTITUTE(J554, "¢", ""))</f>
        <v/>
      </c>
      <c r="L554" s="2">
        <f>H554*100</f>
        <v>8.5</v>
      </c>
      <c r="M554" s="1">
        <f t="shared" si="8"/>
        <v>8.5000000000000006E-2</v>
      </c>
      <c r="N554" s="1">
        <v>8.5</v>
      </c>
      <c r="O554" s="3">
        <f>VALUE(MID(F554, FIND("$", F554) + 1, LEN(F554)))</f>
        <v>1.7</v>
      </c>
    </row>
    <row r="555" spans="1:15" x14ac:dyDescent="0.25">
      <c r="A555" t="s">
        <v>2465</v>
      </c>
      <c r="B555" t="s">
        <v>2464</v>
      </c>
      <c r="C555">
        <v>12</v>
      </c>
      <c r="D555" t="str" cm="1">
        <f t="array" ref="D555">_xlfn.TEXTJOIN("", TRUE, IF(ISNUMBER(SEARCH($Q$1480:$Q$1524, B555)), $Q$1480:$Q$1524, ""))</f>
        <v>Dole</v>
      </c>
      <c r="E555" t="str">
        <f>IF(OR(D555="Mission", D555="Nature's Own", D555="Sara Lee"), "Bread",
IF(OR(D555="Del Monte", D555="Dole", D555="Mott's"), "Canned Fruit",
IF(OR(D555="Goya", D555="Hunt's", D555="Birds Eye"), "Canned Vegetables",
IF(OR(D555="BelGioioso", D555="Kraft", D555="Philadelphia", D555="Fairlife", D555="Horizon Organic", D555="Lactaid", D555="Ben &amp; Jerry's", D555="Chobani", D555="Oikos", D555="Light + Fit"), "Dairy",
IF(OR(D555="Barilla", D555="Annie's", D555="Rao's Homemade"), "Pasta",
IF(OR(D555="Hershey's", D555="Lay's", D555="Totino's", D555="Cheerios", D555="Jif", D555="Skippy", D555="Nature Valley", D555="Oreo", D555="DiGiorno", D555="Eggo"), "Prepared Food",
IF(OR(D555="Ben's Original", D555="Lundberg", D555="Quaker"), "Rice",
IF(OR(D555="Bush's", D555="Hillshire Farm", D555="Oscar Mayer", D555="SPAM"), "Protein",
IF(OR(D555="Starbucks", D555="Sparkling Ice", D555="Coca-Cola", D555="San Pellegrino", D555="Gatorade", D555="Arizona"), "Beverages",
"Other")))))))))</f>
        <v>Canned Fruit</v>
      </c>
      <c r="F555" t="s">
        <v>2463</v>
      </c>
      <c r="G555" cm="1">
        <f t="array" ref="G555">_xlfn.LET(
  _xlpm.txt, LOWER(TRIM(SUBSTITUTE(B555,"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55" s="1">
        <f>O555/G555</f>
        <v>2.1495000000000002</v>
      </c>
      <c r="J555" t="str">
        <f>IF(I555="", "", IFERROR(LEFT(SUBSTITUTE(I555,"$",""), FIND("/", SUBSTITUTE(I555,"$","")) - 1), ""))</f>
        <v/>
      </c>
      <c r="K555" s="1" t="str">
        <f>IF(J555="", "", SUBSTITUTE(J555, "¢", ""))</f>
        <v/>
      </c>
      <c r="L555" s="2">
        <f>H555*100</f>
        <v>214.95000000000002</v>
      </c>
      <c r="M555" s="1">
        <f t="shared" si="8"/>
        <v>2.1495000000000002</v>
      </c>
      <c r="N555" s="1">
        <v>214.95000000000002</v>
      </c>
      <c r="O555" s="3">
        <f>VALUE(MID(F555, FIND("$", F555) + 1, LEN(F555)))</f>
        <v>42.99</v>
      </c>
    </row>
    <row r="556" spans="1:15" x14ac:dyDescent="0.25">
      <c r="A556" t="s">
        <v>2462</v>
      </c>
      <c r="B556" t="s">
        <v>2461</v>
      </c>
      <c r="D556" t="str" cm="1">
        <f t="array" ref="D556">_xlfn.TEXTJOIN("", TRUE, IF(ISNUMBER(SEARCH($Q$1480:$Q$1524, B556)), $Q$1480:$Q$1524, ""))</f>
        <v>Dole</v>
      </c>
      <c r="E556" t="str">
        <f>IF(OR(D556="Mission", D556="Nature's Own", D556="Sara Lee"), "Bread",
IF(OR(D556="Del Monte", D556="Dole", D556="Mott's"), "Canned Fruit",
IF(OR(D556="Goya", D556="Hunt's", D556="Birds Eye"), "Canned Vegetables",
IF(OR(D556="BelGioioso", D556="Kraft", D556="Philadelphia", D556="Fairlife", D556="Horizon Organic", D556="Lactaid", D556="Ben &amp; Jerry's", D556="Chobani", D556="Oikos", D556="Light + Fit"), "Dairy",
IF(OR(D556="Barilla", D556="Annie's", D556="Rao's Homemade"), "Pasta",
IF(OR(D556="Hershey's", D556="Lay's", D556="Totino's", D556="Cheerios", D556="Jif", D556="Skippy", D556="Nature Valley", D556="Oreo", D556="DiGiorno", D556="Eggo"), "Prepared Food",
IF(OR(D556="Ben's Original", D556="Lundberg", D556="Quaker"), "Rice",
IF(OR(D556="Bush's", D556="Hillshire Farm", D556="Oscar Mayer", D556="SPAM"), "Protein",
IF(OR(D556="Starbucks", D556="Sparkling Ice", D556="Coca-Cola", D556="San Pellegrino", D556="Gatorade", D556="Arizona"), "Beverages",
"Other")))))))))</f>
        <v>Canned Fruit</v>
      </c>
      <c r="F556" t="s">
        <v>2460</v>
      </c>
      <c r="G556" cm="1">
        <f t="array" ref="G556">_xlfn.LET(
  _xlpm.txt, LOWER(TRIM(SUBSTITUTE(B556,"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56" s="1">
        <f>O556/G556</f>
        <v>2.1105</v>
      </c>
      <c r="J556" t="str">
        <f>IF(I556="", "", IFERROR(LEFT(SUBSTITUTE(I556,"$",""), FIND("/", SUBSTITUTE(I556,"$","")) - 1), ""))</f>
        <v/>
      </c>
      <c r="K556" s="1" t="str">
        <f>IF(J556="", "", SUBSTITUTE(J556, "¢", ""))</f>
        <v/>
      </c>
      <c r="L556" s="2">
        <f>H556*100</f>
        <v>211.05</v>
      </c>
      <c r="M556" s="1">
        <f t="shared" si="8"/>
        <v>2.1105</v>
      </c>
      <c r="N556" s="1">
        <v>211.05</v>
      </c>
      <c r="O556" s="3">
        <f>VALUE(MID(F556, FIND("$", F556) + 1, LEN(F556)))</f>
        <v>42.21</v>
      </c>
    </row>
    <row r="557" spans="1:15" x14ac:dyDescent="0.25">
      <c r="A557" t="s">
        <v>2459</v>
      </c>
      <c r="B557" t="s">
        <v>2458</v>
      </c>
      <c r="C557">
        <v>2</v>
      </c>
      <c r="D557" t="str" cm="1">
        <f t="array" ref="D557">_xlfn.TEXTJOIN("", TRUE, IF(ISNUMBER(SEARCH($Q$1480:$Q$1524, B557)), $Q$1480:$Q$1524, ""))</f>
        <v>Dole</v>
      </c>
      <c r="E557" t="str">
        <f>IF(OR(D557="Mission", D557="Nature's Own", D557="Sara Lee"), "Bread",
IF(OR(D557="Del Monte", D557="Dole", D557="Mott's"), "Canned Fruit",
IF(OR(D557="Goya", D557="Hunt's", D557="Birds Eye"), "Canned Vegetables",
IF(OR(D557="BelGioioso", D557="Kraft", D557="Philadelphia", D557="Fairlife", D557="Horizon Organic", D557="Lactaid", D557="Ben &amp; Jerry's", D557="Chobani", D557="Oikos", D557="Light + Fit"), "Dairy",
IF(OR(D557="Barilla", D557="Annie's", D557="Rao's Homemade"), "Pasta",
IF(OR(D557="Hershey's", D557="Lay's", D557="Totino's", D557="Cheerios", D557="Jif", D557="Skippy", D557="Nature Valley", D557="Oreo", D557="DiGiorno", D557="Eggo"), "Prepared Food",
IF(OR(D557="Ben's Original", D557="Lundberg", D557="Quaker"), "Rice",
IF(OR(D557="Bush's", D557="Hillshire Farm", D557="Oscar Mayer", D557="SPAM"), "Protein",
IF(OR(D557="Starbucks", D557="Sparkling Ice", D557="Coca-Cola", D557="San Pellegrino", D557="Gatorade", D557="Arizona"), "Beverages",
"Other")))))))))</f>
        <v>Canned Fruit</v>
      </c>
      <c r="F557" t="s">
        <v>2457</v>
      </c>
      <c r="G557" cm="1">
        <f t="array" ref="G557">_xlfn.LET(
  _xlpm.txt, LOWER(TRIM(SUBSTITUTE(B557,"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557" s="1">
        <f>O557/G557</f>
        <v>4.8062500000000004</v>
      </c>
      <c r="J557" t="str">
        <f>IF(I557="", "", IFERROR(LEFT(SUBSTITUTE(I557,"$",""), FIND("/", SUBSTITUTE(I557,"$","")) - 1), ""))</f>
        <v/>
      </c>
      <c r="K557" s="1" t="str">
        <f>IF(J557="", "", SUBSTITUTE(J557, "¢", ""))</f>
        <v/>
      </c>
      <c r="L557" s="2">
        <f>H557*100</f>
        <v>480.62500000000006</v>
      </c>
      <c r="M557" s="1">
        <f t="shared" si="8"/>
        <v>4.8062500000000004</v>
      </c>
      <c r="N557" s="1">
        <v>480.62500000000006</v>
      </c>
      <c r="O557" s="3">
        <f>VALUE(MID(F557, FIND("$", F557) + 1, LEN(F557)))</f>
        <v>38.450000000000003</v>
      </c>
    </row>
    <row r="558" spans="1:15" x14ac:dyDescent="0.25">
      <c r="A558" t="s">
        <v>2456</v>
      </c>
      <c r="B558" t="s">
        <v>2455</v>
      </c>
      <c r="D558" t="str" cm="1">
        <f t="array" ref="D558">_xlfn.TEXTJOIN("", TRUE, IF(ISNUMBER(SEARCH($Q$1480:$Q$1524, B558)), $Q$1480:$Q$1524, ""))</f>
        <v>Dole</v>
      </c>
      <c r="E558" t="str">
        <f>IF(OR(D558="Mission", D558="Nature's Own", D558="Sara Lee"), "Bread",
IF(OR(D558="Del Monte", D558="Dole", D558="Mott's"), "Canned Fruit",
IF(OR(D558="Goya", D558="Hunt's", D558="Birds Eye"), "Canned Vegetables",
IF(OR(D558="BelGioioso", D558="Kraft", D558="Philadelphia", D558="Fairlife", D558="Horizon Organic", D558="Lactaid", D558="Ben &amp; Jerry's", D558="Chobani", D558="Oikos", D558="Light + Fit"), "Dairy",
IF(OR(D558="Barilla", D558="Annie's", D558="Rao's Homemade"), "Pasta",
IF(OR(D558="Hershey's", D558="Lay's", D558="Totino's", D558="Cheerios", D558="Jif", D558="Skippy", D558="Nature Valley", D558="Oreo", D558="DiGiorno", D558="Eggo"), "Prepared Food",
IF(OR(D558="Ben's Original", D558="Lundberg", D558="Quaker"), "Rice",
IF(OR(D558="Bush's", D558="Hillshire Farm", D558="Oscar Mayer", D558="SPAM"), "Protein",
IF(OR(D558="Starbucks", D558="Sparkling Ice", D558="Coca-Cola", D558="San Pellegrino", D558="Gatorade", D558="Arizona"), "Beverages",
"Other")))))))))</f>
        <v>Canned Fruit</v>
      </c>
      <c r="F558" t="s">
        <v>364</v>
      </c>
      <c r="G558" cm="1">
        <f t="array" ref="G558">_xlfn.LET(
  _xlpm.txt, LOWER(TRIM(SUBSTITUTE(B558,"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H558" s="1">
        <f>O558/G558</f>
        <v>0.08</v>
      </c>
      <c r="J558" t="str">
        <f>IF(I558="", "", IFERROR(LEFT(SUBSTITUTE(I558,"$",""), FIND("/", SUBSTITUTE(I558,"$","")) - 1), ""))</f>
        <v/>
      </c>
      <c r="K558" s="1" t="str">
        <f>IF(J558="", "", SUBSTITUTE(J558, "¢", ""))</f>
        <v/>
      </c>
      <c r="L558" s="2">
        <f>H558*100</f>
        <v>8</v>
      </c>
      <c r="M558" s="1">
        <f t="shared" si="8"/>
        <v>0.08</v>
      </c>
      <c r="N558" s="1">
        <v>8</v>
      </c>
      <c r="O558" s="3">
        <f>VALUE(MID(F558, FIND("$", F558) + 1, LEN(F558)))</f>
        <v>3.68</v>
      </c>
    </row>
    <row r="559" spans="1:15" x14ac:dyDescent="0.25">
      <c r="A559" t="s">
        <v>2454</v>
      </c>
      <c r="B559" t="s">
        <v>2453</v>
      </c>
      <c r="C559">
        <v>1</v>
      </c>
      <c r="D559" t="str" cm="1">
        <f t="array" ref="D559">_xlfn.TEXTJOIN("", TRUE, IF(ISNUMBER(SEARCH($Q$1480:$Q$1524, B559)), $Q$1480:$Q$1524, ""))</f>
        <v>Dole</v>
      </c>
      <c r="E559" t="str">
        <f>IF(OR(D559="Mission", D559="Nature's Own", D559="Sara Lee"), "Bread",
IF(OR(D559="Del Monte", D559="Dole", D559="Mott's"), "Canned Fruit",
IF(OR(D559="Goya", D559="Hunt's", D559="Birds Eye"), "Canned Vegetables",
IF(OR(D559="BelGioioso", D559="Kraft", D559="Philadelphia", D559="Fairlife", D559="Horizon Organic", D559="Lactaid", D559="Ben &amp; Jerry's", D559="Chobani", D559="Oikos", D559="Light + Fit"), "Dairy",
IF(OR(D559="Barilla", D559="Annie's", D559="Rao's Homemade"), "Pasta",
IF(OR(D559="Hershey's", D559="Lay's", D559="Totino's", D559="Cheerios", D559="Jif", D559="Skippy", D559="Nature Valley", D559="Oreo", D559="DiGiorno", D559="Eggo"), "Prepared Food",
IF(OR(D559="Ben's Original", D559="Lundberg", D559="Quaker"), "Rice",
IF(OR(D559="Bush's", D559="Hillshire Farm", D559="Oscar Mayer", D559="SPAM"), "Protein",
IF(OR(D559="Starbucks", D559="Sparkling Ice", D559="Coca-Cola", D559="San Pellegrino", D559="Gatorade", D559="Arizona"), "Beverages",
"Other")))))))))</f>
        <v>Canned Fruit</v>
      </c>
      <c r="F559" t="s">
        <v>2452</v>
      </c>
      <c r="G559" cm="1">
        <f t="array" ref="G559">_xlfn.LET(
  _xlpm.txt, LOWER(TRIM(SUBSTITUTE(B559,"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H559" s="1">
        <f>O559/G559</f>
        <v>0.24978260869565219</v>
      </c>
      <c r="J559" t="str">
        <f>IF(I559="", "", IFERROR(LEFT(SUBSTITUTE(I559,"$",""), FIND("/", SUBSTITUTE(I559,"$","")) - 1), ""))</f>
        <v/>
      </c>
      <c r="K559" s="1" t="str">
        <f>IF(J559="", "", SUBSTITUTE(J559, "¢", ""))</f>
        <v/>
      </c>
      <c r="L559" s="2">
        <f>H559*100</f>
        <v>24.978260869565219</v>
      </c>
      <c r="M559" s="1">
        <f t="shared" si="8"/>
        <v>0.24978260869565219</v>
      </c>
      <c r="N559" s="1">
        <v>24.978260869565219</v>
      </c>
      <c r="O559" s="3">
        <f>VALUE(MID(F559, FIND("$", F559) + 1, LEN(F559)))</f>
        <v>11.49</v>
      </c>
    </row>
    <row r="560" spans="1:15" x14ac:dyDescent="0.25">
      <c r="A560" t="s">
        <v>2451</v>
      </c>
      <c r="B560" t="s">
        <v>2450</v>
      </c>
      <c r="C560">
        <v>1</v>
      </c>
      <c r="D560" t="str" cm="1">
        <f t="array" ref="D560">_xlfn.TEXTJOIN("", TRUE, IF(ISNUMBER(SEARCH($Q$1480:$Q$1524, B560)), $Q$1480:$Q$1524, ""))</f>
        <v>Dole</v>
      </c>
      <c r="E560" t="str">
        <f>IF(OR(D560="Mission", D560="Nature's Own", D560="Sara Lee"), "Bread",
IF(OR(D560="Del Monte", D560="Dole", D560="Mott's"), "Canned Fruit",
IF(OR(D560="Goya", D560="Hunt's", D560="Birds Eye"), "Canned Vegetables",
IF(OR(D560="BelGioioso", D560="Kraft", D560="Philadelphia", D560="Fairlife", D560="Horizon Organic", D560="Lactaid", D560="Ben &amp; Jerry's", D560="Chobani", D560="Oikos", D560="Light + Fit"), "Dairy",
IF(OR(D560="Barilla", D560="Annie's", D560="Rao's Homemade"), "Pasta",
IF(OR(D560="Hershey's", D560="Lay's", D560="Totino's", D560="Cheerios", D560="Jif", D560="Skippy", D560="Nature Valley", D560="Oreo", D560="DiGiorno", D560="Eggo"), "Prepared Food",
IF(OR(D560="Ben's Original", D560="Lundberg", D560="Quaker"), "Rice",
IF(OR(D560="Bush's", D560="Hillshire Farm", D560="Oscar Mayer", D560="SPAM"), "Protein",
IF(OR(D560="Starbucks", D560="Sparkling Ice", D560="Coca-Cola", D560="San Pellegrino", D560="Gatorade", D560="Arizona"), "Beverages",
"Other")))))))))</f>
        <v>Canned Fruit</v>
      </c>
      <c r="F560" t="s">
        <v>2449</v>
      </c>
      <c r="G560" cm="1">
        <f t="array" ref="G560">_xlfn.LET(
  _xlpm.txt, LOWER(TRIM(SUBSTITUTE(B560,"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560" s="1">
        <f>O560/G560</f>
        <v>0.91666666666666663</v>
      </c>
      <c r="J560" t="str">
        <f>IF(I560="", "", IFERROR(LEFT(SUBSTITUTE(I560,"$",""), FIND("/", SUBSTITUTE(I560,"$","")) - 1), ""))</f>
        <v/>
      </c>
      <c r="K560" s="1" t="str">
        <f>IF(J560="", "", SUBSTITUTE(J560, "¢", ""))</f>
        <v/>
      </c>
      <c r="L560" s="2">
        <f>H560*100</f>
        <v>91.666666666666657</v>
      </c>
      <c r="M560" s="1">
        <f t="shared" si="8"/>
        <v>0.91666666666666652</v>
      </c>
      <c r="N560" s="1">
        <v>91.666666666666657</v>
      </c>
      <c r="O560" s="3">
        <f>VALUE(MID(F560, FIND("$", F560) + 1, LEN(F560)))</f>
        <v>5.5</v>
      </c>
    </row>
    <row r="561" spans="1:15" x14ac:dyDescent="0.25">
      <c r="A561" t="s">
        <v>2448</v>
      </c>
      <c r="B561" t="s">
        <v>2447</v>
      </c>
      <c r="D561" t="str" cm="1">
        <f t="array" ref="D561">_xlfn.TEXTJOIN("", TRUE, IF(ISNUMBER(SEARCH($Q$1480:$Q$1524, B561)), $Q$1480:$Q$1524, ""))</f>
        <v>Dole</v>
      </c>
      <c r="E561" t="str">
        <f>IF(OR(D561="Mission", D561="Nature's Own", D561="Sara Lee"), "Bread",
IF(OR(D561="Del Monte", D561="Dole", D561="Mott's"), "Canned Fruit",
IF(OR(D561="Goya", D561="Hunt's", D561="Birds Eye"), "Canned Vegetables",
IF(OR(D561="BelGioioso", D561="Kraft", D561="Philadelphia", D561="Fairlife", D561="Horizon Organic", D561="Lactaid", D561="Ben &amp; Jerry's", D561="Chobani", D561="Oikos", D561="Light + Fit"), "Dairy",
IF(OR(D561="Barilla", D561="Annie's", D561="Rao's Homemade"), "Pasta",
IF(OR(D561="Hershey's", D561="Lay's", D561="Totino's", D561="Cheerios", D561="Jif", D561="Skippy", D561="Nature Valley", D561="Oreo", D561="DiGiorno", D561="Eggo"), "Prepared Food",
IF(OR(D561="Ben's Original", D561="Lundberg", D561="Quaker"), "Rice",
IF(OR(D561="Bush's", D561="Hillshire Farm", D561="Oscar Mayer", D561="SPAM"), "Protein",
IF(OR(D561="Starbucks", D561="Sparkling Ice", D561="Coca-Cola", D561="San Pellegrino", D561="Gatorade", D561="Arizona"), "Beverages",
"Other")))))))))</f>
        <v>Canned Fruit</v>
      </c>
      <c r="F561" t="s">
        <v>560</v>
      </c>
      <c r="G561" cm="1">
        <f t="array" ref="G561">_xlfn.LET(
  _xlpm.txt, LOWER(TRIM(SUBSTITUTE(B561,"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561" s="1">
        <f>O561/G561</f>
        <v>0.66333333333333333</v>
      </c>
      <c r="J561" t="str">
        <f>IF(I561="", "", IFERROR(LEFT(SUBSTITUTE(I561,"$",""), FIND("/", SUBSTITUTE(I561,"$","")) - 1), ""))</f>
        <v/>
      </c>
      <c r="K561" s="1" t="str">
        <f>IF(J561="", "", SUBSTITUTE(J561, "¢", ""))</f>
        <v/>
      </c>
      <c r="L561" s="2">
        <f>H561*100</f>
        <v>66.333333333333329</v>
      </c>
      <c r="M561" s="1">
        <f t="shared" si="8"/>
        <v>0.66333333333333333</v>
      </c>
      <c r="N561" s="1">
        <v>66.333333333333329</v>
      </c>
      <c r="O561" s="3">
        <f>VALUE(MID(F561, FIND("$", F561) + 1, LEN(F561)))</f>
        <v>3.98</v>
      </c>
    </row>
    <row r="562" spans="1:15" x14ac:dyDescent="0.25">
      <c r="A562" t="s">
        <v>2446</v>
      </c>
      <c r="B562" t="s">
        <v>2445</v>
      </c>
      <c r="D562" t="str" cm="1">
        <f t="array" ref="D562">_xlfn.TEXTJOIN("", TRUE, IF(ISNUMBER(SEARCH($Q$1480:$Q$1524, B562)), $Q$1480:$Q$1524, ""))</f>
        <v>Dole</v>
      </c>
      <c r="E562" t="str">
        <f>IF(OR(D562="Mission", D562="Nature's Own", D562="Sara Lee"), "Bread",
IF(OR(D562="Del Monte", D562="Dole", D562="Mott's"), "Canned Fruit",
IF(OR(D562="Goya", D562="Hunt's", D562="Birds Eye"), "Canned Vegetables",
IF(OR(D562="BelGioioso", D562="Kraft", D562="Philadelphia", D562="Fairlife", D562="Horizon Organic", D562="Lactaid", D562="Ben &amp; Jerry's", D562="Chobani", D562="Oikos", D562="Light + Fit"), "Dairy",
IF(OR(D562="Barilla", D562="Annie's", D562="Rao's Homemade"), "Pasta",
IF(OR(D562="Hershey's", D562="Lay's", D562="Totino's", D562="Cheerios", D562="Jif", D562="Skippy", D562="Nature Valley", D562="Oreo", D562="DiGiorno", D562="Eggo"), "Prepared Food",
IF(OR(D562="Ben's Original", D562="Lundberg", D562="Quaker"), "Rice",
IF(OR(D562="Bush's", D562="Hillshire Farm", D562="Oscar Mayer", D562="SPAM"), "Protein",
IF(OR(D562="Starbucks", D562="Sparkling Ice", D562="Coca-Cola", D562="San Pellegrino", D562="Gatorade", D562="Arizona"), "Beverages",
"Other")))))))))</f>
        <v>Canned Fruit</v>
      </c>
      <c r="F562" t="s">
        <v>615</v>
      </c>
      <c r="G562" cm="1">
        <f t="array" ref="G562">_xlfn.LET(
  _xlpm.txt, LOWER(TRIM(SUBSTITUTE(B562,"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62" s="1">
        <f>O562/G562</f>
        <v>0.19850000000000001</v>
      </c>
      <c r="J562" t="str">
        <f>IF(I562="", "", IFERROR(LEFT(SUBSTITUTE(I562,"$",""), FIND("/", SUBSTITUTE(I562,"$","")) - 1), ""))</f>
        <v/>
      </c>
      <c r="K562" s="1" t="str">
        <f>IF(J562="", "", SUBSTITUTE(J562, "¢", ""))</f>
        <v/>
      </c>
      <c r="L562" s="2">
        <f>H562*100</f>
        <v>19.850000000000001</v>
      </c>
      <c r="M562" s="1">
        <f t="shared" si="8"/>
        <v>0.19850000000000001</v>
      </c>
      <c r="N562" s="1">
        <v>19.850000000000001</v>
      </c>
      <c r="O562" s="3">
        <f>VALUE(MID(F562, FIND("$", F562) + 1, LEN(F562)))</f>
        <v>3.97</v>
      </c>
    </row>
    <row r="563" spans="1:15" x14ac:dyDescent="0.25">
      <c r="A563" t="s">
        <v>2444</v>
      </c>
      <c r="B563" t="s">
        <v>2443</v>
      </c>
      <c r="D563" t="str" cm="1">
        <f t="array" ref="D563">_xlfn.TEXTJOIN("", TRUE, IF(ISNUMBER(SEARCH($Q$1480:$Q$1524, B563)), $Q$1480:$Q$1524, ""))</f>
        <v>Dole</v>
      </c>
      <c r="E563" t="str">
        <f>IF(OR(D563="Mission", D563="Nature's Own", D563="Sara Lee"), "Bread",
IF(OR(D563="Del Monte", D563="Dole", D563="Mott's"), "Canned Fruit",
IF(OR(D563="Goya", D563="Hunt's", D563="Birds Eye"), "Canned Vegetables",
IF(OR(D563="BelGioioso", D563="Kraft", D563="Philadelphia", D563="Fairlife", D563="Horizon Organic", D563="Lactaid", D563="Ben &amp; Jerry's", D563="Chobani", D563="Oikos", D563="Light + Fit"), "Dairy",
IF(OR(D563="Barilla", D563="Annie's", D563="Rao's Homemade"), "Pasta",
IF(OR(D563="Hershey's", D563="Lay's", D563="Totino's", D563="Cheerios", D563="Jif", D563="Skippy", D563="Nature Valley", D563="Oreo", D563="DiGiorno", D563="Eggo"), "Prepared Food",
IF(OR(D563="Ben's Original", D563="Lundberg", D563="Quaker"), "Rice",
IF(OR(D563="Bush's", D563="Hillshire Farm", D563="Oscar Mayer", D563="SPAM"), "Protein",
IF(OR(D563="Starbucks", D563="Sparkling Ice", D563="Coca-Cola", D563="San Pellegrino", D563="Gatorade", D563="Arizona"), "Beverages",
"Other")))))))))</f>
        <v>Canned Fruit</v>
      </c>
      <c r="F563" t="s">
        <v>95</v>
      </c>
      <c r="G563" cm="1">
        <f t="array" ref="G563">_xlfn.LET(
  _xlpm.txt, LOWER(TRIM(SUBSTITUTE(B563,"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63" s="1">
        <f>O563/G563</f>
        <v>9.8500000000000004E-2</v>
      </c>
      <c r="J563" t="str">
        <f>IF(I563="", "", IFERROR(LEFT(SUBSTITUTE(I563,"$",""), FIND("/", SUBSTITUTE(I563,"$","")) - 1), ""))</f>
        <v/>
      </c>
      <c r="K563" s="1" t="str">
        <f>IF(J563="", "", SUBSTITUTE(J563, "¢", ""))</f>
        <v/>
      </c>
      <c r="L563" s="2">
        <f>H563*100</f>
        <v>9.85</v>
      </c>
      <c r="M563" s="1">
        <f t="shared" si="8"/>
        <v>9.849999999999999E-2</v>
      </c>
      <c r="N563" s="1">
        <v>9.85</v>
      </c>
      <c r="O563" s="3">
        <f>VALUE(MID(F563, FIND("$", F563) + 1, LEN(F563)))</f>
        <v>1.97</v>
      </c>
    </row>
    <row r="564" spans="1:15" x14ac:dyDescent="0.25">
      <c r="A564" t="s">
        <v>2442</v>
      </c>
      <c r="B564" t="s">
        <v>2441</v>
      </c>
      <c r="D564" t="str" cm="1">
        <f t="array" ref="D564">_xlfn.TEXTJOIN("", TRUE, IF(ISNUMBER(SEARCH($Q$1480:$Q$1524, B564)), $Q$1480:$Q$1524, ""))</f>
        <v>Dole</v>
      </c>
      <c r="E564" t="str">
        <f>IF(OR(D564="Mission", D564="Nature's Own", D564="Sara Lee"), "Bread",
IF(OR(D564="Del Monte", D564="Dole", D564="Mott's"), "Canned Fruit",
IF(OR(D564="Goya", D564="Hunt's", D564="Birds Eye"), "Canned Vegetables",
IF(OR(D564="BelGioioso", D564="Kraft", D564="Philadelphia", D564="Fairlife", D564="Horizon Organic", D564="Lactaid", D564="Ben &amp; Jerry's", D564="Chobani", D564="Oikos", D564="Light + Fit"), "Dairy",
IF(OR(D564="Barilla", D564="Annie's", D564="Rao's Homemade"), "Pasta",
IF(OR(D564="Hershey's", D564="Lay's", D564="Totino's", D564="Cheerios", D564="Jif", D564="Skippy", D564="Nature Valley", D564="Oreo", D564="DiGiorno", D564="Eggo"), "Prepared Food",
IF(OR(D564="Ben's Original", D564="Lundberg", D564="Quaker"), "Rice",
IF(OR(D564="Bush's", D564="Hillshire Farm", D564="Oscar Mayer", D564="SPAM"), "Protein",
IF(OR(D564="Starbucks", D564="Sparkling Ice", D564="Coca-Cola", D564="San Pellegrino", D564="Gatorade", D564="Arizona"), "Beverages",
"Other")))))))))</f>
        <v>Canned Fruit</v>
      </c>
      <c r="F564" t="s">
        <v>1144</v>
      </c>
      <c r="G564" t="str" cm="1">
        <f t="array" ref="G564">_xlfn.LET(
  _xlpm.txt, LOWER(TRIM(SUBSTITUTE(B564,"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64" t="e">
        <f>O564/G564</f>
        <v>#VALUE!</v>
      </c>
      <c r="J564" t="str">
        <f>IF(I564="", "", IFERROR(LEFT(SUBSTITUTE(I564,"$",""), FIND("/", SUBSTITUTE(I564,"$","")) - 1), ""))</f>
        <v/>
      </c>
      <c r="K564" t="str">
        <f>IF(J564="", "", SUBSTITUTE(J564, "¢", ""))</f>
        <v/>
      </c>
      <c r="L564" s="1" t="e">
        <f>H564*100</f>
        <v>#VALUE!</v>
      </c>
      <c r="M564" s="1">
        <f t="shared" si="8"/>
        <v>0</v>
      </c>
      <c r="O564" s="3">
        <f>VALUE(MID(F564, FIND("$", F564) + 1, LEN(F564)))</f>
        <v>17.989999999999998</v>
      </c>
    </row>
    <row r="565" spans="1:15" x14ac:dyDescent="0.25">
      <c r="A565" t="s">
        <v>2440</v>
      </c>
      <c r="B565" t="s">
        <v>2439</v>
      </c>
      <c r="D565" t="str" cm="1">
        <f t="array" ref="D565">_xlfn.TEXTJOIN("", TRUE, IF(ISNUMBER(SEARCH($Q$1480:$Q$1524, B565)), $Q$1480:$Q$1524, ""))</f>
        <v>Dole</v>
      </c>
      <c r="E565" t="str">
        <f>IF(OR(D565="Mission", D565="Nature's Own", D565="Sara Lee"), "Bread",
IF(OR(D565="Del Monte", D565="Dole", D565="Mott's"), "Canned Fruit",
IF(OR(D565="Goya", D565="Hunt's", D565="Birds Eye"), "Canned Vegetables",
IF(OR(D565="BelGioioso", D565="Kraft", D565="Philadelphia", D565="Fairlife", D565="Horizon Organic", D565="Lactaid", D565="Ben &amp; Jerry's", D565="Chobani", D565="Oikos", D565="Light + Fit"), "Dairy",
IF(OR(D565="Barilla", D565="Annie's", D565="Rao's Homemade"), "Pasta",
IF(OR(D565="Hershey's", D565="Lay's", D565="Totino's", D565="Cheerios", D565="Jif", D565="Skippy", D565="Nature Valley", D565="Oreo", D565="DiGiorno", D565="Eggo"), "Prepared Food",
IF(OR(D565="Ben's Original", D565="Lundberg", D565="Quaker"), "Rice",
IF(OR(D565="Bush's", D565="Hillshire Farm", D565="Oscar Mayer", D565="SPAM"), "Protein",
IF(OR(D565="Starbucks", D565="Sparkling Ice", D565="Coca-Cola", D565="San Pellegrino", D565="Gatorade", D565="Arizona"), "Beverages",
"Other")))))))))</f>
        <v>Canned Fruit</v>
      </c>
      <c r="F565" t="s">
        <v>1800</v>
      </c>
      <c r="G565" cm="1">
        <f t="array" ref="G565">_xlfn.LET(
  _xlpm.txt, LOWER(TRIM(SUBSTITUTE(B565,"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106</v>
      </c>
      <c r="H565" s="1">
        <f>O565/G565</f>
        <v>0.33009433962264151</v>
      </c>
      <c r="J565" t="str">
        <f>IF(I565="", "", IFERROR(LEFT(SUBSTITUTE(I565,"$",""), FIND("/", SUBSTITUTE(I565,"$","")) - 1), ""))</f>
        <v/>
      </c>
      <c r="K565" s="1" t="str">
        <f>IF(J565="", "", SUBSTITUTE(J565, "¢", ""))</f>
        <v/>
      </c>
      <c r="L565" s="2">
        <f>H565*100</f>
        <v>33.009433962264154</v>
      </c>
      <c r="M565" s="1">
        <f t="shared" si="8"/>
        <v>0.33009433962264156</v>
      </c>
      <c r="N565" s="1">
        <v>33.009433962264154</v>
      </c>
      <c r="O565" s="3">
        <f>VALUE(MID(F565, FIND("$", F565) + 1, LEN(F565)))</f>
        <v>34.99</v>
      </c>
    </row>
    <row r="566" spans="1:15" x14ac:dyDescent="0.25">
      <c r="A566" t="s">
        <v>2438</v>
      </c>
      <c r="B566" t="s">
        <v>2437</v>
      </c>
      <c r="D566" t="str" cm="1">
        <f t="array" ref="D566">_xlfn.TEXTJOIN("", TRUE, IF(ISNUMBER(SEARCH($Q$1480:$Q$1524, B566)), $Q$1480:$Q$1524, ""))</f>
        <v>Dole</v>
      </c>
      <c r="E566" t="str">
        <f>IF(OR(D566="Mission", D566="Nature's Own", D566="Sara Lee"), "Bread",
IF(OR(D566="Del Monte", D566="Dole", D566="Mott's"), "Canned Fruit",
IF(OR(D566="Goya", D566="Hunt's", D566="Birds Eye"), "Canned Vegetables",
IF(OR(D566="BelGioioso", D566="Kraft", D566="Philadelphia", D566="Fairlife", D566="Horizon Organic", D566="Lactaid", D566="Ben &amp; Jerry's", D566="Chobani", D566="Oikos", D566="Light + Fit"), "Dairy",
IF(OR(D566="Barilla", D566="Annie's", D566="Rao's Homemade"), "Pasta",
IF(OR(D566="Hershey's", D566="Lay's", D566="Totino's", D566="Cheerios", D566="Jif", D566="Skippy", D566="Nature Valley", D566="Oreo", D566="DiGiorno", D566="Eggo"), "Prepared Food",
IF(OR(D566="Ben's Original", D566="Lundberg", D566="Quaker"), "Rice",
IF(OR(D566="Bush's", D566="Hillshire Farm", D566="Oscar Mayer", D566="SPAM"), "Protein",
IF(OR(D566="Starbucks", D566="Sparkling Ice", D566="Coca-Cola", D566="San Pellegrino", D566="Gatorade", D566="Arizona"), "Beverages",
"Other")))))))))</f>
        <v>Canned Fruit</v>
      </c>
      <c r="F566" t="s">
        <v>95</v>
      </c>
      <c r="G566" cm="1">
        <f t="array" ref="G566">_xlfn.LET(
  _xlpm.txt, LOWER(TRIM(SUBSTITUTE(B566,"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66" s="1">
        <f>O566/G566</f>
        <v>9.8500000000000004E-2</v>
      </c>
      <c r="J566" t="str">
        <f>IF(I566="", "", IFERROR(LEFT(SUBSTITUTE(I566,"$",""), FIND("/", SUBSTITUTE(I566,"$","")) - 1), ""))</f>
        <v/>
      </c>
      <c r="K566" s="1" t="str">
        <f>IF(J566="", "", SUBSTITUTE(J566, "¢", ""))</f>
        <v/>
      </c>
      <c r="L566" s="2">
        <f>H566*100</f>
        <v>9.85</v>
      </c>
      <c r="M566" s="1">
        <f t="shared" si="8"/>
        <v>9.849999999999999E-2</v>
      </c>
      <c r="N566" s="1">
        <v>9.85</v>
      </c>
      <c r="O566" s="3">
        <f>VALUE(MID(F566, FIND("$", F566) + 1, LEN(F566)))</f>
        <v>1.97</v>
      </c>
    </row>
    <row r="567" spans="1:15" x14ac:dyDescent="0.25">
      <c r="A567" t="s">
        <v>2436</v>
      </c>
      <c r="B567" t="s">
        <v>2435</v>
      </c>
      <c r="D567" t="str" cm="1">
        <f t="array" ref="D567">_xlfn.TEXTJOIN("", TRUE, IF(ISNUMBER(SEARCH($Q$1480:$Q$1524, B567)), $Q$1480:$Q$1524, ""))</f>
        <v>Dole</v>
      </c>
      <c r="E567" t="str">
        <f>IF(OR(D567="Mission", D567="Nature's Own", D567="Sara Lee"), "Bread",
IF(OR(D567="Del Monte", D567="Dole", D567="Mott's"), "Canned Fruit",
IF(OR(D567="Goya", D567="Hunt's", D567="Birds Eye"), "Canned Vegetables",
IF(OR(D567="BelGioioso", D567="Kraft", D567="Philadelphia", D567="Fairlife", D567="Horizon Organic", D567="Lactaid", D567="Ben &amp; Jerry's", D567="Chobani", D567="Oikos", D567="Light + Fit"), "Dairy",
IF(OR(D567="Barilla", D567="Annie's", D567="Rao's Homemade"), "Pasta",
IF(OR(D567="Hershey's", D567="Lay's", D567="Totino's", D567="Cheerios", D567="Jif", D567="Skippy", D567="Nature Valley", D567="Oreo", D567="DiGiorno", D567="Eggo"), "Prepared Food",
IF(OR(D567="Ben's Original", D567="Lundberg", D567="Quaker"), "Rice",
IF(OR(D567="Bush's", D567="Hillshire Farm", D567="Oscar Mayer", D567="SPAM"), "Protein",
IF(OR(D567="Starbucks", D567="Sparkling Ice", D567="Coca-Cola", D567="San Pellegrino", D567="Gatorade", D567="Arizona"), "Beverages",
"Other")))))))))</f>
        <v>Canned Fruit</v>
      </c>
      <c r="F567" t="s">
        <v>2434</v>
      </c>
      <c r="G567" cm="1">
        <f t="array" ref="G567">_xlfn.LET(
  _xlpm.txt, LOWER(TRIM(SUBSTITUTE(B567,"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67" s="1">
        <f>O567/G567</f>
        <v>0.89250000000000007</v>
      </c>
      <c r="J567" t="str">
        <f>IF(I567="", "", IFERROR(LEFT(SUBSTITUTE(I567,"$",""), FIND("/", SUBSTITUTE(I567,"$","")) - 1), ""))</f>
        <v/>
      </c>
      <c r="K567" s="1" t="str">
        <f>IF(J567="", "", SUBSTITUTE(J567, "¢", ""))</f>
        <v/>
      </c>
      <c r="L567" s="2">
        <f>H567*100</f>
        <v>89.25</v>
      </c>
      <c r="M567" s="1">
        <f t="shared" si="8"/>
        <v>0.89249999999999996</v>
      </c>
      <c r="N567" s="1">
        <v>89.25</v>
      </c>
      <c r="O567" s="3">
        <f>VALUE(MID(F567, FIND("$", F567) + 1, LEN(F567)))</f>
        <v>17.850000000000001</v>
      </c>
    </row>
    <row r="568" spans="1:15" x14ac:dyDescent="0.25">
      <c r="A568" t="s">
        <v>2433</v>
      </c>
      <c r="B568" t="s">
        <v>2432</v>
      </c>
      <c r="D568" t="str" cm="1">
        <f t="array" ref="D568">_xlfn.TEXTJOIN("", TRUE, IF(ISNUMBER(SEARCH($Q$1480:$Q$1524, B568)), $Q$1480:$Q$1524, ""))</f>
        <v>Dole</v>
      </c>
      <c r="E568" t="str">
        <f>IF(OR(D568="Mission", D568="Nature's Own", D568="Sara Lee"), "Bread",
IF(OR(D568="Del Monte", D568="Dole", D568="Mott's"), "Canned Fruit",
IF(OR(D568="Goya", D568="Hunt's", D568="Birds Eye"), "Canned Vegetables",
IF(OR(D568="BelGioioso", D568="Kraft", D568="Philadelphia", D568="Fairlife", D568="Horizon Organic", D568="Lactaid", D568="Ben &amp; Jerry's", D568="Chobani", D568="Oikos", D568="Light + Fit"), "Dairy",
IF(OR(D568="Barilla", D568="Annie's", D568="Rao's Homemade"), "Pasta",
IF(OR(D568="Hershey's", D568="Lay's", D568="Totino's", D568="Cheerios", D568="Jif", D568="Skippy", D568="Nature Valley", D568="Oreo", D568="DiGiorno", D568="Eggo"), "Prepared Food",
IF(OR(D568="Ben's Original", D568="Lundberg", D568="Quaker"), "Rice",
IF(OR(D568="Bush's", D568="Hillshire Farm", D568="Oscar Mayer", D568="SPAM"), "Protein",
IF(OR(D568="Starbucks", D568="Sparkling Ice", D568="Coca-Cola", D568="San Pellegrino", D568="Gatorade", D568="Arizona"), "Beverages",
"Other")))))))))</f>
        <v>Canned Fruit</v>
      </c>
      <c r="F568" t="s">
        <v>2431</v>
      </c>
      <c r="G568" cm="1">
        <f t="array" ref="G568">_xlfn.LET(
  _xlpm.txt, LOWER(TRIM(SUBSTITUTE(B568,"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568" s="1">
        <f>O568/G568</f>
        <v>2.4750000000000001</v>
      </c>
      <c r="J568" t="str">
        <f>IF(I568="", "", IFERROR(LEFT(SUBSTITUTE(I568,"$",""), FIND("/", SUBSTITUTE(I568,"$","")) - 1), ""))</f>
        <v/>
      </c>
      <c r="K568" s="1" t="str">
        <f>IF(J568="", "", SUBSTITUTE(J568, "¢", ""))</f>
        <v/>
      </c>
      <c r="L568" s="2">
        <f>H568*100</f>
        <v>247.5</v>
      </c>
      <c r="M568" s="1">
        <f t="shared" si="8"/>
        <v>2.4750000000000001</v>
      </c>
      <c r="N568" s="1">
        <v>247.5</v>
      </c>
      <c r="O568" s="3">
        <f>VALUE(MID(F568, FIND("$", F568) + 1, LEN(F568)))</f>
        <v>19.8</v>
      </c>
    </row>
    <row r="569" spans="1:15" x14ac:dyDescent="0.25">
      <c r="A569" t="s">
        <v>2430</v>
      </c>
      <c r="B569" t="s">
        <v>2429</v>
      </c>
      <c r="C569">
        <v>6</v>
      </c>
      <c r="D569" t="str" cm="1">
        <f t="array" ref="D569">_xlfn.TEXTJOIN("", TRUE, IF(ISNUMBER(SEARCH($Q$1480:$Q$1524, B569)), $Q$1480:$Q$1524, ""))</f>
        <v>Dole</v>
      </c>
      <c r="E569" t="str">
        <f>IF(OR(D569="Mission", D569="Nature's Own", D569="Sara Lee"), "Bread",
IF(OR(D569="Del Monte", D569="Dole", D569="Mott's"), "Canned Fruit",
IF(OR(D569="Goya", D569="Hunt's", D569="Birds Eye"), "Canned Vegetables",
IF(OR(D569="BelGioioso", D569="Kraft", D569="Philadelphia", D569="Fairlife", D569="Horizon Organic", D569="Lactaid", D569="Ben &amp; Jerry's", D569="Chobani", D569="Oikos", D569="Light + Fit"), "Dairy",
IF(OR(D569="Barilla", D569="Annie's", D569="Rao's Homemade"), "Pasta",
IF(OR(D569="Hershey's", D569="Lay's", D569="Totino's", D569="Cheerios", D569="Jif", D569="Skippy", D569="Nature Valley", D569="Oreo", D569="DiGiorno", D569="Eggo"), "Prepared Food",
IF(OR(D569="Ben's Original", D569="Lundberg", D569="Quaker"), "Rice",
IF(OR(D569="Bush's", D569="Hillshire Farm", D569="Oscar Mayer", D569="SPAM"), "Protein",
IF(OR(D569="Starbucks", D569="Sparkling Ice", D569="Coca-Cola", D569="San Pellegrino", D569="Gatorade", D569="Arizona"), "Beverages",
"Other")))))))))</f>
        <v>Canned Fruit</v>
      </c>
      <c r="F569" t="s">
        <v>2428</v>
      </c>
      <c r="G569" cm="1">
        <f t="array" ref="G569">_xlfn.LET(
  _xlpm.txt, LOWER(TRIM(SUBSTITUTE(B569,"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106</v>
      </c>
      <c r="H569" s="1">
        <f>O569/G569</f>
        <v>1.1787735849056604</v>
      </c>
      <c r="J569" t="str">
        <f>IF(I569="", "", IFERROR(LEFT(SUBSTITUTE(I569,"$",""), FIND("/", SUBSTITUTE(I569,"$","")) - 1), ""))</f>
        <v/>
      </c>
      <c r="K569" s="1" t="str">
        <f>IF(J569="", "", SUBSTITUTE(J569, "¢", ""))</f>
        <v/>
      </c>
      <c r="L569" s="2">
        <f>H569*100</f>
        <v>117.87735849056604</v>
      </c>
      <c r="M569" s="1">
        <f t="shared" si="8"/>
        <v>1.1787735849056604</v>
      </c>
      <c r="N569" s="1">
        <v>117.87735849056604</v>
      </c>
      <c r="O569" s="3">
        <f>VALUE(MID(F569, FIND("$", F569) + 1, LEN(F569)))</f>
        <v>124.95</v>
      </c>
    </row>
    <row r="570" spans="1:15" x14ac:dyDescent="0.25">
      <c r="A570" t="s">
        <v>2427</v>
      </c>
      <c r="B570" t="s">
        <v>2426</v>
      </c>
      <c r="C570">
        <v>6</v>
      </c>
      <c r="D570" t="str" cm="1">
        <f t="array" ref="D570">_xlfn.TEXTJOIN("", TRUE, IF(ISNUMBER(SEARCH($Q$1480:$Q$1524, B570)), $Q$1480:$Q$1524, ""))</f>
        <v>Dole</v>
      </c>
      <c r="E570" t="str">
        <f>IF(OR(D570="Mission", D570="Nature's Own", D570="Sara Lee"), "Bread",
IF(OR(D570="Del Monte", D570="Dole", D570="Mott's"), "Canned Fruit",
IF(OR(D570="Goya", D570="Hunt's", D570="Birds Eye"), "Canned Vegetables",
IF(OR(D570="BelGioioso", D570="Kraft", D570="Philadelphia", D570="Fairlife", D570="Horizon Organic", D570="Lactaid", D570="Ben &amp; Jerry's", D570="Chobani", D570="Oikos", D570="Light + Fit"), "Dairy",
IF(OR(D570="Barilla", D570="Annie's", D570="Rao's Homemade"), "Pasta",
IF(OR(D570="Hershey's", D570="Lay's", D570="Totino's", D570="Cheerios", D570="Jif", D570="Skippy", D570="Nature Valley", D570="Oreo", D570="DiGiorno", D570="Eggo"), "Prepared Food",
IF(OR(D570="Ben's Original", D570="Lundberg", D570="Quaker"), "Rice",
IF(OR(D570="Bush's", D570="Hillshire Farm", D570="Oscar Mayer", D570="SPAM"), "Protein",
IF(OR(D570="Starbucks", D570="Sparkling Ice", D570="Coca-Cola", D570="San Pellegrino", D570="Gatorade", D570="Arizona"), "Beverages",
"Other")))))))))</f>
        <v>Canned Fruit</v>
      </c>
      <c r="F570" t="s">
        <v>2425</v>
      </c>
      <c r="G570" cm="1">
        <f t="array" ref="G570">_xlfn.LET(
  _xlpm.txt, LOWER(TRIM(SUBSTITUTE(B570,"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48</v>
      </c>
      <c r="H570" s="1">
        <f>O570/G570</f>
        <v>1.2945833333333334</v>
      </c>
      <c r="J570" t="str">
        <f>IF(I570="", "", IFERROR(LEFT(SUBSTITUTE(I570,"$",""), FIND("/", SUBSTITUTE(I570,"$","")) - 1), ""))</f>
        <v/>
      </c>
      <c r="K570" s="1" t="str">
        <f>IF(J570="", "", SUBSTITUTE(J570, "¢", ""))</f>
        <v/>
      </c>
      <c r="L570" s="2">
        <f>H570*100</f>
        <v>129.45833333333334</v>
      </c>
      <c r="M570" s="1">
        <f t="shared" si="8"/>
        <v>1.2945833333333334</v>
      </c>
      <c r="N570" s="1">
        <v>129.45833333333334</v>
      </c>
      <c r="O570" s="3">
        <f>VALUE(MID(F570, FIND("$", F570) + 1, LEN(F570)))</f>
        <v>62.14</v>
      </c>
    </row>
    <row r="571" spans="1:15" x14ac:dyDescent="0.25">
      <c r="A571" t="s">
        <v>2424</v>
      </c>
      <c r="B571" t="s">
        <v>2423</v>
      </c>
      <c r="C571">
        <v>12</v>
      </c>
      <c r="D571" t="str" cm="1">
        <f t="array" ref="D571">_xlfn.TEXTJOIN("", TRUE, IF(ISNUMBER(SEARCH($Q$1480:$Q$1524, B571)), $Q$1480:$Q$1524, ""))</f>
        <v>Dole</v>
      </c>
      <c r="E571" t="str">
        <f>IF(OR(D571="Mission", D571="Nature's Own", D571="Sara Lee"), "Bread",
IF(OR(D571="Del Monte", D571="Dole", D571="Mott's"), "Canned Fruit",
IF(OR(D571="Goya", D571="Hunt's", D571="Birds Eye"), "Canned Vegetables",
IF(OR(D571="BelGioioso", D571="Kraft", D571="Philadelphia", D571="Fairlife", D571="Horizon Organic", D571="Lactaid", D571="Ben &amp; Jerry's", D571="Chobani", D571="Oikos", D571="Light + Fit"), "Dairy",
IF(OR(D571="Barilla", D571="Annie's", D571="Rao's Homemade"), "Pasta",
IF(OR(D571="Hershey's", D571="Lay's", D571="Totino's", D571="Cheerios", D571="Jif", D571="Skippy", D571="Nature Valley", D571="Oreo", D571="DiGiorno", D571="Eggo"), "Prepared Food",
IF(OR(D571="Ben's Original", D571="Lundberg", D571="Quaker"), "Rice",
IF(OR(D571="Bush's", D571="Hillshire Farm", D571="Oscar Mayer", D571="SPAM"), "Protein",
IF(OR(D571="Starbucks", D571="Sparkling Ice", D571="Coca-Cola", D571="San Pellegrino", D571="Gatorade", D571="Arizona"), "Beverages",
"Other")))))))))</f>
        <v>Canned Fruit</v>
      </c>
      <c r="F571" t="s">
        <v>2422</v>
      </c>
      <c r="G571" cm="1">
        <f t="array" ref="G571">_xlfn.LET(
  _xlpm.txt, LOWER(TRIM(SUBSTITUTE(B571,"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H571" s="1">
        <f>O571/G571</f>
        <v>1.915</v>
      </c>
      <c r="J571" t="str">
        <f>IF(I571="", "", IFERROR(LEFT(SUBSTITUTE(I571,"$",""), FIND("/", SUBSTITUTE(I571,"$","")) - 1), ""))</f>
        <v/>
      </c>
      <c r="K571" s="1" t="str">
        <f>IF(J571="", "", SUBSTITUTE(J571, "¢", ""))</f>
        <v/>
      </c>
      <c r="L571" s="2">
        <f>H571*100</f>
        <v>191.5</v>
      </c>
      <c r="M571" s="1">
        <f t="shared" si="8"/>
        <v>1.915</v>
      </c>
      <c r="N571" s="1">
        <v>191.5</v>
      </c>
      <c r="O571" s="3">
        <f>VALUE(MID(F571, FIND("$", F571) + 1, LEN(F571)))</f>
        <v>88.09</v>
      </c>
    </row>
    <row r="572" spans="1:15" x14ac:dyDescent="0.25">
      <c r="A572" t="s">
        <v>2421</v>
      </c>
      <c r="B572" t="s">
        <v>2420</v>
      </c>
      <c r="C572">
        <v>16</v>
      </c>
      <c r="D572" t="str" cm="1">
        <f t="array" ref="D572">_xlfn.TEXTJOIN("", TRUE, IF(ISNUMBER(SEARCH($Q$1480:$Q$1524, B572)), $Q$1480:$Q$1524, ""))</f>
        <v>Dole</v>
      </c>
      <c r="E572" t="str">
        <f>IF(OR(D572="Mission", D572="Nature's Own", D572="Sara Lee"), "Bread",
IF(OR(D572="Del Monte", D572="Dole", D572="Mott's"), "Canned Fruit",
IF(OR(D572="Goya", D572="Hunt's", D572="Birds Eye"), "Canned Vegetables",
IF(OR(D572="BelGioioso", D572="Kraft", D572="Philadelphia", D572="Fairlife", D572="Horizon Organic", D572="Lactaid", D572="Ben &amp; Jerry's", D572="Chobani", D572="Oikos", D572="Light + Fit"), "Dairy",
IF(OR(D572="Barilla", D572="Annie's", D572="Rao's Homemade"), "Pasta",
IF(OR(D572="Hershey's", D572="Lay's", D572="Totino's", D572="Cheerios", D572="Jif", D572="Skippy", D572="Nature Valley", D572="Oreo", D572="DiGiorno", D572="Eggo"), "Prepared Food",
IF(OR(D572="Ben's Original", D572="Lundberg", D572="Quaker"), "Rice",
IF(OR(D572="Bush's", D572="Hillshire Farm", D572="Oscar Mayer", D572="SPAM"), "Protein",
IF(OR(D572="Starbucks", D572="Sparkling Ice", D572="Coca-Cola", D572="San Pellegrino", D572="Gatorade", D572="Arizona"), "Beverages",
"Other")))))))))</f>
        <v>Canned Fruit</v>
      </c>
      <c r="F572" t="s">
        <v>2419</v>
      </c>
      <c r="G572" cm="1">
        <f t="array" ref="G572">_xlfn.LET(
  _xlpm.txt, LOWER(TRIM(SUBSTITUTE(B572,"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H572" s="1">
        <f>O572/G572</f>
        <v>1.4615217391304349</v>
      </c>
      <c r="J572" t="str">
        <f>IF(I572="", "", IFERROR(LEFT(SUBSTITUTE(I572,"$",""), FIND("/", SUBSTITUTE(I572,"$","")) - 1), ""))</f>
        <v/>
      </c>
      <c r="K572" s="1" t="str">
        <f>IF(J572="", "", SUBSTITUTE(J572, "¢", ""))</f>
        <v/>
      </c>
      <c r="L572" s="2">
        <f>H572*100</f>
        <v>146.1521739130435</v>
      </c>
      <c r="M572" s="1">
        <f t="shared" si="8"/>
        <v>1.4615217391304349</v>
      </c>
      <c r="N572" s="1">
        <v>146.1521739130435</v>
      </c>
      <c r="O572" s="3">
        <f>VALUE(MID(F572, FIND("$", F572) + 1, LEN(F572)))</f>
        <v>67.23</v>
      </c>
    </row>
    <row r="573" spans="1:15" x14ac:dyDescent="0.25">
      <c r="A573" t="s">
        <v>2418</v>
      </c>
      <c r="B573" t="s">
        <v>2417</v>
      </c>
      <c r="C573">
        <v>2</v>
      </c>
      <c r="D573" t="str" cm="1">
        <f t="array" ref="D573">_xlfn.TEXTJOIN("", TRUE, IF(ISNUMBER(SEARCH($Q$1480:$Q$1524, B573)), $Q$1480:$Q$1524, ""))</f>
        <v>Dole</v>
      </c>
      <c r="E573" t="str">
        <f>IF(OR(D573="Mission", D573="Nature's Own", D573="Sara Lee"), "Bread",
IF(OR(D573="Del Monte", D573="Dole", D573="Mott's"), "Canned Fruit",
IF(OR(D573="Goya", D573="Hunt's", D573="Birds Eye"), "Canned Vegetables",
IF(OR(D573="BelGioioso", D573="Kraft", D573="Philadelphia", D573="Fairlife", D573="Horizon Organic", D573="Lactaid", D573="Ben &amp; Jerry's", D573="Chobani", D573="Oikos", D573="Light + Fit"), "Dairy",
IF(OR(D573="Barilla", D573="Annie's", D573="Rao's Homemade"), "Pasta",
IF(OR(D573="Hershey's", D573="Lay's", D573="Totino's", D573="Cheerios", D573="Jif", D573="Skippy", D573="Nature Valley", D573="Oreo", D573="DiGiorno", D573="Eggo"), "Prepared Food",
IF(OR(D573="Ben's Original", D573="Lundberg", D573="Quaker"), "Rice",
IF(OR(D573="Bush's", D573="Hillshire Farm", D573="Oscar Mayer", D573="SPAM"), "Protein",
IF(OR(D573="Starbucks", D573="Sparkling Ice", D573="Coca-Cola", D573="San Pellegrino", D573="Gatorade", D573="Arizona"), "Beverages",
"Other")))))))))</f>
        <v>Canned Fruit</v>
      </c>
      <c r="F573" t="s">
        <v>2416</v>
      </c>
      <c r="G573" cm="1">
        <f t="array" ref="G573">_xlfn.LET(
  _xlpm.txt, LOWER(TRIM(SUBSTITUTE(B573,"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73" s="1">
        <f>O573/G573</f>
        <v>0.83650000000000002</v>
      </c>
      <c r="J573" t="str">
        <f>IF(I573="", "", IFERROR(LEFT(SUBSTITUTE(I573,"$",""), FIND("/", SUBSTITUTE(I573,"$","")) - 1), ""))</f>
        <v/>
      </c>
      <c r="K573" s="1" t="str">
        <f>IF(J573="", "", SUBSTITUTE(J573, "¢", ""))</f>
        <v/>
      </c>
      <c r="L573" s="2">
        <f>H573*100</f>
        <v>83.65</v>
      </c>
      <c r="M573" s="1">
        <f t="shared" si="8"/>
        <v>0.83650000000000002</v>
      </c>
      <c r="N573" s="1">
        <v>83.65</v>
      </c>
      <c r="O573" s="3">
        <f>VALUE(MID(F573, FIND("$", F573) + 1, LEN(F573)))</f>
        <v>16.73</v>
      </c>
    </row>
    <row r="574" spans="1:15" x14ac:dyDescent="0.25">
      <c r="A574" t="s">
        <v>2415</v>
      </c>
      <c r="B574" t="s">
        <v>2414</v>
      </c>
      <c r="D574" t="str" cm="1">
        <f t="array" ref="D574">_xlfn.TEXTJOIN("", TRUE, IF(ISNUMBER(SEARCH($Q$1480:$Q$1524, B574)), $Q$1480:$Q$1524, ""))</f>
        <v>Dole</v>
      </c>
      <c r="E574" t="str">
        <f>IF(OR(D574="Mission", D574="Nature's Own", D574="Sara Lee"), "Bread",
IF(OR(D574="Del Monte", D574="Dole", D574="Mott's"), "Canned Fruit",
IF(OR(D574="Goya", D574="Hunt's", D574="Birds Eye"), "Canned Vegetables",
IF(OR(D574="BelGioioso", D574="Kraft", D574="Philadelphia", D574="Fairlife", D574="Horizon Organic", D574="Lactaid", D574="Ben &amp; Jerry's", D574="Chobani", D574="Oikos", D574="Light + Fit"), "Dairy",
IF(OR(D574="Barilla", D574="Annie's", D574="Rao's Homemade"), "Pasta",
IF(OR(D574="Hershey's", D574="Lay's", D574="Totino's", D574="Cheerios", D574="Jif", D574="Skippy", D574="Nature Valley", D574="Oreo", D574="DiGiorno", D574="Eggo"), "Prepared Food",
IF(OR(D574="Ben's Original", D574="Lundberg", D574="Quaker"), "Rice",
IF(OR(D574="Bush's", D574="Hillshire Farm", D574="Oscar Mayer", D574="SPAM"), "Protein",
IF(OR(D574="Starbucks", D574="Sparkling Ice", D574="Coca-Cola", D574="San Pellegrino", D574="Gatorade", D574="Arizona"), "Beverages",
"Other")))))))))</f>
        <v>Canned Fruit</v>
      </c>
      <c r="F574" t="s">
        <v>95</v>
      </c>
      <c r="G574" cm="1">
        <f t="array" ref="G574">_xlfn.LET(
  _xlpm.txt, LOWER(TRIM(SUBSTITUTE(B574,"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74" s="1">
        <f>O574/G574</f>
        <v>9.8500000000000004E-2</v>
      </c>
      <c r="J574" t="str">
        <f>IF(I574="", "", IFERROR(LEFT(SUBSTITUTE(I574,"$",""), FIND("/", SUBSTITUTE(I574,"$","")) - 1), ""))</f>
        <v/>
      </c>
      <c r="K574" s="1" t="str">
        <f>IF(J574="", "", SUBSTITUTE(J574, "¢", ""))</f>
        <v/>
      </c>
      <c r="L574" s="2">
        <f>H574*100</f>
        <v>9.85</v>
      </c>
      <c r="M574" s="1">
        <f t="shared" si="8"/>
        <v>9.849999999999999E-2</v>
      </c>
      <c r="N574" s="1">
        <v>9.85</v>
      </c>
      <c r="O574" s="3">
        <f>VALUE(MID(F574, FIND("$", F574) + 1, LEN(F574)))</f>
        <v>1.97</v>
      </c>
    </row>
    <row r="575" spans="1:15" x14ac:dyDescent="0.25">
      <c r="A575" t="s">
        <v>2413</v>
      </c>
      <c r="B575" t="s">
        <v>2412</v>
      </c>
      <c r="D575" t="str" cm="1">
        <f t="array" ref="D575">_xlfn.TEXTJOIN("", TRUE, IF(ISNUMBER(SEARCH($Q$1480:$Q$1524, B575)), $Q$1480:$Q$1524, ""))</f>
        <v>Dole</v>
      </c>
      <c r="E575" t="str">
        <f>IF(OR(D575="Mission", D575="Nature's Own", D575="Sara Lee"), "Bread",
IF(OR(D575="Del Monte", D575="Dole", D575="Mott's"), "Canned Fruit",
IF(OR(D575="Goya", D575="Hunt's", D575="Birds Eye"), "Canned Vegetables",
IF(OR(D575="BelGioioso", D575="Kraft", D575="Philadelphia", D575="Fairlife", D575="Horizon Organic", D575="Lactaid", D575="Ben &amp; Jerry's", D575="Chobani", D575="Oikos", D575="Light + Fit"), "Dairy",
IF(OR(D575="Barilla", D575="Annie's", D575="Rao's Homemade"), "Pasta",
IF(OR(D575="Hershey's", D575="Lay's", D575="Totino's", D575="Cheerios", D575="Jif", D575="Skippy", D575="Nature Valley", D575="Oreo", D575="DiGiorno", D575="Eggo"), "Prepared Food",
IF(OR(D575="Ben's Original", D575="Lundberg", D575="Quaker"), "Rice",
IF(OR(D575="Bush's", D575="Hillshire Farm", D575="Oscar Mayer", D575="SPAM"), "Protein",
IF(OR(D575="Starbucks", D575="Sparkling Ice", D575="Coca-Cola", D575="San Pellegrino", D575="Gatorade", D575="Arizona"), "Beverages",
"Other")))))))))</f>
        <v>Canned Fruit</v>
      </c>
      <c r="F575" t="s">
        <v>2411</v>
      </c>
      <c r="G575" cm="1">
        <f t="array" ref="G575">_xlfn.LET(
  _xlpm.txt, LOWER(TRIM(SUBSTITUTE(B575,"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575" s="1">
        <f>O575/G575</f>
        <v>0.33500000000000002</v>
      </c>
      <c r="J575" t="str">
        <f>IF(I575="", "", IFERROR(LEFT(SUBSTITUTE(I575,"$",""), FIND("/", SUBSTITUTE(I575,"$","")) - 1), ""))</f>
        <v/>
      </c>
      <c r="K575" s="1" t="str">
        <f>IF(J575="", "", SUBSTITUTE(J575, "¢", ""))</f>
        <v/>
      </c>
      <c r="L575" s="2">
        <f>H575*100</f>
        <v>33.5</v>
      </c>
      <c r="M575" s="1">
        <f t="shared" si="8"/>
        <v>0.33500000000000002</v>
      </c>
      <c r="N575" s="1">
        <v>33.5</v>
      </c>
      <c r="O575" s="3">
        <f>VALUE(MID(F575, FIND("$", F575) + 1, LEN(F575)))</f>
        <v>2.68</v>
      </c>
    </row>
    <row r="576" spans="1:15" x14ac:dyDescent="0.25">
      <c r="A576" t="s">
        <v>2410</v>
      </c>
      <c r="B576" t="s">
        <v>2409</v>
      </c>
      <c r="D576" t="str" cm="1">
        <f t="array" ref="D576">_xlfn.TEXTJOIN("", TRUE, IF(ISNUMBER(SEARCH($Q$1480:$Q$1524, B576)), $Q$1480:$Q$1524, ""))</f>
        <v>Dole</v>
      </c>
      <c r="E576" t="str">
        <f>IF(OR(D576="Mission", D576="Nature's Own", D576="Sara Lee"), "Bread",
IF(OR(D576="Del Monte", D576="Dole", D576="Mott's"), "Canned Fruit",
IF(OR(D576="Goya", D576="Hunt's", D576="Birds Eye"), "Canned Vegetables",
IF(OR(D576="BelGioioso", D576="Kraft", D576="Philadelphia", D576="Fairlife", D576="Horizon Organic", D576="Lactaid", D576="Ben &amp; Jerry's", D576="Chobani", D576="Oikos", D576="Light + Fit"), "Dairy",
IF(OR(D576="Barilla", D576="Annie's", D576="Rao's Homemade"), "Pasta",
IF(OR(D576="Hershey's", D576="Lay's", D576="Totino's", D576="Cheerios", D576="Jif", D576="Skippy", D576="Nature Valley", D576="Oreo", D576="DiGiorno", D576="Eggo"), "Prepared Food",
IF(OR(D576="Ben's Original", D576="Lundberg", D576="Quaker"), "Rice",
IF(OR(D576="Bush's", D576="Hillshire Farm", D576="Oscar Mayer", D576="SPAM"), "Protein",
IF(OR(D576="Starbucks", D576="Sparkling Ice", D576="Coca-Cola", D576="San Pellegrino", D576="Gatorade", D576="Arizona"), "Beverages",
"Other")))))))))</f>
        <v>Canned Fruit</v>
      </c>
      <c r="F576" t="s">
        <v>95</v>
      </c>
      <c r="G576" cm="1">
        <f t="array" ref="G576">_xlfn.LET(
  _xlpm.txt, LOWER(TRIM(SUBSTITUTE(B576,"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76" s="1">
        <f>O576/G576</f>
        <v>9.8500000000000004E-2</v>
      </c>
      <c r="J576" t="str">
        <f>IF(I576="", "", IFERROR(LEFT(SUBSTITUTE(I576,"$",""), FIND("/", SUBSTITUTE(I576,"$","")) - 1), ""))</f>
        <v/>
      </c>
      <c r="K576" s="1" t="str">
        <f>IF(J576="", "", SUBSTITUTE(J576, "¢", ""))</f>
        <v/>
      </c>
      <c r="L576" s="2">
        <f>H576*100</f>
        <v>9.85</v>
      </c>
      <c r="M576" s="1">
        <f t="shared" si="8"/>
        <v>9.849999999999999E-2</v>
      </c>
      <c r="N576" s="1">
        <v>9.85</v>
      </c>
      <c r="O576" s="3">
        <f>VALUE(MID(F576, FIND("$", F576) + 1, LEN(F576)))</f>
        <v>1.97</v>
      </c>
    </row>
    <row r="577" spans="1:15" x14ac:dyDescent="0.25">
      <c r="A577" t="s">
        <v>2408</v>
      </c>
      <c r="B577" t="s">
        <v>2407</v>
      </c>
      <c r="C577">
        <v>6</v>
      </c>
      <c r="D577" t="str" cm="1">
        <f t="array" ref="D577">_xlfn.TEXTJOIN("", TRUE, IF(ISNUMBER(SEARCH($Q$1480:$Q$1524, B577)), $Q$1480:$Q$1524, ""))</f>
        <v>Dole</v>
      </c>
      <c r="E577" t="str">
        <f>IF(OR(D577="Mission", D577="Nature's Own", D577="Sara Lee"), "Bread",
IF(OR(D577="Del Monte", D577="Dole", D577="Mott's"), "Canned Fruit",
IF(OR(D577="Goya", D577="Hunt's", D577="Birds Eye"), "Canned Vegetables",
IF(OR(D577="BelGioioso", D577="Kraft", D577="Philadelphia", D577="Fairlife", D577="Horizon Organic", D577="Lactaid", D577="Ben &amp; Jerry's", D577="Chobani", D577="Oikos", D577="Light + Fit"), "Dairy",
IF(OR(D577="Barilla", D577="Annie's", D577="Rao's Homemade"), "Pasta",
IF(OR(D577="Hershey's", D577="Lay's", D577="Totino's", D577="Cheerios", D577="Jif", D577="Skippy", D577="Nature Valley", D577="Oreo", D577="DiGiorno", D577="Eggo"), "Prepared Food",
IF(OR(D577="Ben's Original", D577="Lundberg", D577="Quaker"), "Rice",
IF(OR(D577="Bush's", D577="Hillshire Farm", D577="Oscar Mayer", D577="SPAM"), "Protein",
IF(OR(D577="Starbucks", D577="Sparkling Ice", D577="Coca-Cola", D577="San Pellegrino", D577="Gatorade", D577="Arizona"), "Beverages",
"Other")))))))))</f>
        <v>Canned Fruit</v>
      </c>
      <c r="F577" t="s">
        <v>2406</v>
      </c>
      <c r="G577" cm="1">
        <f t="array" ref="G577">_xlfn.LET(
  _xlpm.txt, LOWER(TRIM(SUBSTITUTE(B577,"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100</v>
      </c>
      <c r="H577" s="1">
        <f>O577/G577</f>
        <v>1.39</v>
      </c>
      <c r="J577" t="str">
        <f>IF(I577="", "", IFERROR(LEFT(SUBSTITUTE(I577,"$",""), FIND("/", SUBSTITUTE(I577,"$","")) - 1), ""))</f>
        <v/>
      </c>
      <c r="K577" s="1" t="str">
        <f>IF(J577="", "", SUBSTITUTE(J577, "¢", ""))</f>
        <v/>
      </c>
      <c r="L577" s="2">
        <f>H577*100</f>
        <v>139</v>
      </c>
      <c r="M577" s="1">
        <f t="shared" si="8"/>
        <v>1.39</v>
      </c>
      <c r="N577" s="1">
        <v>139</v>
      </c>
      <c r="O577" s="3">
        <f>VALUE(MID(F577, FIND("$", F577) + 1, LEN(F577)))</f>
        <v>139</v>
      </c>
    </row>
    <row r="578" spans="1:15" x14ac:dyDescent="0.25">
      <c r="A578" t="s">
        <v>2405</v>
      </c>
      <c r="B578" t="s">
        <v>2404</v>
      </c>
      <c r="C578">
        <v>12</v>
      </c>
      <c r="D578" t="str" cm="1">
        <f t="array" ref="D578">_xlfn.TEXTJOIN("", TRUE, IF(ISNUMBER(SEARCH($Q$1480:$Q$1524, B578)), $Q$1480:$Q$1524, ""))</f>
        <v>Dole</v>
      </c>
      <c r="E578" t="str">
        <f>IF(OR(D578="Mission", D578="Nature's Own", D578="Sara Lee"), "Bread",
IF(OR(D578="Del Monte", D578="Dole", D578="Mott's"), "Canned Fruit",
IF(OR(D578="Goya", D578="Hunt's", D578="Birds Eye"), "Canned Vegetables",
IF(OR(D578="BelGioioso", D578="Kraft", D578="Philadelphia", D578="Fairlife", D578="Horizon Organic", D578="Lactaid", D578="Ben &amp; Jerry's", D578="Chobani", D578="Oikos", D578="Light + Fit"), "Dairy",
IF(OR(D578="Barilla", D578="Annie's", D578="Rao's Homemade"), "Pasta",
IF(OR(D578="Hershey's", D578="Lay's", D578="Totino's", D578="Cheerios", D578="Jif", D578="Skippy", D578="Nature Valley", D578="Oreo", D578="DiGiorno", D578="Eggo"), "Prepared Food",
IF(OR(D578="Ben's Original", D578="Lundberg", D578="Quaker"), "Rice",
IF(OR(D578="Bush's", D578="Hillshire Farm", D578="Oscar Mayer", D578="SPAM"), "Protein",
IF(OR(D578="Starbucks", D578="Sparkling Ice", D578="Coca-Cola", D578="San Pellegrino", D578="Gatorade", D578="Arizona"), "Beverages",
"Other")))))))))</f>
        <v>Canned Fruit</v>
      </c>
      <c r="F578" t="s">
        <v>2403</v>
      </c>
      <c r="G578" cm="1">
        <f t="array" ref="G578">_xlfn.LET(
  _xlpm.txt, LOWER(TRIM(SUBSTITUTE(B578,"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578" s="1">
        <f>O578/G578</f>
        <v>3.86625</v>
      </c>
      <c r="J578" t="str">
        <f>IF(I578="", "", IFERROR(LEFT(SUBSTITUTE(I578,"$",""), FIND("/", SUBSTITUTE(I578,"$","")) - 1), ""))</f>
        <v/>
      </c>
      <c r="K578" s="1" t="str">
        <f>IF(J578="", "", SUBSTITUTE(J578, "¢", ""))</f>
        <v/>
      </c>
      <c r="L578" s="2">
        <f>H578*100</f>
        <v>386.625</v>
      </c>
      <c r="M578" s="1">
        <f t="shared" ref="M578:M641" si="9">N578/100</f>
        <v>3.86625</v>
      </c>
      <c r="N578" s="1">
        <v>386.625</v>
      </c>
      <c r="O578" s="3">
        <f>VALUE(MID(F578, FIND("$", F578) + 1, LEN(F578)))</f>
        <v>30.93</v>
      </c>
    </row>
    <row r="579" spans="1:15" x14ac:dyDescent="0.25">
      <c r="A579" t="s">
        <v>2402</v>
      </c>
      <c r="B579" t="s">
        <v>2401</v>
      </c>
      <c r="D579" t="str" cm="1">
        <f t="array" ref="D579">_xlfn.TEXTJOIN("", TRUE, IF(ISNUMBER(SEARCH($Q$1480:$Q$1524, B579)), $Q$1480:$Q$1524, ""))</f>
        <v>Dole</v>
      </c>
      <c r="E579" t="str">
        <f>IF(OR(D579="Mission", D579="Nature's Own", D579="Sara Lee"), "Bread",
IF(OR(D579="Del Monte", D579="Dole", D579="Mott's"), "Canned Fruit",
IF(OR(D579="Goya", D579="Hunt's", D579="Birds Eye"), "Canned Vegetables",
IF(OR(D579="BelGioioso", D579="Kraft", D579="Philadelphia", D579="Fairlife", D579="Horizon Organic", D579="Lactaid", D579="Ben &amp; Jerry's", D579="Chobani", D579="Oikos", D579="Light + Fit"), "Dairy",
IF(OR(D579="Barilla", D579="Annie's", D579="Rao's Homemade"), "Pasta",
IF(OR(D579="Hershey's", D579="Lay's", D579="Totino's", D579="Cheerios", D579="Jif", D579="Skippy", D579="Nature Valley", D579="Oreo", D579="DiGiorno", D579="Eggo"), "Prepared Food",
IF(OR(D579="Ben's Original", D579="Lundberg", D579="Quaker"), "Rice",
IF(OR(D579="Bush's", D579="Hillshire Farm", D579="Oscar Mayer", D579="SPAM"), "Protein",
IF(OR(D579="Starbucks", D579="Sparkling Ice", D579="Coca-Cola", D579="San Pellegrino", D579="Gatorade", D579="Arizona"), "Beverages",
"Other")))))))))</f>
        <v>Canned Fruit</v>
      </c>
      <c r="F579" t="s">
        <v>2400</v>
      </c>
      <c r="G579" cm="1">
        <f t="array" ref="G579">_xlfn.LET(
  _xlpm.txt, LOWER(TRIM(SUBSTITUTE(B579,"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579" s="1">
        <f>O579/G579</f>
        <v>0.43125000000000002</v>
      </c>
      <c r="J579" t="str">
        <f>IF(I579="", "", IFERROR(LEFT(SUBSTITUTE(I579,"$",""), FIND("/", SUBSTITUTE(I579,"$","")) - 1), ""))</f>
        <v/>
      </c>
      <c r="K579" s="1" t="str">
        <f>IF(J579="", "", SUBSTITUTE(J579, "¢", ""))</f>
        <v/>
      </c>
      <c r="L579" s="2">
        <f>H579*100</f>
        <v>43.125</v>
      </c>
      <c r="M579" s="1">
        <f t="shared" si="9"/>
        <v>0.43125000000000002</v>
      </c>
      <c r="N579" s="1">
        <v>43.125</v>
      </c>
      <c r="O579" s="3">
        <f>VALUE(MID(F579, FIND("$", F579) + 1, LEN(F579)))</f>
        <v>3.45</v>
      </c>
    </row>
    <row r="580" spans="1:15" x14ac:dyDescent="0.25">
      <c r="A580" t="s">
        <v>2399</v>
      </c>
      <c r="B580" t="s">
        <v>2398</v>
      </c>
      <c r="C580">
        <v>6</v>
      </c>
      <c r="D580" t="str" cm="1">
        <f t="array" ref="D580">_xlfn.TEXTJOIN("", TRUE, IF(ISNUMBER(SEARCH($Q$1480:$Q$1524, B580)), $Q$1480:$Q$1524, ""))</f>
        <v>Dole</v>
      </c>
      <c r="E580" t="str">
        <f>IF(OR(D580="Mission", D580="Nature's Own", D580="Sara Lee"), "Bread",
IF(OR(D580="Del Monte", D580="Dole", D580="Mott's"), "Canned Fruit",
IF(OR(D580="Goya", D580="Hunt's", D580="Birds Eye"), "Canned Vegetables",
IF(OR(D580="BelGioioso", D580="Kraft", D580="Philadelphia", D580="Fairlife", D580="Horizon Organic", D580="Lactaid", D580="Ben &amp; Jerry's", D580="Chobani", D580="Oikos", D580="Light + Fit"), "Dairy",
IF(OR(D580="Barilla", D580="Annie's", D580="Rao's Homemade"), "Pasta",
IF(OR(D580="Hershey's", D580="Lay's", D580="Totino's", D580="Cheerios", D580="Jif", D580="Skippy", D580="Nature Valley", D580="Oreo", D580="DiGiorno", D580="Eggo"), "Prepared Food",
IF(OR(D580="Ben's Original", D580="Lundberg", D580="Quaker"), "Rice",
IF(OR(D580="Bush's", D580="Hillshire Farm", D580="Oscar Mayer", D580="SPAM"), "Protein",
IF(OR(D580="Starbucks", D580="Sparkling Ice", D580="Coca-Cola", D580="San Pellegrino", D580="Gatorade", D580="Arizona"), "Beverages",
"Other")))))))))</f>
        <v>Canned Fruit</v>
      </c>
      <c r="F580" t="s">
        <v>2397</v>
      </c>
      <c r="G580" cm="1">
        <f t="array" ref="G580">_xlfn.LET(
  _xlpm.txt, LOWER(TRIM(SUBSTITUTE(B580,"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100</v>
      </c>
      <c r="H580" s="1">
        <f>O580/G580</f>
        <v>1.1496999999999999</v>
      </c>
      <c r="J580" t="str">
        <f>IF(I580="", "", IFERROR(LEFT(SUBSTITUTE(I580,"$",""), FIND("/", SUBSTITUTE(I580,"$","")) - 1), ""))</f>
        <v/>
      </c>
      <c r="K580" s="1" t="str">
        <f>IF(J580="", "", SUBSTITUTE(J580, "¢", ""))</f>
        <v/>
      </c>
      <c r="L580" s="2">
        <f>H580*100</f>
        <v>114.97</v>
      </c>
      <c r="M580" s="1">
        <f t="shared" si="9"/>
        <v>1.1496999999999999</v>
      </c>
      <c r="N580" s="1">
        <v>114.97</v>
      </c>
      <c r="O580" s="3">
        <f>VALUE(MID(F580, FIND("$", F580) + 1, LEN(F580)))</f>
        <v>114.97</v>
      </c>
    </row>
    <row r="581" spans="1:15" x14ac:dyDescent="0.25">
      <c r="A581" t="s">
        <v>2396</v>
      </c>
      <c r="B581" t="s">
        <v>2395</v>
      </c>
      <c r="C581">
        <v>4</v>
      </c>
      <c r="D581" t="str" cm="1">
        <f t="array" ref="D581">_xlfn.TEXTJOIN("", TRUE, IF(ISNUMBER(SEARCH($Q$1480:$Q$1524, B581)), $Q$1480:$Q$1524, ""))</f>
        <v>Dole</v>
      </c>
      <c r="E581" t="str">
        <f>IF(OR(D581="Mission", D581="Nature's Own", D581="Sara Lee"), "Bread",
IF(OR(D581="Del Monte", D581="Dole", D581="Mott's"), "Canned Fruit",
IF(OR(D581="Goya", D581="Hunt's", D581="Birds Eye"), "Canned Vegetables",
IF(OR(D581="BelGioioso", D581="Kraft", D581="Philadelphia", D581="Fairlife", D581="Horizon Organic", D581="Lactaid", D581="Ben &amp; Jerry's", D581="Chobani", D581="Oikos", D581="Light + Fit"), "Dairy",
IF(OR(D581="Barilla", D581="Annie's", D581="Rao's Homemade"), "Pasta",
IF(OR(D581="Hershey's", D581="Lay's", D581="Totino's", D581="Cheerios", D581="Jif", D581="Skippy", D581="Nature Valley", D581="Oreo", D581="DiGiorno", D581="Eggo"), "Prepared Food",
IF(OR(D581="Ben's Original", D581="Lundberg", D581="Quaker"), "Rice",
IF(OR(D581="Bush's", D581="Hillshire Farm", D581="Oscar Mayer", D581="SPAM"), "Protein",
IF(OR(D581="Starbucks", D581="Sparkling Ice", D581="Coca-Cola", D581="San Pellegrino", D581="Gatorade", D581="Arizona"), "Beverages",
"Other")))))))))</f>
        <v>Canned Fruit</v>
      </c>
      <c r="F581" t="s">
        <v>2394</v>
      </c>
      <c r="G581" cm="1">
        <f t="array" ref="G581">_xlfn.LET(
  _xlpm.txt, LOWER(TRIM(SUBSTITUTE(B581,"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81" s="1">
        <f>O581/G581</f>
        <v>1.1815</v>
      </c>
      <c r="J581" t="str">
        <f>IF(I581="", "", IFERROR(LEFT(SUBSTITUTE(I581,"$",""), FIND("/", SUBSTITUTE(I581,"$","")) - 1), ""))</f>
        <v/>
      </c>
      <c r="K581" s="1" t="str">
        <f>IF(J581="", "", SUBSTITUTE(J581, "¢", ""))</f>
        <v/>
      </c>
      <c r="L581" s="2">
        <f>H581*100</f>
        <v>118.15</v>
      </c>
      <c r="M581" s="1">
        <f t="shared" si="9"/>
        <v>1.1815</v>
      </c>
      <c r="N581" s="1">
        <v>118.15</v>
      </c>
      <c r="O581" s="3">
        <f>VALUE(MID(F581, FIND("$", F581) + 1, LEN(F581)))</f>
        <v>23.63</v>
      </c>
    </row>
    <row r="582" spans="1:15" x14ac:dyDescent="0.25">
      <c r="A582" t="s">
        <v>2393</v>
      </c>
      <c r="B582" t="s">
        <v>2392</v>
      </c>
      <c r="C582">
        <v>12</v>
      </c>
      <c r="D582" t="str" cm="1">
        <f t="array" ref="D582">_xlfn.TEXTJOIN("", TRUE, IF(ISNUMBER(SEARCH($Q$1480:$Q$1524, B582)), $Q$1480:$Q$1524, ""))</f>
        <v>Dole</v>
      </c>
      <c r="E582" t="str">
        <f>IF(OR(D582="Mission", D582="Nature's Own", D582="Sara Lee"), "Bread",
IF(OR(D582="Del Monte", D582="Dole", D582="Mott's"), "Canned Fruit",
IF(OR(D582="Goya", D582="Hunt's", D582="Birds Eye"), "Canned Vegetables",
IF(OR(D582="BelGioioso", D582="Kraft", D582="Philadelphia", D582="Fairlife", D582="Horizon Organic", D582="Lactaid", D582="Ben &amp; Jerry's", D582="Chobani", D582="Oikos", D582="Light + Fit"), "Dairy",
IF(OR(D582="Barilla", D582="Annie's", D582="Rao's Homemade"), "Pasta",
IF(OR(D582="Hershey's", D582="Lay's", D582="Totino's", D582="Cheerios", D582="Jif", D582="Skippy", D582="Nature Valley", D582="Oreo", D582="DiGiorno", D582="Eggo"), "Prepared Food",
IF(OR(D582="Ben's Original", D582="Lundberg", D582="Quaker"), "Rice",
IF(OR(D582="Bush's", D582="Hillshire Farm", D582="Oscar Mayer", D582="SPAM"), "Protein",
IF(OR(D582="Starbucks", D582="Sparkling Ice", D582="Coca-Cola", D582="San Pellegrino", D582="Gatorade", D582="Arizona"), "Beverages",
"Other")))))))))</f>
        <v>Canned Fruit</v>
      </c>
      <c r="F582" t="s">
        <v>2391</v>
      </c>
      <c r="G582" cm="1">
        <f t="array" ref="G582">_xlfn.LET(
  _xlpm.txt, LOWER(TRIM(SUBSTITUTE(B582,"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82" s="1">
        <f>O582/G582</f>
        <v>2.2600000000000002</v>
      </c>
      <c r="J582" t="str">
        <f>IF(I582="", "", IFERROR(LEFT(SUBSTITUTE(I582,"$",""), FIND("/", SUBSTITUTE(I582,"$","")) - 1), ""))</f>
        <v/>
      </c>
      <c r="K582" s="1" t="str">
        <f>IF(J582="", "", SUBSTITUTE(J582, "¢", ""))</f>
        <v/>
      </c>
      <c r="L582" s="2">
        <f>H582*100</f>
        <v>226.00000000000003</v>
      </c>
      <c r="M582" s="1">
        <f t="shared" si="9"/>
        <v>2.2600000000000002</v>
      </c>
      <c r="N582" s="1">
        <v>226.00000000000003</v>
      </c>
      <c r="O582" s="3">
        <f>VALUE(MID(F582, FIND("$", F582) + 1, LEN(F582)))</f>
        <v>45.2</v>
      </c>
    </row>
    <row r="583" spans="1:15" x14ac:dyDescent="0.25">
      <c r="A583" t="s">
        <v>2390</v>
      </c>
      <c r="B583" t="s">
        <v>2389</v>
      </c>
      <c r="D583" t="str" cm="1">
        <f t="array" ref="D583">_xlfn.TEXTJOIN("", TRUE, IF(ISNUMBER(SEARCH($Q$1480:$Q$1524, B583)), $Q$1480:$Q$1524, ""))</f>
        <v>Dole</v>
      </c>
      <c r="E583" t="str">
        <f>IF(OR(D583="Mission", D583="Nature's Own", D583="Sara Lee"), "Bread",
IF(OR(D583="Del Monte", D583="Dole", D583="Mott's"), "Canned Fruit",
IF(OR(D583="Goya", D583="Hunt's", D583="Birds Eye"), "Canned Vegetables",
IF(OR(D583="BelGioioso", D583="Kraft", D583="Philadelphia", D583="Fairlife", D583="Horizon Organic", D583="Lactaid", D583="Ben &amp; Jerry's", D583="Chobani", D583="Oikos", D583="Light + Fit"), "Dairy",
IF(OR(D583="Barilla", D583="Annie's", D583="Rao's Homemade"), "Pasta",
IF(OR(D583="Hershey's", D583="Lay's", D583="Totino's", D583="Cheerios", D583="Jif", D583="Skippy", D583="Nature Valley", D583="Oreo", D583="DiGiorno", D583="Eggo"), "Prepared Food",
IF(OR(D583="Ben's Original", D583="Lundberg", D583="Quaker"), "Rice",
IF(OR(D583="Bush's", D583="Hillshire Farm", D583="Oscar Mayer", D583="SPAM"), "Protein",
IF(OR(D583="Starbucks", D583="Sparkling Ice", D583="Coca-Cola", D583="San Pellegrino", D583="Gatorade", D583="Arizona"), "Beverages",
"Other")))))))))</f>
        <v>Canned Fruit</v>
      </c>
      <c r="F583" t="s">
        <v>95</v>
      </c>
      <c r="G583" cm="1">
        <f t="array" ref="G583">_xlfn.LET(
  _xlpm.txt, LOWER(TRIM(SUBSTITUTE(B583,"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583" s="1">
        <f>O583/G583</f>
        <v>0.13133333333333333</v>
      </c>
      <c r="J583" t="str">
        <f>IF(I583="", "", IFERROR(LEFT(SUBSTITUTE(I583,"$",""), FIND("/", SUBSTITUTE(I583,"$","")) - 1), ""))</f>
        <v/>
      </c>
      <c r="K583" s="1" t="str">
        <f>IF(J583="", "", SUBSTITUTE(J583, "¢", ""))</f>
        <v/>
      </c>
      <c r="L583" s="2">
        <f>H583*100</f>
        <v>13.133333333333333</v>
      </c>
      <c r="M583" s="1">
        <f t="shared" si="9"/>
        <v>0.13133333333333333</v>
      </c>
      <c r="N583" s="1">
        <v>13.133333333333333</v>
      </c>
      <c r="O583" s="3">
        <f>VALUE(MID(F583, FIND("$", F583) + 1, LEN(F583)))</f>
        <v>1.97</v>
      </c>
    </row>
    <row r="584" spans="1:15" x14ac:dyDescent="0.25">
      <c r="A584" t="s">
        <v>2388</v>
      </c>
      <c r="B584" t="s">
        <v>2387</v>
      </c>
      <c r="D584" t="str" cm="1">
        <f t="array" ref="D584">_xlfn.TEXTJOIN("", TRUE, IF(ISNUMBER(SEARCH($Q$1480:$Q$1524, B584)), $Q$1480:$Q$1524, ""))</f>
        <v>Dole</v>
      </c>
      <c r="E584" t="str">
        <f>IF(OR(D584="Mission", D584="Nature's Own", D584="Sara Lee"), "Bread",
IF(OR(D584="Del Monte", D584="Dole", D584="Mott's"), "Canned Fruit",
IF(OR(D584="Goya", D584="Hunt's", D584="Birds Eye"), "Canned Vegetables",
IF(OR(D584="BelGioioso", D584="Kraft", D584="Philadelphia", D584="Fairlife", D584="Horizon Organic", D584="Lactaid", D584="Ben &amp; Jerry's", D584="Chobani", D584="Oikos", D584="Light + Fit"), "Dairy",
IF(OR(D584="Barilla", D584="Annie's", D584="Rao's Homemade"), "Pasta",
IF(OR(D584="Hershey's", D584="Lay's", D584="Totino's", D584="Cheerios", D584="Jif", D584="Skippy", D584="Nature Valley", D584="Oreo", D584="DiGiorno", D584="Eggo"), "Prepared Food",
IF(OR(D584="Ben's Original", D584="Lundberg", D584="Quaker"), "Rice",
IF(OR(D584="Bush's", D584="Hillshire Farm", D584="Oscar Mayer", D584="SPAM"), "Protein",
IF(OR(D584="Starbucks", D584="Sparkling Ice", D584="Coca-Cola", D584="San Pellegrino", D584="Gatorade", D584="Arizona"), "Beverages",
"Other")))))))))</f>
        <v>Canned Fruit</v>
      </c>
      <c r="F584" t="s">
        <v>95</v>
      </c>
      <c r="G584" cm="1">
        <f t="array" ref="G584">_xlfn.LET(
  _xlpm.txt, LOWER(TRIM(SUBSTITUTE(B584,"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584" s="1">
        <f>O584/G584</f>
        <v>0.13133333333333333</v>
      </c>
      <c r="J584" t="str">
        <f>IF(I584="", "", IFERROR(LEFT(SUBSTITUTE(I584,"$",""), FIND("/", SUBSTITUTE(I584,"$","")) - 1), ""))</f>
        <v/>
      </c>
      <c r="K584" s="1" t="str">
        <f>IF(J584="", "", SUBSTITUTE(J584, "¢", ""))</f>
        <v/>
      </c>
      <c r="L584" s="2">
        <f>H584*100</f>
        <v>13.133333333333333</v>
      </c>
      <c r="M584" s="1">
        <f t="shared" si="9"/>
        <v>0.13133333333333333</v>
      </c>
      <c r="N584" s="1">
        <v>13.133333333333333</v>
      </c>
      <c r="O584" s="3">
        <f>VALUE(MID(F584, FIND("$", F584) + 1, LEN(F584)))</f>
        <v>1.97</v>
      </c>
    </row>
    <row r="585" spans="1:15" x14ac:dyDescent="0.25">
      <c r="A585" t="s">
        <v>2386</v>
      </c>
      <c r="B585" t="s">
        <v>2385</v>
      </c>
      <c r="C585">
        <v>4</v>
      </c>
      <c r="D585" t="str" cm="1">
        <f t="array" ref="D585">_xlfn.TEXTJOIN("", TRUE, IF(ISNUMBER(SEARCH($Q$1480:$Q$1524, B585)), $Q$1480:$Q$1524, ""))</f>
        <v>Dole</v>
      </c>
      <c r="E585" t="str">
        <f>IF(OR(D585="Mission", D585="Nature's Own", D585="Sara Lee"), "Bread",
IF(OR(D585="Del Monte", D585="Dole", D585="Mott's"), "Canned Fruit",
IF(OR(D585="Goya", D585="Hunt's", D585="Birds Eye"), "Canned Vegetables",
IF(OR(D585="BelGioioso", D585="Kraft", D585="Philadelphia", D585="Fairlife", D585="Horizon Organic", D585="Lactaid", D585="Ben &amp; Jerry's", D585="Chobani", D585="Oikos", D585="Light + Fit"), "Dairy",
IF(OR(D585="Barilla", D585="Annie's", D585="Rao's Homemade"), "Pasta",
IF(OR(D585="Hershey's", D585="Lay's", D585="Totino's", D585="Cheerios", D585="Jif", D585="Skippy", D585="Nature Valley", D585="Oreo", D585="DiGiorno", D585="Eggo"), "Prepared Food",
IF(OR(D585="Ben's Original", D585="Lundberg", D585="Quaker"), "Rice",
IF(OR(D585="Bush's", D585="Hillshire Farm", D585="Oscar Mayer", D585="SPAM"), "Protein",
IF(OR(D585="Starbucks", D585="Sparkling Ice", D585="Coca-Cola", D585="San Pellegrino", D585="Gatorade", D585="Arizona"), "Beverages",
"Other")))))))))</f>
        <v>Canned Fruit</v>
      </c>
      <c r="F585" t="s">
        <v>2384</v>
      </c>
      <c r="G585" cm="1">
        <f t="array" ref="G585">_xlfn.LET(
  _xlpm.txt, LOWER(TRIM(SUBSTITUTE(B585,"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85" s="1">
        <f>O585/G585</f>
        <v>1.6960000000000002</v>
      </c>
      <c r="J585" t="str">
        <f>IF(I585="", "", IFERROR(LEFT(SUBSTITUTE(I585,"$",""), FIND("/", SUBSTITUTE(I585,"$","")) - 1), ""))</f>
        <v/>
      </c>
      <c r="K585" s="1" t="str">
        <f>IF(J585="", "", SUBSTITUTE(J585, "¢", ""))</f>
        <v/>
      </c>
      <c r="L585" s="2">
        <f>H585*100</f>
        <v>169.60000000000002</v>
      </c>
      <c r="M585" s="1">
        <f t="shared" si="9"/>
        <v>1.6960000000000002</v>
      </c>
      <c r="N585" s="1">
        <v>169.60000000000002</v>
      </c>
      <c r="O585" s="3">
        <f>VALUE(MID(F585, FIND("$", F585) + 1, LEN(F585)))</f>
        <v>33.92</v>
      </c>
    </row>
    <row r="586" spans="1:15" x14ac:dyDescent="0.25">
      <c r="A586" t="s">
        <v>2383</v>
      </c>
      <c r="B586" t="s">
        <v>2382</v>
      </c>
      <c r="C586">
        <v>5</v>
      </c>
      <c r="D586" t="str" cm="1">
        <f t="array" ref="D586">_xlfn.TEXTJOIN("", TRUE, IF(ISNUMBER(SEARCH($Q$1480:$Q$1524, B586)), $Q$1480:$Q$1524, ""))</f>
        <v>Dole</v>
      </c>
      <c r="E586" t="str">
        <f>IF(OR(D586="Mission", D586="Nature's Own", D586="Sara Lee"), "Bread",
IF(OR(D586="Del Monte", D586="Dole", D586="Mott's"), "Canned Fruit",
IF(OR(D586="Goya", D586="Hunt's", D586="Birds Eye"), "Canned Vegetables",
IF(OR(D586="BelGioioso", D586="Kraft", D586="Philadelphia", D586="Fairlife", D586="Horizon Organic", D586="Lactaid", D586="Ben &amp; Jerry's", D586="Chobani", D586="Oikos", D586="Light + Fit"), "Dairy",
IF(OR(D586="Barilla", D586="Annie's", D586="Rao's Homemade"), "Pasta",
IF(OR(D586="Hershey's", D586="Lay's", D586="Totino's", D586="Cheerios", D586="Jif", D586="Skippy", D586="Nature Valley", D586="Oreo", D586="DiGiorno", D586="Eggo"), "Prepared Food",
IF(OR(D586="Ben's Original", D586="Lundberg", D586="Quaker"), "Rice",
IF(OR(D586="Bush's", D586="Hillshire Farm", D586="Oscar Mayer", D586="SPAM"), "Protein",
IF(OR(D586="Starbucks", D586="Sparkling Ice", D586="Coca-Cola", D586="San Pellegrino", D586="Gatorade", D586="Arizona"), "Beverages",
"Other")))))))))</f>
        <v>Canned Fruit</v>
      </c>
      <c r="F586" t="s">
        <v>2381</v>
      </c>
      <c r="G586" cm="1">
        <f t="array" ref="G586">_xlfn.LET(
  _xlpm.txt, LOWER(TRIM(SUBSTITUTE(B586,"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586" s="1">
        <f>O586/G586</f>
        <v>1.7975000000000001</v>
      </c>
      <c r="J586" t="str">
        <f>IF(I586="", "", IFERROR(LEFT(SUBSTITUTE(I586,"$",""), FIND("/", SUBSTITUTE(I586,"$","")) - 1), ""))</f>
        <v/>
      </c>
      <c r="K586" s="1" t="str">
        <f>IF(J586="", "", SUBSTITUTE(J586, "¢", ""))</f>
        <v/>
      </c>
      <c r="L586" s="2">
        <f>H586*100</f>
        <v>179.75</v>
      </c>
      <c r="M586" s="1">
        <f t="shared" si="9"/>
        <v>1.7975000000000001</v>
      </c>
      <c r="N586" s="1">
        <v>179.75</v>
      </c>
      <c r="O586" s="3">
        <f>VALUE(MID(F586, FIND("$", F586) + 1, LEN(F586)))</f>
        <v>35.950000000000003</v>
      </c>
    </row>
    <row r="587" spans="1:15" x14ac:dyDescent="0.25">
      <c r="A587" t="s">
        <v>2380</v>
      </c>
      <c r="B587" t="s">
        <v>2379</v>
      </c>
      <c r="D587" t="str" cm="1">
        <f t="array" ref="D587">_xlfn.TEXTJOIN("", TRUE, IF(ISNUMBER(SEARCH($Q$1480:$Q$1524, B587)), $Q$1480:$Q$1524, ""))</f>
        <v>Eggo</v>
      </c>
      <c r="E587" t="str">
        <f>IF(OR(D587="Mission", D587="Nature's Own", D587="Sara Lee"), "Bread",
IF(OR(D587="Del Monte", D587="Dole", D587="Mott's"), "Canned Fruit",
IF(OR(D587="Goya", D587="Hunt's", D587="Birds Eye"), "Canned Vegetables",
IF(OR(D587="BelGioioso", D587="Kraft", D587="Philadelphia", D587="Fairlife", D587="Horizon Organic", D587="Lactaid", D587="Ben &amp; Jerry's", D587="Chobani", D587="Oikos", D587="Light + Fit"), "Dairy",
IF(OR(D587="Barilla", D587="Annie's", D587="Rao's Homemade"), "Pasta",
IF(OR(D587="Hershey's", D587="Lay's", D587="Totino's", D587="Cheerios", D587="Jif", D587="Skippy", D587="Nature Valley", D587="Oreo", D587="DiGiorno", D587="Eggo"), "Prepared Food",
IF(OR(D587="Ben's Original", D587="Lundberg", D587="Quaker"), "Rice",
IF(OR(D587="Bush's", D587="Hillshire Farm", D587="Oscar Mayer", D587="SPAM"), "Protein",
IF(OR(D587="Starbucks", D587="Sparkling Ice", D587="Coca-Cola", D587="San Pellegrino", D587="Gatorade", D587="Arizona"), "Beverages",
"Other")))))))))</f>
        <v>Prepared Food</v>
      </c>
      <c r="F587" t="s">
        <v>2337</v>
      </c>
      <c r="G587" t="str" cm="1">
        <f t="array" ref="G587">_xlfn.LET(
  _xlpm.txt, LOWER(TRIM(SUBSTITUTE(B587,"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87" t="e">
        <f>O587/G587</f>
        <v>#VALUE!</v>
      </c>
      <c r="I587" t="s">
        <v>2336</v>
      </c>
      <c r="J587" t="str">
        <f>IF(I587="", "", IFERROR(LEFT(SUBSTITUTE(I587,"$",""), FIND("/", SUBSTITUTE(I587,"$","")) - 1), ""))</f>
        <v>21.7 ¢</v>
      </c>
      <c r="K587" t="str">
        <f>IF(J587="", "", SUBSTITUTE(J587, "¢", ""))</f>
        <v xml:space="preserve">21.7 </v>
      </c>
      <c r="L587" s="1" t="e">
        <f>H587*100</f>
        <v>#VALUE!</v>
      </c>
      <c r="M587" s="1">
        <f t="shared" si="9"/>
        <v>0.217</v>
      </c>
      <c r="N587" s="1">
        <v>21.7</v>
      </c>
      <c r="O587">
        <f>VALUE(MID(F587, FIND("$", F587) + 1, LEN(F587)))</f>
        <v>2.67</v>
      </c>
    </row>
    <row r="588" spans="1:15" x14ac:dyDescent="0.25">
      <c r="A588" t="s">
        <v>2378</v>
      </c>
      <c r="B588" t="s">
        <v>2377</v>
      </c>
      <c r="D588" t="str" cm="1">
        <f t="array" ref="D588">_xlfn.TEXTJOIN("", TRUE, IF(ISNUMBER(SEARCH($Q$1480:$Q$1524, B588)), $Q$1480:$Q$1524, ""))</f>
        <v>Eggo</v>
      </c>
      <c r="E588" t="str">
        <f>IF(OR(D588="Mission", D588="Nature's Own", D588="Sara Lee"), "Bread",
IF(OR(D588="Del Monte", D588="Dole", D588="Mott's"), "Canned Fruit",
IF(OR(D588="Goya", D588="Hunt's", D588="Birds Eye"), "Canned Vegetables",
IF(OR(D588="BelGioioso", D588="Kraft", D588="Philadelphia", D588="Fairlife", D588="Horizon Organic", D588="Lactaid", D588="Ben &amp; Jerry's", D588="Chobani", D588="Oikos", D588="Light + Fit"), "Dairy",
IF(OR(D588="Barilla", D588="Annie's", D588="Rao's Homemade"), "Pasta",
IF(OR(D588="Hershey's", D588="Lay's", D588="Totino's", D588="Cheerios", D588="Jif", D588="Skippy", D588="Nature Valley", D588="Oreo", D588="DiGiorno", D588="Eggo"), "Prepared Food",
IF(OR(D588="Ben's Original", D588="Lundberg", D588="Quaker"), "Rice",
IF(OR(D588="Bush's", D588="Hillshire Farm", D588="Oscar Mayer", D588="SPAM"), "Protein",
IF(OR(D588="Starbucks", D588="Sparkling Ice", D588="Coca-Cola", D588="San Pellegrino", D588="Gatorade", D588="Arizona"), "Beverages",
"Other")))))))))</f>
        <v>Prepared Food</v>
      </c>
      <c r="F588" t="s">
        <v>931</v>
      </c>
      <c r="G588" t="str" cm="1">
        <f t="array" ref="G588">_xlfn.LET(
  _xlpm.txt, LOWER(TRIM(SUBSTITUTE(B588,"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88" t="e">
        <f>O588/G588</f>
        <v>#VALUE!</v>
      </c>
      <c r="I588" t="s">
        <v>2356</v>
      </c>
      <c r="J588" t="str">
        <f>IF(I588="", "", IFERROR(LEFT(SUBSTITUTE(I588,"$",""), FIND("/", SUBSTITUTE(I588,"$","")) - 1), ""))</f>
        <v>20.2 ¢</v>
      </c>
      <c r="K588" t="str">
        <f>IF(J588="", "", SUBSTITUTE(J588, "¢", ""))</f>
        <v xml:space="preserve">20.2 </v>
      </c>
      <c r="L588" s="1" t="e">
        <f>H588*100</f>
        <v>#VALUE!</v>
      </c>
      <c r="M588" s="1">
        <f t="shared" si="9"/>
        <v>0.20199999999999999</v>
      </c>
      <c r="N588" s="1">
        <v>20.2</v>
      </c>
      <c r="O588">
        <f>VALUE(MID(F588, FIND("$", F588) + 1, LEN(F588)))</f>
        <v>5.97</v>
      </c>
    </row>
    <row r="589" spans="1:15" x14ac:dyDescent="0.25">
      <c r="A589" t="s">
        <v>2376</v>
      </c>
      <c r="B589" t="s">
        <v>2375</v>
      </c>
      <c r="D589" t="str" cm="1">
        <f t="array" ref="D589">_xlfn.TEXTJOIN("", TRUE, IF(ISNUMBER(SEARCH($Q$1480:$Q$1524, B589)), $Q$1480:$Q$1524, ""))</f>
        <v>Eggo</v>
      </c>
      <c r="E589" t="str">
        <f>IF(OR(D589="Mission", D589="Nature's Own", D589="Sara Lee"), "Bread",
IF(OR(D589="Del Monte", D589="Dole", D589="Mott's"), "Canned Fruit",
IF(OR(D589="Goya", D589="Hunt's", D589="Birds Eye"), "Canned Vegetables",
IF(OR(D589="BelGioioso", D589="Kraft", D589="Philadelphia", D589="Fairlife", D589="Horizon Organic", D589="Lactaid", D589="Ben &amp; Jerry's", D589="Chobani", D589="Oikos", D589="Light + Fit"), "Dairy",
IF(OR(D589="Barilla", D589="Annie's", D589="Rao's Homemade"), "Pasta",
IF(OR(D589="Hershey's", D589="Lay's", D589="Totino's", D589="Cheerios", D589="Jif", D589="Skippy", D589="Nature Valley", D589="Oreo", D589="DiGiorno", D589="Eggo"), "Prepared Food",
IF(OR(D589="Ben's Original", D589="Lundberg", D589="Quaker"), "Rice",
IF(OR(D589="Bush's", D589="Hillshire Farm", D589="Oscar Mayer", D589="SPAM"), "Protein",
IF(OR(D589="Starbucks", D589="Sparkling Ice", D589="Coca-Cola", D589="San Pellegrino", D589="Gatorade", D589="Arizona"), "Beverages",
"Other")))))))))</f>
        <v>Prepared Food</v>
      </c>
      <c r="F589" t="s">
        <v>931</v>
      </c>
      <c r="G589" t="str" cm="1">
        <f t="array" ref="G589">_xlfn.LET(
  _xlpm.txt, LOWER(TRIM(SUBSTITUTE(B589,"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89" t="e">
        <f>O589/G589</f>
        <v>#VALUE!</v>
      </c>
      <c r="I589" t="s">
        <v>2356</v>
      </c>
      <c r="J589" t="str">
        <f>IF(I589="", "", IFERROR(LEFT(SUBSTITUTE(I589,"$",""), FIND("/", SUBSTITUTE(I589,"$","")) - 1), ""))</f>
        <v>20.2 ¢</v>
      </c>
      <c r="K589" t="str">
        <f>IF(J589="", "", SUBSTITUTE(J589, "¢", ""))</f>
        <v xml:space="preserve">20.2 </v>
      </c>
      <c r="L589" s="1" t="e">
        <f>H589*100</f>
        <v>#VALUE!</v>
      </c>
      <c r="M589" s="1">
        <f t="shared" si="9"/>
        <v>0.20199999999999999</v>
      </c>
      <c r="N589" s="1">
        <v>20.2</v>
      </c>
      <c r="O589">
        <f>VALUE(MID(F589, FIND("$", F589) + 1, LEN(F589)))</f>
        <v>5.97</v>
      </c>
    </row>
    <row r="590" spans="1:15" x14ac:dyDescent="0.25">
      <c r="A590" t="s">
        <v>2374</v>
      </c>
      <c r="B590" t="s">
        <v>2373</v>
      </c>
      <c r="D590" t="str" cm="1">
        <f t="array" ref="D590">_xlfn.TEXTJOIN("", TRUE, IF(ISNUMBER(SEARCH($Q$1480:$Q$1524, B590)), $Q$1480:$Q$1524, ""))</f>
        <v>Eggo</v>
      </c>
      <c r="E590" t="str">
        <f>IF(OR(D590="Mission", D590="Nature's Own", D590="Sara Lee"), "Bread",
IF(OR(D590="Del Monte", D590="Dole", D590="Mott's"), "Canned Fruit",
IF(OR(D590="Goya", D590="Hunt's", D590="Birds Eye"), "Canned Vegetables",
IF(OR(D590="BelGioioso", D590="Kraft", D590="Philadelphia", D590="Fairlife", D590="Horizon Organic", D590="Lactaid", D590="Ben &amp; Jerry's", D590="Chobani", D590="Oikos", D590="Light + Fit"), "Dairy",
IF(OR(D590="Barilla", D590="Annie's", D590="Rao's Homemade"), "Pasta",
IF(OR(D590="Hershey's", D590="Lay's", D590="Totino's", D590="Cheerios", D590="Jif", D590="Skippy", D590="Nature Valley", D590="Oreo", D590="DiGiorno", D590="Eggo"), "Prepared Food",
IF(OR(D590="Ben's Original", D590="Lundberg", D590="Quaker"), "Rice",
IF(OR(D590="Bush's", D590="Hillshire Farm", D590="Oscar Mayer", D590="SPAM"), "Protein",
IF(OR(D590="Starbucks", D590="Sparkling Ice", D590="Coca-Cola", D590="San Pellegrino", D590="Gatorade", D590="Arizona"), "Beverages",
"Other")))))))))</f>
        <v>Prepared Food</v>
      </c>
      <c r="F590" t="s">
        <v>2337</v>
      </c>
      <c r="G590" t="str" cm="1">
        <f t="array" ref="G590">_xlfn.LET(
  _xlpm.txt, LOWER(TRIM(SUBSTITUTE(B590,"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90" t="e">
        <f>O590/G590</f>
        <v>#VALUE!</v>
      </c>
      <c r="I590" t="s">
        <v>2336</v>
      </c>
      <c r="J590" t="str">
        <f>IF(I590="", "", IFERROR(LEFT(SUBSTITUTE(I590,"$",""), FIND("/", SUBSTITUTE(I590,"$","")) - 1), ""))</f>
        <v>21.7 ¢</v>
      </c>
      <c r="K590" t="str">
        <f>IF(J590="", "", SUBSTITUTE(J590, "¢", ""))</f>
        <v xml:space="preserve">21.7 </v>
      </c>
      <c r="L590" s="1" t="e">
        <f>H590*100</f>
        <v>#VALUE!</v>
      </c>
      <c r="M590" s="1">
        <f t="shared" si="9"/>
        <v>0.217</v>
      </c>
      <c r="N590" s="1">
        <v>21.7</v>
      </c>
      <c r="O590">
        <f>VALUE(MID(F590, FIND("$", F590) + 1, LEN(F590)))</f>
        <v>2.67</v>
      </c>
    </row>
    <row r="591" spans="1:15" x14ac:dyDescent="0.25">
      <c r="A591" t="s">
        <v>2372</v>
      </c>
      <c r="B591" t="s">
        <v>2371</v>
      </c>
      <c r="D591" t="str" cm="1">
        <f t="array" ref="D591">_xlfn.TEXTJOIN("", TRUE, IF(ISNUMBER(SEARCH($Q$1480:$Q$1524, B591)), $Q$1480:$Q$1524, ""))</f>
        <v>Eggo</v>
      </c>
      <c r="E591" t="str">
        <f>IF(OR(D591="Mission", D591="Nature's Own", D591="Sara Lee"), "Bread",
IF(OR(D591="Del Monte", D591="Dole", D591="Mott's"), "Canned Fruit",
IF(OR(D591="Goya", D591="Hunt's", D591="Birds Eye"), "Canned Vegetables",
IF(OR(D591="BelGioioso", D591="Kraft", D591="Philadelphia", D591="Fairlife", D591="Horizon Organic", D591="Lactaid", D591="Ben &amp; Jerry's", D591="Chobani", D591="Oikos", D591="Light + Fit"), "Dairy",
IF(OR(D591="Barilla", D591="Annie's", D591="Rao's Homemade"), "Pasta",
IF(OR(D591="Hershey's", D591="Lay's", D591="Totino's", D591="Cheerios", D591="Jif", D591="Skippy", D591="Nature Valley", D591="Oreo", D591="DiGiorno", D591="Eggo"), "Prepared Food",
IF(OR(D591="Ben's Original", D591="Lundberg", D591="Quaker"), "Rice",
IF(OR(D591="Bush's", D591="Hillshire Farm", D591="Oscar Mayer", D591="SPAM"), "Protein",
IF(OR(D591="Starbucks", D591="Sparkling Ice", D591="Coca-Cola", D591="San Pellegrino", D591="Gatorade", D591="Arizona"), "Beverages",
"Other")))))))))</f>
        <v>Prepared Food</v>
      </c>
      <c r="F591" t="s">
        <v>931</v>
      </c>
      <c r="G591" t="str" cm="1">
        <f t="array" ref="G591">_xlfn.LET(
  _xlpm.txt, LOWER(TRIM(SUBSTITUTE(B591,"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91" t="e">
        <f>O591/G591</f>
        <v>#VALUE!</v>
      </c>
      <c r="I591" t="s">
        <v>2356</v>
      </c>
      <c r="J591" t="str">
        <f>IF(I591="", "", IFERROR(LEFT(SUBSTITUTE(I591,"$",""), FIND("/", SUBSTITUTE(I591,"$","")) - 1), ""))</f>
        <v>20.2 ¢</v>
      </c>
      <c r="K591" t="str">
        <f>IF(J591="", "", SUBSTITUTE(J591, "¢", ""))</f>
        <v xml:space="preserve">20.2 </v>
      </c>
      <c r="L591" s="1" t="e">
        <f>H591*100</f>
        <v>#VALUE!</v>
      </c>
      <c r="M591" s="1">
        <f t="shared" si="9"/>
        <v>0.20199999999999999</v>
      </c>
      <c r="N591" s="1">
        <v>20.2</v>
      </c>
      <c r="O591">
        <f>VALUE(MID(F591, FIND("$", F591) + 1, LEN(F591)))</f>
        <v>5.97</v>
      </c>
    </row>
    <row r="592" spans="1:15" x14ac:dyDescent="0.25">
      <c r="A592" t="s">
        <v>2370</v>
      </c>
      <c r="B592" t="s">
        <v>2369</v>
      </c>
      <c r="D592" t="str" cm="1">
        <f t="array" ref="D592">_xlfn.TEXTJOIN("", TRUE, IF(ISNUMBER(SEARCH($Q$1480:$Q$1524, B592)), $Q$1480:$Q$1524, ""))</f>
        <v>Eggo</v>
      </c>
      <c r="E592" t="str">
        <f>IF(OR(D592="Mission", D592="Nature's Own", D592="Sara Lee"), "Bread",
IF(OR(D592="Del Monte", D592="Dole", D592="Mott's"), "Canned Fruit",
IF(OR(D592="Goya", D592="Hunt's", D592="Birds Eye"), "Canned Vegetables",
IF(OR(D592="BelGioioso", D592="Kraft", D592="Philadelphia", D592="Fairlife", D592="Horizon Organic", D592="Lactaid", D592="Ben &amp; Jerry's", D592="Chobani", D592="Oikos", D592="Light + Fit"), "Dairy",
IF(OR(D592="Barilla", D592="Annie's", D592="Rao's Homemade"), "Pasta",
IF(OR(D592="Hershey's", D592="Lay's", D592="Totino's", D592="Cheerios", D592="Jif", D592="Skippy", D592="Nature Valley", D592="Oreo", D592="DiGiorno", D592="Eggo"), "Prepared Food",
IF(OR(D592="Ben's Original", D592="Lundberg", D592="Quaker"), "Rice",
IF(OR(D592="Bush's", D592="Hillshire Farm", D592="Oscar Mayer", D592="SPAM"), "Protein",
IF(OR(D592="Starbucks", D592="Sparkling Ice", D592="Coca-Cola", D592="San Pellegrino", D592="Gatorade", D592="Arizona"), "Beverages",
"Other")))))))))</f>
        <v>Prepared Food</v>
      </c>
      <c r="F592" t="s">
        <v>625</v>
      </c>
      <c r="G592" t="str" cm="1">
        <f t="array" ref="G592">_xlfn.LET(
  _xlpm.txt, LOWER(TRIM(SUBSTITUTE(B592,"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92" t="e">
        <f>O592/G592</f>
        <v>#VALUE!</v>
      </c>
      <c r="I592" t="s">
        <v>2368</v>
      </c>
      <c r="J592" t="str">
        <f>IF(I592="", "", IFERROR(LEFT(SUBSTITUTE(I592,"$",""), FIND("/", SUBSTITUTE(I592,"$","")) - 1), ""))</f>
        <v>63.8 ¢</v>
      </c>
      <c r="K592" t="str">
        <f>IF(J592="", "", SUBSTITUTE(J592, "¢", ""))</f>
        <v xml:space="preserve">63.8 </v>
      </c>
      <c r="L592" s="1" t="e">
        <f>H592*100</f>
        <v>#VALUE!</v>
      </c>
      <c r="M592" s="1">
        <f t="shared" si="9"/>
        <v>0.63800000000000001</v>
      </c>
      <c r="N592" s="1">
        <v>63.8</v>
      </c>
      <c r="O592">
        <f>VALUE(MID(F592, FIND("$", F592) + 1, LEN(F592)))</f>
        <v>4.9800000000000004</v>
      </c>
    </row>
    <row r="593" spans="1:15" x14ac:dyDescent="0.25">
      <c r="A593" t="s">
        <v>2367</v>
      </c>
      <c r="B593" t="s">
        <v>2366</v>
      </c>
      <c r="D593" t="str" cm="1">
        <f t="array" ref="D593">_xlfn.TEXTJOIN("", TRUE, IF(ISNUMBER(SEARCH($Q$1480:$Q$1524, B593)), $Q$1480:$Q$1524, ""))</f>
        <v>Eggo</v>
      </c>
      <c r="E593" t="str">
        <f>IF(OR(D593="Mission", D593="Nature's Own", D593="Sara Lee"), "Bread",
IF(OR(D593="Del Monte", D593="Dole", D593="Mott's"), "Canned Fruit",
IF(OR(D593="Goya", D593="Hunt's", D593="Birds Eye"), "Canned Vegetables",
IF(OR(D593="BelGioioso", D593="Kraft", D593="Philadelphia", D593="Fairlife", D593="Horizon Organic", D593="Lactaid", D593="Ben &amp; Jerry's", D593="Chobani", D593="Oikos", D593="Light + Fit"), "Dairy",
IF(OR(D593="Barilla", D593="Annie's", D593="Rao's Homemade"), "Pasta",
IF(OR(D593="Hershey's", D593="Lay's", D593="Totino's", D593="Cheerios", D593="Jif", D593="Skippy", D593="Nature Valley", D593="Oreo", D593="DiGiorno", D593="Eggo"), "Prepared Food",
IF(OR(D593="Ben's Original", D593="Lundberg", D593="Quaker"), "Rice",
IF(OR(D593="Bush's", D593="Hillshire Farm", D593="Oscar Mayer", D593="SPAM"), "Protein",
IF(OR(D593="Starbucks", D593="Sparkling Ice", D593="Coca-Cola", D593="San Pellegrino", D593="Gatorade", D593="Arizona"), "Beverages",
"Other")))))))))</f>
        <v>Prepared Food</v>
      </c>
      <c r="F593" t="s">
        <v>2365</v>
      </c>
      <c r="G593" t="str" cm="1">
        <f t="array" ref="G593">_xlfn.LET(
  _xlpm.txt, LOWER(TRIM(SUBSTITUTE(B593,"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93" t="e">
        <f>O593/G593</f>
        <v>#VALUE!</v>
      </c>
      <c r="I593" t="s">
        <v>2336</v>
      </c>
      <c r="J593" t="str">
        <f>IF(I593="", "", IFERROR(LEFT(SUBSTITUTE(I593,"$",""), FIND("/", SUBSTITUTE(I593,"$","")) - 1), ""))</f>
        <v>21.7 ¢</v>
      </c>
      <c r="K593" t="str">
        <f>IF(J593="", "", SUBSTITUTE(J593, "¢", ""))</f>
        <v xml:space="preserve">21.7 </v>
      </c>
      <c r="L593" s="1" t="e">
        <f>H593*100</f>
        <v>#VALUE!</v>
      </c>
      <c r="M593" s="1">
        <f t="shared" si="9"/>
        <v>0.217</v>
      </c>
      <c r="N593" s="1">
        <v>21.7</v>
      </c>
      <c r="O593">
        <f>VALUE(MID(F593, FIND("$", F593) + 1, LEN(F593)))</f>
        <v>2.67</v>
      </c>
    </row>
    <row r="594" spans="1:15" x14ac:dyDescent="0.25">
      <c r="A594" t="s">
        <v>2364</v>
      </c>
      <c r="B594" t="s">
        <v>2363</v>
      </c>
      <c r="D594" t="str" cm="1">
        <f t="array" ref="D594">_xlfn.TEXTJOIN("", TRUE, IF(ISNUMBER(SEARCH($Q$1480:$Q$1524, B594)), $Q$1480:$Q$1524, ""))</f>
        <v>Eggo</v>
      </c>
      <c r="E594" t="str">
        <f>IF(OR(D594="Mission", D594="Nature's Own", D594="Sara Lee"), "Bread",
IF(OR(D594="Del Monte", D594="Dole", D594="Mott's"), "Canned Fruit",
IF(OR(D594="Goya", D594="Hunt's", D594="Birds Eye"), "Canned Vegetables",
IF(OR(D594="BelGioioso", D594="Kraft", D594="Philadelphia", D594="Fairlife", D594="Horizon Organic", D594="Lactaid", D594="Ben &amp; Jerry's", D594="Chobani", D594="Oikos", D594="Light + Fit"), "Dairy",
IF(OR(D594="Barilla", D594="Annie's", D594="Rao's Homemade"), "Pasta",
IF(OR(D594="Hershey's", D594="Lay's", D594="Totino's", D594="Cheerios", D594="Jif", D594="Skippy", D594="Nature Valley", D594="Oreo", D594="DiGiorno", D594="Eggo"), "Prepared Food",
IF(OR(D594="Ben's Original", D594="Lundberg", D594="Quaker"), "Rice",
IF(OR(D594="Bush's", D594="Hillshire Farm", D594="Oscar Mayer", D594="SPAM"), "Protein",
IF(OR(D594="Starbucks", D594="Sparkling Ice", D594="Coca-Cola", D594="San Pellegrino", D594="Gatorade", D594="Arizona"), "Beverages",
"Other")))))))))</f>
        <v>Prepared Food</v>
      </c>
      <c r="F594" t="s">
        <v>931</v>
      </c>
      <c r="G594" t="str" cm="1">
        <f t="array" ref="G594">_xlfn.LET(
  _xlpm.txt, LOWER(TRIM(SUBSTITUTE(B594,"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94" t="e">
        <f>O594/G594</f>
        <v>#VALUE!</v>
      </c>
      <c r="I594" t="s">
        <v>2356</v>
      </c>
      <c r="J594" t="str">
        <f>IF(I594="", "", IFERROR(LEFT(SUBSTITUTE(I594,"$",""), FIND("/", SUBSTITUTE(I594,"$","")) - 1), ""))</f>
        <v>20.2 ¢</v>
      </c>
      <c r="K594" t="str">
        <f>IF(J594="", "", SUBSTITUTE(J594, "¢", ""))</f>
        <v xml:space="preserve">20.2 </v>
      </c>
      <c r="L594" s="1" t="e">
        <f>H594*100</f>
        <v>#VALUE!</v>
      </c>
      <c r="M594" s="1">
        <f t="shared" si="9"/>
        <v>0.20199999999999999</v>
      </c>
      <c r="N594" s="1">
        <v>20.2</v>
      </c>
      <c r="O594">
        <f>VALUE(MID(F594, FIND("$", F594) + 1, LEN(F594)))</f>
        <v>5.97</v>
      </c>
    </row>
    <row r="595" spans="1:15" x14ac:dyDescent="0.25">
      <c r="A595" t="s">
        <v>2362</v>
      </c>
      <c r="B595" t="s">
        <v>2361</v>
      </c>
      <c r="D595" t="str" cm="1">
        <f t="array" ref="D595">_xlfn.TEXTJOIN("", TRUE, IF(ISNUMBER(SEARCH($Q$1480:$Q$1524, B595)), $Q$1480:$Q$1524, ""))</f>
        <v>Eggo</v>
      </c>
      <c r="E595" t="str">
        <f>IF(OR(D595="Mission", D595="Nature's Own", D595="Sara Lee"), "Bread",
IF(OR(D595="Del Monte", D595="Dole", D595="Mott's"), "Canned Fruit",
IF(OR(D595="Goya", D595="Hunt's", D595="Birds Eye"), "Canned Vegetables",
IF(OR(D595="BelGioioso", D595="Kraft", D595="Philadelphia", D595="Fairlife", D595="Horizon Organic", D595="Lactaid", D595="Ben &amp; Jerry's", D595="Chobani", D595="Oikos", D595="Light + Fit"), "Dairy",
IF(OR(D595="Barilla", D595="Annie's", D595="Rao's Homemade"), "Pasta",
IF(OR(D595="Hershey's", D595="Lay's", D595="Totino's", D595="Cheerios", D595="Jif", D595="Skippy", D595="Nature Valley", D595="Oreo", D595="DiGiorno", D595="Eggo"), "Prepared Food",
IF(OR(D595="Ben's Original", D595="Lundberg", D595="Quaker"), "Rice",
IF(OR(D595="Bush's", D595="Hillshire Farm", D595="Oscar Mayer", D595="SPAM"), "Protein",
IF(OR(D595="Starbucks", D595="Sparkling Ice", D595="Coca-Cola", D595="San Pellegrino", D595="Gatorade", D595="Arizona"), "Beverages",
"Other")))))))))</f>
        <v>Prepared Food</v>
      </c>
      <c r="F595" t="s">
        <v>309</v>
      </c>
      <c r="G595" t="str" cm="1">
        <f t="array" ref="G595">_xlfn.LET(
  _xlpm.txt, LOWER(TRIM(SUBSTITUTE(B595,"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95" t="e">
        <f>O595/G595</f>
        <v>#VALUE!</v>
      </c>
      <c r="I595" t="s">
        <v>676</v>
      </c>
      <c r="J595" t="str">
        <f>IF(I595="", "", IFERROR(LEFT(SUBSTITUTE(I595,"$",""), FIND("/", SUBSTITUTE(I595,"$","")) - 1), ""))</f>
        <v>23.5 ¢</v>
      </c>
      <c r="K595" t="str">
        <f>IF(J595="", "", SUBSTITUTE(J595, "¢", ""))</f>
        <v xml:space="preserve">23.5 </v>
      </c>
      <c r="L595" s="1" t="e">
        <f>H595*100</f>
        <v>#VALUE!</v>
      </c>
      <c r="M595" s="1">
        <f t="shared" si="9"/>
        <v>0.23499999999999999</v>
      </c>
      <c r="N595" s="1">
        <v>23.5</v>
      </c>
      <c r="O595">
        <f>VALUE(MID(F595, FIND("$", F595) + 1, LEN(F595)))</f>
        <v>2.98</v>
      </c>
    </row>
    <row r="596" spans="1:15" x14ac:dyDescent="0.25">
      <c r="A596" t="s">
        <v>2360</v>
      </c>
      <c r="B596" t="s">
        <v>2359</v>
      </c>
      <c r="D596" t="str" cm="1">
        <f t="array" ref="D596">_xlfn.TEXTJOIN("", TRUE, IF(ISNUMBER(SEARCH($Q$1480:$Q$1524, B596)), $Q$1480:$Q$1524, ""))</f>
        <v>Eggo</v>
      </c>
      <c r="E596" t="str">
        <f>IF(OR(D596="Mission", D596="Nature's Own", D596="Sara Lee"), "Bread",
IF(OR(D596="Del Monte", D596="Dole", D596="Mott's"), "Canned Fruit",
IF(OR(D596="Goya", D596="Hunt's", D596="Birds Eye"), "Canned Vegetables",
IF(OR(D596="BelGioioso", D596="Kraft", D596="Philadelphia", D596="Fairlife", D596="Horizon Organic", D596="Lactaid", D596="Ben &amp; Jerry's", D596="Chobani", D596="Oikos", D596="Light + Fit"), "Dairy",
IF(OR(D596="Barilla", D596="Annie's", D596="Rao's Homemade"), "Pasta",
IF(OR(D596="Hershey's", D596="Lay's", D596="Totino's", D596="Cheerios", D596="Jif", D596="Skippy", D596="Nature Valley", D596="Oreo", D596="DiGiorno", D596="Eggo"), "Prepared Food",
IF(OR(D596="Ben's Original", D596="Lundberg", D596="Quaker"), "Rice",
IF(OR(D596="Bush's", D596="Hillshire Farm", D596="Oscar Mayer", D596="SPAM"), "Protein",
IF(OR(D596="Starbucks", D596="Sparkling Ice", D596="Coca-Cola", D596="San Pellegrino", D596="Gatorade", D596="Arizona"), "Beverages",
"Other")))))))))</f>
        <v>Prepared Food</v>
      </c>
      <c r="F596" t="s">
        <v>2337</v>
      </c>
      <c r="G596" t="str" cm="1">
        <f t="array" ref="G596">_xlfn.LET(
  _xlpm.txt, LOWER(TRIM(SUBSTITUTE(B596,"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96" t="e">
        <f>O596/G596</f>
        <v>#VALUE!</v>
      </c>
      <c r="I596" t="s">
        <v>2336</v>
      </c>
      <c r="J596" t="str">
        <f>IF(I596="", "", IFERROR(LEFT(SUBSTITUTE(I596,"$",""), FIND("/", SUBSTITUTE(I596,"$","")) - 1), ""))</f>
        <v>21.7 ¢</v>
      </c>
      <c r="K596" t="str">
        <f>IF(J596="", "", SUBSTITUTE(J596, "¢", ""))</f>
        <v xml:space="preserve">21.7 </v>
      </c>
      <c r="L596" s="1" t="e">
        <f>H596*100</f>
        <v>#VALUE!</v>
      </c>
      <c r="M596" s="1">
        <f t="shared" si="9"/>
        <v>0.217</v>
      </c>
      <c r="N596" s="1">
        <v>21.7</v>
      </c>
      <c r="O596">
        <f>VALUE(MID(F596, FIND("$", F596) + 1, LEN(F596)))</f>
        <v>2.67</v>
      </c>
    </row>
    <row r="597" spans="1:15" x14ac:dyDescent="0.25">
      <c r="A597" t="s">
        <v>2358</v>
      </c>
      <c r="B597" t="s">
        <v>2357</v>
      </c>
      <c r="D597" t="str" cm="1">
        <f t="array" ref="D597">_xlfn.TEXTJOIN("", TRUE, IF(ISNUMBER(SEARCH($Q$1480:$Q$1524, B597)), $Q$1480:$Q$1524, ""))</f>
        <v>Eggo</v>
      </c>
      <c r="E597" t="str">
        <f>IF(OR(D597="Mission", D597="Nature's Own", D597="Sara Lee"), "Bread",
IF(OR(D597="Del Monte", D597="Dole", D597="Mott's"), "Canned Fruit",
IF(OR(D597="Goya", D597="Hunt's", D597="Birds Eye"), "Canned Vegetables",
IF(OR(D597="BelGioioso", D597="Kraft", D597="Philadelphia", D597="Fairlife", D597="Horizon Organic", D597="Lactaid", D597="Ben &amp; Jerry's", D597="Chobani", D597="Oikos", D597="Light + Fit"), "Dairy",
IF(OR(D597="Barilla", D597="Annie's", D597="Rao's Homemade"), "Pasta",
IF(OR(D597="Hershey's", D597="Lay's", D597="Totino's", D597="Cheerios", D597="Jif", D597="Skippy", D597="Nature Valley", D597="Oreo", D597="DiGiorno", D597="Eggo"), "Prepared Food",
IF(OR(D597="Ben's Original", D597="Lundberg", D597="Quaker"), "Rice",
IF(OR(D597="Bush's", D597="Hillshire Farm", D597="Oscar Mayer", D597="SPAM"), "Protein",
IF(OR(D597="Starbucks", D597="Sparkling Ice", D597="Coca-Cola", D597="San Pellegrino", D597="Gatorade", D597="Arizona"), "Beverages",
"Other")))))))))</f>
        <v>Prepared Food</v>
      </c>
      <c r="F597" t="s">
        <v>931</v>
      </c>
      <c r="G597" t="str" cm="1">
        <f t="array" ref="G597">_xlfn.LET(
  _xlpm.txt, LOWER(TRIM(SUBSTITUTE(B597,"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97" t="e">
        <f>O597/G597</f>
        <v>#VALUE!</v>
      </c>
      <c r="I597" t="s">
        <v>2356</v>
      </c>
      <c r="J597" t="str">
        <f>IF(I597="", "", IFERROR(LEFT(SUBSTITUTE(I597,"$",""), FIND("/", SUBSTITUTE(I597,"$","")) - 1), ""))</f>
        <v>20.2 ¢</v>
      </c>
      <c r="K597" t="str">
        <f>IF(J597="", "", SUBSTITUTE(J597, "¢", ""))</f>
        <v xml:space="preserve">20.2 </v>
      </c>
      <c r="L597" s="1" t="e">
        <f>H597*100</f>
        <v>#VALUE!</v>
      </c>
      <c r="M597" s="1">
        <f t="shared" si="9"/>
        <v>0.20199999999999999</v>
      </c>
      <c r="N597" s="1">
        <v>20.2</v>
      </c>
      <c r="O597">
        <f>VALUE(MID(F597, FIND("$", F597) + 1, LEN(F597)))</f>
        <v>5.97</v>
      </c>
    </row>
    <row r="598" spans="1:15" x14ac:dyDescent="0.25">
      <c r="A598" t="s">
        <v>2355</v>
      </c>
      <c r="B598" t="s">
        <v>2354</v>
      </c>
      <c r="D598" t="str" cm="1">
        <f t="array" ref="D598">_xlfn.TEXTJOIN("", TRUE, IF(ISNUMBER(SEARCH($Q$1480:$Q$1524, B598)), $Q$1480:$Q$1524, ""))</f>
        <v>Eggo</v>
      </c>
      <c r="E598" t="str">
        <f>IF(OR(D598="Mission", D598="Nature's Own", D598="Sara Lee"), "Bread",
IF(OR(D598="Del Monte", D598="Dole", D598="Mott's"), "Canned Fruit",
IF(OR(D598="Goya", D598="Hunt's", D598="Birds Eye"), "Canned Vegetables",
IF(OR(D598="BelGioioso", D598="Kraft", D598="Philadelphia", D598="Fairlife", D598="Horizon Organic", D598="Lactaid", D598="Ben &amp; Jerry's", D598="Chobani", D598="Oikos", D598="Light + Fit"), "Dairy",
IF(OR(D598="Barilla", D598="Annie's", D598="Rao's Homemade"), "Pasta",
IF(OR(D598="Hershey's", D598="Lay's", D598="Totino's", D598="Cheerios", D598="Jif", D598="Skippy", D598="Nature Valley", D598="Oreo", D598="DiGiorno", D598="Eggo"), "Prepared Food",
IF(OR(D598="Ben's Original", D598="Lundberg", D598="Quaker"), "Rice",
IF(OR(D598="Bush's", D598="Hillshire Farm", D598="Oscar Mayer", D598="SPAM"), "Protein",
IF(OR(D598="Starbucks", D598="Sparkling Ice", D598="Coca-Cola", D598="San Pellegrino", D598="Gatorade", D598="Arizona"), "Beverages",
"Other")))))))))</f>
        <v>Prepared Food</v>
      </c>
      <c r="F598" t="s">
        <v>2353</v>
      </c>
      <c r="G598" t="str" cm="1">
        <f t="array" ref="G598">_xlfn.LET(
  _xlpm.txt, LOWER(TRIM(SUBSTITUTE(B598,"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98" t="e">
        <f>O598/G598</f>
        <v>#VALUE!</v>
      </c>
      <c r="J598" t="str">
        <f>IF(I598="", "", IFERROR(LEFT(SUBSTITUTE(I598,"$",""), FIND("/", SUBSTITUTE(I598,"$","")) - 1), ""))</f>
        <v/>
      </c>
      <c r="K598" t="str">
        <f>IF(J598="", "", SUBSTITUTE(J598, "¢", ""))</f>
        <v/>
      </c>
      <c r="L598" s="1" t="e">
        <f>H598*100</f>
        <v>#VALUE!</v>
      </c>
      <c r="M598" s="1">
        <f t="shared" si="9"/>
        <v>0</v>
      </c>
      <c r="O598">
        <f>VALUE(MID(F598, FIND("$", F598) + 1, LEN(F598)))</f>
        <v>24.5</v>
      </c>
    </row>
    <row r="599" spans="1:15" x14ac:dyDescent="0.25">
      <c r="A599" t="s">
        <v>2352</v>
      </c>
      <c r="B599" t="s">
        <v>2351</v>
      </c>
      <c r="D599" t="str" cm="1">
        <f t="array" ref="D599">_xlfn.TEXTJOIN("", TRUE, IF(ISNUMBER(SEARCH($Q$1480:$Q$1524, B599)), $Q$1480:$Q$1524, ""))</f>
        <v>Eggo</v>
      </c>
      <c r="E599" t="str">
        <f>IF(OR(D599="Mission", D599="Nature's Own", D599="Sara Lee"), "Bread",
IF(OR(D599="Del Monte", D599="Dole", D599="Mott's"), "Canned Fruit",
IF(OR(D599="Goya", D599="Hunt's", D599="Birds Eye"), "Canned Vegetables",
IF(OR(D599="BelGioioso", D599="Kraft", D599="Philadelphia", D599="Fairlife", D599="Horizon Organic", D599="Lactaid", D599="Ben &amp; Jerry's", D599="Chobani", D599="Oikos", D599="Light + Fit"), "Dairy",
IF(OR(D599="Barilla", D599="Annie's", D599="Rao's Homemade"), "Pasta",
IF(OR(D599="Hershey's", D599="Lay's", D599="Totino's", D599="Cheerios", D599="Jif", D599="Skippy", D599="Nature Valley", D599="Oreo", D599="DiGiorno", D599="Eggo"), "Prepared Food",
IF(OR(D599="Ben's Original", D599="Lundberg", D599="Quaker"), "Rice",
IF(OR(D599="Bush's", D599="Hillshire Farm", D599="Oscar Mayer", D599="SPAM"), "Protein",
IF(OR(D599="Starbucks", D599="Sparkling Ice", D599="Coca-Cola", D599="San Pellegrino", D599="Gatorade", D599="Arizona"), "Beverages",
"Other")))))))))</f>
        <v>Prepared Food</v>
      </c>
      <c r="F599" t="s">
        <v>2337</v>
      </c>
      <c r="G599" t="str" cm="1">
        <f t="array" ref="G599">_xlfn.LET(
  _xlpm.txt, LOWER(TRIM(SUBSTITUTE(B599,"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599" t="e">
        <f>O599/G599</f>
        <v>#VALUE!</v>
      </c>
      <c r="I599" t="s">
        <v>2350</v>
      </c>
      <c r="J599" t="str">
        <f>IF(I599="", "", IFERROR(LEFT(SUBSTITUTE(I599,"$",""), FIND("/", SUBSTITUTE(I599,"$","")) - 1), ""))</f>
        <v>24.7 ¢</v>
      </c>
      <c r="K599" t="str">
        <f>IF(J599="", "", SUBSTITUTE(J599, "¢", ""))</f>
        <v xml:space="preserve">24.7 </v>
      </c>
      <c r="L599" s="1" t="e">
        <f>H599*100</f>
        <v>#VALUE!</v>
      </c>
      <c r="M599" s="1">
        <f t="shared" si="9"/>
        <v>0.247</v>
      </c>
      <c r="N599" s="1">
        <v>24.7</v>
      </c>
      <c r="O599">
        <f>VALUE(MID(F599, FIND("$", F599) + 1, LEN(F599)))</f>
        <v>2.67</v>
      </c>
    </row>
    <row r="600" spans="1:15" x14ac:dyDescent="0.25">
      <c r="A600" t="s">
        <v>2349</v>
      </c>
      <c r="B600" t="s">
        <v>2348</v>
      </c>
      <c r="D600" t="str" cm="1">
        <f t="array" ref="D600">_xlfn.TEXTJOIN("", TRUE, IF(ISNUMBER(SEARCH($Q$1480:$Q$1524, B600)), $Q$1480:$Q$1524, ""))</f>
        <v>Eggo</v>
      </c>
      <c r="E600" t="str">
        <f>IF(OR(D600="Mission", D600="Nature's Own", D600="Sara Lee"), "Bread",
IF(OR(D600="Del Monte", D600="Dole", D600="Mott's"), "Canned Fruit",
IF(OR(D600="Goya", D600="Hunt's", D600="Birds Eye"), "Canned Vegetables",
IF(OR(D600="BelGioioso", D600="Kraft", D600="Philadelphia", D600="Fairlife", D600="Horizon Organic", D600="Lactaid", D600="Ben &amp; Jerry's", D600="Chobani", D600="Oikos", D600="Light + Fit"), "Dairy",
IF(OR(D600="Barilla", D600="Annie's", D600="Rao's Homemade"), "Pasta",
IF(OR(D600="Hershey's", D600="Lay's", D600="Totino's", D600="Cheerios", D600="Jif", D600="Skippy", D600="Nature Valley", D600="Oreo", D600="DiGiorno", D600="Eggo"), "Prepared Food",
IF(OR(D600="Ben's Original", D600="Lundberg", D600="Quaker"), "Rice",
IF(OR(D600="Bush's", D600="Hillshire Farm", D600="Oscar Mayer", D600="SPAM"), "Protein",
IF(OR(D600="Starbucks", D600="Sparkling Ice", D600="Coca-Cola", D600="San Pellegrino", D600="Gatorade", D600="Arizona"), "Beverages",
"Other")))))))))</f>
        <v>Prepared Food</v>
      </c>
      <c r="F600" t="s">
        <v>931</v>
      </c>
      <c r="G600" t="str" cm="1">
        <f t="array" ref="G600">_xlfn.LET(
  _xlpm.txt, LOWER(TRIM(SUBSTITUTE(B600,"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00" t="e">
        <f>O600/G600</f>
        <v>#VALUE!</v>
      </c>
      <c r="I600" t="s">
        <v>102</v>
      </c>
      <c r="J600" t="str">
        <f>IF(I600="", "", IFERROR(LEFT(SUBSTITUTE(I600,"$",""), FIND("/", SUBSTITUTE(I600,"$","")) - 1), ""))</f>
        <v>23.1 ¢</v>
      </c>
      <c r="K600" t="str">
        <f>IF(J600="", "", SUBSTITUTE(J600, "¢", ""))</f>
        <v xml:space="preserve">23.1 </v>
      </c>
      <c r="L600" s="1" t="e">
        <f>H600*100</f>
        <v>#VALUE!</v>
      </c>
      <c r="M600" s="1">
        <f t="shared" si="9"/>
        <v>0.23100000000000001</v>
      </c>
      <c r="N600" s="1">
        <v>23.1</v>
      </c>
      <c r="O600">
        <f>VALUE(MID(F600, FIND("$", F600) + 1, LEN(F600)))</f>
        <v>5.97</v>
      </c>
    </row>
    <row r="601" spans="1:15" x14ac:dyDescent="0.25">
      <c r="A601" t="s">
        <v>2347</v>
      </c>
      <c r="B601" t="s">
        <v>2346</v>
      </c>
      <c r="D601" t="str" cm="1">
        <f t="array" ref="D601">_xlfn.TEXTJOIN("", TRUE, IF(ISNUMBER(SEARCH($Q$1480:$Q$1524, B601)), $Q$1480:$Q$1524, ""))</f>
        <v>Eggo</v>
      </c>
      <c r="E601" t="str">
        <f>IF(OR(D601="Mission", D601="Nature's Own", D601="Sara Lee"), "Bread",
IF(OR(D601="Del Monte", D601="Dole", D601="Mott's"), "Canned Fruit",
IF(OR(D601="Goya", D601="Hunt's", D601="Birds Eye"), "Canned Vegetables",
IF(OR(D601="BelGioioso", D601="Kraft", D601="Philadelphia", D601="Fairlife", D601="Horizon Organic", D601="Lactaid", D601="Ben &amp; Jerry's", D601="Chobani", D601="Oikos", D601="Light + Fit"), "Dairy",
IF(OR(D601="Barilla", D601="Annie's", D601="Rao's Homemade"), "Pasta",
IF(OR(D601="Hershey's", D601="Lay's", D601="Totino's", D601="Cheerios", D601="Jif", D601="Skippy", D601="Nature Valley", D601="Oreo", D601="DiGiorno", D601="Eggo"), "Prepared Food",
IF(OR(D601="Ben's Original", D601="Lundberg", D601="Quaker"), "Rice",
IF(OR(D601="Bush's", D601="Hillshire Farm", D601="Oscar Mayer", D601="SPAM"), "Protein",
IF(OR(D601="Starbucks", D601="Sparkling Ice", D601="Coca-Cola", D601="San Pellegrino", D601="Gatorade", D601="Arizona"), "Beverages",
"Other")))))))))</f>
        <v>Prepared Food</v>
      </c>
      <c r="F601" t="s">
        <v>1628</v>
      </c>
      <c r="G601" t="str" cm="1">
        <f t="array" ref="G601">_xlfn.LET(
  _xlpm.txt, LOWER(TRIM(SUBSTITUTE(B601,"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01" t="e">
        <f>O601/G601</f>
        <v>#VALUE!</v>
      </c>
      <c r="I601" t="s">
        <v>2345</v>
      </c>
      <c r="J601" t="str">
        <f>IF(I601="", "", IFERROR(LEFT(SUBSTITUTE(I601,"$",""), FIND("/", SUBSTITUTE(I601,"$","")) - 1), ""))</f>
        <v>21.2 ¢</v>
      </c>
      <c r="K601" t="str">
        <f>IF(J601="", "", SUBSTITUTE(J601, "¢", ""))</f>
        <v xml:space="preserve">21.2 </v>
      </c>
      <c r="L601" s="1" t="e">
        <f>H601*100</f>
        <v>#VALUE!</v>
      </c>
      <c r="M601" s="1">
        <f t="shared" si="9"/>
        <v>0.21199999999999999</v>
      </c>
      <c r="N601" s="1">
        <v>21.2</v>
      </c>
      <c r="O601">
        <f>VALUE(MID(F601, FIND("$", F601) + 1, LEN(F601)))</f>
        <v>5.98</v>
      </c>
    </row>
    <row r="602" spans="1:15" x14ac:dyDescent="0.25">
      <c r="A602" t="s">
        <v>2344</v>
      </c>
      <c r="B602" t="s">
        <v>2343</v>
      </c>
      <c r="D602" t="str" cm="1">
        <f t="array" ref="D602">_xlfn.TEXTJOIN("", TRUE, IF(ISNUMBER(SEARCH($Q$1480:$Q$1524, B602)), $Q$1480:$Q$1524, ""))</f>
        <v>Eggo</v>
      </c>
      <c r="E602" t="str">
        <f>IF(OR(D602="Mission", D602="Nature's Own", D602="Sara Lee"), "Bread",
IF(OR(D602="Del Monte", D602="Dole", D602="Mott's"), "Canned Fruit",
IF(OR(D602="Goya", D602="Hunt's", D602="Birds Eye"), "Canned Vegetables",
IF(OR(D602="BelGioioso", D602="Kraft", D602="Philadelphia", D602="Fairlife", D602="Horizon Organic", D602="Lactaid", D602="Ben &amp; Jerry's", D602="Chobani", D602="Oikos", D602="Light + Fit"), "Dairy",
IF(OR(D602="Barilla", D602="Annie's", D602="Rao's Homemade"), "Pasta",
IF(OR(D602="Hershey's", D602="Lay's", D602="Totino's", D602="Cheerios", D602="Jif", D602="Skippy", D602="Nature Valley", D602="Oreo", D602="DiGiorno", D602="Eggo"), "Prepared Food",
IF(OR(D602="Ben's Original", D602="Lundberg", D602="Quaker"), "Rice",
IF(OR(D602="Bush's", D602="Hillshire Farm", D602="Oscar Mayer", D602="SPAM"), "Protein",
IF(OR(D602="Starbucks", D602="Sparkling Ice", D602="Coca-Cola", D602="San Pellegrino", D602="Gatorade", D602="Arizona"), "Beverages",
"Other")))))))))</f>
        <v>Prepared Food</v>
      </c>
      <c r="F602" t="s">
        <v>625</v>
      </c>
      <c r="G602" t="str" cm="1">
        <f t="array" ref="G602">_xlfn.LET(
  _xlpm.txt, LOWER(TRIM(SUBSTITUTE(B602,"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02" t="e">
        <f>O602/G602</f>
        <v>#VALUE!</v>
      </c>
      <c r="I602" t="s">
        <v>2340</v>
      </c>
      <c r="J602" t="str">
        <f>IF(I602="", "", IFERROR(LEFT(SUBSTITUTE(I602,"$",""), FIND("/", SUBSTITUTE(I602,"$","")) - 1), ""))</f>
        <v>40.5 ¢</v>
      </c>
      <c r="K602" t="str">
        <f>IF(J602="", "", SUBSTITUTE(J602, "¢", ""))</f>
        <v xml:space="preserve">40.5 </v>
      </c>
      <c r="L602" s="1" t="e">
        <f>H602*100</f>
        <v>#VALUE!</v>
      </c>
      <c r="M602" s="1">
        <f t="shared" si="9"/>
        <v>0.40500000000000003</v>
      </c>
      <c r="N602" s="1">
        <v>40.5</v>
      </c>
      <c r="O602">
        <f>VALUE(MID(F602, FIND("$", F602) + 1, LEN(F602)))</f>
        <v>4.9800000000000004</v>
      </c>
    </row>
    <row r="603" spans="1:15" x14ac:dyDescent="0.25">
      <c r="A603" t="s">
        <v>2342</v>
      </c>
      <c r="B603" t="s">
        <v>2341</v>
      </c>
      <c r="D603" t="str" cm="1">
        <f t="array" ref="D603">_xlfn.TEXTJOIN("", TRUE, IF(ISNUMBER(SEARCH($Q$1480:$Q$1524, B603)), $Q$1480:$Q$1524, ""))</f>
        <v>Eggo</v>
      </c>
      <c r="E603" t="str">
        <f>IF(OR(D603="Mission", D603="Nature's Own", D603="Sara Lee"), "Bread",
IF(OR(D603="Del Monte", D603="Dole", D603="Mott's"), "Canned Fruit",
IF(OR(D603="Goya", D603="Hunt's", D603="Birds Eye"), "Canned Vegetables",
IF(OR(D603="BelGioioso", D603="Kraft", D603="Philadelphia", D603="Fairlife", D603="Horizon Organic", D603="Lactaid", D603="Ben &amp; Jerry's", D603="Chobani", D603="Oikos", D603="Light + Fit"), "Dairy",
IF(OR(D603="Barilla", D603="Annie's", D603="Rao's Homemade"), "Pasta",
IF(OR(D603="Hershey's", D603="Lay's", D603="Totino's", D603="Cheerios", D603="Jif", D603="Skippy", D603="Nature Valley", D603="Oreo", D603="DiGiorno", D603="Eggo"), "Prepared Food",
IF(OR(D603="Ben's Original", D603="Lundberg", D603="Quaker"), "Rice",
IF(OR(D603="Bush's", D603="Hillshire Farm", D603="Oscar Mayer", D603="SPAM"), "Protein",
IF(OR(D603="Starbucks", D603="Sparkling Ice", D603="Coca-Cola", D603="San Pellegrino", D603="Gatorade", D603="Arizona"), "Beverages",
"Other")))))))))</f>
        <v>Prepared Food</v>
      </c>
      <c r="F603" t="s">
        <v>625</v>
      </c>
      <c r="G603" t="str" cm="1">
        <f t="array" ref="G603">_xlfn.LET(
  _xlpm.txt, LOWER(TRIM(SUBSTITUTE(B603,"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03" t="e">
        <f>O603/G603</f>
        <v>#VALUE!</v>
      </c>
      <c r="I603" t="s">
        <v>2340</v>
      </c>
      <c r="J603" t="str">
        <f>IF(I603="", "", IFERROR(LEFT(SUBSTITUTE(I603,"$",""), FIND("/", SUBSTITUTE(I603,"$","")) - 1), ""))</f>
        <v>40.5 ¢</v>
      </c>
      <c r="K603" t="str">
        <f>IF(J603="", "", SUBSTITUTE(J603, "¢", ""))</f>
        <v xml:space="preserve">40.5 </v>
      </c>
      <c r="L603" s="1" t="e">
        <f>H603*100</f>
        <v>#VALUE!</v>
      </c>
      <c r="M603" s="1">
        <f t="shared" si="9"/>
        <v>0.40500000000000003</v>
      </c>
      <c r="N603" s="1">
        <v>40.5</v>
      </c>
      <c r="O603">
        <f>VALUE(MID(F603, FIND("$", F603) + 1, LEN(F603)))</f>
        <v>4.9800000000000004</v>
      </c>
    </row>
    <row r="604" spans="1:15" x14ac:dyDescent="0.25">
      <c r="A604" t="s">
        <v>2339</v>
      </c>
      <c r="B604" t="s">
        <v>2338</v>
      </c>
      <c r="D604" t="str" cm="1">
        <f t="array" ref="D604">_xlfn.TEXTJOIN("", TRUE, IF(ISNUMBER(SEARCH($Q$1480:$Q$1524, B604)), $Q$1480:$Q$1524, ""))</f>
        <v>Eggo</v>
      </c>
      <c r="E604" t="str">
        <f>IF(OR(D604="Mission", D604="Nature's Own", D604="Sara Lee"), "Bread",
IF(OR(D604="Del Monte", D604="Dole", D604="Mott's"), "Canned Fruit",
IF(OR(D604="Goya", D604="Hunt's", D604="Birds Eye"), "Canned Vegetables",
IF(OR(D604="BelGioioso", D604="Kraft", D604="Philadelphia", D604="Fairlife", D604="Horizon Organic", D604="Lactaid", D604="Ben &amp; Jerry's", D604="Chobani", D604="Oikos", D604="Light + Fit"), "Dairy",
IF(OR(D604="Barilla", D604="Annie's", D604="Rao's Homemade"), "Pasta",
IF(OR(D604="Hershey's", D604="Lay's", D604="Totino's", D604="Cheerios", D604="Jif", D604="Skippy", D604="Nature Valley", D604="Oreo", D604="DiGiorno", D604="Eggo"), "Prepared Food",
IF(OR(D604="Ben's Original", D604="Lundberg", D604="Quaker"), "Rice",
IF(OR(D604="Bush's", D604="Hillshire Farm", D604="Oscar Mayer", D604="SPAM"), "Protein",
IF(OR(D604="Starbucks", D604="Sparkling Ice", D604="Coca-Cola", D604="San Pellegrino", D604="Gatorade", D604="Arizona"), "Beverages",
"Other")))))))))</f>
        <v>Prepared Food</v>
      </c>
      <c r="F604" t="s">
        <v>2337</v>
      </c>
      <c r="G604" t="str" cm="1">
        <f t="array" ref="G604">_xlfn.LET(
  _xlpm.txt, LOWER(TRIM(SUBSTITUTE(B604,"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04" t="e">
        <f>O604/G604</f>
        <v>#VALUE!</v>
      </c>
      <c r="I604" t="s">
        <v>2336</v>
      </c>
      <c r="J604" t="str">
        <f>IF(I604="", "", IFERROR(LEFT(SUBSTITUTE(I604,"$",""), FIND("/", SUBSTITUTE(I604,"$","")) - 1), ""))</f>
        <v>21.7 ¢</v>
      </c>
      <c r="K604" t="str">
        <f>IF(J604="", "", SUBSTITUTE(J604, "¢", ""))</f>
        <v xml:space="preserve">21.7 </v>
      </c>
      <c r="L604" s="1" t="e">
        <f>H604*100</f>
        <v>#VALUE!</v>
      </c>
      <c r="M604" s="1">
        <f t="shared" si="9"/>
        <v>0.217</v>
      </c>
      <c r="N604" s="1">
        <v>21.7</v>
      </c>
      <c r="O604">
        <f>VALUE(MID(F604, FIND("$", F604) + 1, LEN(F604)))</f>
        <v>2.67</v>
      </c>
    </row>
    <row r="605" spans="1:15" x14ac:dyDescent="0.25">
      <c r="A605" t="s">
        <v>2335</v>
      </c>
      <c r="B605" t="s">
        <v>2334</v>
      </c>
      <c r="D605" t="str" cm="1">
        <f t="array" ref="D605">_xlfn.TEXTJOIN("", TRUE, IF(ISNUMBER(SEARCH($Q$1480:$Q$1524, B605)), $Q$1480:$Q$1524, ""))</f>
        <v>Eggo</v>
      </c>
      <c r="E605" t="str">
        <f>IF(OR(D605="Mission", D605="Nature's Own", D605="Sara Lee"), "Bread",
IF(OR(D605="Del Monte", D605="Dole", D605="Mott's"), "Canned Fruit",
IF(OR(D605="Goya", D605="Hunt's", D605="Birds Eye"), "Canned Vegetables",
IF(OR(D605="BelGioioso", D605="Kraft", D605="Philadelphia", D605="Fairlife", D605="Horizon Organic", D605="Lactaid", D605="Ben &amp; Jerry's", D605="Chobani", D605="Oikos", D605="Light + Fit"), "Dairy",
IF(OR(D605="Barilla", D605="Annie's", D605="Rao's Homemade"), "Pasta",
IF(OR(D605="Hershey's", D605="Lay's", D605="Totino's", D605="Cheerios", D605="Jif", D605="Skippy", D605="Nature Valley", D605="Oreo", D605="DiGiorno", D605="Eggo"), "Prepared Food",
IF(OR(D605="Ben's Original", D605="Lundberg", D605="Quaker"), "Rice",
IF(OR(D605="Bush's", D605="Hillshire Farm", D605="Oscar Mayer", D605="SPAM"), "Protein",
IF(OR(D605="Starbucks", D605="Sparkling Ice", D605="Coca-Cola", D605="San Pellegrino", D605="Gatorade", D605="Arizona"), "Beverages",
"Other")))))))))</f>
        <v>Prepared Food</v>
      </c>
      <c r="F605" t="s">
        <v>1081</v>
      </c>
      <c r="G605" t="str" cm="1">
        <f t="array" ref="G605">_xlfn.LET(
  _xlpm.txt, LOWER(TRIM(SUBSTITUTE(B605,"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05" t="e">
        <f>O605/G605</f>
        <v>#VALUE!</v>
      </c>
      <c r="I605" t="s">
        <v>2329</v>
      </c>
      <c r="J605" t="str">
        <f>IF(I605="", "", IFERROR(LEFT(SUBSTITUTE(I605,"$",""), FIND("/", SUBSTITUTE(I605,"$","")) - 1), ""))</f>
        <v>31.2 ¢</v>
      </c>
      <c r="K605" t="str">
        <f>IF(J605="", "", SUBSTITUTE(J605, "¢", ""))</f>
        <v xml:space="preserve">31.2 </v>
      </c>
      <c r="L605" s="1" t="e">
        <f>H605*100</f>
        <v>#VALUE!</v>
      </c>
      <c r="M605" s="1">
        <f t="shared" si="9"/>
        <v>0.312</v>
      </c>
      <c r="N605" s="1">
        <v>31.2</v>
      </c>
      <c r="O605">
        <f>VALUE(MID(F605, FIND("$", F605) + 1, LEN(F605)))</f>
        <v>3.62</v>
      </c>
    </row>
    <row r="606" spans="1:15" x14ac:dyDescent="0.25">
      <c r="A606" t="s">
        <v>2333</v>
      </c>
      <c r="B606" t="s">
        <v>2332</v>
      </c>
      <c r="D606" t="str" cm="1">
        <f t="array" ref="D606">_xlfn.TEXTJOIN("", TRUE, IF(ISNUMBER(SEARCH($Q$1480:$Q$1524, B606)), $Q$1480:$Q$1524, ""))</f>
        <v>Eggo</v>
      </c>
      <c r="E606" t="str">
        <f>IF(OR(D606="Mission", D606="Nature's Own", D606="Sara Lee"), "Bread",
IF(OR(D606="Del Monte", D606="Dole", D606="Mott's"), "Canned Fruit",
IF(OR(D606="Goya", D606="Hunt's", D606="Birds Eye"), "Canned Vegetables",
IF(OR(D606="BelGioioso", D606="Kraft", D606="Philadelphia", D606="Fairlife", D606="Horizon Organic", D606="Lactaid", D606="Ben &amp; Jerry's", D606="Chobani", D606="Oikos", D606="Light + Fit"), "Dairy",
IF(OR(D606="Barilla", D606="Annie's", D606="Rao's Homemade"), "Pasta",
IF(OR(D606="Hershey's", D606="Lay's", D606="Totino's", D606="Cheerios", D606="Jif", D606="Skippy", D606="Nature Valley", D606="Oreo", D606="DiGiorno", D606="Eggo"), "Prepared Food",
IF(OR(D606="Ben's Original", D606="Lundberg", D606="Quaker"), "Rice",
IF(OR(D606="Bush's", D606="Hillshire Farm", D606="Oscar Mayer", D606="SPAM"), "Protein",
IF(OR(D606="Starbucks", D606="Sparkling Ice", D606="Coca-Cola", D606="San Pellegrino", D606="Gatorade", D606="Arizona"), "Beverages",
"Other")))))))))</f>
        <v>Prepared Food</v>
      </c>
      <c r="F606" t="s">
        <v>1081</v>
      </c>
      <c r="G606" t="str" cm="1">
        <f t="array" ref="G606">_xlfn.LET(
  _xlpm.txt, LOWER(TRIM(SUBSTITUTE(B606,"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06" t="e">
        <f>O606/G606</f>
        <v>#VALUE!</v>
      </c>
      <c r="I606" t="s">
        <v>2329</v>
      </c>
      <c r="J606" t="str">
        <f>IF(I606="", "", IFERROR(LEFT(SUBSTITUTE(I606,"$",""), FIND("/", SUBSTITUTE(I606,"$","")) - 1), ""))</f>
        <v>31.2 ¢</v>
      </c>
      <c r="K606" t="str">
        <f>IF(J606="", "", SUBSTITUTE(J606, "¢", ""))</f>
        <v xml:space="preserve">31.2 </v>
      </c>
      <c r="L606" s="1" t="e">
        <f>H606*100</f>
        <v>#VALUE!</v>
      </c>
      <c r="M606" s="1">
        <f t="shared" si="9"/>
        <v>0.312</v>
      </c>
      <c r="N606" s="1">
        <v>31.2</v>
      </c>
      <c r="O606">
        <f>VALUE(MID(F606, FIND("$", F606) + 1, LEN(F606)))</f>
        <v>3.62</v>
      </c>
    </row>
    <row r="607" spans="1:15" x14ac:dyDescent="0.25">
      <c r="A607" t="s">
        <v>2331</v>
      </c>
      <c r="B607" t="s">
        <v>2330</v>
      </c>
      <c r="D607" t="str" cm="1">
        <f t="array" ref="D607">_xlfn.TEXTJOIN("", TRUE, IF(ISNUMBER(SEARCH($Q$1480:$Q$1524, B607)), $Q$1480:$Q$1524, ""))</f>
        <v>Eggo</v>
      </c>
      <c r="E607" t="str">
        <f>IF(OR(D607="Mission", D607="Nature's Own", D607="Sara Lee"), "Bread",
IF(OR(D607="Del Monte", D607="Dole", D607="Mott's"), "Canned Fruit",
IF(OR(D607="Goya", D607="Hunt's", D607="Birds Eye"), "Canned Vegetables",
IF(OR(D607="BelGioioso", D607="Kraft", D607="Philadelphia", D607="Fairlife", D607="Horizon Organic", D607="Lactaid", D607="Ben &amp; Jerry's", D607="Chobani", D607="Oikos", D607="Light + Fit"), "Dairy",
IF(OR(D607="Barilla", D607="Annie's", D607="Rao's Homemade"), "Pasta",
IF(OR(D607="Hershey's", D607="Lay's", D607="Totino's", D607="Cheerios", D607="Jif", D607="Skippy", D607="Nature Valley", D607="Oreo", D607="DiGiorno", D607="Eggo"), "Prepared Food",
IF(OR(D607="Ben's Original", D607="Lundberg", D607="Quaker"), "Rice",
IF(OR(D607="Bush's", D607="Hillshire Farm", D607="Oscar Mayer", D607="SPAM"), "Protein",
IF(OR(D607="Starbucks", D607="Sparkling Ice", D607="Coca-Cola", D607="San Pellegrino", D607="Gatorade", D607="Arizona"), "Beverages",
"Other")))))))))</f>
        <v>Prepared Food</v>
      </c>
      <c r="F607" t="s">
        <v>1081</v>
      </c>
      <c r="G607" t="str" cm="1">
        <f t="array" ref="G607">_xlfn.LET(
  _xlpm.txt, LOWER(TRIM(SUBSTITUTE(B607,"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07" t="e">
        <f>O607/G607</f>
        <v>#VALUE!</v>
      </c>
      <c r="I607" t="s">
        <v>2329</v>
      </c>
      <c r="J607" t="str">
        <f>IF(I607="", "", IFERROR(LEFT(SUBSTITUTE(I607,"$",""), FIND("/", SUBSTITUTE(I607,"$","")) - 1), ""))</f>
        <v>31.2 ¢</v>
      </c>
      <c r="K607" t="str">
        <f>IF(J607="", "", SUBSTITUTE(J607, "¢", ""))</f>
        <v xml:space="preserve">31.2 </v>
      </c>
      <c r="L607" s="1" t="e">
        <f>H607*100</f>
        <v>#VALUE!</v>
      </c>
      <c r="M607" s="1">
        <f t="shared" si="9"/>
        <v>0.312</v>
      </c>
      <c r="N607" s="1">
        <v>31.2</v>
      </c>
      <c r="O607">
        <f>VALUE(MID(F607, FIND("$", F607) + 1, LEN(F607)))</f>
        <v>3.62</v>
      </c>
    </row>
    <row r="608" spans="1:15" x14ac:dyDescent="0.25">
      <c r="A608" t="s">
        <v>2328</v>
      </c>
      <c r="B608" t="s">
        <v>2327</v>
      </c>
      <c r="D608" t="str" cm="1">
        <f t="array" ref="D608">_xlfn.TEXTJOIN("", TRUE, IF(ISNUMBER(SEARCH($Q$1480:$Q$1524, B608)), $Q$1480:$Q$1524, ""))</f>
        <v>Eggo</v>
      </c>
      <c r="E608" t="str">
        <f>IF(OR(D608="Mission", D608="Nature's Own", D608="Sara Lee"), "Bread",
IF(OR(D608="Del Monte", D608="Dole", D608="Mott's"), "Canned Fruit",
IF(OR(D608="Goya", D608="Hunt's", D608="Birds Eye"), "Canned Vegetables",
IF(OR(D608="BelGioioso", D608="Kraft", D608="Philadelphia", D608="Fairlife", D608="Horizon Organic", D608="Lactaid", D608="Ben &amp; Jerry's", D608="Chobani", D608="Oikos", D608="Light + Fit"), "Dairy",
IF(OR(D608="Barilla", D608="Annie's", D608="Rao's Homemade"), "Pasta",
IF(OR(D608="Hershey's", D608="Lay's", D608="Totino's", D608="Cheerios", D608="Jif", D608="Skippy", D608="Nature Valley", D608="Oreo", D608="DiGiorno", D608="Eggo"), "Prepared Food",
IF(OR(D608="Ben's Original", D608="Lundberg", D608="Quaker"), "Rice",
IF(OR(D608="Bush's", D608="Hillshire Farm", D608="Oscar Mayer", D608="SPAM"), "Protein",
IF(OR(D608="Starbucks", D608="Sparkling Ice", D608="Coca-Cola", D608="San Pellegrino", D608="Gatorade", D608="Arizona"), "Beverages",
"Other")))))))))</f>
        <v>Prepared Food</v>
      </c>
      <c r="F608" t="s">
        <v>2326</v>
      </c>
      <c r="G608" t="str" cm="1">
        <f t="array" ref="G608">_xlfn.LET(
  _xlpm.txt, LOWER(TRIM(SUBSTITUTE(B608,"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08" t="e">
        <f>O608/G608</f>
        <v>#VALUE!</v>
      </c>
      <c r="I608" t="s">
        <v>2325</v>
      </c>
      <c r="J608" t="str">
        <f>IF(I608="", "", IFERROR(LEFT(SUBSTITUTE(I608,"$",""), FIND("/", SUBSTITUTE(I608,"$","")) - 1), ""))</f>
        <v>25.3 ¢</v>
      </c>
      <c r="K608" t="str">
        <f>IF(J608="", "", SUBSTITUTE(J608, "¢", ""))</f>
        <v xml:space="preserve">25.3 </v>
      </c>
      <c r="L608" s="1" t="e">
        <f>H608*100</f>
        <v>#VALUE!</v>
      </c>
      <c r="M608" s="1">
        <f t="shared" si="9"/>
        <v>0.253</v>
      </c>
      <c r="N608" s="1">
        <v>25.3</v>
      </c>
      <c r="O608">
        <f>VALUE(MID(F608, FIND("$", F608) + 1, LEN(F608)))</f>
        <v>5.86</v>
      </c>
    </row>
    <row r="609" spans="1:15" x14ac:dyDescent="0.25">
      <c r="A609" t="s">
        <v>2324</v>
      </c>
      <c r="B609" t="s">
        <v>2323</v>
      </c>
      <c r="D609" t="str" cm="1">
        <f t="array" ref="D609">_xlfn.TEXTJOIN("", TRUE, IF(ISNUMBER(SEARCH($Q$1480:$Q$1524, B609)), $Q$1480:$Q$1524, ""))</f>
        <v>Eggo</v>
      </c>
      <c r="E609" t="str">
        <f>IF(OR(D609="Mission", D609="Nature's Own", D609="Sara Lee"), "Bread",
IF(OR(D609="Del Monte", D609="Dole", D609="Mott's"), "Canned Fruit",
IF(OR(D609="Goya", D609="Hunt's", D609="Birds Eye"), "Canned Vegetables",
IF(OR(D609="BelGioioso", D609="Kraft", D609="Philadelphia", D609="Fairlife", D609="Horizon Organic", D609="Lactaid", D609="Ben &amp; Jerry's", D609="Chobani", D609="Oikos", D609="Light + Fit"), "Dairy",
IF(OR(D609="Barilla", D609="Annie's", D609="Rao's Homemade"), "Pasta",
IF(OR(D609="Hershey's", D609="Lay's", D609="Totino's", D609="Cheerios", D609="Jif", D609="Skippy", D609="Nature Valley", D609="Oreo", D609="DiGiorno", D609="Eggo"), "Prepared Food",
IF(OR(D609="Ben's Original", D609="Lundberg", D609="Quaker"), "Rice",
IF(OR(D609="Bush's", D609="Hillshire Farm", D609="Oscar Mayer", D609="SPAM"), "Protein",
IF(OR(D609="Starbucks", D609="Sparkling Ice", D609="Coca-Cola", D609="San Pellegrino", D609="Gatorade", D609="Arizona"), "Beverages",
"Other")))))))))</f>
        <v>Prepared Food</v>
      </c>
      <c r="F609" t="s">
        <v>2322</v>
      </c>
      <c r="G609" t="str" cm="1">
        <f t="array" ref="G609">_xlfn.LET(
  _xlpm.txt, LOWER(TRIM(SUBSTITUTE(B609,"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09" t="e">
        <f>O609/G609</f>
        <v>#VALUE!</v>
      </c>
      <c r="J609" t="str">
        <f>IF(I609="", "", IFERROR(LEFT(SUBSTITUTE(I609,"$",""), FIND("/", SUBSTITUTE(I609,"$","")) - 1), ""))</f>
        <v/>
      </c>
      <c r="K609" t="str">
        <f>IF(J609="", "", SUBSTITUTE(J609, "¢", ""))</f>
        <v/>
      </c>
      <c r="L609" s="1" t="e">
        <f>H609*100</f>
        <v>#VALUE!</v>
      </c>
      <c r="M609" s="1">
        <f t="shared" si="9"/>
        <v>0</v>
      </c>
      <c r="O609">
        <f>VALUE(MID(F609, FIND("$", F609) + 1, LEN(F609)))</f>
        <v>37.979999999999997</v>
      </c>
    </row>
    <row r="610" spans="1:15" x14ac:dyDescent="0.25">
      <c r="A610" t="s">
        <v>2321</v>
      </c>
      <c r="B610" t="s">
        <v>2320</v>
      </c>
      <c r="D610" t="str" cm="1">
        <f t="array" ref="D610">_xlfn.TEXTJOIN("", TRUE, IF(ISNUMBER(SEARCH($Q$1480:$Q$1524, B610)), $Q$1480:$Q$1524, ""))</f>
        <v>Eggo</v>
      </c>
      <c r="E610" t="str">
        <f>IF(OR(D610="Mission", D610="Nature's Own", D610="Sara Lee"), "Bread",
IF(OR(D610="Del Monte", D610="Dole", D610="Mott's"), "Canned Fruit",
IF(OR(D610="Goya", D610="Hunt's", D610="Birds Eye"), "Canned Vegetables",
IF(OR(D610="BelGioioso", D610="Kraft", D610="Philadelphia", D610="Fairlife", D610="Horizon Organic", D610="Lactaid", D610="Ben &amp; Jerry's", D610="Chobani", D610="Oikos", D610="Light + Fit"), "Dairy",
IF(OR(D610="Barilla", D610="Annie's", D610="Rao's Homemade"), "Pasta",
IF(OR(D610="Hershey's", D610="Lay's", D610="Totino's", D610="Cheerios", D610="Jif", D610="Skippy", D610="Nature Valley", D610="Oreo", D610="DiGiorno", D610="Eggo"), "Prepared Food",
IF(OR(D610="Ben's Original", D610="Lundberg", D610="Quaker"), "Rice",
IF(OR(D610="Bush's", D610="Hillshire Farm", D610="Oscar Mayer", D610="SPAM"), "Protein",
IF(OR(D610="Starbucks", D610="Sparkling Ice", D610="Coca-Cola", D610="San Pellegrino", D610="Gatorade", D610="Arizona"), "Beverages",
"Other")))))))))</f>
        <v>Prepared Food</v>
      </c>
      <c r="F610" t="s">
        <v>2319</v>
      </c>
      <c r="G610" t="str" cm="1">
        <f t="array" ref="G610">_xlfn.LET(
  _xlpm.txt, LOWER(TRIM(SUBSTITUTE(B610,"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10" t="e">
        <f>O610/G610</f>
        <v>#VALUE!</v>
      </c>
      <c r="J610" t="str">
        <f>IF(I610="", "", IFERROR(LEFT(SUBSTITUTE(I610,"$",""), FIND("/", SUBSTITUTE(I610,"$","")) - 1), ""))</f>
        <v/>
      </c>
      <c r="K610" t="str">
        <f>IF(J610="", "", SUBSTITUTE(J610, "¢", ""))</f>
        <v/>
      </c>
      <c r="L610" s="1" t="e">
        <f>H610*100</f>
        <v>#VALUE!</v>
      </c>
      <c r="M610" s="1">
        <f t="shared" si="9"/>
        <v>0</v>
      </c>
      <c r="O610">
        <f>VALUE(MID(F610, FIND("$", F610) + 1, LEN(F610)))</f>
        <v>32.979999999999997</v>
      </c>
    </row>
    <row r="611" spans="1:15" x14ac:dyDescent="0.25">
      <c r="A611" t="s">
        <v>2318</v>
      </c>
      <c r="B611" t="s">
        <v>2317</v>
      </c>
      <c r="D611" t="str" cm="1">
        <f t="array" ref="D611">_xlfn.TEXTJOIN("", TRUE, IF(ISNUMBER(SEARCH($Q$1480:$Q$1524, B611)), $Q$1480:$Q$1524, ""))</f>
        <v>Fairlife</v>
      </c>
      <c r="E611" t="str">
        <f>IF(OR(D611="Mission", D611="Nature's Own", D611="Sara Lee"), "Bread",
IF(OR(D611="Del Monte", D611="Dole", D611="Mott's"), "Canned Fruit",
IF(OR(D611="Goya", D611="Hunt's", D611="Birds Eye"), "Canned Vegetables",
IF(OR(D611="BelGioioso", D611="Kraft", D611="Philadelphia", D611="Fairlife", D611="Horizon Organic", D611="Lactaid", D611="Ben &amp; Jerry's", D611="Chobani", D611="Oikos", D611="Light + Fit"), "Dairy",
IF(OR(D611="Barilla", D611="Annie's", D611="Rao's Homemade"), "Pasta",
IF(OR(D611="Hershey's", D611="Lay's", D611="Totino's", D611="Cheerios", D611="Jif", D611="Skippy", D611="Nature Valley", D611="Oreo", D611="DiGiorno", D611="Eggo"), "Prepared Food",
IF(OR(D611="Ben's Original", D611="Lundberg", D611="Quaker"), "Rice",
IF(OR(D611="Bush's", D611="Hillshire Farm", D611="Oscar Mayer", D611="SPAM"), "Protein",
IF(OR(D611="Starbucks", D611="Sparkling Ice", D611="Coca-Cola", D611="San Pellegrino", D611="Gatorade", D611="Arizona"), "Beverages",
"Other")))))))))</f>
        <v>Dairy</v>
      </c>
      <c r="F611" t="s">
        <v>847</v>
      </c>
      <c r="G611" cm="1">
        <f t="array" ref="G611">_xlfn.LET(
  _xlpm.txt, LOWER(TRIM(SUBSTITUTE(B611,"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52</v>
      </c>
      <c r="H611" s="1">
        <f>O611/G611</f>
        <v>9.5576923076923073E-2</v>
      </c>
      <c r="J611" t="str">
        <f>IF(I611="", "", IFERROR(LEFT(SUBSTITUTE(I611,"$",""), FIND("/", SUBSTITUTE(I611,"$","")) - 1), ""))</f>
        <v/>
      </c>
      <c r="K611" s="1" t="str">
        <f>IF(J611="", "", SUBSTITUTE(J611, "¢", ""))</f>
        <v/>
      </c>
      <c r="L611" s="2">
        <f>H611*100</f>
        <v>9.5576923076923066</v>
      </c>
      <c r="M611" s="1">
        <f t="shared" si="9"/>
        <v>9.5576923076923059E-2</v>
      </c>
      <c r="N611" s="1">
        <v>9.5576923076923066</v>
      </c>
      <c r="O611" s="3">
        <f>VALUE(MID(F611, FIND("$", F611) + 1, LEN(F611)))</f>
        <v>4.97</v>
      </c>
    </row>
    <row r="612" spans="1:15" x14ac:dyDescent="0.25">
      <c r="A612" t="s">
        <v>2316</v>
      </c>
      <c r="B612" t="s">
        <v>2315</v>
      </c>
      <c r="D612" t="str" cm="1">
        <f t="array" ref="D612">_xlfn.TEXTJOIN("", TRUE, IF(ISNUMBER(SEARCH($Q$1480:$Q$1524, B612)), $Q$1480:$Q$1524, ""))</f>
        <v>Fairlife</v>
      </c>
      <c r="E612" t="str">
        <f>IF(OR(D612="Mission", D612="Nature's Own", D612="Sara Lee"), "Bread",
IF(OR(D612="Del Monte", D612="Dole", D612="Mott's"), "Canned Fruit",
IF(OR(D612="Goya", D612="Hunt's", D612="Birds Eye"), "Canned Vegetables",
IF(OR(D612="BelGioioso", D612="Kraft", D612="Philadelphia", D612="Fairlife", D612="Horizon Organic", D612="Lactaid", D612="Ben &amp; Jerry's", D612="Chobani", D612="Oikos", D612="Light + Fit"), "Dairy",
IF(OR(D612="Barilla", D612="Annie's", D612="Rao's Homemade"), "Pasta",
IF(OR(D612="Hershey's", D612="Lay's", D612="Totino's", D612="Cheerios", D612="Jif", D612="Skippy", D612="Nature Valley", D612="Oreo", D612="DiGiorno", D612="Eggo"), "Prepared Food",
IF(OR(D612="Ben's Original", D612="Lundberg", D612="Quaker"), "Rice",
IF(OR(D612="Bush's", D612="Hillshire Farm", D612="Oscar Mayer", D612="SPAM"), "Protein",
IF(OR(D612="Starbucks", D612="Sparkling Ice", D612="Coca-Cola", D612="San Pellegrino", D612="Gatorade", D612="Arizona"), "Beverages",
"Other")))))))))</f>
        <v>Dairy</v>
      </c>
      <c r="F612" t="s">
        <v>847</v>
      </c>
      <c r="G612" cm="1">
        <f t="array" ref="G612">_xlfn.LET(
  _xlpm.txt, LOWER(TRIM(SUBSTITUTE(B612,"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52</v>
      </c>
      <c r="H612" s="1">
        <f>O612/G612</f>
        <v>9.5576923076923073E-2</v>
      </c>
      <c r="J612" t="str">
        <f>IF(I612="", "", IFERROR(LEFT(SUBSTITUTE(I612,"$",""), FIND("/", SUBSTITUTE(I612,"$","")) - 1), ""))</f>
        <v/>
      </c>
      <c r="K612" s="1" t="str">
        <f>IF(J612="", "", SUBSTITUTE(J612, "¢", ""))</f>
        <v/>
      </c>
      <c r="L612" s="2">
        <f>H612*100</f>
        <v>9.5576923076923066</v>
      </c>
      <c r="M612" s="1">
        <f t="shared" si="9"/>
        <v>9.5576923076923059E-2</v>
      </c>
      <c r="N612" s="1">
        <v>9.5576923076923066</v>
      </c>
      <c r="O612" s="3">
        <f>VALUE(MID(F612, FIND("$", F612) + 1, LEN(F612)))</f>
        <v>4.97</v>
      </c>
    </row>
    <row r="613" spans="1:15" x14ac:dyDescent="0.25">
      <c r="A613" t="s">
        <v>2314</v>
      </c>
      <c r="B613" t="s">
        <v>2313</v>
      </c>
      <c r="D613" t="str" cm="1">
        <f t="array" ref="D613">_xlfn.TEXTJOIN("", TRUE, IF(ISNUMBER(SEARCH($Q$1480:$Q$1524, B613)), $Q$1480:$Q$1524, ""))</f>
        <v>Fairlife</v>
      </c>
      <c r="E613" t="str">
        <f>IF(OR(D613="Mission", D613="Nature's Own", D613="Sara Lee"), "Bread",
IF(OR(D613="Del Monte", D613="Dole", D613="Mott's"), "Canned Fruit",
IF(OR(D613="Goya", D613="Hunt's", D613="Birds Eye"), "Canned Vegetables",
IF(OR(D613="BelGioioso", D613="Kraft", D613="Philadelphia", D613="Fairlife", D613="Horizon Organic", D613="Lactaid", D613="Ben &amp; Jerry's", D613="Chobani", D613="Oikos", D613="Light + Fit"), "Dairy",
IF(OR(D613="Barilla", D613="Annie's", D613="Rao's Homemade"), "Pasta",
IF(OR(D613="Hershey's", D613="Lay's", D613="Totino's", D613="Cheerios", D613="Jif", D613="Skippy", D613="Nature Valley", D613="Oreo", D613="DiGiorno", D613="Eggo"), "Prepared Food",
IF(OR(D613="Ben's Original", D613="Lundberg", D613="Quaker"), "Rice",
IF(OR(D613="Bush's", D613="Hillshire Farm", D613="Oscar Mayer", D613="SPAM"), "Protein",
IF(OR(D613="Starbucks", D613="Sparkling Ice", D613="Coca-Cola", D613="San Pellegrino", D613="Gatorade", D613="Arizona"), "Beverages",
"Other")))))))))</f>
        <v>Dairy</v>
      </c>
      <c r="F613" t="s">
        <v>847</v>
      </c>
      <c r="G613" cm="1">
        <f t="array" ref="G613">_xlfn.LET(
  _xlpm.txt, LOWER(TRIM(SUBSTITUTE(B613,"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52</v>
      </c>
      <c r="H613" s="1">
        <f>O613/G613</f>
        <v>9.5576923076923073E-2</v>
      </c>
      <c r="J613" t="str">
        <f>IF(I613="", "", IFERROR(LEFT(SUBSTITUTE(I613,"$",""), FIND("/", SUBSTITUTE(I613,"$","")) - 1), ""))</f>
        <v/>
      </c>
      <c r="K613" s="1" t="str">
        <f>IF(J613="", "", SUBSTITUTE(J613, "¢", ""))</f>
        <v/>
      </c>
      <c r="L613" s="2">
        <f>H613*100</f>
        <v>9.5576923076923066</v>
      </c>
      <c r="M613" s="1">
        <f t="shared" si="9"/>
        <v>9.5576923076923059E-2</v>
      </c>
      <c r="N613" s="1">
        <v>9.5576923076923066</v>
      </c>
      <c r="O613" s="3">
        <f>VALUE(MID(F613, FIND("$", F613) + 1, LEN(F613)))</f>
        <v>4.97</v>
      </c>
    </row>
    <row r="614" spans="1:15" x14ac:dyDescent="0.25">
      <c r="A614" t="s">
        <v>2312</v>
      </c>
      <c r="B614" t="s">
        <v>2311</v>
      </c>
      <c r="D614" t="str" cm="1">
        <f t="array" ref="D614">_xlfn.TEXTJOIN("", TRUE, IF(ISNUMBER(SEARCH($Q$1480:$Q$1524, B614)), $Q$1480:$Q$1524, ""))</f>
        <v>Fairlife</v>
      </c>
      <c r="E614" t="str">
        <f>IF(OR(D614="Mission", D614="Nature's Own", D614="Sara Lee"), "Bread",
IF(OR(D614="Del Monte", D614="Dole", D614="Mott's"), "Canned Fruit",
IF(OR(D614="Goya", D614="Hunt's", D614="Birds Eye"), "Canned Vegetables",
IF(OR(D614="BelGioioso", D614="Kraft", D614="Philadelphia", D614="Fairlife", D614="Horizon Organic", D614="Lactaid", D614="Ben &amp; Jerry's", D614="Chobani", D614="Oikos", D614="Light + Fit"), "Dairy",
IF(OR(D614="Barilla", D614="Annie's", D614="Rao's Homemade"), "Pasta",
IF(OR(D614="Hershey's", D614="Lay's", D614="Totino's", D614="Cheerios", D614="Jif", D614="Skippy", D614="Nature Valley", D614="Oreo", D614="DiGiorno", D614="Eggo"), "Prepared Food",
IF(OR(D614="Ben's Original", D614="Lundberg", D614="Quaker"), "Rice",
IF(OR(D614="Bush's", D614="Hillshire Farm", D614="Oscar Mayer", D614="SPAM"), "Protein",
IF(OR(D614="Starbucks", D614="Sparkling Ice", D614="Coca-Cola", D614="San Pellegrino", D614="Gatorade", D614="Arizona"), "Beverages",
"Other")))))))))</f>
        <v>Dairy</v>
      </c>
      <c r="F614" t="s">
        <v>847</v>
      </c>
      <c r="G614" cm="1">
        <f t="array" ref="G614">_xlfn.LET(
  _xlpm.txt, LOWER(TRIM(SUBSTITUTE(B614,"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52</v>
      </c>
      <c r="H614" s="1">
        <f>O614/G614</f>
        <v>9.5576923076923073E-2</v>
      </c>
      <c r="J614" t="str">
        <f>IF(I614="", "", IFERROR(LEFT(SUBSTITUTE(I614,"$",""), FIND("/", SUBSTITUTE(I614,"$","")) - 1), ""))</f>
        <v/>
      </c>
      <c r="K614" s="1" t="str">
        <f>IF(J614="", "", SUBSTITUTE(J614, "¢", ""))</f>
        <v/>
      </c>
      <c r="L614" s="2">
        <f>H614*100</f>
        <v>9.5576923076923066</v>
      </c>
      <c r="M614" s="1">
        <f t="shared" si="9"/>
        <v>9.5576923076923059E-2</v>
      </c>
      <c r="N614" s="1">
        <v>9.5576923076923066</v>
      </c>
      <c r="O614" s="3">
        <f>VALUE(MID(F614, FIND("$", F614) + 1, LEN(F614)))</f>
        <v>4.97</v>
      </c>
    </row>
    <row r="615" spans="1:15" x14ac:dyDescent="0.25">
      <c r="A615" t="s">
        <v>2310</v>
      </c>
      <c r="B615" t="s">
        <v>2309</v>
      </c>
      <c r="C615">
        <v>12</v>
      </c>
      <c r="D615" t="str" cm="1">
        <f t="array" ref="D615">_xlfn.TEXTJOIN("", TRUE, IF(ISNUMBER(SEARCH($Q$1480:$Q$1524, B615)), $Q$1480:$Q$1524, ""))</f>
        <v>Fairlife</v>
      </c>
      <c r="E615" t="str">
        <f>IF(OR(D615="Mission", D615="Nature's Own", D615="Sara Lee"), "Bread",
IF(OR(D615="Del Monte", D615="Dole", D615="Mott's"), "Canned Fruit",
IF(OR(D615="Goya", D615="Hunt's", D615="Birds Eye"), "Canned Vegetables",
IF(OR(D615="BelGioioso", D615="Kraft", D615="Philadelphia", D615="Fairlife", D615="Horizon Organic", D615="Lactaid", D615="Ben &amp; Jerry's", D615="Chobani", D615="Oikos", D615="Light + Fit"), "Dairy",
IF(OR(D615="Barilla", D615="Annie's", D615="Rao's Homemade"), "Pasta",
IF(OR(D615="Hershey's", D615="Lay's", D615="Totino's", D615="Cheerios", D615="Jif", D615="Skippy", D615="Nature Valley", D615="Oreo", D615="DiGiorno", D615="Eggo"), "Prepared Food",
IF(OR(D615="Ben's Original", D615="Lundberg", D615="Quaker"), "Rice",
IF(OR(D615="Bush's", D615="Hillshire Farm", D615="Oscar Mayer", D615="SPAM"), "Protein",
IF(OR(D615="Starbucks", D615="Sparkling Ice", D615="Coca-Cola", D615="San Pellegrino", D615="Gatorade", D615="Arizona"), "Beverages",
"Other")))))))))</f>
        <v>Dairy</v>
      </c>
      <c r="F615" t="s">
        <v>2308</v>
      </c>
      <c r="G615" cm="1">
        <f t="array" ref="G615">_xlfn.LET(
  _xlpm.txt, LOWER(TRIM(SUBSTITUTE(B615,"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H615" s="1">
        <f>O615/G615</f>
        <v>2.7850000000000001</v>
      </c>
      <c r="J615" t="str">
        <f>IF(I615="", "", IFERROR(LEFT(SUBSTITUTE(I615,"$",""), FIND("/", SUBSTITUTE(I615,"$","")) - 1), ""))</f>
        <v/>
      </c>
      <c r="K615" s="1" t="str">
        <f>IF(J615="", "", SUBSTITUTE(J615, "¢", ""))</f>
        <v/>
      </c>
      <c r="L615" s="2">
        <f>H615*100</f>
        <v>278.5</v>
      </c>
      <c r="M615" s="1">
        <f t="shared" si="9"/>
        <v>2.7850000000000001</v>
      </c>
      <c r="N615" s="1">
        <v>278.5</v>
      </c>
      <c r="O615" s="3">
        <f>VALUE(MID(F615, FIND("$", F615) + 1, LEN(F615)))</f>
        <v>38.99</v>
      </c>
    </row>
    <row r="616" spans="1:15" x14ac:dyDescent="0.25">
      <c r="A616" t="s">
        <v>2307</v>
      </c>
      <c r="B616" t="s">
        <v>2306</v>
      </c>
      <c r="C616">
        <v>12</v>
      </c>
      <c r="D616" t="str" cm="1">
        <f t="array" ref="D616">_xlfn.TEXTJOIN("", TRUE, IF(ISNUMBER(SEARCH($Q$1480:$Q$1524, B616)), $Q$1480:$Q$1524, ""))</f>
        <v>Fairlife</v>
      </c>
      <c r="E616" t="str">
        <f>IF(OR(D616="Mission", D616="Nature's Own", D616="Sara Lee"), "Bread",
IF(OR(D616="Del Monte", D616="Dole", D616="Mott's"), "Canned Fruit",
IF(OR(D616="Goya", D616="Hunt's", D616="Birds Eye"), "Canned Vegetables",
IF(OR(D616="BelGioioso", D616="Kraft", D616="Philadelphia", D616="Fairlife", D616="Horizon Organic", D616="Lactaid", D616="Ben &amp; Jerry's", D616="Chobani", D616="Oikos", D616="Light + Fit"), "Dairy",
IF(OR(D616="Barilla", D616="Annie's", D616="Rao's Homemade"), "Pasta",
IF(OR(D616="Hershey's", D616="Lay's", D616="Totino's", D616="Cheerios", D616="Jif", D616="Skippy", D616="Nature Valley", D616="Oreo", D616="DiGiorno", D616="Eggo"), "Prepared Food",
IF(OR(D616="Ben's Original", D616="Lundberg", D616="Quaker"), "Rice",
IF(OR(D616="Bush's", D616="Hillshire Farm", D616="Oscar Mayer", D616="SPAM"), "Protein",
IF(OR(D616="Starbucks", D616="Sparkling Ice", D616="Coca-Cola", D616="San Pellegrino", D616="Gatorade", D616="Arizona"), "Beverages",
"Other")))))))))</f>
        <v>Dairy</v>
      </c>
      <c r="F616" t="s">
        <v>2305</v>
      </c>
      <c r="G616" cm="1">
        <f t="array" ref="G616">_xlfn.LET(
  _xlpm.txt, LOWER(TRIM(SUBSTITUTE(B616,"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H616" s="1">
        <f>O616/G616</f>
        <v>2.605</v>
      </c>
      <c r="J616" t="str">
        <f>IF(I616="", "", IFERROR(LEFT(SUBSTITUTE(I616,"$",""), FIND("/", SUBSTITUTE(I616,"$","")) - 1), ""))</f>
        <v/>
      </c>
      <c r="K616" s="1" t="str">
        <f>IF(J616="", "", SUBSTITUTE(J616, "¢", ""))</f>
        <v/>
      </c>
      <c r="L616" s="2">
        <f>H616*100</f>
        <v>260.5</v>
      </c>
      <c r="M616" s="1">
        <f t="shared" si="9"/>
        <v>2.605</v>
      </c>
      <c r="N616" s="1">
        <v>260.5</v>
      </c>
      <c r="O616" s="3">
        <f>VALUE(MID(F616, FIND("$", F616) + 1, LEN(F616)))</f>
        <v>36.47</v>
      </c>
    </row>
    <row r="617" spans="1:15" x14ac:dyDescent="0.25">
      <c r="A617" t="s">
        <v>2304</v>
      </c>
      <c r="B617" t="s">
        <v>2303</v>
      </c>
      <c r="C617">
        <v>12</v>
      </c>
      <c r="D617" t="str" cm="1">
        <f t="array" ref="D617">_xlfn.TEXTJOIN("", TRUE, IF(ISNUMBER(SEARCH($Q$1480:$Q$1524, B617)), $Q$1480:$Q$1524, ""))</f>
        <v>Fairlife</v>
      </c>
      <c r="E617" t="str">
        <f>IF(OR(D617="Mission", D617="Nature's Own", D617="Sara Lee"), "Bread",
IF(OR(D617="Del Monte", D617="Dole", D617="Mott's"), "Canned Fruit",
IF(OR(D617="Goya", D617="Hunt's", D617="Birds Eye"), "Canned Vegetables",
IF(OR(D617="BelGioioso", D617="Kraft", D617="Philadelphia", D617="Fairlife", D617="Horizon Organic", D617="Lactaid", D617="Ben &amp; Jerry's", D617="Chobani", D617="Oikos", D617="Light + Fit"), "Dairy",
IF(OR(D617="Barilla", D617="Annie's", D617="Rao's Homemade"), "Pasta",
IF(OR(D617="Hershey's", D617="Lay's", D617="Totino's", D617="Cheerios", D617="Jif", D617="Skippy", D617="Nature Valley", D617="Oreo", D617="DiGiorno", D617="Eggo"), "Prepared Food",
IF(OR(D617="Ben's Original", D617="Lundberg", D617="Quaker"), "Rice",
IF(OR(D617="Bush's", D617="Hillshire Farm", D617="Oscar Mayer", D617="SPAM"), "Protein",
IF(OR(D617="Starbucks", D617="Sparkling Ice", D617="Coca-Cola", D617="San Pellegrino", D617="Gatorade", D617="Arizona"), "Beverages",
"Other")))))))))</f>
        <v>Dairy</v>
      </c>
      <c r="F617" t="s">
        <v>2302</v>
      </c>
      <c r="G617" cm="1">
        <f t="array" ref="G617">_xlfn.LET(
  _xlpm.txt, LOWER(TRIM(SUBSTITUTE(B617,"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H617" s="1">
        <f>O617/G617</f>
        <v>2.6257142857142854</v>
      </c>
      <c r="J617" t="str">
        <f>IF(I617="", "", IFERROR(LEFT(SUBSTITUTE(I617,"$",""), FIND("/", SUBSTITUTE(I617,"$","")) - 1), ""))</f>
        <v/>
      </c>
      <c r="K617" s="1" t="str">
        <f>IF(J617="", "", SUBSTITUTE(J617, "¢", ""))</f>
        <v/>
      </c>
      <c r="L617" s="2">
        <f>H617*100</f>
        <v>262.57142857142856</v>
      </c>
      <c r="M617" s="1">
        <f t="shared" si="9"/>
        <v>2.6257142857142854</v>
      </c>
      <c r="N617" s="1">
        <v>262.57142857142856</v>
      </c>
      <c r="O617" s="3">
        <f>VALUE(MID(F617, FIND("$", F617) + 1, LEN(F617)))</f>
        <v>36.76</v>
      </c>
    </row>
    <row r="618" spans="1:15" x14ac:dyDescent="0.25">
      <c r="A618" t="s">
        <v>2301</v>
      </c>
      <c r="B618" t="s">
        <v>2300</v>
      </c>
      <c r="D618" t="str" cm="1">
        <f t="array" ref="D618">_xlfn.TEXTJOIN("", TRUE, IF(ISNUMBER(SEARCH($Q$1480:$Q$1524, B618)), $Q$1480:$Q$1524, ""))</f>
        <v>Cheerios</v>
      </c>
      <c r="E618" t="str">
        <f>IF(OR(D618="Mission", D618="Nature's Own", D618="Sara Lee"), "Bread",
IF(OR(D618="Del Monte", D618="Dole", D618="Mott's"), "Canned Fruit",
IF(OR(D618="Goya", D618="Hunt's", D618="Birds Eye"), "Canned Vegetables",
IF(OR(D618="BelGioioso", D618="Kraft", D618="Philadelphia", D618="Fairlife", D618="Horizon Organic", D618="Lactaid", D618="Ben &amp; Jerry's", D618="Chobani", D618="Oikos", D618="Light + Fit"), "Dairy",
IF(OR(D618="Barilla", D618="Annie's", D618="Rao's Homemade"), "Pasta",
IF(OR(D618="Hershey's", D618="Lay's", D618="Totino's", D618="Cheerios", D618="Jif", D618="Skippy", D618="Nature Valley", D618="Oreo", D618="DiGiorno", D618="Eggo"), "Prepared Food",
IF(OR(D618="Ben's Original", D618="Lundberg", D618="Quaker"), "Rice",
IF(OR(D618="Bush's", D618="Hillshire Farm", D618="Oscar Mayer", D618="SPAM"), "Protein",
IF(OR(D618="Starbucks", D618="Sparkling Ice", D618="Coca-Cola", D618="San Pellegrino", D618="Gatorade", D618="Arizona"), "Beverages",
"Other")))))))))</f>
        <v>Prepared Food</v>
      </c>
      <c r="F618" t="s">
        <v>57</v>
      </c>
      <c r="G618" cm="1">
        <f t="array" ref="G618">_xlfn.LET(
  _xlpm.txt, LOWER(TRIM(SUBSTITUTE(B618,"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18.399999999999999</v>
      </c>
      <c r="H618" s="1">
        <f>O618/G618</f>
        <v>0.26793478260869563</v>
      </c>
      <c r="I618" t="s">
        <v>957</v>
      </c>
      <c r="J618" t="str">
        <f>IF(I618="", "", IFERROR(LEFT(SUBSTITUTE(I618,"$",""), FIND("/", SUBSTITUTE(I618,"$","")) - 1), ""))</f>
        <v>26.8 ¢</v>
      </c>
      <c r="K618" s="1" t="str">
        <f>IF(J618="", "", SUBSTITUTE(J618, "¢", ""))</f>
        <v xml:space="preserve">26.8 </v>
      </c>
      <c r="L618" s="2">
        <f>H618*100</f>
        <v>26.793478260869563</v>
      </c>
      <c r="M618" s="1">
        <f t="shared" si="9"/>
        <v>0.26800000000000002</v>
      </c>
      <c r="N618" s="1">
        <v>26.8</v>
      </c>
      <c r="O618">
        <f>VALUE(MID(F618, FIND("$", F618) + 1, LEN(F618)))</f>
        <v>4.93</v>
      </c>
    </row>
    <row r="619" spans="1:15" x14ac:dyDescent="0.25">
      <c r="A619" t="s">
        <v>2299</v>
      </c>
      <c r="B619" t="s">
        <v>2298</v>
      </c>
      <c r="D619" t="str" cm="1">
        <f t="array" ref="D619">_xlfn.TEXTJOIN("", TRUE, IF(ISNUMBER(SEARCH($Q$1480:$Q$1524, B619)), $Q$1480:$Q$1524, ""))</f>
        <v>Cheerios</v>
      </c>
      <c r="E619" t="str">
        <f>IF(OR(D619="Mission", D619="Nature's Own", D619="Sara Lee"), "Bread",
IF(OR(D619="Del Monte", D619="Dole", D619="Mott's"), "Canned Fruit",
IF(OR(D619="Goya", D619="Hunt's", D619="Birds Eye"), "Canned Vegetables",
IF(OR(D619="BelGioioso", D619="Kraft", D619="Philadelphia", D619="Fairlife", D619="Horizon Organic", D619="Lactaid", D619="Ben &amp; Jerry's", D619="Chobani", D619="Oikos", D619="Light + Fit"), "Dairy",
IF(OR(D619="Barilla", D619="Annie's", D619="Rao's Homemade"), "Pasta",
IF(OR(D619="Hershey's", D619="Lay's", D619="Totino's", D619="Cheerios", D619="Jif", D619="Skippy", D619="Nature Valley", D619="Oreo", D619="DiGiorno", D619="Eggo"), "Prepared Food",
IF(OR(D619="Ben's Original", D619="Lundberg", D619="Quaker"), "Rice",
IF(OR(D619="Bush's", D619="Hillshire Farm", D619="Oscar Mayer", D619="SPAM"), "Protein",
IF(OR(D619="Starbucks", D619="Sparkling Ice", D619="Coca-Cola", D619="San Pellegrino", D619="Gatorade", D619="Arizona"), "Beverages",
"Other")))))))))</f>
        <v>Prepared Food</v>
      </c>
      <c r="F619" t="s">
        <v>57</v>
      </c>
      <c r="G619" cm="1">
        <f t="array" ref="G619">_xlfn.LET(
  _xlpm.txt, LOWER(TRIM(SUBSTITUTE(B619,"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18.399999999999999</v>
      </c>
      <c r="H619" s="1">
        <f>O619/G619</f>
        <v>0.26793478260869563</v>
      </c>
      <c r="I619" t="s">
        <v>957</v>
      </c>
      <c r="J619" t="str">
        <f>IF(I619="", "", IFERROR(LEFT(SUBSTITUTE(I619,"$",""), FIND("/", SUBSTITUTE(I619,"$","")) - 1), ""))</f>
        <v>26.8 ¢</v>
      </c>
      <c r="K619" s="1" t="str">
        <f>IF(J619="", "", SUBSTITUTE(J619, "¢", ""))</f>
        <v xml:space="preserve">26.8 </v>
      </c>
      <c r="L619" s="2">
        <f>H619*100</f>
        <v>26.793478260869563</v>
      </c>
      <c r="M619" s="1">
        <f t="shared" si="9"/>
        <v>0.26800000000000002</v>
      </c>
      <c r="N619" s="1">
        <v>26.8</v>
      </c>
      <c r="O619">
        <f>VALUE(MID(F619, FIND("$", F619) + 1, LEN(F619)))</f>
        <v>4.93</v>
      </c>
    </row>
    <row r="620" spans="1:15" x14ac:dyDescent="0.25">
      <c r="A620" t="s">
        <v>2297</v>
      </c>
      <c r="B620" t="s">
        <v>2296</v>
      </c>
      <c r="C620">
        <v>12</v>
      </c>
      <c r="D620" t="str" cm="1">
        <f t="array" ref="D620">_xlfn.TEXTJOIN("", TRUE, IF(ISNUMBER(SEARCH($Q$1480:$Q$1524, B620)), $Q$1480:$Q$1524, ""))</f>
        <v>Gatorade</v>
      </c>
      <c r="E620" t="str">
        <f>IF(OR(D620="Mission", D620="Nature's Own", D620="Sara Lee"), "Bread",
IF(OR(D620="Del Monte", D620="Dole", D620="Mott's"), "Canned Fruit",
IF(OR(D620="Goya", D620="Hunt's", D620="Birds Eye"), "Canned Vegetables",
IF(OR(D620="BelGioioso", D620="Kraft", D620="Philadelphia", D620="Fairlife", D620="Horizon Organic", D620="Lactaid", D620="Ben &amp; Jerry's", D620="Chobani", D620="Oikos", D620="Light + Fit"), "Dairy",
IF(OR(D620="Barilla", D620="Annie's", D620="Rao's Homemade"), "Pasta",
IF(OR(D620="Hershey's", D620="Lay's", D620="Totino's", D620="Cheerios", D620="Jif", D620="Skippy", D620="Nature Valley", D620="Oreo", D620="DiGiorno", D620="Eggo"), "Prepared Food",
IF(OR(D620="Ben's Original", D620="Lundberg", D620="Quaker"), "Rice",
IF(OR(D620="Bush's", D620="Hillshire Farm", D620="Oscar Mayer", D620="SPAM"), "Protein",
IF(OR(D620="Starbucks", D620="Sparkling Ice", D620="Coca-Cola", D620="San Pellegrino", D620="Gatorade", D620="Arizona"), "Beverages",
"Other")))))))))</f>
        <v>Beverages</v>
      </c>
      <c r="F620" t="s">
        <v>2295</v>
      </c>
      <c r="G620" cm="1">
        <f t="array" ref="G620">_xlfn.LET(
  _xlpm.txt, LOWER(TRIM(SUBSTITUTE(B620,"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20" s="1">
        <f>O620/G620</f>
        <v>0.89250000000000007</v>
      </c>
      <c r="I620" t="s">
        <v>2294</v>
      </c>
      <c r="J620" t="str">
        <f>IF(I620="", "", IFERROR(LEFT(SUBSTITUTE(I620,"$",""), FIND("/", SUBSTITUTE(I620,"$","")) - 1), ""))</f>
        <v>7.4 ¢</v>
      </c>
      <c r="K620" s="1" t="str">
        <f>IF(J620="", "", SUBSTITUTE(J620, "¢", ""))</f>
        <v xml:space="preserve">7.4 </v>
      </c>
      <c r="L620" s="2">
        <f>H620*100</f>
        <v>89.25</v>
      </c>
      <c r="M620" s="1">
        <f t="shared" si="9"/>
        <v>7.400000000000001E-2</v>
      </c>
      <c r="N620" s="1">
        <v>7.4</v>
      </c>
      <c r="O620">
        <f>VALUE(MID(F620, FIND("$", F620) + 1, LEN(F620)))</f>
        <v>10.71</v>
      </c>
    </row>
    <row r="621" spans="1:15" x14ac:dyDescent="0.25">
      <c r="A621" t="s">
        <v>2293</v>
      </c>
      <c r="B621" t="s">
        <v>2292</v>
      </c>
      <c r="C621">
        <v>8</v>
      </c>
      <c r="D621" t="str" cm="1">
        <f t="array" ref="D621">_xlfn.TEXTJOIN("", TRUE, IF(ISNUMBER(SEARCH($Q$1480:$Q$1524, B621)), $Q$1480:$Q$1524, ""))</f>
        <v>Gatorade</v>
      </c>
      <c r="E621" t="str">
        <f>IF(OR(D621="Mission", D621="Nature's Own", D621="Sara Lee"), "Bread",
IF(OR(D621="Del Monte", D621="Dole", D621="Mott's"), "Canned Fruit",
IF(OR(D621="Goya", D621="Hunt's", D621="Birds Eye"), "Canned Vegetables",
IF(OR(D621="BelGioioso", D621="Kraft", D621="Philadelphia", D621="Fairlife", D621="Horizon Organic", D621="Lactaid", D621="Ben &amp; Jerry's", D621="Chobani", D621="Oikos", D621="Light + Fit"), "Dairy",
IF(OR(D621="Barilla", D621="Annie's", D621="Rao's Homemade"), "Pasta",
IF(OR(D621="Hershey's", D621="Lay's", D621="Totino's", D621="Cheerios", D621="Jif", D621="Skippy", D621="Nature Valley", D621="Oreo", D621="DiGiorno", D621="Eggo"), "Prepared Food",
IF(OR(D621="Ben's Original", D621="Lundberg", D621="Quaker"), "Rice",
IF(OR(D621="Bush's", D621="Hillshire Farm", D621="Oscar Mayer", D621="SPAM"), "Protein",
IF(OR(D621="Starbucks", D621="Sparkling Ice", D621="Coca-Cola", D621="San Pellegrino", D621="Gatorade", D621="Arizona"), "Beverages",
"Other")))))))))</f>
        <v>Beverages</v>
      </c>
      <c r="F621" t="s">
        <v>534</v>
      </c>
      <c r="G621" cm="1">
        <f t="array" ref="G621">_xlfn.LET(
  _xlpm.txt, LOWER(TRIM(SUBSTITUTE(B621,"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21" s="1">
        <f>O621/G621</f>
        <v>0.34900000000000003</v>
      </c>
      <c r="I621" t="s">
        <v>2140</v>
      </c>
      <c r="J621" t="str">
        <f>IF(I621="", "", IFERROR(LEFT(SUBSTITUTE(I621,"$",""), FIND("/", SUBSTITUTE(I621,"$","")) - 1), ""))</f>
        <v>4.4 ¢</v>
      </c>
      <c r="K621" s="1" t="str">
        <f>IF(J621="", "", SUBSTITUTE(J621, "¢", ""))</f>
        <v xml:space="preserve">4.4 </v>
      </c>
      <c r="L621" s="2">
        <f>H621*100</f>
        <v>34.900000000000006</v>
      </c>
      <c r="M621" s="1">
        <f t="shared" si="9"/>
        <v>4.4000000000000004E-2</v>
      </c>
      <c r="N621" s="1">
        <v>4.4000000000000004</v>
      </c>
      <c r="O621">
        <f>VALUE(MID(F621, FIND("$", F621) + 1, LEN(F621)))</f>
        <v>6.98</v>
      </c>
    </row>
    <row r="622" spans="1:15" x14ac:dyDescent="0.25">
      <c r="A622" t="s">
        <v>2291</v>
      </c>
      <c r="B622" t="s">
        <v>2290</v>
      </c>
      <c r="D622" t="str" cm="1">
        <f t="array" ref="D622">_xlfn.TEXTJOIN("", TRUE, IF(ISNUMBER(SEARCH($Q$1480:$Q$1524, B622)), $Q$1480:$Q$1524, ""))</f>
        <v>Gatorade</v>
      </c>
      <c r="E622" t="str">
        <f>IF(OR(D622="Mission", D622="Nature's Own", D622="Sara Lee"), "Bread",
IF(OR(D622="Del Monte", D622="Dole", D622="Mott's"), "Canned Fruit",
IF(OR(D622="Goya", D622="Hunt's", D622="Birds Eye"), "Canned Vegetables",
IF(OR(D622="BelGioioso", D622="Kraft", D622="Philadelphia", D622="Fairlife", D622="Horizon Organic", D622="Lactaid", D622="Ben &amp; Jerry's", D622="Chobani", D622="Oikos", D622="Light + Fit"), "Dairy",
IF(OR(D622="Barilla", D622="Annie's", D622="Rao's Homemade"), "Pasta",
IF(OR(D622="Hershey's", D622="Lay's", D622="Totino's", D622="Cheerios", D622="Jif", D622="Skippy", D622="Nature Valley", D622="Oreo", D622="DiGiorno", D622="Eggo"), "Prepared Food",
IF(OR(D622="Ben's Original", D622="Lundberg", D622="Quaker"), "Rice",
IF(OR(D622="Bush's", D622="Hillshire Farm", D622="Oscar Mayer", D622="SPAM"), "Protein",
IF(OR(D622="Starbucks", D622="Sparkling Ice", D622="Coca-Cola", D622="San Pellegrino", D622="Gatorade", D622="Arizona"), "Beverages",
"Other")))))))))</f>
        <v>Beverages</v>
      </c>
      <c r="F622" t="s">
        <v>2197</v>
      </c>
      <c r="G622" cm="1">
        <f t="array" ref="G622">_xlfn.LET(
  _xlpm.txt, LOWER(TRIM(SUBSTITUTE(B622,"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22" s="1">
        <f>O622/G622</f>
        <v>0.66500000000000004</v>
      </c>
      <c r="I622" t="s">
        <v>2146</v>
      </c>
      <c r="J622" t="str">
        <f>IF(I622="", "", IFERROR(LEFT(SUBSTITUTE(I622,"$",""), FIND("/", SUBSTITUTE(I622,"$","")) - 1), ""))</f>
        <v>5.5 ¢</v>
      </c>
      <c r="K622" s="1" t="str">
        <f>IF(J622="", "", SUBSTITUTE(J622, "¢", ""))</f>
        <v xml:space="preserve">5.5 </v>
      </c>
      <c r="L622" s="2">
        <f>H622*100</f>
        <v>66.5</v>
      </c>
      <c r="M622" s="1">
        <f t="shared" si="9"/>
        <v>5.5E-2</v>
      </c>
      <c r="N622" s="1">
        <v>5.5</v>
      </c>
      <c r="O622">
        <f>VALUE(MID(F622, FIND("$", F622) + 1, LEN(F622)))</f>
        <v>7.98</v>
      </c>
    </row>
    <row r="623" spans="1:15" x14ac:dyDescent="0.25">
      <c r="A623" t="s">
        <v>2289</v>
      </c>
      <c r="B623" t="s">
        <v>2288</v>
      </c>
      <c r="D623" t="str" cm="1">
        <f t="array" ref="D623">_xlfn.TEXTJOIN("", TRUE, IF(ISNUMBER(SEARCH($Q$1480:$Q$1524, B623)), $Q$1480:$Q$1524, ""))</f>
        <v>Gatorade</v>
      </c>
      <c r="E623" t="str">
        <f>IF(OR(D623="Mission", D623="Nature's Own", D623="Sara Lee"), "Bread",
IF(OR(D623="Del Monte", D623="Dole", D623="Mott's"), "Canned Fruit",
IF(OR(D623="Goya", D623="Hunt's", D623="Birds Eye"), "Canned Vegetables",
IF(OR(D623="BelGioioso", D623="Kraft", D623="Philadelphia", D623="Fairlife", D623="Horizon Organic", D623="Lactaid", D623="Ben &amp; Jerry's", D623="Chobani", D623="Oikos", D623="Light + Fit"), "Dairy",
IF(OR(D623="Barilla", D623="Annie's", D623="Rao's Homemade"), "Pasta",
IF(OR(D623="Hershey's", D623="Lay's", D623="Totino's", D623="Cheerios", D623="Jif", D623="Skippy", D623="Nature Valley", D623="Oreo", D623="DiGiorno", D623="Eggo"), "Prepared Food",
IF(OR(D623="Ben's Original", D623="Lundberg", D623="Quaker"), "Rice",
IF(OR(D623="Bush's", D623="Hillshire Farm", D623="Oscar Mayer", D623="SPAM"), "Protein",
IF(OR(D623="Starbucks", D623="Sparkling Ice", D623="Coca-Cola", D623="San Pellegrino", D623="Gatorade", D623="Arizona"), "Beverages",
"Other")))))))))</f>
        <v>Beverages</v>
      </c>
      <c r="F623" t="s">
        <v>2287</v>
      </c>
      <c r="G623" cm="1">
        <f t="array" ref="G623">_xlfn.LET(
  _xlpm.txt, LOWER(TRIM(SUBSTITUTE(B623,"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16.899999999999999</v>
      </c>
      <c r="H623" s="1">
        <f>O623/G623</f>
        <v>5.9171597633136098E-2</v>
      </c>
      <c r="I623" t="s">
        <v>2286</v>
      </c>
      <c r="J623" t="str">
        <f>IF(I623="", "", IFERROR(LEFT(SUBSTITUTE(I623,"$",""), FIND("/", SUBSTITUTE(I623,"$","")) - 1), ""))</f>
        <v>5.9 ¢</v>
      </c>
      <c r="K623" s="1" t="str">
        <f>IF(J623="", "", SUBSTITUTE(J623, "¢", ""))</f>
        <v xml:space="preserve">5.9 </v>
      </c>
      <c r="L623" s="2">
        <f>H623*100</f>
        <v>5.9171597633136095</v>
      </c>
      <c r="M623" s="1">
        <f t="shared" si="9"/>
        <v>5.9000000000000004E-2</v>
      </c>
      <c r="N623" s="1">
        <v>5.9</v>
      </c>
      <c r="O623">
        <f>VALUE(MID(F623, FIND("$", F623) + 1, LEN(F623)))</f>
        <v>1</v>
      </c>
    </row>
    <row r="624" spans="1:15" x14ac:dyDescent="0.25">
      <c r="A624" t="s">
        <v>2285</v>
      </c>
      <c r="B624" t="s">
        <v>2284</v>
      </c>
      <c r="D624" t="str" cm="1">
        <f t="array" ref="D624">_xlfn.TEXTJOIN("", TRUE, IF(ISNUMBER(SEARCH($Q$1480:$Q$1524, B624)), $Q$1480:$Q$1524, ""))</f>
        <v>Gatorade</v>
      </c>
      <c r="E624" t="str">
        <f>IF(OR(D624="Mission", D624="Nature's Own", D624="Sara Lee"), "Bread",
IF(OR(D624="Del Monte", D624="Dole", D624="Mott's"), "Canned Fruit",
IF(OR(D624="Goya", D624="Hunt's", D624="Birds Eye"), "Canned Vegetables",
IF(OR(D624="BelGioioso", D624="Kraft", D624="Philadelphia", D624="Fairlife", D624="Horizon Organic", D624="Lactaid", D624="Ben &amp; Jerry's", D624="Chobani", D624="Oikos", D624="Light + Fit"), "Dairy",
IF(OR(D624="Barilla", D624="Annie's", D624="Rao's Homemade"), "Pasta",
IF(OR(D624="Hershey's", D624="Lay's", D624="Totino's", D624="Cheerios", D624="Jif", D624="Skippy", D624="Nature Valley", D624="Oreo", D624="DiGiorno", D624="Eggo"), "Prepared Food",
IF(OR(D624="Ben's Original", D624="Lundberg", D624="Quaker"), "Rice",
IF(OR(D624="Bush's", D624="Hillshire Farm", D624="Oscar Mayer", D624="SPAM"), "Protein",
IF(OR(D624="Starbucks", D624="Sparkling Ice", D624="Coca-Cola", D624="San Pellegrino", D624="Gatorade", D624="Arizona"), "Beverages",
"Other")))))))))</f>
        <v>Beverages</v>
      </c>
      <c r="F624" t="s">
        <v>381</v>
      </c>
      <c r="G624" cm="1">
        <f t="array" ref="G624">_xlfn.LET(
  _xlpm.txt, LOWER(TRIM(SUBSTITUTE(B624,"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624" s="1">
        <f>O624/G624</f>
        <v>0.10678571428571429</v>
      </c>
      <c r="I624" t="s">
        <v>2283</v>
      </c>
      <c r="J624" t="str">
        <f>IF(I624="", "", IFERROR(LEFT(SUBSTITUTE(I624,"$",""), FIND("/", SUBSTITUTE(I624,"$","")) - 1), ""))</f>
        <v>10.7 ¢</v>
      </c>
      <c r="K624" s="1" t="str">
        <f>IF(J624="", "", SUBSTITUTE(J624, "¢", ""))</f>
        <v xml:space="preserve">10.7 </v>
      </c>
      <c r="L624" s="2">
        <f>H624*100</f>
        <v>10.678571428571429</v>
      </c>
      <c r="M624" s="1">
        <f t="shared" si="9"/>
        <v>0.107</v>
      </c>
      <c r="N624" s="1">
        <v>10.7</v>
      </c>
      <c r="O624">
        <f>VALUE(MID(F624, FIND("$", F624) + 1, LEN(F624)))</f>
        <v>2.99</v>
      </c>
    </row>
    <row r="625" spans="1:15" x14ac:dyDescent="0.25">
      <c r="A625" t="s">
        <v>2282</v>
      </c>
      <c r="B625" t="s">
        <v>2281</v>
      </c>
      <c r="C625">
        <v>12</v>
      </c>
      <c r="D625" t="str" cm="1">
        <f t="array" ref="D625">_xlfn.TEXTJOIN("", TRUE, IF(ISNUMBER(SEARCH($Q$1480:$Q$1524, B625)), $Q$1480:$Q$1524, ""))</f>
        <v>Gatorade</v>
      </c>
      <c r="E625" t="str">
        <f>IF(OR(D625="Mission", D625="Nature's Own", D625="Sara Lee"), "Bread",
IF(OR(D625="Del Monte", D625="Dole", D625="Mott's"), "Canned Fruit",
IF(OR(D625="Goya", D625="Hunt's", D625="Birds Eye"), "Canned Vegetables",
IF(OR(D625="BelGioioso", D625="Kraft", D625="Philadelphia", D625="Fairlife", D625="Horizon Organic", D625="Lactaid", D625="Ben &amp; Jerry's", D625="Chobani", D625="Oikos", D625="Light + Fit"), "Dairy",
IF(OR(D625="Barilla", D625="Annie's", D625="Rao's Homemade"), "Pasta",
IF(OR(D625="Hershey's", D625="Lay's", D625="Totino's", D625="Cheerios", D625="Jif", D625="Skippy", D625="Nature Valley", D625="Oreo", D625="DiGiorno", D625="Eggo"), "Prepared Food",
IF(OR(D625="Ben's Original", D625="Lundberg", D625="Quaker"), "Rice",
IF(OR(D625="Bush's", D625="Hillshire Farm", D625="Oscar Mayer", D625="SPAM"), "Protein",
IF(OR(D625="Starbucks", D625="Sparkling Ice", D625="Coca-Cola", D625="San Pellegrino", D625="Gatorade", D625="Arizona"), "Beverages",
"Other")))))))))</f>
        <v>Beverages</v>
      </c>
      <c r="F625" t="s">
        <v>2007</v>
      </c>
      <c r="G625" cm="1">
        <f t="array" ref="G625">_xlfn.LET(
  _xlpm.txt, LOWER(TRIM(SUBSTITUTE(B625,"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25" s="1">
        <f>O625/G625</f>
        <v>0.66500000000000004</v>
      </c>
      <c r="I625" t="s">
        <v>2146</v>
      </c>
      <c r="J625" t="str">
        <f>IF(I625="", "", IFERROR(LEFT(SUBSTITUTE(I625,"$",""), FIND("/", SUBSTITUTE(I625,"$","")) - 1), ""))</f>
        <v>5.5 ¢</v>
      </c>
      <c r="K625" s="1" t="str">
        <f>IF(J625="", "", SUBSTITUTE(J625, "¢", ""))</f>
        <v xml:space="preserve">5.5 </v>
      </c>
      <c r="L625" s="2">
        <f>H625*100</f>
        <v>66.5</v>
      </c>
      <c r="M625" s="1">
        <f t="shared" si="9"/>
        <v>5.5E-2</v>
      </c>
      <c r="N625" s="1">
        <v>5.5</v>
      </c>
      <c r="O625">
        <f>VALUE(MID(F625, FIND("$", F625) + 1, LEN(F625)))</f>
        <v>7.98</v>
      </c>
    </row>
    <row r="626" spans="1:15" x14ac:dyDescent="0.25">
      <c r="A626" t="s">
        <v>2280</v>
      </c>
      <c r="B626" t="s">
        <v>2279</v>
      </c>
      <c r="C626">
        <v>8</v>
      </c>
      <c r="D626" t="str" cm="1">
        <f t="array" ref="D626">_xlfn.TEXTJOIN("", TRUE, IF(ISNUMBER(SEARCH($Q$1480:$Q$1524, B626)), $Q$1480:$Q$1524, ""))</f>
        <v>Gatorade</v>
      </c>
      <c r="E626" t="str">
        <f>IF(OR(D626="Mission", D626="Nature's Own", D626="Sara Lee"), "Bread",
IF(OR(D626="Del Monte", D626="Dole", D626="Mott's"), "Canned Fruit",
IF(OR(D626="Goya", D626="Hunt's", D626="Birds Eye"), "Canned Vegetables",
IF(OR(D626="BelGioioso", D626="Kraft", D626="Philadelphia", D626="Fairlife", D626="Horizon Organic", D626="Lactaid", D626="Ben &amp; Jerry's", D626="Chobani", D626="Oikos", D626="Light + Fit"), "Dairy",
IF(OR(D626="Barilla", D626="Annie's", D626="Rao's Homemade"), "Pasta",
IF(OR(D626="Hershey's", D626="Lay's", D626="Totino's", D626="Cheerios", D626="Jif", D626="Skippy", D626="Nature Valley", D626="Oreo", D626="DiGiorno", D626="Eggo"), "Prepared Food",
IF(OR(D626="Ben's Original", D626="Lundberg", D626="Quaker"), "Rice",
IF(OR(D626="Bush's", D626="Hillshire Farm", D626="Oscar Mayer", D626="SPAM"), "Protein",
IF(OR(D626="Starbucks", D626="Sparkling Ice", D626="Coca-Cola", D626="San Pellegrino", D626="Gatorade", D626="Arizona"), "Beverages",
"Other")))))))))</f>
        <v>Beverages</v>
      </c>
      <c r="F626" t="s">
        <v>534</v>
      </c>
      <c r="G626" cm="1">
        <f t="array" ref="G626">_xlfn.LET(
  _xlpm.txt, LOWER(TRIM(SUBSTITUTE(B626,"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26" s="1">
        <f>O626/G626</f>
        <v>0.34900000000000003</v>
      </c>
      <c r="I626" t="s">
        <v>2140</v>
      </c>
      <c r="J626" t="str">
        <f>IF(I626="", "", IFERROR(LEFT(SUBSTITUTE(I626,"$",""), FIND("/", SUBSTITUTE(I626,"$","")) - 1), ""))</f>
        <v>4.4 ¢</v>
      </c>
      <c r="K626" s="1" t="str">
        <f>IF(J626="", "", SUBSTITUTE(J626, "¢", ""))</f>
        <v xml:space="preserve">4.4 </v>
      </c>
      <c r="L626" s="2">
        <f>H626*100</f>
        <v>34.900000000000006</v>
      </c>
      <c r="M626" s="1">
        <f t="shared" si="9"/>
        <v>4.4000000000000004E-2</v>
      </c>
      <c r="N626" s="1">
        <v>4.4000000000000004</v>
      </c>
      <c r="O626">
        <f>VALUE(MID(F626, FIND("$", F626) + 1, LEN(F626)))</f>
        <v>6.98</v>
      </c>
    </row>
    <row r="627" spans="1:15" ht="15.95" customHeight="1" x14ac:dyDescent="0.25">
      <c r="A627" t="s">
        <v>2278</v>
      </c>
      <c r="B627" t="s">
        <v>2277</v>
      </c>
      <c r="C627">
        <v>12</v>
      </c>
      <c r="D627" t="str" cm="1">
        <f t="array" ref="D627">_xlfn.TEXTJOIN("", TRUE, IF(ISNUMBER(SEARCH($Q$1480:$Q$1524, B627)), $Q$1480:$Q$1524, ""))</f>
        <v>Gatorade</v>
      </c>
      <c r="E627" t="str">
        <f>IF(OR(D627="Mission", D627="Nature's Own", D627="Sara Lee"), "Bread",
IF(OR(D627="Del Monte", D627="Dole", D627="Mott's"), "Canned Fruit",
IF(OR(D627="Goya", D627="Hunt's", D627="Birds Eye"), "Canned Vegetables",
IF(OR(D627="BelGioioso", D627="Kraft", D627="Philadelphia", D627="Fairlife", D627="Horizon Organic", D627="Lactaid", D627="Ben &amp; Jerry's", D627="Chobani", D627="Oikos", D627="Light + Fit"), "Dairy",
IF(OR(D627="Barilla", D627="Annie's", D627="Rao's Homemade"), "Pasta",
IF(OR(D627="Hershey's", D627="Lay's", D627="Totino's", D627="Cheerios", D627="Jif", D627="Skippy", D627="Nature Valley", D627="Oreo", D627="DiGiorno", D627="Eggo"), "Prepared Food",
IF(OR(D627="Ben's Original", D627="Lundberg", D627="Quaker"), "Rice",
IF(OR(D627="Bush's", D627="Hillshire Farm", D627="Oscar Mayer", D627="SPAM"), "Protein",
IF(OR(D627="Starbucks", D627="Sparkling Ice", D627="Coca-Cola", D627="San Pellegrino", D627="Gatorade", D627="Arizona"), "Beverages",
"Other")))))))))</f>
        <v>Beverages</v>
      </c>
      <c r="F627" t="s">
        <v>2007</v>
      </c>
      <c r="G627" cm="1">
        <f t="array" ref="G627">_xlfn.LET(
  _xlpm.txt, LOWER(TRIM(SUBSTITUTE(B627,"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27" s="1">
        <f>O627/G627</f>
        <v>0.66500000000000004</v>
      </c>
      <c r="I627" t="s">
        <v>2146</v>
      </c>
      <c r="J627" t="str">
        <f>IF(I627="", "", IFERROR(LEFT(SUBSTITUTE(I627,"$",""), FIND("/", SUBSTITUTE(I627,"$","")) - 1), ""))</f>
        <v>5.5 ¢</v>
      </c>
      <c r="K627" s="1" t="str">
        <f>IF(J627="", "", SUBSTITUTE(J627, "¢", ""))</f>
        <v xml:space="preserve">5.5 </v>
      </c>
      <c r="L627" s="2">
        <f>H627*100</f>
        <v>66.5</v>
      </c>
      <c r="M627" s="1">
        <f t="shared" si="9"/>
        <v>5.5E-2</v>
      </c>
      <c r="N627" s="1">
        <v>5.5</v>
      </c>
      <c r="O627">
        <f>VALUE(MID(F627, FIND("$", F627) + 1, LEN(F627)))</f>
        <v>7.98</v>
      </c>
    </row>
    <row r="628" spans="1:15" ht="15" customHeight="1" x14ac:dyDescent="0.25">
      <c r="A628" t="s">
        <v>2276</v>
      </c>
      <c r="B628" t="s">
        <v>2275</v>
      </c>
      <c r="C628">
        <v>8</v>
      </c>
      <c r="D628" t="str" cm="1">
        <f t="array" ref="D628">_xlfn.TEXTJOIN("", TRUE, IF(ISNUMBER(SEARCH($Q$1480:$Q$1524, B628)), $Q$1480:$Q$1524, ""))</f>
        <v>Gatorade</v>
      </c>
      <c r="E628" t="str">
        <f>IF(OR(D628="Mission", D628="Nature's Own", D628="Sara Lee"), "Bread",
IF(OR(D628="Del Monte", D628="Dole", D628="Mott's"), "Canned Fruit",
IF(OR(D628="Goya", D628="Hunt's", D628="Birds Eye"), "Canned Vegetables",
IF(OR(D628="BelGioioso", D628="Kraft", D628="Philadelphia", D628="Fairlife", D628="Horizon Organic", D628="Lactaid", D628="Ben &amp; Jerry's", D628="Chobani", D628="Oikos", D628="Light + Fit"), "Dairy",
IF(OR(D628="Barilla", D628="Annie's", D628="Rao's Homemade"), "Pasta",
IF(OR(D628="Hershey's", D628="Lay's", D628="Totino's", D628="Cheerios", D628="Jif", D628="Skippy", D628="Nature Valley", D628="Oreo", D628="DiGiorno", D628="Eggo"), "Prepared Food",
IF(OR(D628="Ben's Original", D628="Lundberg", D628="Quaker"), "Rice",
IF(OR(D628="Bush's", D628="Hillshire Farm", D628="Oscar Mayer", D628="SPAM"), "Protein",
IF(OR(D628="Starbucks", D628="Sparkling Ice", D628="Coca-Cola", D628="San Pellegrino", D628="Gatorade", D628="Arizona"), "Beverages",
"Other")))))))))</f>
        <v>Beverages</v>
      </c>
      <c r="F628" t="s">
        <v>534</v>
      </c>
      <c r="G628" cm="1">
        <f t="array" ref="G628">_xlfn.LET(
  _xlpm.txt, LOWER(TRIM(SUBSTITUTE(B628,"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28" s="1">
        <f>O628/G628</f>
        <v>0.34900000000000003</v>
      </c>
      <c r="I628" t="s">
        <v>2140</v>
      </c>
      <c r="J628" t="str">
        <f>IF(I628="", "", IFERROR(LEFT(SUBSTITUTE(I628,"$",""), FIND("/", SUBSTITUTE(I628,"$","")) - 1), ""))</f>
        <v>4.4 ¢</v>
      </c>
      <c r="K628" s="1" t="str">
        <f>IF(J628="", "", SUBSTITUTE(J628, "¢", ""))</f>
        <v xml:space="preserve">4.4 </v>
      </c>
      <c r="L628" s="2">
        <f>H628*100</f>
        <v>34.900000000000006</v>
      </c>
      <c r="M628" s="1">
        <f t="shared" si="9"/>
        <v>4.4000000000000004E-2</v>
      </c>
      <c r="N628" s="1">
        <v>4.4000000000000004</v>
      </c>
      <c r="O628">
        <f>VALUE(MID(F628, FIND("$", F628) + 1, LEN(F628)))</f>
        <v>6.98</v>
      </c>
    </row>
    <row r="629" spans="1:15" x14ac:dyDescent="0.25">
      <c r="A629" t="s">
        <v>2274</v>
      </c>
      <c r="B629" t="s">
        <v>2273</v>
      </c>
      <c r="C629">
        <v>18</v>
      </c>
      <c r="D629" t="str" cm="1">
        <f t="array" ref="D629">_xlfn.TEXTJOIN("", TRUE, IF(ISNUMBER(SEARCH($Q$1480:$Q$1524, B629)), $Q$1480:$Q$1524, ""))</f>
        <v>Gatorade</v>
      </c>
      <c r="E629" t="str">
        <f>IF(OR(D629="Mission", D629="Nature's Own", D629="Sara Lee"), "Bread",
IF(OR(D629="Del Monte", D629="Dole", D629="Mott's"), "Canned Fruit",
IF(OR(D629="Goya", D629="Hunt's", D629="Birds Eye"), "Canned Vegetables",
IF(OR(D629="BelGioioso", D629="Kraft", D629="Philadelphia", D629="Fairlife", D629="Horizon Organic", D629="Lactaid", D629="Ben &amp; Jerry's", D629="Chobani", D629="Oikos", D629="Light + Fit"), "Dairy",
IF(OR(D629="Barilla", D629="Annie's", D629="Rao's Homemade"), "Pasta",
IF(OR(D629="Hershey's", D629="Lay's", D629="Totino's", D629="Cheerios", D629="Jif", D629="Skippy", D629="Nature Valley", D629="Oreo", D629="DiGiorno", D629="Eggo"), "Prepared Food",
IF(OR(D629="Ben's Original", D629="Lundberg", D629="Quaker"), "Rice",
IF(OR(D629="Bush's", D629="Hillshire Farm", D629="Oscar Mayer", D629="SPAM"), "Protein",
IF(OR(D629="Starbucks", D629="Sparkling Ice", D629="Coca-Cola", D629="San Pellegrino", D629="Gatorade", D629="Arizona"), "Beverages",
"Other")))))))))</f>
        <v>Beverages</v>
      </c>
      <c r="F629" t="s">
        <v>2272</v>
      </c>
      <c r="G629" cm="1">
        <f t="array" ref="G629">_xlfn.LET(
  _xlpm.txt, LOWER(TRIM(SUBSTITUTE(B629,"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29" s="1">
        <f>O629/G629</f>
        <v>2.4083333333333332</v>
      </c>
      <c r="I629" t="s">
        <v>2271</v>
      </c>
      <c r="J629" t="str">
        <f>IF(I629="", "", IFERROR(LEFT(SUBSTITUTE(I629,"$",""), FIND("/", SUBSTITUTE(I629,"$","")) - 1), ""))</f>
        <v>13.4 ¢</v>
      </c>
      <c r="K629" s="1" t="str">
        <f>IF(J629="", "", SUBSTITUTE(J629, "¢", ""))</f>
        <v xml:space="preserve">13.4 </v>
      </c>
      <c r="L629" s="2">
        <f>H629*100</f>
        <v>240.83333333333331</v>
      </c>
      <c r="M629" s="1">
        <f t="shared" si="9"/>
        <v>0.13400000000000001</v>
      </c>
      <c r="N629" s="1">
        <v>13.4</v>
      </c>
      <c r="O629">
        <f>VALUE(MID(F629, FIND("$", F629) + 1, LEN(F629)))</f>
        <v>28.9</v>
      </c>
    </row>
    <row r="630" spans="1:15" x14ac:dyDescent="0.25">
      <c r="A630" t="s">
        <v>2270</v>
      </c>
      <c r="B630" t="s">
        <v>2269</v>
      </c>
      <c r="D630" t="str" cm="1">
        <f t="array" ref="D630">_xlfn.TEXTJOIN("", TRUE, IF(ISNUMBER(SEARCH($Q$1480:$Q$1524, B630)), $Q$1480:$Q$1524, ""))</f>
        <v>Gatorade</v>
      </c>
      <c r="E630" t="str">
        <f>IF(OR(D630="Mission", D630="Nature's Own", D630="Sara Lee"), "Bread",
IF(OR(D630="Del Monte", D630="Dole", D630="Mott's"), "Canned Fruit",
IF(OR(D630="Goya", D630="Hunt's", D630="Birds Eye"), "Canned Vegetables",
IF(OR(D630="BelGioioso", D630="Kraft", D630="Philadelphia", D630="Fairlife", D630="Horizon Organic", D630="Lactaid", D630="Ben &amp; Jerry's", D630="Chobani", D630="Oikos", D630="Light + Fit"), "Dairy",
IF(OR(D630="Barilla", D630="Annie's", D630="Rao's Homemade"), "Pasta",
IF(OR(D630="Hershey's", D630="Lay's", D630="Totino's", D630="Cheerios", D630="Jif", D630="Skippy", D630="Nature Valley", D630="Oreo", D630="DiGiorno", D630="Eggo"), "Prepared Food",
IF(OR(D630="Ben's Original", D630="Lundberg", D630="Quaker"), "Rice",
IF(OR(D630="Bush's", D630="Hillshire Farm", D630="Oscar Mayer", D630="SPAM"), "Protein",
IF(OR(D630="Starbucks", D630="Sparkling Ice", D630="Coca-Cola", D630="San Pellegrino", D630="Gatorade", D630="Arizona"), "Beverages",
"Other")))))))))</f>
        <v>Beverages</v>
      </c>
      <c r="F630" t="s">
        <v>1330</v>
      </c>
      <c r="G630" cm="1">
        <f t="array" ref="G630">_xlfn.LET(
  _xlpm.txt, LOWER(TRIM(SUBSTITUTE(B630,"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630" s="1">
        <f>O630/G630</f>
        <v>6.142857142857143E-2</v>
      </c>
      <c r="I630" t="s">
        <v>2137</v>
      </c>
      <c r="J630" t="str">
        <f>IF(I630="", "", IFERROR(LEFT(SUBSTITUTE(I630,"$",""), FIND("/", SUBSTITUTE(I630,"$","")) - 1), ""))</f>
        <v>6.1 ¢</v>
      </c>
      <c r="K630" s="1" t="str">
        <f>IF(J630="", "", SUBSTITUTE(J630, "¢", ""))</f>
        <v xml:space="preserve">6.1 </v>
      </c>
      <c r="L630" s="2">
        <f>H630*100</f>
        <v>6.1428571428571432</v>
      </c>
      <c r="M630" s="1">
        <f t="shared" si="9"/>
        <v>6.0999999999999999E-2</v>
      </c>
      <c r="N630" s="1">
        <v>6.1</v>
      </c>
      <c r="O630">
        <f>VALUE(MID(F630, FIND("$", F630) + 1, LEN(F630)))</f>
        <v>1.72</v>
      </c>
    </row>
    <row r="631" spans="1:15" x14ac:dyDescent="0.25">
      <c r="A631" t="s">
        <v>2268</v>
      </c>
      <c r="B631" t="s">
        <v>2267</v>
      </c>
      <c r="D631" t="str" cm="1">
        <f t="array" ref="D631">_xlfn.TEXTJOIN("", TRUE, IF(ISNUMBER(SEARCH($Q$1480:$Q$1524, B631)), $Q$1480:$Q$1524, ""))</f>
        <v>Gatorade</v>
      </c>
      <c r="E631" t="str">
        <f>IF(OR(D631="Mission", D631="Nature's Own", D631="Sara Lee"), "Bread",
IF(OR(D631="Del Monte", D631="Dole", D631="Mott's"), "Canned Fruit",
IF(OR(D631="Goya", D631="Hunt's", D631="Birds Eye"), "Canned Vegetables",
IF(OR(D631="BelGioioso", D631="Kraft", D631="Philadelphia", D631="Fairlife", D631="Horizon Organic", D631="Lactaid", D631="Ben &amp; Jerry's", D631="Chobani", D631="Oikos", D631="Light + Fit"), "Dairy",
IF(OR(D631="Barilla", D631="Annie's", D631="Rao's Homemade"), "Pasta",
IF(OR(D631="Hershey's", D631="Lay's", D631="Totino's", D631="Cheerios", D631="Jif", D631="Skippy", D631="Nature Valley", D631="Oreo", D631="DiGiorno", D631="Eggo"), "Prepared Food",
IF(OR(D631="Ben's Original", D631="Lundberg", D631="Quaker"), "Rice",
IF(OR(D631="Bush's", D631="Hillshire Farm", D631="Oscar Mayer", D631="SPAM"), "Protein",
IF(OR(D631="Starbucks", D631="Sparkling Ice", D631="Coca-Cola", D631="San Pellegrino", D631="Gatorade", D631="Arizona"), "Beverages",
"Other")))))))))</f>
        <v>Beverages</v>
      </c>
      <c r="F631" t="s">
        <v>2260</v>
      </c>
      <c r="G631" t="str" cm="1">
        <f t="array" ref="G631">_xlfn.LET(
  _xlpm.txt, LOWER(TRIM(SUBSTITUTE(B631,"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31" t="e">
        <f>O631/G631</f>
        <v>#VALUE!</v>
      </c>
      <c r="I631" t="s">
        <v>2259</v>
      </c>
      <c r="J631" t="str">
        <f>IF(I631="", "", IFERROR(LEFT(SUBSTITUTE(I631,"$",""), FIND("/", SUBSTITUTE(I631,"$","")) - 1), ""))</f>
        <v>4.37</v>
      </c>
      <c r="K631" t="str">
        <f>IF(J631="", "", SUBSTITUTE(J631, "¢", ""))</f>
        <v>4.37</v>
      </c>
      <c r="L631" s="1" t="e">
        <f>H631*100</f>
        <v>#VALUE!</v>
      </c>
      <c r="M631" s="1">
        <f t="shared" si="9"/>
        <v>4.3700000000000003E-2</v>
      </c>
      <c r="N631" s="1">
        <v>4.37</v>
      </c>
      <c r="O631">
        <f>VALUE(MID(F631, FIND("$", F631) + 1, LEN(F631)))</f>
        <v>4.37</v>
      </c>
    </row>
    <row r="632" spans="1:15" x14ac:dyDescent="0.25">
      <c r="A632" t="s">
        <v>2266</v>
      </c>
      <c r="B632" t="s">
        <v>2265</v>
      </c>
      <c r="D632" t="str" cm="1">
        <f t="array" ref="D632">_xlfn.TEXTJOIN("", TRUE, IF(ISNUMBER(SEARCH($Q$1480:$Q$1524, B632)), $Q$1480:$Q$1524, ""))</f>
        <v>Gatorade</v>
      </c>
      <c r="E632" t="str">
        <f>IF(OR(D632="Mission", D632="Nature's Own", D632="Sara Lee"), "Bread",
IF(OR(D632="Del Monte", D632="Dole", D632="Mott's"), "Canned Fruit",
IF(OR(D632="Goya", D632="Hunt's", D632="Birds Eye"), "Canned Vegetables",
IF(OR(D632="BelGioioso", D632="Kraft", D632="Philadelphia", D632="Fairlife", D632="Horizon Organic", D632="Lactaid", D632="Ben &amp; Jerry's", D632="Chobani", D632="Oikos", D632="Light + Fit"), "Dairy",
IF(OR(D632="Barilla", D632="Annie's", D632="Rao's Homemade"), "Pasta",
IF(OR(D632="Hershey's", D632="Lay's", D632="Totino's", D632="Cheerios", D632="Jif", D632="Skippy", D632="Nature Valley", D632="Oreo", D632="DiGiorno", D632="Eggo"), "Prepared Food",
IF(OR(D632="Ben's Original", D632="Lundberg", D632="Quaker"), "Rice",
IF(OR(D632="Bush's", D632="Hillshire Farm", D632="Oscar Mayer", D632="SPAM"), "Protein",
IF(OR(D632="Starbucks", D632="Sparkling Ice", D632="Coca-Cola", D632="San Pellegrino", D632="Gatorade", D632="Arizona"), "Beverages",
"Other")))))))))</f>
        <v>Beverages</v>
      </c>
      <c r="F632" t="s">
        <v>2260</v>
      </c>
      <c r="G632" t="str" cm="1">
        <f t="array" ref="G632">_xlfn.LET(
  _xlpm.txt, LOWER(TRIM(SUBSTITUTE(B632,"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32" t="e">
        <f>O632/G632</f>
        <v>#VALUE!</v>
      </c>
      <c r="I632" t="s">
        <v>2259</v>
      </c>
      <c r="J632" t="str">
        <f>IF(I632="", "", IFERROR(LEFT(SUBSTITUTE(I632,"$",""), FIND("/", SUBSTITUTE(I632,"$","")) - 1), ""))</f>
        <v>4.37</v>
      </c>
      <c r="K632" t="str">
        <f>IF(J632="", "", SUBSTITUTE(J632, "¢", ""))</f>
        <v>4.37</v>
      </c>
      <c r="L632" s="1" t="e">
        <f>H632*100</f>
        <v>#VALUE!</v>
      </c>
      <c r="M632" s="1">
        <f t="shared" si="9"/>
        <v>4.3700000000000003E-2</v>
      </c>
      <c r="N632" s="1">
        <v>4.37</v>
      </c>
      <c r="O632">
        <f>VALUE(MID(F632, FIND("$", F632) + 1, LEN(F632)))</f>
        <v>4.37</v>
      </c>
    </row>
    <row r="633" spans="1:15" x14ac:dyDescent="0.25">
      <c r="A633" t="s">
        <v>2264</v>
      </c>
      <c r="B633" t="s">
        <v>2263</v>
      </c>
      <c r="C633">
        <v>10</v>
      </c>
      <c r="D633" t="str" cm="1">
        <f t="array" ref="D633">_xlfn.TEXTJOIN("", TRUE, IF(ISNUMBER(SEARCH($Q$1480:$Q$1524, B633)), $Q$1480:$Q$1524, ""))</f>
        <v>Gatorade</v>
      </c>
      <c r="E633" t="str">
        <f>IF(OR(D633="Mission", D633="Nature's Own", D633="Sara Lee"), "Bread",
IF(OR(D633="Del Monte", D633="Dole", D633="Mott's"), "Canned Fruit",
IF(OR(D633="Goya", D633="Hunt's", D633="Birds Eye"), "Canned Vegetables",
IF(OR(D633="BelGioioso", D633="Kraft", D633="Philadelphia", D633="Fairlife", D633="Horizon Organic", D633="Lactaid", D633="Ben &amp; Jerry's", D633="Chobani", D633="Oikos", D633="Light + Fit"), "Dairy",
IF(OR(D633="Barilla", D633="Annie's", D633="Rao's Homemade"), "Pasta",
IF(OR(D633="Hershey's", D633="Lay's", D633="Totino's", D633="Cheerios", D633="Jif", D633="Skippy", D633="Nature Valley", D633="Oreo", D633="DiGiorno", D633="Eggo"), "Prepared Food",
IF(OR(D633="Ben's Original", D633="Lundberg", D633="Quaker"), "Rice",
IF(OR(D633="Bush's", D633="Hillshire Farm", D633="Oscar Mayer", D633="SPAM"), "Protein",
IF(OR(D633="Starbucks", D633="Sparkling Ice", D633="Coca-Cola", D633="San Pellegrino", D633="Gatorade", D633="Arizona"), "Beverages",
"Other")))))))))</f>
        <v>Beverages</v>
      </c>
      <c r="F633" t="s">
        <v>2260</v>
      </c>
      <c r="G633" t="str" cm="1">
        <f t="array" ref="G633">_xlfn.LET(
  _xlpm.txt, LOWER(TRIM(SUBSTITUTE(B633,"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33" t="e">
        <f>O633/G633</f>
        <v>#VALUE!</v>
      </c>
      <c r="I633" t="s">
        <v>2259</v>
      </c>
      <c r="J633" t="str">
        <f>IF(I633="", "", IFERROR(LEFT(SUBSTITUTE(I633,"$",""), FIND("/", SUBSTITUTE(I633,"$","")) - 1), ""))</f>
        <v>4.37</v>
      </c>
      <c r="K633" t="str">
        <f>IF(J633="", "", SUBSTITUTE(J633, "¢", ""))</f>
        <v>4.37</v>
      </c>
      <c r="L633" s="1" t="e">
        <f>H633*100</f>
        <v>#VALUE!</v>
      </c>
      <c r="M633" s="1">
        <f t="shared" si="9"/>
        <v>4.3700000000000003E-2</v>
      </c>
      <c r="N633" s="1">
        <v>4.37</v>
      </c>
      <c r="O633">
        <f>VALUE(MID(F633, FIND("$", F633) + 1, LEN(F633)))</f>
        <v>4.37</v>
      </c>
    </row>
    <row r="634" spans="1:15" x14ac:dyDescent="0.25">
      <c r="A634" t="s">
        <v>2262</v>
      </c>
      <c r="B634" t="s">
        <v>2261</v>
      </c>
      <c r="C634">
        <v>10</v>
      </c>
      <c r="D634" t="str" cm="1">
        <f t="array" ref="D634">_xlfn.TEXTJOIN("", TRUE, IF(ISNUMBER(SEARCH($Q$1480:$Q$1524, B634)), $Q$1480:$Q$1524, ""))</f>
        <v>Gatorade</v>
      </c>
      <c r="E634" t="str">
        <f>IF(OR(D634="Mission", D634="Nature's Own", D634="Sara Lee"), "Bread",
IF(OR(D634="Del Monte", D634="Dole", D634="Mott's"), "Canned Fruit",
IF(OR(D634="Goya", D634="Hunt's", D634="Birds Eye"), "Canned Vegetables",
IF(OR(D634="BelGioioso", D634="Kraft", D634="Philadelphia", D634="Fairlife", D634="Horizon Organic", D634="Lactaid", D634="Ben &amp; Jerry's", D634="Chobani", D634="Oikos", D634="Light + Fit"), "Dairy",
IF(OR(D634="Barilla", D634="Annie's", D634="Rao's Homemade"), "Pasta",
IF(OR(D634="Hershey's", D634="Lay's", D634="Totino's", D634="Cheerios", D634="Jif", D634="Skippy", D634="Nature Valley", D634="Oreo", D634="DiGiorno", D634="Eggo"), "Prepared Food",
IF(OR(D634="Ben's Original", D634="Lundberg", D634="Quaker"), "Rice",
IF(OR(D634="Bush's", D634="Hillshire Farm", D634="Oscar Mayer", D634="SPAM"), "Protein",
IF(OR(D634="Starbucks", D634="Sparkling Ice", D634="Coca-Cola", D634="San Pellegrino", D634="Gatorade", D634="Arizona"), "Beverages",
"Other")))))))))</f>
        <v>Beverages</v>
      </c>
      <c r="F634" t="s">
        <v>2260</v>
      </c>
      <c r="G634" t="str" cm="1">
        <f t="array" ref="G634">_xlfn.LET(
  _xlpm.txt, LOWER(TRIM(SUBSTITUTE(B634,"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34" t="e">
        <f>O634/G634</f>
        <v>#VALUE!</v>
      </c>
      <c r="I634" t="s">
        <v>2259</v>
      </c>
      <c r="J634" t="str">
        <f>IF(I634="", "", IFERROR(LEFT(SUBSTITUTE(I634,"$",""), FIND("/", SUBSTITUTE(I634,"$","")) - 1), ""))</f>
        <v>4.37</v>
      </c>
      <c r="K634" t="str">
        <f>IF(J634="", "", SUBSTITUTE(J634, "¢", ""))</f>
        <v>4.37</v>
      </c>
      <c r="L634" s="1" t="e">
        <f>H634*100</f>
        <v>#VALUE!</v>
      </c>
      <c r="M634" s="1">
        <f t="shared" si="9"/>
        <v>4.3700000000000003E-2</v>
      </c>
      <c r="N634" s="1">
        <v>4.37</v>
      </c>
      <c r="O634">
        <f>VALUE(MID(F634, FIND("$", F634) + 1, LEN(F634)))</f>
        <v>4.37</v>
      </c>
    </row>
    <row r="635" spans="1:15" x14ac:dyDescent="0.25">
      <c r="A635" t="s">
        <v>2258</v>
      </c>
      <c r="B635" t="s">
        <v>2257</v>
      </c>
      <c r="D635" t="str" cm="1">
        <f t="array" ref="D635">_xlfn.TEXTJOIN("", TRUE, IF(ISNUMBER(SEARCH($Q$1480:$Q$1524, B635)), $Q$1480:$Q$1524, ""))</f>
        <v>Gatorade</v>
      </c>
      <c r="E635" t="str">
        <f>IF(OR(D635="Mission", D635="Nature's Own", D635="Sara Lee"), "Bread",
IF(OR(D635="Del Monte", D635="Dole", D635="Mott's"), "Canned Fruit",
IF(OR(D635="Goya", D635="Hunt's", D635="Birds Eye"), "Canned Vegetables",
IF(OR(D635="BelGioioso", D635="Kraft", D635="Philadelphia", D635="Fairlife", D635="Horizon Organic", D635="Lactaid", D635="Ben &amp; Jerry's", D635="Chobani", D635="Oikos", D635="Light + Fit"), "Dairy",
IF(OR(D635="Barilla", D635="Annie's", D635="Rao's Homemade"), "Pasta",
IF(OR(D635="Hershey's", D635="Lay's", D635="Totino's", D635="Cheerios", D635="Jif", D635="Skippy", D635="Nature Valley", D635="Oreo", D635="DiGiorno", D635="Eggo"), "Prepared Food",
IF(OR(D635="Ben's Original", D635="Lundberg", D635="Quaker"), "Rice",
IF(OR(D635="Bush's", D635="Hillshire Farm", D635="Oscar Mayer", D635="SPAM"), "Protein",
IF(OR(D635="Starbucks", D635="Sparkling Ice", D635="Coca-Cola", D635="San Pellegrino", D635="Gatorade", D635="Arizona"), "Beverages",
"Other")))))))))</f>
        <v>Beverages</v>
      </c>
      <c r="F635" t="s">
        <v>1330</v>
      </c>
      <c r="G635" cm="1">
        <f t="array" ref="G635">_xlfn.LET(
  _xlpm.txt, LOWER(TRIM(SUBSTITUTE(B635,"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635" s="1">
        <f>O635/G635</f>
        <v>6.142857142857143E-2</v>
      </c>
      <c r="I635" t="s">
        <v>2137</v>
      </c>
      <c r="J635" t="str">
        <f>IF(I635="", "", IFERROR(LEFT(SUBSTITUTE(I635,"$",""), FIND("/", SUBSTITUTE(I635,"$","")) - 1), ""))</f>
        <v>6.1 ¢</v>
      </c>
      <c r="K635" s="1" t="str">
        <f>IF(J635="", "", SUBSTITUTE(J635, "¢", ""))</f>
        <v xml:space="preserve">6.1 </v>
      </c>
      <c r="L635" s="2">
        <f>H635*100</f>
        <v>6.1428571428571432</v>
      </c>
      <c r="M635" s="1">
        <f t="shared" si="9"/>
        <v>6.0999999999999999E-2</v>
      </c>
      <c r="N635" s="1">
        <v>6.1</v>
      </c>
      <c r="O635">
        <f>VALUE(MID(F635, FIND("$", F635) + 1, LEN(F635)))</f>
        <v>1.72</v>
      </c>
    </row>
    <row r="636" spans="1:15" x14ac:dyDescent="0.25">
      <c r="A636" t="s">
        <v>2256</v>
      </c>
      <c r="B636" t="s">
        <v>2255</v>
      </c>
      <c r="D636" t="str" cm="1">
        <f t="array" ref="D636">_xlfn.TEXTJOIN("", TRUE, IF(ISNUMBER(SEARCH($Q$1480:$Q$1524, B636)), $Q$1480:$Q$1524, ""))</f>
        <v>Gatorade</v>
      </c>
      <c r="E636" t="str">
        <f>IF(OR(D636="Mission", D636="Nature's Own", D636="Sara Lee"), "Bread",
IF(OR(D636="Del Monte", D636="Dole", D636="Mott's"), "Canned Fruit",
IF(OR(D636="Goya", D636="Hunt's", D636="Birds Eye"), "Canned Vegetables",
IF(OR(D636="BelGioioso", D636="Kraft", D636="Philadelphia", D636="Fairlife", D636="Horizon Organic", D636="Lactaid", D636="Ben &amp; Jerry's", D636="Chobani", D636="Oikos", D636="Light + Fit"), "Dairy",
IF(OR(D636="Barilla", D636="Annie's", D636="Rao's Homemade"), "Pasta",
IF(OR(D636="Hershey's", D636="Lay's", D636="Totino's", D636="Cheerios", D636="Jif", D636="Skippy", D636="Nature Valley", D636="Oreo", D636="DiGiorno", D636="Eggo"), "Prepared Food",
IF(OR(D636="Ben's Original", D636="Lundberg", D636="Quaker"), "Rice",
IF(OR(D636="Bush's", D636="Hillshire Farm", D636="Oscar Mayer", D636="SPAM"), "Protein",
IF(OR(D636="Starbucks", D636="Sparkling Ice", D636="Coca-Cola", D636="San Pellegrino", D636="Gatorade", D636="Arizona"), "Beverages",
"Other")))))))))</f>
        <v>Beverages</v>
      </c>
      <c r="F636" t="s">
        <v>1994</v>
      </c>
      <c r="G636" cm="1">
        <f t="array" ref="G636">_xlfn.LET(
  _xlpm.txt, LOWER(TRIM(SUBSTITUTE(B636,"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36" s="1">
        <f>O636/G636</f>
        <v>0.14399999999999999</v>
      </c>
      <c r="I636" t="s">
        <v>2242</v>
      </c>
      <c r="J636" t="str">
        <f>IF(I636="", "", IFERROR(LEFT(SUBSTITUTE(I636,"$",""), FIND("/", SUBSTITUTE(I636,"$","")) - 1), ""))</f>
        <v>14.4 ¢</v>
      </c>
      <c r="K636" s="1" t="str">
        <f>IF(J636="", "", SUBSTITUTE(J636, "¢", ""))</f>
        <v xml:space="preserve">14.4 </v>
      </c>
      <c r="L636" s="2">
        <f>H636*100</f>
        <v>14.399999999999999</v>
      </c>
      <c r="M636" s="1">
        <f t="shared" si="9"/>
        <v>0.14400000000000002</v>
      </c>
      <c r="N636" s="1">
        <v>14.4</v>
      </c>
      <c r="O636">
        <f>VALUE(MID(F636, FIND("$", F636) + 1, LEN(F636)))</f>
        <v>2.88</v>
      </c>
    </row>
    <row r="637" spans="1:15" x14ac:dyDescent="0.25">
      <c r="A637" t="s">
        <v>2254</v>
      </c>
      <c r="B637" t="s">
        <v>2253</v>
      </c>
      <c r="D637" t="str" cm="1">
        <f t="array" ref="D637">_xlfn.TEXTJOIN("", TRUE, IF(ISNUMBER(SEARCH($Q$1480:$Q$1524, B637)), $Q$1480:$Q$1524, ""))</f>
        <v>Gatorade</v>
      </c>
      <c r="E637" t="str">
        <f>IF(OR(D637="Mission", D637="Nature's Own", D637="Sara Lee"), "Bread",
IF(OR(D637="Del Monte", D637="Dole", D637="Mott's"), "Canned Fruit",
IF(OR(D637="Goya", D637="Hunt's", D637="Birds Eye"), "Canned Vegetables",
IF(OR(D637="BelGioioso", D637="Kraft", D637="Philadelphia", D637="Fairlife", D637="Horizon Organic", D637="Lactaid", D637="Ben &amp; Jerry's", D637="Chobani", D637="Oikos", D637="Light + Fit"), "Dairy",
IF(OR(D637="Barilla", D637="Annie's", D637="Rao's Homemade"), "Pasta",
IF(OR(D637="Hershey's", D637="Lay's", D637="Totino's", D637="Cheerios", D637="Jif", D637="Skippy", D637="Nature Valley", D637="Oreo", D637="DiGiorno", D637="Eggo"), "Prepared Food",
IF(OR(D637="Ben's Original", D637="Lundberg", D637="Quaker"), "Rice",
IF(OR(D637="Bush's", D637="Hillshire Farm", D637="Oscar Mayer", D637="SPAM"), "Protein",
IF(OR(D637="Starbucks", D637="Sparkling Ice", D637="Coca-Cola", D637="San Pellegrino", D637="Gatorade", D637="Arizona"), "Beverages",
"Other")))))))))</f>
        <v>Beverages</v>
      </c>
      <c r="F637" t="s">
        <v>1994</v>
      </c>
      <c r="G637" cm="1">
        <f t="array" ref="G637">_xlfn.LET(
  _xlpm.txt, LOWER(TRIM(SUBSTITUTE(B637,"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37" s="1">
        <f>O637/G637</f>
        <v>0.14399999999999999</v>
      </c>
      <c r="I637" t="s">
        <v>2242</v>
      </c>
      <c r="J637" t="str">
        <f>IF(I637="", "", IFERROR(LEFT(SUBSTITUTE(I637,"$",""), FIND("/", SUBSTITUTE(I637,"$","")) - 1), ""))</f>
        <v>14.4 ¢</v>
      </c>
      <c r="K637" s="1" t="str">
        <f>IF(J637="", "", SUBSTITUTE(J637, "¢", ""))</f>
        <v xml:space="preserve">14.4 </v>
      </c>
      <c r="L637" s="2">
        <f>H637*100</f>
        <v>14.399999999999999</v>
      </c>
      <c r="M637" s="1">
        <f t="shared" si="9"/>
        <v>0.14400000000000002</v>
      </c>
      <c r="N637" s="1">
        <v>14.4</v>
      </c>
      <c r="O637">
        <f>VALUE(MID(F637, FIND("$", F637) + 1, LEN(F637)))</f>
        <v>2.88</v>
      </c>
    </row>
    <row r="638" spans="1:15" x14ac:dyDescent="0.25">
      <c r="A638" t="s">
        <v>2252</v>
      </c>
      <c r="B638" t="s">
        <v>2251</v>
      </c>
      <c r="D638" t="str" cm="1">
        <f t="array" ref="D638">_xlfn.TEXTJOIN("", TRUE, IF(ISNUMBER(SEARCH($Q$1480:$Q$1524, B638)), $Q$1480:$Q$1524, ""))</f>
        <v>Gatorade</v>
      </c>
      <c r="E638" t="str">
        <f>IF(OR(D638="Mission", D638="Nature's Own", D638="Sara Lee"), "Bread",
IF(OR(D638="Del Monte", D638="Dole", D638="Mott's"), "Canned Fruit",
IF(OR(D638="Goya", D638="Hunt's", D638="Birds Eye"), "Canned Vegetables",
IF(OR(D638="BelGioioso", D638="Kraft", D638="Philadelphia", D638="Fairlife", D638="Horizon Organic", D638="Lactaid", D638="Ben &amp; Jerry's", D638="Chobani", D638="Oikos", D638="Light + Fit"), "Dairy",
IF(OR(D638="Barilla", D638="Annie's", D638="Rao's Homemade"), "Pasta",
IF(OR(D638="Hershey's", D638="Lay's", D638="Totino's", D638="Cheerios", D638="Jif", D638="Skippy", D638="Nature Valley", D638="Oreo", D638="DiGiorno", D638="Eggo"), "Prepared Food",
IF(OR(D638="Ben's Original", D638="Lundberg", D638="Quaker"), "Rice",
IF(OR(D638="Bush's", D638="Hillshire Farm", D638="Oscar Mayer", D638="SPAM"), "Protein",
IF(OR(D638="Starbucks", D638="Sparkling Ice", D638="Coca-Cola", D638="San Pellegrino", D638="Gatorade", D638="Arizona"), "Beverages",
"Other")))))))))</f>
        <v>Beverages</v>
      </c>
      <c r="F638" t="s">
        <v>1994</v>
      </c>
      <c r="G638" cm="1">
        <f t="array" ref="G638">_xlfn.LET(
  _xlpm.txt, LOWER(TRIM(SUBSTITUTE(B638,"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38" s="1">
        <f>O638/G638</f>
        <v>0.14399999999999999</v>
      </c>
      <c r="I638" t="s">
        <v>2242</v>
      </c>
      <c r="J638" t="str">
        <f>IF(I638="", "", IFERROR(LEFT(SUBSTITUTE(I638,"$",""), FIND("/", SUBSTITUTE(I638,"$","")) - 1), ""))</f>
        <v>14.4 ¢</v>
      </c>
      <c r="K638" s="1" t="str">
        <f>IF(J638="", "", SUBSTITUTE(J638, "¢", ""))</f>
        <v xml:space="preserve">14.4 </v>
      </c>
      <c r="L638" s="2">
        <f>H638*100</f>
        <v>14.399999999999999</v>
      </c>
      <c r="M638" s="1">
        <f t="shared" si="9"/>
        <v>0.14400000000000002</v>
      </c>
      <c r="N638" s="1">
        <v>14.4</v>
      </c>
      <c r="O638">
        <f>VALUE(MID(F638, FIND("$", F638) + 1, LEN(F638)))</f>
        <v>2.88</v>
      </c>
    </row>
    <row r="639" spans="1:15" x14ac:dyDescent="0.25">
      <c r="A639" t="s">
        <v>2250</v>
      </c>
      <c r="B639" t="s">
        <v>2249</v>
      </c>
      <c r="C639">
        <v>1</v>
      </c>
      <c r="D639" t="str" cm="1">
        <f t="array" ref="D639">_xlfn.TEXTJOIN("", TRUE, IF(ISNUMBER(SEARCH($Q$1480:$Q$1524, B639)), $Q$1480:$Q$1524, ""))</f>
        <v>Gatorade</v>
      </c>
      <c r="E639" t="str">
        <f>IF(OR(D639="Mission", D639="Nature's Own", D639="Sara Lee"), "Bread",
IF(OR(D639="Del Monte", D639="Dole", D639="Mott's"), "Canned Fruit",
IF(OR(D639="Goya", D639="Hunt's", D639="Birds Eye"), "Canned Vegetables",
IF(OR(D639="BelGioioso", D639="Kraft", D639="Philadelphia", D639="Fairlife", D639="Horizon Organic", D639="Lactaid", D639="Ben &amp; Jerry's", D639="Chobani", D639="Oikos", D639="Light + Fit"), "Dairy",
IF(OR(D639="Barilla", D639="Annie's", D639="Rao's Homemade"), "Pasta",
IF(OR(D639="Hershey's", D639="Lay's", D639="Totino's", D639="Cheerios", D639="Jif", D639="Skippy", D639="Nature Valley", D639="Oreo", D639="DiGiorno", D639="Eggo"), "Prepared Food",
IF(OR(D639="Ben's Original", D639="Lundberg", D639="Quaker"), "Rice",
IF(OR(D639="Bush's", D639="Hillshire Farm", D639="Oscar Mayer", D639="SPAM"), "Protein",
IF(OR(D639="Starbucks", D639="Sparkling Ice", D639="Coca-Cola", D639="San Pellegrino", D639="Gatorade", D639="Arizona"), "Beverages",
"Other")))))))))</f>
        <v>Beverages</v>
      </c>
      <c r="F639" t="s">
        <v>2248</v>
      </c>
      <c r="G639" cm="1">
        <f t="array" ref="G639">_xlfn.LET(
  _xlpm.txt, LOWER(TRIM(SUBSTITUTE(B639,"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39" s="1">
        <f>O639/G639</f>
        <v>0.19500000000000001</v>
      </c>
      <c r="I639" t="s">
        <v>2247</v>
      </c>
      <c r="J639" t="str">
        <f>IF(I639="", "", IFERROR(LEFT(SUBSTITUTE(I639,"$",""), FIND("/", SUBSTITUTE(I639,"$","")) - 1), ""))</f>
        <v>19.5 ¢</v>
      </c>
      <c r="K639" s="1" t="str">
        <f>IF(J639="", "", SUBSTITUTE(J639, "¢", ""))</f>
        <v xml:space="preserve">19.5 </v>
      </c>
      <c r="L639" s="2">
        <f>H639*100</f>
        <v>19.5</v>
      </c>
      <c r="M639" s="1">
        <f t="shared" si="9"/>
        <v>0.19500000000000001</v>
      </c>
      <c r="N639" s="1">
        <v>19.5</v>
      </c>
      <c r="O639">
        <f>VALUE(MID(F639, FIND("$", F639) + 1, LEN(F639)))</f>
        <v>3.9</v>
      </c>
    </row>
    <row r="640" spans="1:15" x14ac:dyDescent="0.25">
      <c r="A640" t="s">
        <v>2246</v>
      </c>
      <c r="B640" t="s">
        <v>2245</v>
      </c>
      <c r="D640" t="str" cm="1">
        <f t="array" ref="D640">_xlfn.TEXTJOIN("", TRUE, IF(ISNUMBER(SEARCH($Q$1480:$Q$1524, B640)), $Q$1480:$Q$1524, ""))</f>
        <v>Gatorade</v>
      </c>
      <c r="E640" t="str">
        <f>IF(OR(D640="Mission", D640="Nature's Own", D640="Sara Lee"), "Bread",
IF(OR(D640="Del Monte", D640="Dole", D640="Mott's"), "Canned Fruit",
IF(OR(D640="Goya", D640="Hunt's", D640="Birds Eye"), "Canned Vegetables",
IF(OR(D640="BelGioioso", D640="Kraft", D640="Philadelphia", D640="Fairlife", D640="Horizon Organic", D640="Lactaid", D640="Ben &amp; Jerry's", D640="Chobani", D640="Oikos", D640="Light + Fit"), "Dairy",
IF(OR(D640="Barilla", D640="Annie's", D640="Rao's Homemade"), "Pasta",
IF(OR(D640="Hershey's", D640="Lay's", D640="Totino's", D640="Cheerios", D640="Jif", D640="Skippy", D640="Nature Valley", D640="Oreo", D640="DiGiorno", D640="Eggo"), "Prepared Food",
IF(OR(D640="Ben's Original", D640="Lundberg", D640="Quaker"), "Rice",
IF(OR(D640="Bush's", D640="Hillshire Farm", D640="Oscar Mayer", D640="SPAM"), "Protein",
IF(OR(D640="Starbucks", D640="Sparkling Ice", D640="Coca-Cola", D640="San Pellegrino", D640="Gatorade", D640="Arizona"), "Beverages",
"Other")))))))))</f>
        <v>Beverages</v>
      </c>
      <c r="F640" t="s">
        <v>1994</v>
      </c>
      <c r="G640" cm="1">
        <f t="array" ref="G640">_xlfn.LET(
  _xlpm.txt, LOWER(TRIM(SUBSTITUTE(B640,"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40" s="1">
        <f>O640/G640</f>
        <v>0.14399999999999999</v>
      </c>
      <c r="I640" t="s">
        <v>2242</v>
      </c>
      <c r="J640" t="str">
        <f>IF(I640="", "", IFERROR(LEFT(SUBSTITUTE(I640,"$",""), FIND("/", SUBSTITUTE(I640,"$","")) - 1), ""))</f>
        <v>14.4 ¢</v>
      </c>
      <c r="K640" s="1" t="str">
        <f>IF(J640="", "", SUBSTITUTE(J640, "¢", ""))</f>
        <v xml:space="preserve">14.4 </v>
      </c>
      <c r="L640" s="2">
        <f>H640*100</f>
        <v>14.399999999999999</v>
      </c>
      <c r="M640" s="1">
        <f t="shared" si="9"/>
        <v>0.14400000000000002</v>
      </c>
      <c r="N640" s="1">
        <v>14.4</v>
      </c>
      <c r="O640">
        <f>VALUE(MID(F640, FIND("$", F640) + 1, LEN(F640)))</f>
        <v>2.88</v>
      </c>
    </row>
    <row r="641" spans="1:15" x14ac:dyDescent="0.25">
      <c r="A641" t="s">
        <v>2244</v>
      </c>
      <c r="B641" t="s">
        <v>2243</v>
      </c>
      <c r="D641" t="str" cm="1">
        <f t="array" ref="D641">_xlfn.TEXTJOIN("", TRUE, IF(ISNUMBER(SEARCH($Q$1480:$Q$1524, B641)), $Q$1480:$Q$1524, ""))</f>
        <v>Gatorade</v>
      </c>
      <c r="E641" t="str">
        <f>IF(OR(D641="Mission", D641="Nature's Own", D641="Sara Lee"), "Bread",
IF(OR(D641="Del Monte", D641="Dole", D641="Mott's"), "Canned Fruit",
IF(OR(D641="Goya", D641="Hunt's", D641="Birds Eye"), "Canned Vegetables",
IF(OR(D641="BelGioioso", D641="Kraft", D641="Philadelphia", D641="Fairlife", D641="Horizon Organic", D641="Lactaid", D641="Ben &amp; Jerry's", D641="Chobani", D641="Oikos", D641="Light + Fit"), "Dairy",
IF(OR(D641="Barilla", D641="Annie's", D641="Rao's Homemade"), "Pasta",
IF(OR(D641="Hershey's", D641="Lay's", D641="Totino's", D641="Cheerios", D641="Jif", D641="Skippy", D641="Nature Valley", D641="Oreo", D641="DiGiorno", D641="Eggo"), "Prepared Food",
IF(OR(D641="Ben's Original", D641="Lundberg", D641="Quaker"), "Rice",
IF(OR(D641="Bush's", D641="Hillshire Farm", D641="Oscar Mayer", D641="SPAM"), "Protein",
IF(OR(D641="Starbucks", D641="Sparkling Ice", D641="Coca-Cola", D641="San Pellegrino", D641="Gatorade", D641="Arizona"), "Beverages",
"Other")))))))))</f>
        <v>Beverages</v>
      </c>
      <c r="F641" t="s">
        <v>1994</v>
      </c>
      <c r="G641" cm="1">
        <f t="array" ref="G641">_xlfn.LET(
  _xlpm.txt, LOWER(TRIM(SUBSTITUTE(B641,"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41" s="1">
        <f>O641/G641</f>
        <v>0.14399999999999999</v>
      </c>
      <c r="I641" t="s">
        <v>2242</v>
      </c>
      <c r="J641" t="str">
        <f>IF(I641="", "", IFERROR(LEFT(SUBSTITUTE(I641,"$",""), FIND("/", SUBSTITUTE(I641,"$","")) - 1), ""))</f>
        <v>14.4 ¢</v>
      </c>
      <c r="K641" s="1" t="str">
        <f>IF(J641="", "", SUBSTITUTE(J641, "¢", ""))</f>
        <v xml:space="preserve">14.4 </v>
      </c>
      <c r="L641" s="2">
        <f>H641*100</f>
        <v>14.399999999999999</v>
      </c>
      <c r="M641" s="1">
        <f t="shared" si="9"/>
        <v>0.14400000000000002</v>
      </c>
      <c r="N641" s="1">
        <v>14.4</v>
      </c>
      <c r="O641">
        <f>VALUE(MID(F641, FIND("$", F641) + 1, LEN(F641)))</f>
        <v>2.88</v>
      </c>
    </row>
    <row r="642" spans="1:15" x14ac:dyDescent="0.25">
      <c r="A642" t="s">
        <v>2241</v>
      </c>
      <c r="B642" t="s">
        <v>2240</v>
      </c>
      <c r="D642" t="str" cm="1">
        <f t="array" ref="D642">_xlfn.TEXTJOIN("", TRUE, IF(ISNUMBER(SEARCH($Q$1480:$Q$1524, B642)), $Q$1480:$Q$1524, ""))</f>
        <v>Gatorade</v>
      </c>
      <c r="E642" t="str">
        <f>IF(OR(D642="Mission", D642="Nature's Own", D642="Sara Lee"), "Bread",
IF(OR(D642="Del Monte", D642="Dole", D642="Mott's"), "Canned Fruit",
IF(OR(D642="Goya", D642="Hunt's", D642="Birds Eye"), "Canned Vegetables",
IF(OR(D642="BelGioioso", D642="Kraft", D642="Philadelphia", D642="Fairlife", D642="Horizon Organic", D642="Lactaid", D642="Ben &amp; Jerry's", D642="Chobani", D642="Oikos", D642="Light + Fit"), "Dairy",
IF(OR(D642="Barilla", D642="Annie's", D642="Rao's Homemade"), "Pasta",
IF(OR(D642="Hershey's", D642="Lay's", D642="Totino's", D642="Cheerios", D642="Jif", D642="Skippy", D642="Nature Valley", D642="Oreo", D642="DiGiorno", D642="Eggo"), "Prepared Food",
IF(OR(D642="Ben's Original", D642="Lundberg", D642="Quaker"), "Rice",
IF(OR(D642="Bush's", D642="Hillshire Farm", D642="Oscar Mayer", D642="SPAM"), "Protein",
IF(OR(D642="Starbucks", D642="Sparkling Ice", D642="Coca-Cola", D642="San Pellegrino", D642="Gatorade", D642="Arizona"), "Beverages",
"Other")))))))))</f>
        <v>Beverages</v>
      </c>
      <c r="F642" t="s">
        <v>2239</v>
      </c>
      <c r="G642" cm="1">
        <f t="array" ref="G642">_xlfn.LET(
  _xlpm.txt, LOWER(TRIM(SUBSTITUTE(B642,"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42" s="1">
        <f>O642/G642</f>
        <v>0.20049999999999998</v>
      </c>
      <c r="I642" t="s">
        <v>2238</v>
      </c>
      <c r="J642" t="str">
        <f>IF(I642="", "", IFERROR(LEFT(SUBSTITUTE(I642,"$",""), FIND("/", SUBSTITUTE(I642,"$","")) - 1), ""))</f>
        <v>20.1 ¢</v>
      </c>
      <c r="K642" s="1" t="str">
        <f>IF(J642="", "", SUBSTITUTE(J642, "¢", ""))</f>
        <v xml:space="preserve">20.1 </v>
      </c>
      <c r="L642" s="2">
        <f>H642*100</f>
        <v>20.049999999999997</v>
      </c>
      <c r="M642" s="1">
        <f t="shared" ref="M642:M705" si="10">N642/100</f>
        <v>0.20100000000000001</v>
      </c>
      <c r="N642" s="1">
        <v>20.100000000000001</v>
      </c>
      <c r="O642">
        <f>VALUE(MID(F642, FIND("$", F642) + 1, LEN(F642)))</f>
        <v>4.01</v>
      </c>
    </row>
    <row r="643" spans="1:15" x14ac:dyDescent="0.25">
      <c r="A643" t="s">
        <v>2237</v>
      </c>
      <c r="B643" t="s">
        <v>2236</v>
      </c>
      <c r="D643" t="str" cm="1">
        <f t="array" ref="D643">_xlfn.TEXTJOIN("", TRUE, IF(ISNUMBER(SEARCH($Q$1480:$Q$1524, B643)), $Q$1480:$Q$1524, ""))</f>
        <v>Gatorade</v>
      </c>
      <c r="E643" t="str">
        <f>IF(OR(D643="Mission", D643="Nature's Own", D643="Sara Lee"), "Bread",
IF(OR(D643="Del Monte", D643="Dole", D643="Mott's"), "Canned Fruit",
IF(OR(D643="Goya", D643="Hunt's", D643="Birds Eye"), "Canned Vegetables",
IF(OR(D643="BelGioioso", D643="Kraft", D643="Philadelphia", D643="Fairlife", D643="Horizon Organic", D643="Lactaid", D643="Ben &amp; Jerry's", D643="Chobani", D643="Oikos", D643="Light + Fit"), "Dairy",
IF(OR(D643="Barilla", D643="Annie's", D643="Rao's Homemade"), "Pasta",
IF(OR(D643="Hershey's", D643="Lay's", D643="Totino's", D643="Cheerios", D643="Jif", D643="Skippy", D643="Nature Valley", D643="Oreo", D643="DiGiorno", D643="Eggo"), "Prepared Food",
IF(OR(D643="Ben's Original", D643="Lundberg", D643="Quaker"), "Rice",
IF(OR(D643="Bush's", D643="Hillshire Farm", D643="Oscar Mayer", D643="SPAM"), "Protein",
IF(OR(D643="Starbucks", D643="Sparkling Ice", D643="Coca-Cola", D643="San Pellegrino", D643="Gatorade", D643="Arizona"), "Beverages",
"Other")))))))))</f>
        <v>Beverages</v>
      </c>
      <c r="F643" t="s">
        <v>822</v>
      </c>
      <c r="G643" cm="1">
        <f t="array" ref="G643">_xlfn.LET(
  _xlpm.txt, LOWER(TRIM(SUBSTITUTE(B643,"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43" s="1">
        <f>O643/G643</f>
        <v>0.11399999999999999</v>
      </c>
      <c r="I643" t="s">
        <v>2235</v>
      </c>
      <c r="J643" t="str">
        <f>IF(I643="", "", IFERROR(LEFT(SUBSTITUTE(I643,"$",""), FIND("/", SUBSTITUTE(I643,"$","")) - 1), ""))</f>
        <v>11.4 ¢</v>
      </c>
      <c r="K643" s="1" t="str">
        <f>IF(J643="", "", SUBSTITUTE(J643, "¢", ""))</f>
        <v xml:space="preserve">11.4 </v>
      </c>
      <c r="L643" s="2">
        <f>H643*100</f>
        <v>11.399999999999999</v>
      </c>
      <c r="M643" s="1">
        <f t="shared" si="10"/>
        <v>0.114</v>
      </c>
      <c r="N643" s="1">
        <v>11.4</v>
      </c>
      <c r="O643">
        <f>VALUE(MID(F643, FIND("$", F643) + 1, LEN(F643)))</f>
        <v>2.2799999999999998</v>
      </c>
    </row>
    <row r="644" spans="1:15" x14ac:dyDescent="0.25">
      <c r="A644" t="s">
        <v>2234</v>
      </c>
      <c r="B644" t="s">
        <v>2233</v>
      </c>
      <c r="C644">
        <v>4</v>
      </c>
      <c r="D644" t="str" cm="1">
        <f t="array" ref="D644">_xlfn.TEXTJOIN("", TRUE, IF(ISNUMBER(SEARCH($Q$1480:$Q$1524, B644)), $Q$1480:$Q$1524, ""))</f>
        <v>Gatorade</v>
      </c>
      <c r="E644" t="str">
        <f>IF(OR(D644="Mission", D644="Nature's Own", D644="Sara Lee"), "Bread",
IF(OR(D644="Del Monte", D644="Dole", D644="Mott's"), "Canned Fruit",
IF(OR(D644="Goya", D644="Hunt's", D644="Birds Eye"), "Canned Vegetables",
IF(OR(D644="BelGioioso", D644="Kraft", D644="Philadelphia", D644="Fairlife", D644="Horizon Organic", D644="Lactaid", D644="Ben &amp; Jerry's", D644="Chobani", D644="Oikos", D644="Light + Fit"), "Dairy",
IF(OR(D644="Barilla", D644="Annie's", D644="Rao's Homemade"), "Pasta",
IF(OR(D644="Hershey's", D644="Lay's", D644="Totino's", D644="Cheerios", D644="Jif", D644="Skippy", D644="Nature Valley", D644="Oreo", D644="DiGiorno", D644="Eggo"), "Prepared Food",
IF(OR(D644="Ben's Original", D644="Lundberg", D644="Quaker"), "Rice",
IF(OR(D644="Bush's", D644="Hillshire Farm", D644="Oscar Mayer", D644="SPAM"), "Protein",
IF(OR(D644="Starbucks", D644="Sparkling Ice", D644="Coca-Cola", D644="San Pellegrino", D644="Gatorade", D644="Arizona"), "Beverages",
"Other")))))))))</f>
        <v>Beverages</v>
      </c>
      <c r="F644" t="s">
        <v>2230</v>
      </c>
      <c r="G644" cm="1">
        <f t="array" ref="G644">_xlfn.LET(
  _xlpm.txt, LOWER(TRIM(SUBSTITUTE(B644,"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3.25</v>
      </c>
      <c r="H644" s="1">
        <f>O644/G644</f>
        <v>2.4584615384615387</v>
      </c>
      <c r="J644" t="str">
        <f>IF(I644="", "", IFERROR(LEFT(SUBSTITUTE(I644,"$",""), FIND("/", SUBSTITUTE(I644,"$","")) - 1), ""))</f>
        <v/>
      </c>
      <c r="K644" s="1" t="str">
        <f>IF(J644="", "", SUBSTITUTE(J644, "¢", ""))</f>
        <v/>
      </c>
      <c r="L644" s="2">
        <f>H644*100</f>
        <v>245.84615384615387</v>
      </c>
      <c r="M644" s="1">
        <f t="shared" si="10"/>
        <v>2.4580000000000002</v>
      </c>
      <c r="N644" s="1">
        <v>245.8</v>
      </c>
      <c r="O644">
        <f>VALUE(MID(F644, FIND("$", F644) + 1, LEN(F644)))</f>
        <v>7.99</v>
      </c>
    </row>
    <row r="645" spans="1:15" x14ac:dyDescent="0.25">
      <c r="A645" t="s">
        <v>2232</v>
      </c>
      <c r="B645" t="s">
        <v>2231</v>
      </c>
      <c r="C645">
        <v>4</v>
      </c>
      <c r="D645" t="str" cm="1">
        <f t="array" ref="D645">_xlfn.TEXTJOIN("", TRUE, IF(ISNUMBER(SEARCH($Q$1480:$Q$1524, B645)), $Q$1480:$Q$1524, ""))</f>
        <v>Gatorade</v>
      </c>
      <c r="E645" t="str">
        <f>IF(OR(D645="Mission", D645="Nature's Own", D645="Sara Lee"), "Bread",
IF(OR(D645="Del Monte", D645="Dole", D645="Mott's"), "Canned Fruit",
IF(OR(D645="Goya", D645="Hunt's", D645="Birds Eye"), "Canned Vegetables",
IF(OR(D645="BelGioioso", D645="Kraft", D645="Philadelphia", D645="Fairlife", D645="Horizon Organic", D645="Lactaid", D645="Ben &amp; Jerry's", D645="Chobani", D645="Oikos", D645="Light + Fit"), "Dairy",
IF(OR(D645="Barilla", D645="Annie's", D645="Rao's Homemade"), "Pasta",
IF(OR(D645="Hershey's", D645="Lay's", D645="Totino's", D645="Cheerios", D645="Jif", D645="Skippy", D645="Nature Valley", D645="Oreo", D645="DiGiorno", D645="Eggo"), "Prepared Food",
IF(OR(D645="Ben's Original", D645="Lundberg", D645="Quaker"), "Rice",
IF(OR(D645="Bush's", D645="Hillshire Farm", D645="Oscar Mayer", D645="SPAM"), "Protein",
IF(OR(D645="Starbucks", D645="Sparkling Ice", D645="Coca-Cola", D645="San Pellegrino", D645="Gatorade", D645="Arizona"), "Beverages",
"Other")))))))))</f>
        <v>Beverages</v>
      </c>
      <c r="F645" t="s">
        <v>2230</v>
      </c>
      <c r="G645" cm="1">
        <f t="array" ref="G645">_xlfn.LET(
  _xlpm.txt, LOWER(TRIM(SUBSTITUTE(B645,"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3.25</v>
      </c>
      <c r="H645" s="1">
        <f>O645/G645</f>
        <v>2.4584615384615387</v>
      </c>
      <c r="J645" t="str">
        <f>IF(I645="", "", IFERROR(LEFT(SUBSTITUTE(I645,"$",""), FIND("/", SUBSTITUTE(I645,"$","")) - 1), ""))</f>
        <v/>
      </c>
      <c r="K645" s="1" t="str">
        <f>IF(J645="", "", SUBSTITUTE(J645, "¢", ""))</f>
        <v/>
      </c>
      <c r="L645" s="2">
        <f>H645*100</f>
        <v>245.84615384615387</v>
      </c>
      <c r="M645" s="1">
        <f t="shared" si="10"/>
        <v>2.4580000000000002</v>
      </c>
      <c r="N645" s="1">
        <v>245.8</v>
      </c>
      <c r="O645">
        <f>VALUE(MID(F645, FIND("$", F645) + 1, LEN(F645)))</f>
        <v>7.99</v>
      </c>
    </row>
    <row r="646" spans="1:15" x14ac:dyDescent="0.25">
      <c r="A646" t="s">
        <v>2229</v>
      </c>
      <c r="B646" t="s">
        <v>2228</v>
      </c>
      <c r="C646">
        <v>6</v>
      </c>
      <c r="D646" t="str" cm="1">
        <f t="array" ref="D646">_xlfn.TEXTJOIN("", TRUE, IF(ISNUMBER(SEARCH($Q$1480:$Q$1524, B646)), $Q$1480:$Q$1524, ""))</f>
        <v>Gatorade</v>
      </c>
      <c r="E646" t="str">
        <f>IF(OR(D646="Mission", D646="Nature's Own", D646="Sara Lee"), "Bread",
IF(OR(D646="Del Monte", D646="Dole", D646="Mott's"), "Canned Fruit",
IF(OR(D646="Goya", D646="Hunt's", D646="Birds Eye"), "Canned Vegetables",
IF(OR(D646="BelGioioso", D646="Kraft", D646="Philadelphia", D646="Fairlife", D646="Horizon Organic", D646="Lactaid", D646="Ben &amp; Jerry's", D646="Chobani", D646="Oikos", D646="Light + Fit"), "Dairy",
IF(OR(D646="Barilla", D646="Annie's", D646="Rao's Homemade"), "Pasta",
IF(OR(D646="Hershey's", D646="Lay's", D646="Totino's", D646="Cheerios", D646="Jif", D646="Skippy", D646="Nature Valley", D646="Oreo", D646="DiGiorno", D646="Eggo"), "Prepared Food",
IF(OR(D646="Ben's Original", D646="Lundberg", D646="Quaker"), "Rice",
IF(OR(D646="Bush's", D646="Hillshire Farm", D646="Oscar Mayer", D646="SPAM"), "Protein",
IF(OR(D646="Starbucks", D646="Sparkling Ice", D646="Coca-Cola", D646="San Pellegrino", D646="Gatorade", D646="Arizona"), "Beverages",
"Other")))))))))</f>
        <v>Beverages</v>
      </c>
      <c r="F646" t="s">
        <v>2223</v>
      </c>
      <c r="G646" cm="1">
        <f t="array" ref="G646">_xlfn.LET(
  _xlpm.txt, LOWER(TRIM(SUBSTITUTE(B646,"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2.1</v>
      </c>
      <c r="H646" s="1">
        <f>O646/G646</f>
        <v>3.3190476190476188</v>
      </c>
      <c r="I646" t="s">
        <v>2222</v>
      </c>
      <c r="J646" t="str">
        <f>IF(I646="", "", IFERROR(LEFT(SUBSTITUTE(I646,"$",""), FIND("/", SUBSTITUTE(I646,"$","")) - 1), ""))</f>
        <v>3.32</v>
      </c>
      <c r="K646" s="1" t="str">
        <f>IF(J646="", "", SUBSTITUTE(J646, "¢", ""))</f>
        <v>3.32</v>
      </c>
      <c r="L646" s="2">
        <f>H646*100</f>
        <v>331.90476190476187</v>
      </c>
      <c r="M646" s="1">
        <f t="shared" si="10"/>
        <v>3.32E-2</v>
      </c>
      <c r="N646" s="1">
        <v>3.32</v>
      </c>
      <c r="O646">
        <f>VALUE(MID(F646, FIND("$", F646) + 1, LEN(F646)))</f>
        <v>6.97</v>
      </c>
    </row>
    <row r="647" spans="1:15" x14ac:dyDescent="0.25">
      <c r="A647" t="s">
        <v>2227</v>
      </c>
      <c r="B647" t="s">
        <v>2226</v>
      </c>
      <c r="C647">
        <v>6</v>
      </c>
      <c r="D647" t="str" cm="1">
        <f t="array" ref="D647">_xlfn.TEXTJOIN("", TRUE, IF(ISNUMBER(SEARCH($Q$1480:$Q$1524, B647)), $Q$1480:$Q$1524, ""))</f>
        <v>Gatorade</v>
      </c>
      <c r="E647" t="str">
        <f>IF(OR(D647="Mission", D647="Nature's Own", D647="Sara Lee"), "Bread",
IF(OR(D647="Del Monte", D647="Dole", D647="Mott's"), "Canned Fruit",
IF(OR(D647="Goya", D647="Hunt's", D647="Birds Eye"), "Canned Vegetables",
IF(OR(D647="BelGioioso", D647="Kraft", D647="Philadelphia", D647="Fairlife", D647="Horizon Organic", D647="Lactaid", D647="Ben &amp; Jerry's", D647="Chobani", D647="Oikos", D647="Light + Fit"), "Dairy",
IF(OR(D647="Barilla", D647="Annie's", D647="Rao's Homemade"), "Pasta",
IF(OR(D647="Hershey's", D647="Lay's", D647="Totino's", D647="Cheerios", D647="Jif", D647="Skippy", D647="Nature Valley", D647="Oreo", D647="DiGiorno", D647="Eggo"), "Prepared Food",
IF(OR(D647="Ben's Original", D647="Lundberg", D647="Quaker"), "Rice",
IF(OR(D647="Bush's", D647="Hillshire Farm", D647="Oscar Mayer", D647="SPAM"), "Protein",
IF(OR(D647="Starbucks", D647="Sparkling Ice", D647="Coca-Cola", D647="San Pellegrino", D647="Gatorade", D647="Arizona"), "Beverages",
"Other")))))))))</f>
        <v>Beverages</v>
      </c>
      <c r="F647" t="s">
        <v>2223</v>
      </c>
      <c r="G647" cm="1">
        <f t="array" ref="G647">_xlfn.LET(
  _xlpm.txt, LOWER(TRIM(SUBSTITUTE(B647,"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2.1</v>
      </c>
      <c r="H647" s="1">
        <f>O647/G647</f>
        <v>3.3190476190476188</v>
      </c>
      <c r="I647" t="s">
        <v>2222</v>
      </c>
      <c r="J647" t="str">
        <f>IF(I647="", "", IFERROR(LEFT(SUBSTITUTE(I647,"$",""), FIND("/", SUBSTITUTE(I647,"$","")) - 1), ""))</f>
        <v>3.32</v>
      </c>
      <c r="K647" s="1" t="str">
        <f>IF(J647="", "", SUBSTITUTE(J647, "¢", ""))</f>
        <v>3.32</v>
      </c>
      <c r="L647" s="2">
        <f>H647*100</f>
        <v>331.90476190476187</v>
      </c>
      <c r="M647" s="1">
        <f t="shared" si="10"/>
        <v>3.32E-2</v>
      </c>
      <c r="N647" s="1">
        <v>3.32</v>
      </c>
      <c r="O647">
        <f>VALUE(MID(F647, FIND("$", F647) + 1, LEN(F647)))</f>
        <v>6.97</v>
      </c>
    </row>
    <row r="648" spans="1:15" x14ac:dyDescent="0.25">
      <c r="A648" t="s">
        <v>2225</v>
      </c>
      <c r="B648" t="s">
        <v>2224</v>
      </c>
      <c r="C648">
        <v>6</v>
      </c>
      <c r="D648" t="str" cm="1">
        <f t="array" ref="D648">_xlfn.TEXTJOIN("", TRUE, IF(ISNUMBER(SEARCH($Q$1480:$Q$1524, B648)), $Q$1480:$Q$1524, ""))</f>
        <v>Gatorade</v>
      </c>
      <c r="E648" t="str">
        <f>IF(OR(D648="Mission", D648="Nature's Own", D648="Sara Lee"), "Bread",
IF(OR(D648="Del Monte", D648="Dole", D648="Mott's"), "Canned Fruit",
IF(OR(D648="Goya", D648="Hunt's", D648="Birds Eye"), "Canned Vegetables",
IF(OR(D648="BelGioioso", D648="Kraft", D648="Philadelphia", D648="Fairlife", D648="Horizon Organic", D648="Lactaid", D648="Ben &amp; Jerry's", D648="Chobani", D648="Oikos", D648="Light + Fit"), "Dairy",
IF(OR(D648="Barilla", D648="Annie's", D648="Rao's Homemade"), "Pasta",
IF(OR(D648="Hershey's", D648="Lay's", D648="Totino's", D648="Cheerios", D648="Jif", D648="Skippy", D648="Nature Valley", D648="Oreo", D648="DiGiorno", D648="Eggo"), "Prepared Food",
IF(OR(D648="Ben's Original", D648="Lundberg", D648="Quaker"), "Rice",
IF(OR(D648="Bush's", D648="Hillshire Farm", D648="Oscar Mayer", D648="SPAM"), "Protein",
IF(OR(D648="Starbucks", D648="Sparkling Ice", D648="Coca-Cola", D648="San Pellegrino", D648="Gatorade", D648="Arizona"), "Beverages",
"Other")))))))))</f>
        <v>Beverages</v>
      </c>
      <c r="F648" t="s">
        <v>2223</v>
      </c>
      <c r="G648" cm="1">
        <f t="array" ref="G648">_xlfn.LET(
  _xlpm.txt, LOWER(TRIM(SUBSTITUTE(B648,"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2.1</v>
      </c>
      <c r="H648" s="1">
        <f>O648/G648</f>
        <v>3.3190476190476188</v>
      </c>
      <c r="I648" t="s">
        <v>2222</v>
      </c>
      <c r="J648" t="str">
        <f>IF(I648="", "", IFERROR(LEFT(SUBSTITUTE(I648,"$",""), FIND("/", SUBSTITUTE(I648,"$","")) - 1), ""))</f>
        <v>3.32</v>
      </c>
      <c r="K648" s="1" t="str">
        <f>IF(J648="", "", SUBSTITUTE(J648, "¢", ""))</f>
        <v>3.32</v>
      </c>
      <c r="L648" s="2">
        <f>H648*100</f>
        <v>331.90476190476187</v>
      </c>
      <c r="M648" s="1">
        <f t="shared" si="10"/>
        <v>3.32E-2</v>
      </c>
      <c r="N648" s="1">
        <v>3.32</v>
      </c>
      <c r="O648">
        <f>VALUE(MID(F648, FIND("$", F648) + 1, LEN(F648)))</f>
        <v>6.97</v>
      </c>
    </row>
    <row r="649" spans="1:15" x14ac:dyDescent="0.25">
      <c r="A649" t="s">
        <v>2221</v>
      </c>
      <c r="B649" t="s">
        <v>2220</v>
      </c>
      <c r="D649" t="str" cm="1">
        <f t="array" ref="D649">_xlfn.TEXTJOIN("", TRUE, IF(ISNUMBER(SEARCH($Q$1480:$Q$1524, B649)), $Q$1480:$Q$1524, ""))</f>
        <v>Gatorade</v>
      </c>
      <c r="E649" t="str">
        <f>IF(OR(D649="Mission", D649="Nature's Own", D649="Sara Lee"), "Bread",
IF(OR(D649="Del Monte", D649="Dole", D649="Mott's"), "Canned Fruit",
IF(OR(D649="Goya", D649="Hunt's", D649="Birds Eye"), "Canned Vegetables",
IF(OR(D649="BelGioioso", D649="Kraft", D649="Philadelphia", D649="Fairlife", D649="Horizon Organic", D649="Lactaid", D649="Ben &amp; Jerry's", D649="Chobani", D649="Oikos", D649="Light + Fit"), "Dairy",
IF(OR(D649="Barilla", D649="Annie's", D649="Rao's Homemade"), "Pasta",
IF(OR(D649="Hershey's", D649="Lay's", D649="Totino's", D649="Cheerios", D649="Jif", D649="Skippy", D649="Nature Valley", D649="Oreo", D649="DiGiorno", D649="Eggo"), "Prepared Food",
IF(OR(D649="Ben's Original", D649="Lundberg", D649="Quaker"), "Rice",
IF(OR(D649="Bush's", D649="Hillshire Farm", D649="Oscar Mayer", D649="SPAM"), "Protein",
IF(OR(D649="Starbucks", D649="Sparkling Ice", D649="Coca-Cola", D649="San Pellegrino", D649="Gatorade", D649="Arizona"), "Beverages",
"Other")))))))))</f>
        <v>Beverages</v>
      </c>
      <c r="F649" t="s">
        <v>2219</v>
      </c>
      <c r="G649" t="str" cm="1">
        <f t="array" ref="G649">_xlfn.LET(
  _xlpm.txt, LOWER(TRIM(SUBSTITUTE(B649,"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49" t="e">
        <f>O649/G649</f>
        <v>#VALUE!</v>
      </c>
      <c r="J649" t="str">
        <f>IF(I649="", "", IFERROR(LEFT(SUBSTITUTE(I649,"$",""), FIND("/", SUBSTITUTE(I649,"$","")) - 1), ""))</f>
        <v/>
      </c>
      <c r="K649" t="str">
        <f>IF(J649="", "", SUBSTITUTE(J649, "¢", ""))</f>
        <v/>
      </c>
      <c r="L649" s="1" t="e">
        <f>H649*100</f>
        <v>#VALUE!</v>
      </c>
      <c r="M649" s="1">
        <f t="shared" si="10"/>
        <v>0</v>
      </c>
      <c r="O649">
        <f>VALUE(MID(F649, FIND("$", F649) + 1, LEN(F649)))</f>
        <v>23.96</v>
      </c>
    </row>
    <row r="650" spans="1:15" x14ac:dyDescent="0.25">
      <c r="A650" t="s">
        <v>2218</v>
      </c>
      <c r="B650" t="s">
        <v>2217</v>
      </c>
      <c r="C650">
        <v>18</v>
      </c>
      <c r="D650" t="str" cm="1">
        <f t="array" ref="D650">_xlfn.TEXTJOIN("", TRUE, IF(ISNUMBER(SEARCH($Q$1480:$Q$1524, B650)), $Q$1480:$Q$1524, ""))</f>
        <v>Gatorade</v>
      </c>
      <c r="E650" t="str">
        <f>IF(OR(D650="Mission", D650="Nature's Own", D650="Sara Lee"), "Bread",
IF(OR(D650="Del Monte", D650="Dole", D650="Mott's"), "Canned Fruit",
IF(OR(D650="Goya", D650="Hunt's", D650="Birds Eye"), "Canned Vegetables",
IF(OR(D650="BelGioioso", D650="Kraft", D650="Philadelphia", D650="Fairlife", D650="Horizon Organic", D650="Lactaid", D650="Ben &amp; Jerry's", D650="Chobani", D650="Oikos", D650="Light + Fit"), "Dairy",
IF(OR(D650="Barilla", D650="Annie's", D650="Rao's Homemade"), "Pasta",
IF(OR(D650="Hershey's", D650="Lay's", D650="Totino's", D650="Cheerios", D650="Jif", D650="Skippy", D650="Nature Valley", D650="Oreo", D650="DiGiorno", D650="Eggo"), "Prepared Food",
IF(OR(D650="Ben's Original", D650="Lundberg", D650="Quaker"), "Rice",
IF(OR(D650="Bush's", D650="Hillshire Farm", D650="Oscar Mayer", D650="SPAM"), "Protein",
IF(OR(D650="Starbucks", D650="Sparkling Ice", D650="Coca-Cola", D650="San Pellegrino", D650="Gatorade", D650="Arizona"), "Beverages",
"Other")))))))))</f>
        <v>Beverages</v>
      </c>
      <c r="F650" t="s">
        <v>2160</v>
      </c>
      <c r="G650" cm="1">
        <f t="array" ref="G650">_xlfn.LET(
  _xlpm.txt, LOWER(TRIM(SUBSTITUTE(B650,"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50" s="1">
        <f>O650/G650</f>
        <v>0.99833333333333341</v>
      </c>
      <c r="I650" t="s">
        <v>2146</v>
      </c>
      <c r="J650" t="str">
        <f>IF(I650="", "", IFERROR(LEFT(SUBSTITUTE(I650,"$",""), FIND("/", SUBSTITUTE(I650,"$","")) - 1), ""))</f>
        <v>5.5 ¢</v>
      </c>
      <c r="K650" s="1" t="str">
        <f>IF(J650="", "", SUBSTITUTE(J650, "¢", ""))</f>
        <v xml:space="preserve">5.5 </v>
      </c>
      <c r="L650" s="2">
        <f>H650*100</f>
        <v>99.833333333333343</v>
      </c>
      <c r="M650" s="1">
        <f t="shared" si="10"/>
        <v>5.5E-2</v>
      </c>
      <c r="N650" s="1">
        <v>5.5</v>
      </c>
      <c r="O650">
        <f>VALUE(MID(F650, FIND("$", F650) + 1, LEN(F650)))</f>
        <v>11.98</v>
      </c>
    </row>
    <row r="651" spans="1:15" x14ac:dyDescent="0.25">
      <c r="A651" t="s">
        <v>2216</v>
      </c>
      <c r="B651" t="s">
        <v>2215</v>
      </c>
      <c r="C651">
        <v>18</v>
      </c>
      <c r="D651" t="str" cm="1">
        <f t="array" ref="D651">_xlfn.TEXTJOIN("", TRUE, IF(ISNUMBER(SEARCH($Q$1480:$Q$1524, B651)), $Q$1480:$Q$1524, ""))</f>
        <v>Gatorade</v>
      </c>
      <c r="E651" t="str">
        <f>IF(OR(D651="Mission", D651="Nature's Own", D651="Sara Lee"), "Bread",
IF(OR(D651="Del Monte", D651="Dole", D651="Mott's"), "Canned Fruit",
IF(OR(D651="Goya", D651="Hunt's", D651="Birds Eye"), "Canned Vegetables",
IF(OR(D651="BelGioioso", D651="Kraft", D651="Philadelphia", D651="Fairlife", D651="Horizon Organic", D651="Lactaid", D651="Ben &amp; Jerry's", D651="Chobani", D651="Oikos", D651="Light + Fit"), "Dairy",
IF(OR(D651="Barilla", D651="Annie's", D651="Rao's Homemade"), "Pasta",
IF(OR(D651="Hershey's", D651="Lay's", D651="Totino's", D651="Cheerios", D651="Jif", D651="Skippy", D651="Nature Valley", D651="Oreo", D651="DiGiorno", D651="Eggo"), "Prepared Food",
IF(OR(D651="Ben's Original", D651="Lundberg", D651="Quaker"), "Rice",
IF(OR(D651="Bush's", D651="Hillshire Farm", D651="Oscar Mayer", D651="SPAM"), "Protein",
IF(OR(D651="Starbucks", D651="Sparkling Ice", D651="Coca-Cola", D651="San Pellegrino", D651="Gatorade", D651="Arizona"), "Beverages",
"Other")))))))))</f>
        <v>Beverages</v>
      </c>
      <c r="F651" t="s">
        <v>2160</v>
      </c>
      <c r="G651" cm="1">
        <f t="array" ref="G651">_xlfn.LET(
  _xlpm.txt, LOWER(TRIM(SUBSTITUTE(B651,"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51" s="1">
        <f>O651/G651</f>
        <v>0.99833333333333341</v>
      </c>
      <c r="I651" t="s">
        <v>2146</v>
      </c>
      <c r="J651" t="str">
        <f>IF(I651="", "", IFERROR(LEFT(SUBSTITUTE(I651,"$",""), FIND("/", SUBSTITUTE(I651,"$","")) - 1), ""))</f>
        <v>5.5 ¢</v>
      </c>
      <c r="K651" s="1" t="str">
        <f>IF(J651="", "", SUBSTITUTE(J651, "¢", ""))</f>
        <v xml:space="preserve">5.5 </v>
      </c>
      <c r="L651" s="2">
        <f>H651*100</f>
        <v>99.833333333333343</v>
      </c>
      <c r="M651" s="1">
        <f t="shared" si="10"/>
        <v>5.5E-2</v>
      </c>
      <c r="N651" s="1">
        <v>5.5</v>
      </c>
      <c r="O651">
        <f>VALUE(MID(F651, FIND("$", F651) + 1, LEN(F651)))</f>
        <v>11.98</v>
      </c>
    </row>
    <row r="652" spans="1:15" x14ac:dyDescent="0.25">
      <c r="A652" t="s">
        <v>2214</v>
      </c>
      <c r="B652" t="s">
        <v>2213</v>
      </c>
      <c r="C652">
        <v>18</v>
      </c>
      <c r="D652" t="str" cm="1">
        <f t="array" ref="D652">_xlfn.TEXTJOIN("", TRUE, IF(ISNUMBER(SEARCH($Q$1480:$Q$1524, B652)), $Q$1480:$Q$1524, ""))</f>
        <v>Gatorade</v>
      </c>
      <c r="E652" t="str">
        <f>IF(OR(D652="Mission", D652="Nature's Own", D652="Sara Lee"), "Bread",
IF(OR(D652="Del Monte", D652="Dole", D652="Mott's"), "Canned Fruit",
IF(OR(D652="Goya", D652="Hunt's", D652="Birds Eye"), "Canned Vegetables",
IF(OR(D652="BelGioioso", D652="Kraft", D652="Philadelphia", D652="Fairlife", D652="Horizon Organic", D652="Lactaid", D652="Ben &amp; Jerry's", D652="Chobani", D652="Oikos", D652="Light + Fit"), "Dairy",
IF(OR(D652="Barilla", D652="Annie's", D652="Rao's Homemade"), "Pasta",
IF(OR(D652="Hershey's", D652="Lay's", D652="Totino's", D652="Cheerios", D652="Jif", D652="Skippy", D652="Nature Valley", D652="Oreo", D652="DiGiorno", D652="Eggo"), "Prepared Food",
IF(OR(D652="Ben's Original", D652="Lundberg", D652="Quaker"), "Rice",
IF(OR(D652="Bush's", D652="Hillshire Farm", D652="Oscar Mayer", D652="SPAM"), "Protein",
IF(OR(D652="Starbucks", D652="Sparkling Ice", D652="Coca-Cola", D652="San Pellegrino", D652="Gatorade", D652="Arizona"), "Beverages",
"Other")))))))))</f>
        <v>Beverages</v>
      </c>
      <c r="F652" t="s">
        <v>2212</v>
      </c>
      <c r="G652" cm="1">
        <f t="array" ref="G652">_xlfn.LET(
  _xlpm.txt, LOWER(TRIM(SUBSTITUTE(B652,"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52" s="1">
        <f>O652/G652</f>
        <v>0.99833333333333341</v>
      </c>
      <c r="I652" t="s">
        <v>2146</v>
      </c>
      <c r="J652" t="str">
        <f>IF(I652="", "", IFERROR(LEFT(SUBSTITUTE(I652,"$",""), FIND("/", SUBSTITUTE(I652,"$","")) - 1), ""))</f>
        <v>5.5 ¢</v>
      </c>
      <c r="K652" s="1" t="str">
        <f>IF(J652="", "", SUBSTITUTE(J652, "¢", ""))</f>
        <v xml:space="preserve">5.5 </v>
      </c>
      <c r="L652" s="2">
        <f>H652*100</f>
        <v>99.833333333333343</v>
      </c>
      <c r="M652" s="1">
        <f t="shared" si="10"/>
        <v>5.5E-2</v>
      </c>
      <c r="N652" s="1">
        <v>5.5</v>
      </c>
      <c r="O652">
        <f>VALUE(MID(F652, FIND("$", F652) + 1, LEN(F652)))</f>
        <v>11.98</v>
      </c>
    </row>
    <row r="653" spans="1:15" x14ac:dyDescent="0.25">
      <c r="A653" t="s">
        <v>2211</v>
      </c>
      <c r="B653" t="s">
        <v>2210</v>
      </c>
      <c r="D653" t="str" cm="1">
        <f t="array" ref="D653">_xlfn.TEXTJOIN("", TRUE, IF(ISNUMBER(SEARCH($Q$1480:$Q$1524, B653)), $Q$1480:$Q$1524, ""))</f>
        <v>Gatorade</v>
      </c>
      <c r="E653" t="str">
        <f>IF(OR(D653="Mission", D653="Nature's Own", D653="Sara Lee"), "Bread",
IF(OR(D653="Del Monte", D653="Dole", D653="Mott's"), "Canned Fruit",
IF(OR(D653="Goya", D653="Hunt's", D653="Birds Eye"), "Canned Vegetables",
IF(OR(D653="BelGioioso", D653="Kraft", D653="Philadelphia", D653="Fairlife", D653="Horizon Organic", D653="Lactaid", D653="Ben &amp; Jerry's", D653="Chobani", D653="Oikos", D653="Light + Fit"), "Dairy",
IF(OR(D653="Barilla", D653="Annie's", D653="Rao's Homemade"), "Pasta",
IF(OR(D653="Hershey's", D653="Lay's", D653="Totino's", D653="Cheerios", D653="Jif", D653="Skippy", D653="Nature Valley", D653="Oreo", D653="DiGiorno", D653="Eggo"), "Prepared Food",
IF(OR(D653="Ben's Original", D653="Lundberg", D653="Quaker"), "Rice",
IF(OR(D653="Bush's", D653="Hillshire Farm", D653="Oscar Mayer", D653="SPAM"), "Protein",
IF(OR(D653="Starbucks", D653="Sparkling Ice", D653="Coca-Cola", D653="San Pellegrino", D653="Gatorade", D653="Arizona"), "Beverages",
"Other")))))))))</f>
        <v>Beverages</v>
      </c>
      <c r="F653" t="s">
        <v>2209</v>
      </c>
      <c r="G653" cm="1">
        <f t="array" ref="G653">_xlfn.LET(
  _xlpm.txt, LOWER(TRIM(SUBSTITUTE(B653,"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653" s="1">
        <f>O653/G653</f>
        <v>0.10642857142857143</v>
      </c>
      <c r="I653" t="s">
        <v>2208</v>
      </c>
      <c r="J653" t="str">
        <f>IF(I653="", "", IFERROR(LEFT(SUBSTITUTE(I653,"$",""), FIND("/", SUBSTITUTE(I653,"$","")) - 1), ""))</f>
        <v>10.6 ¢</v>
      </c>
      <c r="K653" s="1" t="str">
        <f>IF(J653="", "", SUBSTITUTE(J653, "¢", ""))</f>
        <v xml:space="preserve">10.6 </v>
      </c>
      <c r="L653" s="2">
        <f>H653*100</f>
        <v>10.642857142857142</v>
      </c>
      <c r="M653" s="1">
        <f t="shared" si="10"/>
        <v>0.106</v>
      </c>
      <c r="N653" s="1">
        <v>10.6</v>
      </c>
      <c r="O653">
        <f>VALUE(MID(F653, FIND("$", F653) + 1, LEN(F653)))</f>
        <v>2.98</v>
      </c>
    </row>
    <row r="654" spans="1:15" x14ac:dyDescent="0.25">
      <c r="A654" t="s">
        <v>2207</v>
      </c>
      <c r="B654" t="s">
        <v>2206</v>
      </c>
      <c r="C654">
        <v>6</v>
      </c>
      <c r="D654" t="str" cm="1">
        <f t="array" ref="D654">_xlfn.TEXTJOIN("", TRUE, IF(ISNUMBER(SEARCH($Q$1480:$Q$1524, B654)), $Q$1480:$Q$1524, ""))</f>
        <v>Gatorade</v>
      </c>
      <c r="E654" t="str">
        <f>IF(OR(D654="Mission", D654="Nature's Own", D654="Sara Lee"), "Bread",
IF(OR(D654="Del Monte", D654="Dole", D654="Mott's"), "Canned Fruit",
IF(OR(D654="Goya", D654="Hunt's", D654="Birds Eye"), "Canned Vegetables",
IF(OR(D654="BelGioioso", D654="Kraft", D654="Philadelphia", D654="Fairlife", D654="Horizon Organic", D654="Lactaid", D654="Ben &amp; Jerry's", D654="Chobani", D654="Oikos", D654="Light + Fit"), "Dairy",
IF(OR(D654="Barilla", D654="Annie's", D654="Rao's Homemade"), "Pasta",
IF(OR(D654="Hershey's", D654="Lay's", D654="Totino's", D654="Cheerios", D654="Jif", D654="Skippy", D654="Nature Valley", D654="Oreo", D654="DiGiorno", D654="Eggo"), "Prepared Food",
IF(OR(D654="Ben's Original", D654="Lundberg", D654="Quaker"), "Rice",
IF(OR(D654="Bush's", D654="Hillshire Farm", D654="Oscar Mayer", D654="SPAM"), "Protein",
IF(OR(D654="Starbucks", D654="Sparkling Ice", D654="Coca-Cola", D654="San Pellegrino", D654="Gatorade", D654="Arizona"), "Beverages",
"Other")))))))))</f>
        <v>Beverages</v>
      </c>
      <c r="F654" t="s">
        <v>398</v>
      </c>
      <c r="G654" cm="1">
        <f t="array" ref="G654">_xlfn.LET(
  _xlpm.txt, LOWER(TRIM(SUBSTITUTE(B654,"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54" s="1">
        <f>O654/G654</f>
        <v>0.37333333333333335</v>
      </c>
      <c r="I654" t="s">
        <v>2149</v>
      </c>
      <c r="J654" t="str">
        <f>IF(I654="", "", IFERROR(LEFT(SUBSTITUTE(I654,"$",""), FIND("/", SUBSTITUTE(I654,"$","")) - 1), ""))</f>
        <v>6.2 ¢</v>
      </c>
      <c r="K654" s="1" t="str">
        <f>IF(J654="", "", SUBSTITUTE(J654, "¢", ""))</f>
        <v xml:space="preserve">6.2 </v>
      </c>
      <c r="L654" s="2">
        <f>H654*100</f>
        <v>37.333333333333336</v>
      </c>
      <c r="M654" s="1">
        <f t="shared" si="10"/>
        <v>6.2E-2</v>
      </c>
      <c r="N654" s="1">
        <v>6.2</v>
      </c>
      <c r="O654">
        <f>VALUE(MID(F654, FIND("$", F654) + 1, LEN(F654)))</f>
        <v>4.4800000000000004</v>
      </c>
    </row>
    <row r="655" spans="1:15" x14ac:dyDescent="0.25">
      <c r="A655" t="s">
        <v>2205</v>
      </c>
      <c r="B655" t="s">
        <v>2204</v>
      </c>
      <c r="C655">
        <v>12</v>
      </c>
      <c r="D655" t="str" cm="1">
        <f t="array" ref="D655">_xlfn.TEXTJOIN("", TRUE, IF(ISNUMBER(SEARCH($Q$1480:$Q$1524, B655)), $Q$1480:$Q$1524, ""))</f>
        <v>Gatorade</v>
      </c>
      <c r="E655" t="str">
        <f>IF(OR(D655="Mission", D655="Nature's Own", D655="Sara Lee"), "Bread",
IF(OR(D655="Del Monte", D655="Dole", D655="Mott's"), "Canned Fruit",
IF(OR(D655="Goya", D655="Hunt's", D655="Birds Eye"), "Canned Vegetables",
IF(OR(D655="BelGioioso", D655="Kraft", D655="Philadelphia", D655="Fairlife", D655="Horizon Organic", D655="Lactaid", D655="Ben &amp; Jerry's", D655="Chobani", D655="Oikos", D655="Light + Fit"), "Dairy",
IF(OR(D655="Barilla", D655="Annie's", D655="Rao's Homemade"), "Pasta",
IF(OR(D655="Hershey's", D655="Lay's", D655="Totino's", D655="Cheerios", D655="Jif", D655="Skippy", D655="Nature Valley", D655="Oreo", D655="DiGiorno", D655="Eggo"), "Prepared Food",
IF(OR(D655="Ben's Original", D655="Lundberg", D655="Quaker"), "Rice",
IF(OR(D655="Bush's", D655="Hillshire Farm", D655="Oscar Mayer", D655="SPAM"), "Protein",
IF(OR(D655="Starbucks", D655="Sparkling Ice", D655="Coca-Cola", D655="San Pellegrino", D655="Gatorade", D655="Arizona"), "Beverages",
"Other")))))))))</f>
        <v>Beverages</v>
      </c>
      <c r="F655" t="s">
        <v>2007</v>
      </c>
      <c r="G655" cm="1">
        <f t="array" ref="G655">_xlfn.LET(
  _xlpm.txt, LOWER(TRIM(SUBSTITUTE(B655,"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55" s="1">
        <f>O655/G655</f>
        <v>0.66500000000000004</v>
      </c>
      <c r="I655" t="s">
        <v>2146</v>
      </c>
      <c r="J655" t="str">
        <f>IF(I655="", "", IFERROR(LEFT(SUBSTITUTE(I655,"$",""), FIND("/", SUBSTITUTE(I655,"$","")) - 1), ""))</f>
        <v>5.5 ¢</v>
      </c>
      <c r="K655" s="1" t="str">
        <f>IF(J655="", "", SUBSTITUTE(J655, "¢", ""))</f>
        <v xml:space="preserve">5.5 </v>
      </c>
      <c r="L655" s="2">
        <f>H655*100</f>
        <v>66.5</v>
      </c>
      <c r="M655" s="1">
        <f t="shared" si="10"/>
        <v>5.5E-2</v>
      </c>
      <c r="N655" s="1">
        <v>5.5</v>
      </c>
      <c r="O655">
        <f>VALUE(MID(F655, FIND("$", F655) + 1, LEN(F655)))</f>
        <v>7.98</v>
      </c>
    </row>
    <row r="656" spans="1:15" x14ac:dyDescent="0.25">
      <c r="A656" t="s">
        <v>2203</v>
      </c>
      <c r="B656" t="s">
        <v>2202</v>
      </c>
      <c r="D656" t="str" cm="1">
        <f t="array" ref="D656">_xlfn.TEXTJOIN("", TRUE, IF(ISNUMBER(SEARCH($Q$1480:$Q$1524, B656)), $Q$1480:$Q$1524, ""))</f>
        <v>Gatorade</v>
      </c>
      <c r="E656" t="str">
        <f>IF(OR(D656="Mission", D656="Nature's Own", D656="Sara Lee"), "Bread",
IF(OR(D656="Del Monte", D656="Dole", D656="Mott's"), "Canned Fruit",
IF(OR(D656="Goya", D656="Hunt's", D656="Birds Eye"), "Canned Vegetables",
IF(OR(D656="BelGioioso", D656="Kraft", D656="Philadelphia", D656="Fairlife", D656="Horizon Organic", D656="Lactaid", D656="Ben &amp; Jerry's", D656="Chobani", D656="Oikos", D656="Light + Fit"), "Dairy",
IF(OR(D656="Barilla", D656="Annie's", D656="Rao's Homemade"), "Pasta",
IF(OR(D656="Hershey's", D656="Lay's", D656="Totino's", D656="Cheerios", D656="Jif", D656="Skippy", D656="Nature Valley", D656="Oreo", D656="DiGiorno", D656="Eggo"), "Prepared Food",
IF(OR(D656="Ben's Original", D656="Lundberg", D656="Quaker"), "Rice",
IF(OR(D656="Bush's", D656="Hillshire Farm", D656="Oscar Mayer", D656="SPAM"), "Protein",
IF(OR(D656="Starbucks", D656="Sparkling Ice", D656="Coca-Cola", D656="San Pellegrino", D656="Gatorade", D656="Arizona"), "Beverages",
"Other")))))))))</f>
        <v>Beverages</v>
      </c>
      <c r="F656" t="s">
        <v>2160</v>
      </c>
      <c r="G656" cm="1">
        <f t="array" ref="G656">_xlfn.LET(
  _xlpm.txt, LOWER(TRIM(SUBSTITUTE(B656,"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51</v>
      </c>
      <c r="H656" s="1">
        <f>O656/G656</f>
        <v>0.23490196078431375</v>
      </c>
      <c r="I656" t="s">
        <v>676</v>
      </c>
      <c r="J656" t="str">
        <f>IF(I656="", "", IFERROR(LEFT(SUBSTITUTE(I656,"$",""), FIND("/", SUBSTITUTE(I656,"$","")) - 1), ""))</f>
        <v>23.5 ¢</v>
      </c>
      <c r="K656" s="1" t="str">
        <f>IF(J656="", "", SUBSTITUTE(J656, "¢", ""))</f>
        <v xml:space="preserve">23.5 </v>
      </c>
      <c r="L656" s="2">
        <f>H656*100</f>
        <v>23.490196078431374</v>
      </c>
      <c r="M656" s="1">
        <f t="shared" si="10"/>
        <v>0.23499999999999999</v>
      </c>
      <c r="N656" s="1">
        <v>23.5</v>
      </c>
      <c r="O656">
        <f>VALUE(MID(F656, FIND("$", F656) + 1, LEN(F656)))</f>
        <v>11.98</v>
      </c>
    </row>
    <row r="657" spans="1:15" x14ac:dyDescent="0.25">
      <c r="A657" t="s">
        <v>2201</v>
      </c>
      <c r="B657" t="s">
        <v>2200</v>
      </c>
      <c r="C657">
        <v>6</v>
      </c>
      <c r="D657" t="str" cm="1">
        <f t="array" ref="D657">_xlfn.TEXTJOIN("", TRUE, IF(ISNUMBER(SEARCH($Q$1480:$Q$1524, B657)), $Q$1480:$Q$1524, ""))</f>
        <v>Gatorade</v>
      </c>
      <c r="E657" t="str">
        <f>IF(OR(D657="Mission", D657="Nature's Own", D657="Sara Lee"), "Bread",
IF(OR(D657="Del Monte", D657="Dole", D657="Mott's"), "Canned Fruit",
IF(OR(D657="Goya", D657="Hunt's", D657="Birds Eye"), "Canned Vegetables",
IF(OR(D657="BelGioioso", D657="Kraft", D657="Philadelphia", D657="Fairlife", D657="Horizon Organic", D657="Lactaid", D657="Ben &amp; Jerry's", D657="Chobani", D657="Oikos", D657="Light + Fit"), "Dairy",
IF(OR(D657="Barilla", D657="Annie's", D657="Rao's Homemade"), "Pasta",
IF(OR(D657="Hershey's", D657="Lay's", D657="Totino's", D657="Cheerios", D657="Jif", D657="Skippy", D657="Nature Valley", D657="Oreo", D657="DiGiorno", D657="Eggo"), "Prepared Food",
IF(OR(D657="Ben's Original", D657="Lundberg", D657="Quaker"), "Rice",
IF(OR(D657="Bush's", D657="Hillshire Farm", D657="Oscar Mayer", D657="SPAM"), "Protein",
IF(OR(D657="Starbucks", D657="Sparkling Ice", D657="Coca-Cola", D657="San Pellegrino", D657="Gatorade", D657="Arizona"), "Beverages",
"Other")))))))))</f>
        <v>Beverages</v>
      </c>
      <c r="F657" t="s">
        <v>398</v>
      </c>
      <c r="G657" cm="1">
        <f t="array" ref="G657">_xlfn.LET(
  _xlpm.txt, LOWER(TRIM(SUBSTITUTE(B657,"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57" s="1">
        <f>O657/G657</f>
        <v>0.37333333333333335</v>
      </c>
      <c r="I657" t="s">
        <v>2149</v>
      </c>
      <c r="J657" t="str">
        <f>IF(I657="", "", IFERROR(LEFT(SUBSTITUTE(I657,"$",""), FIND("/", SUBSTITUTE(I657,"$","")) - 1), ""))</f>
        <v>6.2 ¢</v>
      </c>
      <c r="K657" s="1" t="str">
        <f>IF(J657="", "", SUBSTITUTE(J657, "¢", ""))</f>
        <v xml:space="preserve">6.2 </v>
      </c>
      <c r="L657" s="2">
        <f>H657*100</f>
        <v>37.333333333333336</v>
      </c>
      <c r="M657" s="1">
        <f t="shared" si="10"/>
        <v>6.2E-2</v>
      </c>
      <c r="N657" s="1">
        <v>6.2</v>
      </c>
      <c r="O657">
        <f>VALUE(MID(F657, FIND("$", F657) + 1, LEN(F657)))</f>
        <v>4.4800000000000004</v>
      </c>
    </row>
    <row r="658" spans="1:15" x14ac:dyDescent="0.25">
      <c r="A658" t="s">
        <v>2199</v>
      </c>
      <c r="B658" t="s">
        <v>2198</v>
      </c>
      <c r="C658">
        <v>12</v>
      </c>
      <c r="D658" t="str" cm="1">
        <f t="array" ref="D658">_xlfn.TEXTJOIN("", TRUE, IF(ISNUMBER(SEARCH($Q$1480:$Q$1524, B658)), $Q$1480:$Q$1524, ""))</f>
        <v>Gatorade</v>
      </c>
      <c r="E658" t="str">
        <f>IF(OR(D658="Mission", D658="Nature's Own", D658="Sara Lee"), "Bread",
IF(OR(D658="Del Monte", D658="Dole", D658="Mott's"), "Canned Fruit",
IF(OR(D658="Goya", D658="Hunt's", D658="Birds Eye"), "Canned Vegetables",
IF(OR(D658="BelGioioso", D658="Kraft", D658="Philadelphia", D658="Fairlife", D658="Horizon Organic", D658="Lactaid", D658="Ben &amp; Jerry's", D658="Chobani", D658="Oikos", D658="Light + Fit"), "Dairy",
IF(OR(D658="Barilla", D658="Annie's", D658="Rao's Homemade"), "Pasta",
IF(OR(D658="Hershey's", D658="Lay's", D658="Totino's", D658="Cheerios", D658="Jif", D658="Skippy", D658="Nature Valley", D658="Oreo", D658="DiGiorno", D658="Eggo"), "Prepared Food",
IF(OR(D658="Ben's Original", D658="Lundberg", D658="Quaker"), "Rice",
IF(OR(D658="Bush's", D658="Hillshire Farm", D658="Oscar Mayer", D658="SPAM"), "Protein",
IF(OR(D658="Starbucks", D658="Sparkling Ice", D658="Coca-Cola", D658="San Pellegrino", D658="Gatorade", D658="Arizona"), "Beverages",
"Other")))))))))</f>
        <v>Beverages</v>
      </c>
      <c r="F658" t="s">
        <v>2197</v>
      </c>
      <c r="G658" cm="1">
        <f t="array" ref="G658">_xlfn.LET(
  _xlpm.txt, LOWER(TRIM(SUBSTITUTE(B658,"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58" s="1">
        <f>O658/G658</f>
        <v>0.66500000000000004</v>
      </c>
      <c r="I658" t="s">
        <v>2146</v>
      </c>
      <c r="J658" t="str">
        <f>IF(I658="", "", IFERROR(LEFT(SUBSTITUTE(I658,"$",""), FIND("/", SUBSTITUTE(I658,"$","")) - 1), ""))</f>
        <v>5.5 ¢</v>
      </c>
      <c r="K658" s="1" t="str">
        <f>IF(J658="", "", SUBSTITUTE(J658, "¢", ""))</f>
        <v xml:space="preserve">5.5 </v>
      </c>
      <c r="L658" s="2">
        <f>H658*100</f>
        <v>66.5</v>
      </c>
      <c r="M658" s="1">
        <f t="shared" si="10"/>
        <v>5.5E-2</v>
      </c>
      <c r="N658" s="1">
        <v>5.5</v>
      </c>
      <c r="O658">
        <f>VALUE(MID(F658, FIND("$", F658) + 1, LEN(F658)))</f>
        <v>7.98</v>
      </c>
    </row>
    <row r="659" spans="1:15" x14ac:dyDescent="0.25">
      <c r="A659" t="s">
        <v>2196</v>
      </c>
      <c r="B659" t="s">
        <v>2195</v>
      </c>
      <c r="D659" t="str" cm="1">
        <f t="array" ref="D659">_xlfn.TEXTJOIN("", TRUE, IF(ISNUMBER(SEARCH($Q$1480:$Q$1524, B659)), $Q$1480:$Q$1524, ""))</f>
        <v>Gatorade</v>
      </c>
      <c r="E659" t="str">
        <f>IF(OR(D659="Mission", D659="Nature's Own", D659="Sara Lee"), "Bread",
IF(OR(D659="Del Monte", D659="Dole", D659="Mott's"), "Canned Fruit",
IF(OR(D659="Goya", D659="Hunt's", D659="Birds Eye"), "Canned Vegetables",
IF(OR(D659="BelGioioso", D659="Kraft", D659="Philadelphia", D659="Fairlife", D659="Horizon Organic", D659="Lactaid", D659="Ben &amp; Jerry's", D659="Chobani", D659="Oikos", D659="Light + Fit"), "Dairy",
IF(OR(D659="Barilla", D659="Annie's", D659="Rao's Homemade"), "Pasta",
IF(OR(D659="Hershey's", D659="Lay's", D659="Totino's", D659="Cheerios", D659="Jif", D659="Skippy", D659="Nature Valley", D659="Oreo", D659="DiGiorno", D659="Eggo"), "Prepared Food",
IF(OR(D659="Ben's Original", D659="Lundberg", D659="Quaker"), "Rice",
IF(OR(D659="Bush's", D659="Hillshire Farm", D659="Oscar Mayer", D659="SPAM"), "Protein",
IF(OR(D659="Starbucks", D659="Sparkling Ice", D659="Coca-Cola", D659="San Pellegrino", D659="Gatorade", D659="Arizona"), "Beverages",
"Other")))))))))</f>
        <v>Beverages</v>
      </c>
      <c r="F659" t="s">
        <v>2143</v>
      </c>
      <c r="G659" cm="1">
        <f t="array" ref="G659">_xlfn.LET(
  _xlpm.txt, LOWER(TRIM(SUBSTITUTE(B659,"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59" s="1">
        <f>O659/G659</f>
        <v>0.34900000000000003</v>
      </c>
      <c r="I659" t="s">
        <v>2140</v>
      </c>
      <c r="J659" t="str">
        <f>IF(I659="", "", IFERROR(LEFT(SUBSTITUTE(I659,"$",""), FIND("/", SUBSTITUTE(I659,"$","")) - 1), ""))</f>
        <v>4.4 ¢</v>
      </c>
      <c r="K659" s="1" t="str">
        <f>IF(J659="", "", SUBSTITUTE(J659, "¢", ""))</f>
        <v xml:space="preserve">4.4 </v>
      </c>
      <c r="L659" s="2">
        <f>H659*100</f>
        <v>34.900000000000006</v>
      </c>
      <c r="M659" s="1">
        <f t="shared" si="10"/>
        <v>4.4000000000000004E-2</v>
      </c>
      <c r="N659" s="1">
        <v>4.4000000000000004</v>
      </c>
      <c r="O659">
        <f>VALUE(MID(F659, FIND("$", F659) + 1, LEN(F659)))</f>
        <v>6.98</v>
      </c>
    </row>
    <row r="660" spans="1:15" x14ac:dyDescent="0.25">
      <c r="A660" t="s">
        <v>2194</v>
      </c>
      <c r="B660" t="s">
        <v>2193</v>
      </c>
      <c r="C660">
        <v>6</v>
      </c>
      <c r="D660" t="str" cm="1">
        <f t="array" ref="D660">_xlfn.TEXTJOIN("", TRUE, IF(ISNUMBER(SEARCH($Q$1480:$Q$1524, B660)), $Q$1480:$Q$1524, ""))</f>
        <v>Gatorade</v>
      </c>
      <c r="E660" t="str">
        <f>IF(OR(D660="Mission", D660="Nature's Own", D660="Sara Lee"), "Bread",
IF(OR(D660="Del Monte", D660="Dole", D660="Mott's"), "Canned Fruit",
IF(OR(D660="Goya", D660="Hunt's", D660="Birds Eye"), "Canned Vegetables",
IF(OR(D660="BelGioioso", D660="Kraft", D660="Philadelphia", D660="Fairlife", D660="Horizon Organic", D660="Lactaid", D660="Ben &amp; Jerry's", D660="Chobani", D660="Oikos", D660="Light + Fit"), "Dairy",
IF(OR(D660="Barilla", D660="Annie's", D660="Rao's Homemade"), "Pasta",
IF(OR(D660="Hershey's", D660="Lay's", D660="Totino's", D660="Cheerios", D660="Jif", D660="Skippy", D660="Nature Valley", D660="Oreo", D660="DiGiorno", D660="Eggo"), "Prepared Food",
IF(OR(D660="Ben's Original", D660="Lundberg", D660="Quaker"), "Rice",
IF(OR(D660="Bush's", D660="Hillshire Farm", D660="Oscar Mayer", D660="SPAM"), "Protein",
IF(OR(D660="Starbucks", D660="Sparkling Ice", D660="Coca-Cola", D660="San Pellegrino", D660="Gatorade", D660="Arizona"), "Beverages",
"Other")))))))))</f>
        <v>Beverages</v>
      </c>
      <c r="F660" t="s">
        <v>398</v>
      </c>
      <c r="G660" cm="1">
        <f t="array" ref="G660">_xlfn.LET(
  _xlpm.txt, LOWER(TRIM(SUBSTITUTE(B660,"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60" s="1">
        <f>O660/G660</f>
        <v>0.37333333333333335</v>
      </c>
      <c r="I660" t="s">
        <v>2149</v>
      </c>
      <c r="J660" t="str">
        <f>IF(I660="", "", IFERROR(LEFT(SUBSTITUTE(I660,"$",""), FIND("/", SUBSTITUTE(I660,"$","")) - 1), ""))</f>
        <v>6.2 ¢</v>
      </c>
      <c r="K660" s="1" t="str">
        <f>IF(J660="", "", SUBSTITUTE(J660, "¢", ""))</f>
        <v xml:space="preserve">6.2 </v>
      </c>
      <c r="L660" s="2">
        <f>H660*100</f>
        <v>37.333333333333336</v>
      </c>
      <c r="M660" s="1">
        <f t="shared" si="10"/>
        <v>6.2E-2</v>
      </c>
      <c r="N660" s="1">
        <v>6.2</v>
      </c>
      <c r="O660">
        <f>VALUE(MID(F660, FIND("$", F660) + 1, LEN(F660)))</f>
        <v>4.4800000000000004</v>
      </c>
    </row>
    <row r="661" spans="1:15" x14ac:dyDescent="0.25">
      <c r="A661" t="s">
        <v>2192</v>
      </c>
      <c r="B661" t="s">
        <v>2191</v>
      </c>
      <c r="C661">
        <v>8</v>
      </c>
      <c r="D661" t="str" cm="1">
        <f t="array" ref="D661">_xlfn.TEXTJOIN("", TRUE, IF(ISNUMBER(SEARCH($Q$1480:$Q$1524, B661)), $Q$1480:$Q$1524, ""))</f>
        <v>Gatorade</v>
      </c>
      <c r="E661" t="str">
        <f>IF(OR(D661="Mission", D661="Nature's Own", D661="Sara Lee"), "Bread",
IF(OR(D661="Del Monte", D661="Dole", D661="Mott's"), "Canned Fruit",
IF(OR(D661="Goya", D661="Hunt's", D661="Birds Eye"), "Canned Vegetables",
IF(OR(D661="BelGioioso", D661="Kraft", D661="Philadelphia", D661="Fairlife", D661="Horizon Organic", D661="Lactaid", D661="Ben &amp; Jerry's", D661="Chobani", D661="Oikos", D661="Light + Fit"), "Dairy",
IF(OR(D661="Barilla", D661="Annie's", D661="Rao's Homemade"), "Pasta",
IF(OR(D661="Hershey's", D661="Lay's", D661="Totino's", D661="Cheerios", D661="Jif", D661="Skippy", D661="Nature Valley", D661="Oreo", D661="DiGiorno", D661="Eggo"), "Prepared Food",
IF(OR(D661="Ben's Original", D661="Lundberg", D661="Quaker"), "Rice",
IF(OR(D661="Bush's", D661="Hillshire Farm", D661="Oscar Mayer", D661="SPAM"), "Protein",
IF(OR(D661="Starbucks", D661="Sparkling Ice", D661="Coca-Cola", D661="San Pellegrino", D661="Gatorade", D661="Arizona"), "Beverages",
"Other")))))))))</f>
        <v>Beverages</v>
      </c>
      <c r="F661" t="s">
        <v>534</v>
      </c>
      <c r="G661" cm="1">
        <f t="array" ref="G661">_xlfn.LET(
  _xlpm.txt, LOWER(TRIM(SUBSTITUTE(B661,"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61" s="1">
        <f>O661/G661</f>
        <v>0.34900000000000003</v>
      </c>
      <c r="I661" t="s">
        <v>2140</v>
      </c>
      <c r="J661" t="str">
        <f>IF(I661="", "", IFERROR(LEFT(SUBSTITUTE(I661,"$",""), FIND("/", SUBSTITUTE(I661,"$","")) - 1), ""))</f>
        <v>4.4 ¢</v>
      </c>
      <c r="K661" s="1" t="str">
        <f>IF(J661="", "", SUBSTITUTE(J661, "¢", ""))</f>
        <v xml:space="preserve">4.4 </v>
      </c>
      <c r="L661" s="2">
        <f>H661*100</f>
        <v>34.900000000000006</v>
      </c>
      <c r="M661" s="1">
        <f t="shared" si="10"/>
        <v>4.4000000000000004E-2</v>
      </c>
      <c r="N661" s="1">
        <v>4.4000000000000004</v>
      </c>
      <c r="O661">
        <f>VALUE(MID(F661, FIND("$", F661) + 1, LEN(F661)))</f>
        <v>6.98</v>
      </c>
    </row>
    <row r="662" spans="1:15" x14ac:dyDescent="0.25">
      <c r="A662" t="s">
        <v>2190</v>
      </c>
      <c r="B662" t="s">
        <v>2189</v>
      </c>
      <c r="D662" t="str" cm="1">
        <f t="array" ref="D662">_xlfn.TEXTJOIN("", TRUE, IF(ISNUMBER(SEARCH($Q$1480:$Q$1524, B662)), $Q$1480:$Q$1524, ""))</f>
        <v>Gatorade</v>
      </c>
      <c r="E662" t="str">
        <f>IF(OR(D662="Mission", D662="Nature's Own", D662="Sara Lee"), "Bread",
IF(OR(D662="Del Monte", D662="Dole", D662="Mott's"), "Canned Fruit",
IF(OR(D662="Goya", D662="Hunt's", D662="Birds Eye"), "Canned Vegetables",
IF(OR(D662="BelGioioso", D662="Kraft", D662="Philadelphia", D662="Fairlife", D662="Horizon Organic", D662="Lactaid", D662="Ben &amp; Jerry's", D662="Chobani", D662="Oikos", D662="Light + Fit"), "Dairy",
IF(OR(D662="Barilla", D662="Annie's", D662="Rao's Homemade"), "Pasta",
IF(OR(D662="Hershey's", D662="Lay's", D662="Totino's", D662="Cheerios", D662="Jif", D662="Skippy", D662="Nature Valley", D662="Oreo", D662="DiGiorno", D662="Eggo"), "Prepared Food",
IF(OR(D662="Ben's Original", D662="Lundberg", D662="Quaker"), "Rice",
IF(OR(D662="Bush's", D662="Hillshire Farm", D662="Oscar Mayer", D662="SPAM"), "Protein",
IF(OR(D662="Starbucks", D662="Sparkling Ice", D662="Coca-Cola", D662="San Pellegrino", D662="Gatorade", D662="Arizona"), "Beverages",
"Other")))))))))</f>
        <v>Beverages</v>
      </c>
      <c r="F662" t="s">
        <v>1330</v>
      </c>
      <c r="G662" cm="1">
        <f t="array" ref="G662">_xlfn.LET(
  _xlpm.txt, LOWER(TRIM(SUBSTITUTE(B662,"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662" s="1">
        <f>O662/G662</f>
        <v>6.142857142857143E-2</v>
      </c>
      <c r="I662" t="s">
        <v>2137</v>
      </c>
      <c r="J662" t="str">
        <f>IF(I662="", "", IFERROR(LEFT(SUBSTITUTE(I662,"$",""), FIND("/", SUBSTITUTE(I662,"$","")) - 1), ""))</f>
        <v>6.1 ¢</v>
      </c>
      <c r="K662" s="1" t="str">
        <f>IF(J662="", "", SUBSTITUTE(J662, "¢", ""))</f>
        <v xml:space="preserve">6.1 </v>
      </c>
      <c r="L662" s="2">
        <f>H662*100</f>
        <v>6.1428571428571432</v>
      </c>
      <c r="M662" s="1">
        <f t="shared" si="10"/>
        <v>6.0999999999999999E-2</v>
      </c>
      <c r="N662" s="1">
        <v>6.1</v>
      </c>
      <c r="O662">
        <f>VALUE(MID(F662, FIND("$", F662) + 1, LEN(F662)))</f>
        <v>1.72</v>
      </c>
    </row>
    <row r="663" spans="1:15" x14ac:dyDescent="0.25">
      <c r="A663" t="s">
        <v>2188</v>
      </c>
      <c r="B663" t="s">
        <v>2187</v>
      </c>
      <c r="D663" t="str" cm="1">
        <f t="array" ref="D663">_xlfn.TEXTJOIN("", TRUE, IF(ISNUMBER(SEARCH($Q$1480:$Q$1524, B663)), $Q$1480:$Q$1524, ""))</f>
        <v>Gatorade</v>
      </c>
      <c r="E663" t="str">
        <f>IF(OR(D663="Mission", D663="Nature's Own", D663="Sara Lee"), "Bread",
IF(OR(D663="Del Monte", D663="Dole", D663="Mott's"), "Canned Fruit",
IF(OR(D663="Goya", D663="Hunt's", D663="Birds Eye"), "Canned Vegetables",
IF(OR(D663="BelGioioso", D663="Kraft", D663="Philadelphia", D663="Fairlife", D663="Horizon Organic", D663="Lactaid", D663="Ben &amp; Jerry's", D663="Chobani", D663="Oikos", D663="Light + Fit"), "Dairy",
IF(OR(D663="Barilla", D663="Annie's", D663="Rao's Homemade"), "Pasta",
IF(OR(D663="Hershey's", D663="Lay's", D663="Totino's", D663="Cheerios", D663="Jif", D663="Skippy", D663="Nature Valley", D663="Oreo", D663="DiGiorno", D663="Eggo"), "Prepared Food",
IF(OR(D663="Ben's Original", D663="Lundberg", D663="Quaker"), "Rice",
IF(OR(D663="Bush's", D663="Hillshire Farm", D663="Oscar Mayer", D663="SPAM"), "Protein",
IF(OR(D663="Starbucks", D663="Sparkling Ice", D663="Coca-Cola", D663="San Pellegrino", D663="Gatorade", D663="Arizona"), "Beverages",
"Other")))))))))</f>
        <v>Beverages</v>
      </c>
      <c r="F663" t="s">
        <v>2186</v>
      </c>
      <c r="G663" cm="1">
        <f t="array" ref="G663">_xlfn.LET(
  _xlpm.txt, LOWER(TRIM(SUBSTITUTE(B663,"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63" s="1">
        <f>O663/G663</f>
        <v>0.82499999999999996</v>
      </c>
      <c r="I663" t="s">
        <v>2185</v>
      </c>
      <c r="J663" t="str">
        <f>IF(I663="", "", IFERROR(LEFT(SUBSTITUTE(I663,"$",""), FIND("/", SUBSTITUTE(I663,"$","")) - 1), ""))</f>
        <v>10.3 ¢</v>
      </c>
      <c r="K663" s="1" t="str">
        <f>IF(J663="", "", SUBSTITUTE(J663, "¢", ""))</f>
        <v xml:space="preserve">10.3 </v>
      </c>
      <c r="L663" s="2">
        <f>H663*100</f>
        <v>82.5</v>
      </c>
      <c r="M663" s="1">
        <f t="shared" si="10"/>
        <v>0.10300000000000001</v>
      </c>
      <c r="N663" s="1">
        <v>10.3</v>
      </c>
      <c r="O663">
        <f>VALUE(MID(F663, FIND("$", F663) + 1, LEN(F663)))</f>
        <v>16.5</v>
      </c>
    </row>
    <row r="664" spans="1:15" x14ac:dyDescent="0.25">
      <c r="A664" t="s">
        <v>2184</v>
      </c>
      <c r="B664" t="s">
        <v>2183</v>
      </c>
      <c r="D664" t="str" cm="1">
        <f t="array" ref="D664">_xlfn.TEXTJOIN("", TRUE, IF(ISNUMBER(SEARCH($Q$1480:$Q$1524, B664)), $Q$1480:$Q$1524, ""))</f>
        <v>Gatorade</v>
      </c>
      <c r="E664" t="str">
        <f>IF(OR(D664="Mission", D664="Nature's Own", D664="Sara Lee"), "Bread",
IF(OR(D664="Del Monte", D664="Dole", D664="Mott's"), "Canned Fruit",
IF(OR(D664="Goya", D664="Hunt's", D664="Birds Eye"), "Canned Vegetables",
IF(OR(D664="BelGioioso", D664="Kraft", D664="Philadelphia", D664="Fairlife", D664="Horizon Organic", D664="Lactaid", D664="Ben &amp; Jerry's", D664="Chobani", D664="Oikos", D664="Light + Fit"), "Dairy",
IF(OR(D664="Barilla", D664="Annie's", D664="Rao's Homemade"), "Pasta",
IF(OR(D664="Hershey's", D664="Lay's", D664="Totino's", D664="Cheerios", D664="Jif", D664="Skippy", D664="Nature Valley", D664="Oreo", D664="DiGiorno", D664="Eggo"), "Prepared Food",
IF(OR(D664="Ben's Original", D664="Lundberg", D664="Quaker"), "Rice",
IF(OR(D664="Bush's", D664="Hillshire Farm", D664="Oscar Mayer", D664="SPAM"), "Protein",
IF(OR(D664="Starbucks", D664="Sparkling Ice", D664="Coca-Cola", D664="San Pellegrino", D664="Gatorade", D664="Arizona"), "Beverages",
"Other")))))))))</f>
        <v>Beverages</v>
      </c>
      <c r="F664" t="s">
        <v>1330</v>
      </c>
      <c r="G664" cm="1">
        <f t="array" ref="G664">_xlfn.LET(
  _xlpm.txt, LOWER(TRIM(SUBSTITUTE(B664,"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664" s="1">
        <f>O664/G664</f>
        <v>6.142857142857143E-2</v>
      </c>
      <c r="I664" t="s">
        <v>2137</v>
      </c>
      <c r="J664" t="str">
        <f>IF(I664="", "", IFERROR(LEFT(SUBSTITUTE(I664,"$",""), FIND("/", SUBSTITUTE(I664,"$","")) - 1), ""))</f>
        <v>6.1 ¢</v>
      </c>
      <c r="K664" s="1" t="str">
        <f>IF(J664="", "", SUBSTITUTE(J664, "¢", ""))</f>
        <v xml:space="preserve">6.1 </v>
      </c>
      <c r="L664" s="2">
        <f>H664*100</f>
        <v>6.1428571428571432</v>
      </c>
      <c r="M664" s="1">
        <f t="shared" si="10"/>
        <v>6.0999999999999999E-2</v>
      </c>
      <c r="N664" s="1">
        <v>6.1</v>
      </c>
      <c r="O664">
        <f>VALUE(MID(F664, FIND("$", F664) + 1, LEN(F664)))</f>
        <v>1.72</v>
      </c>
    </row>
    <row r="665" spans="1:15" x14ac:dyDescent="0.25">
      <c r="A665" t="s">
        <v>2182</v>
      </c>
      <c r="B665" t="s">
        <v>2181</v>
      </c>
      <c r="D665" t="str" cm="1">
        <f t="array" ref="D665">_xlfn.TEXTJOIN("", TRUE, IF(ISNUMBER(SEARCH($Q$1480:$Q$1524, B665)), $Q$1480:$Q$1524, ""))</f>
        <v>Gatorade</v>
      </c>
      <c r="E665" t="str">
        <f>IF(OR(D665="Mission", D665="Nature's Own", D665="Sara Lee"), "Bread",
IF(OR(D665="Del Monte", D665="Dole", D665="Mott's"), "Canned Fruit",
IF(OR(D665="Goya", D665="Hunt's", D665="Birds Eye"), "Canned Vegetables",
IF(OR(D665="BelGioioso", D665="Kraft", D665="Philadelphia", D665="Fairlife", D665="Horizon Organic", D665="Lactaid", D665="Ben &amp; Jerry's", D665="Chobani", D665="Oikos", D665="Light + Fit"), "Dairy",
IF(OR(D665="Barilla", D665="Annie's", D665="Rao's Homemade"), "Pasta",
IF(OR(D665="Hershey's", D665="Lay's", D665="Totino's", D665="Cheerios", D665="Jif", D665="Skippy", D665="Nature Valley", D665="Oreo", D665="DiGiorno", D665="Eggo"), "Prepared Food",
IF(OR(D665="Ben's Original", D665="Lundberg", D665="Quaker"), "Rice",
IF(OR(D665="Bush's", D665="Hillshire Farm", D665="Oscar Mayer", D665="SPAM"), "Protein",
IF(OR(D665="Starbucks", D665="Sparkling Ice", D665="Coca-Cola", D665="San Pellegrino", D665="Gatorade", D665="Arizona"), "Beverages",
"Other")))))))))</f>
        <v>Beverages</v>
      </c>
      <c r="F665" t="s">
        <v>1330</v>
      </c>
      <c r="G665" cm="1">
        <f t="array" ref="G665">_xlfn.LET(
  _xlpm.txt, LOWER(TRIM(SUBSTITUTE(B665,"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665" s="1">
        <f>O665/G665</f>
        <v>6.142857142857143E-2</v>
      </c>
      <c r="I665" t="s">
        <v>2137</v>
      </c>
      <c r="J665" t="str">
        <f>IF(I665="", "", IFERROR(LEFT(SUBSTITUTE(I665,"$",""), FIND("/", SUBSTITUTE(I665,"$","")) - 1), ""))</f>
        <v>6.1 ¢</v>
      </c>
      <c r="K665" s="1" t="str">
        <f>IF(J665="", "", SUBSTITUTE(J665, "¢", ""))</f>
        <v xml:space="preserve">6.1 </v>
      </c>
      <c r="L665" s="2">
        <f>H665*100</f>
        <v>6.1428571428571432</v>
      </c>
      <c r="M665" s="1">
        <f t="shared" si="10"/>
        <v>6.0999999999999999E-2</v>
      </c>
      <c r="N665" s="1">
        <v>6.1</v>
      </c>
      <c r="O665">
        <f>VALUE(MID(F665, FIND("$", F665) + 1, LEN(F665)))</f>
        <v>1.72</v>
      </c>
    </row>
    <row r="666" spans="1:15" x14ac:dyDescent="0.25">
      <c r="A666" t="s">
        <v>2180</v>
      </c>
      <c r="B666" t="s">
        <v>2179</v>
      </c>
      <c r="C666">
        <v>6</v>
      </c>
      <c r="D666" t="str" cm="1">
        <f t="array" ref="D666">_xlfn.TEXTJOIN("", TRUE, IF(ISNUMBER(SEARCH($Q$1480:$Q$1524, B666)), $Q$1480:$Q$1524, ""))</f>
        <v>Gatorade</v>
      </c>
      <c r="E666" t="str">
        <f>IF(OR(D666="Mission", D666="Nature's Own", D666="Sara Lee"), "Bread",
IF(OR(D666="Del Monte", D666="Dole", D666="Mott's"), "Canned Fruit",
IF(OR(D666="Goya", D666="Hunt's", D666="Birds Eye"), "Canned Vegetables",
IF(OR(D666="BelGioioso", D666="Kraft", D666="Philadelphia", D666="Fairlife", D666="Horizon Organic", D666="Lactaid", D666="Ben &amp; Jerry's", D666="Chobani", D666="Oikos", D666="Light + Fit"), "Dairy",
IF(OR(D666="Barilla", D666="Annie's", D666="Rao's Homemade"), "Pasta",
IF(OR(D666="Hershey's", D666="Lay's", D666="Totino's", D666="Cheerios", D666="Jif", D666="Skippy", D666="Nature Valley", D666="Oreo", D666="DiGiorno", D666="Eggo"), "Prepared Food",
IF(OR(D666="Ben's Original", D666="Lundberg", D666="Quaker"), "Rice",
IF(OR(D666="Bush's", D666="Hillshire Farm", D666="Oscar Mayer", D666="SPAM"), "Protein",
IF(OR(D666="Starbucks", D666="Sparkling Ice", D666="Coca-Cola", D666="San Pellegrino", D666="Gatorade", D666="Arizona"), "Beverages",
"Other")))))))))</f>
        <v>Beverages</v>
      </c>
      <c r="F666" t="s">
        <v>398</v>
      </c>
      <c r="G666" cm="1">
        <f t="array" ref="G666">_xlfn.LET(
  _xlpm.txt, LOWER(TRIM(SUBSTITUTE(B666,"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66" s="1">
        <f>O666/G666</f>
        <v>0.37333333333333335</v>
      </c>
      <c r="I666" t="s">
        <v>2149</v>
      </c>
      <c r="J666" t="str">
        <f>IF(I666="", "", IFERROR(LEFT(SUBSTITUTE(I666,"$",""), FIND("/", SUBSTITUTE(I666,"$","")) - 1), ""))</f>
        <v>6.2 ¢</v>
      </c>
      <c r="K666" s="1" t="str">
        <f>IF(J666="", "", SUBSTITUTE(J666, "¢", ""))</f>
        <v xml:space="preserve">6.2 </v>
      </c>
      <c r="L666" s="2">
        <f>H666*100</f>
        <v>37.333333333333336</v>
      </c>
      <c r="M666" s="1">
        <f t="shared" si="10"/>
        <v>6.2E-2</v>
      </c>
      <c r="N666" s="1">
        <v>6.2</v>
      </c>
      <c r="O666">
        <f>VALUE(MID(F666, FIND("$", F666) + 1, LEN(F666)))</f>
        <v>4.4800000000000004</v>
      </c>
    </row>
    <row r="667" spans="1:15" x14ac:dyDescent="0.25">
      <c r="A667" t="s">
        <v>2178</v>
      </c>
      <c r="B667" t="s">
        <v>2177</v>
      </c>
      <c r="C667">
        <v>8</v>
      </c>
      <c r="D667" t="str" cm="1">
        <f t="array" ref="D667">_xlfn.TEXTJOIN("", TRUE, IF(ISNUMBER(SEARCH($Q$1480:$Q$1524, B667)), $Q$1480:$Q$1524, ""))</f>
        <v>Gatorade</v>
      </c>
      <c r="E667" t="str">
        <f>IF(OR(D667="Mission", D667="Nature's Own", D667="Sara Lee"), "Bread",
IF(OR(D667="Del Monte", D667="Dole", D667="Mott's"), "Canned Fruit",
IF(OR(D667="Goya", D667="Hunt's", D667="Birds Eye"), "Canned Vegetables",
IF(OR(D667="BelGioioso", D667="Kraft", D667="Philadelphia", D667="Fairlife", D667="Horizon Organic", D667="Lactaid", D667="Ben &amp; Jerry's", D667="Chobani", D667="Oikos", D667="Light + Fit"), "Dairy",
IF(OR(D667="Barilla", D667="Annie's", D667="Rao's Homemade"), "Pasta",
IF(OR(D667="Hershey's", D667="Lay's", D667="Totino's", D667="Cheerios", D667="Jif", D667="Skippy", D667="Nature Valley", D667="Oreo", D667="DiGiorno", D667="Eggo"), "Prepared Food",
IF(OR(D667="Ben's Original", D667="Lundberg", D667="Quaker"), "Rice",
IF(OR(D667="Bush's", D667="Hillshire Farm", D667="Oscar Mayer", D667="SPAM"), "Protein",
IF(OR(D667="Starbucks", D667="Sparkling Ice", D667="Coca-Cola", D667="San Pellegrino", D667="Gatorade", D667="Arizona"), "Beverages",
"Other")))))))))</f>
        <v>Beverages</v>
      </c>
      <c r="F667" t="s">
        <v>534</v>
      </c>
      <c r="G667" cm="1">
        <f t="array" ref="G667">_xlfn.LET(
  _xlpm.txt, LOWER(TRIM(SUBSTITUTE(B667,"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67" s="1">
        <f>O667/G667</f>
        <v>0.34900000000000003</v>
      </c>
      <c r="I667" t="s">
        <v>2140</v>
      </c>
      <c r="J667" t="str">
        <f>IF(I667="", "", IFERROR(LEFT(SUBSTITUTE(I667,"$",""), FIND("/", SUBSTITUTE(I667,"$","")) - 1), ""))</f>
        <v>4.4 ¢</v>
      </c>
      <c r="K667" s="1" t="str">
        <f>IF(J667="", "", SUBSTITUTE(J667, "¢", ""))</f>
        <v xml:space="preserve">4.4 </v>
      </c>
      <c r="L667" s="2">
        <f>H667*100</f>
        <v>34.900000000000006</v>
      </c>
      <c r="M667" s="1">
        <f t="shared" si="10"/>
        <v>4.4000000000000004E-2</v>
      </c>
      <c r="N667" s="1">
        <v>4.4000000000000004</v>
      </c>
      <c r="O667">
        <f>VALUE(MID(F667, FIND("$", F667) + 1, LEN(F667)))</f>
        <v>6.98</v>
      </c>
    </row>
    <row r="668" spans="1:15" x14ac:dyDescent="0.25">
      <c r="A668" t="s">
        <v>2176</v>
      </c>
      <c r="B668" t="s">
        <v>2175</v>
      </c>
      <c r="D668" t="str" cm="1">
        <f t="array" ref="D668">_xlfn.TEXTJOIN("", TRUE, IF(ISNUMBER(SEARCH($Q$1480:$Q$1524, B668)), $Q$1480:$Q$1524, ""))</f>
        <v>Gatorade</v>
      </c>
      <c r="E668" t="str">
        <f>IF(OR(D668="Mission", D668="Nature's Own", D668="Sara Lee"), "Bread",
IF(OR(D668="Del Monte", D668="Dole", D668="Mott's"), "Canned Fruit",
IF(OR(D668="Goya", D668="Hunt's", D668="Birds Eye"), "Canned Vegetables",
IF(OR(D668="BelGioioso", D668="Kraft", D668="Philadelphia", D668="Fairlife", D668="Horizon Organic", D668="Lactaid", D668="Ben &amp; Jerry's", D668="Chobani", D668="Oikos", D668="Light + Fit"), "Dairy",
IF(OR(D668="Barilla", D668="Annie's", D668="Rao's Homemade"), "Pasta",
IF(OR(D668="Hershey's", D668="Lay's", D668="Totino's", D668="Cheerios", D668="Jif", D668="Skippy", D668="Nature Valley", D668="Oreo", D668="DiGiorno", D668="Eggo"), "Prepared Food",
IF(OR(D668="Ben's Original", D668="Lundberg", D668="Quaker"), "Rice",
IF(OR(D668="Bush's", D668="Hillshire Farm", D668="Oscar Mayer", D668="SPAM"), "Protein",
IF(OR(D668="Starbucks", D668="Sparkling Ice", D668="Coca-Cola", D668="San Pellegrino", D668="Gatorade", D668="Arizona"), "Beverages",
"Other")))))))))</f>
        <v>Beverages</v>
      </c>
      <c r="F668" t="s">
        <v>1330</v>
      </c>
      <c r="G668" t="str" cm="1">
        <f t="array" ref="G668">_xlfn.LET(
  _xlpm.txt, LOWER(TRIM(SUBSTITUTE(B668,"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668" t="e">
        <f>O668/G668</f>
        <v>#VALUE!</v>
      </c>
      <c r="I668" t="s">
        <v>2137</v>
      </c>
      <c r="J668" t="str">
        <f>IF(I668="", "", IFERROR(LEFT(SUBSTITUTE(I668,"$",""), FIND("/", SUBSTITUTE(I668,"$","")) - 1), ""))</f>
        <v>6.1 ¢</v>
      </c>
      <c r="K668" t="str">
        <f>IF(J668="", "", SUBSTITUTE(J668, "¢", ""))</f>
        <v xml:space="preserve">6.1 </v>
      </c>
      <c r="L668" s="1" t="e">
        <f>H668*100</f>
        <v>#VALUE!</v>
      </c>
      <c r="M668" s="1">
        <f t="shared" si="10"/>
        <v>6.0999999999999999E-2</v>
      </c>
      <c r="N668" s="1">
        <v>6.1</v>
      </c>
      <c r="O668">
        <f>VALUE(MID(F668, FIND("$", F668) + 1, LEN(F668)))</f>
        <v>1.72</v>
      </c>
    </row>
    <row r="669" spans="1:15" x14ac:dyDescent="0.25">
      <c r="A669" t="s">
        <v>2174</v>
      </c>
      <c r="B669" t="s">
        <v>2173</v>
      </c>
      <c r="C669">
        <v>12</v>
      </c>
      <c r="D669" t="str" cm="1">
        <f t="array" ref="D669">_xlfn.TEXTJOIN("", TRUE, IF(ISNUMBER(SEARCH($Q$1480:$Q$1524, B669)), $Q$1480:$Q$1524, ""))</f>
        <v>Gatorade</v>
      </c>
      <c r="E669" t="str">
        <f>IF(OR(D669="Mission", D669="Nature's Own", D669="Sara Lee"), "Bread",
IF(OR(D669="Del Monte", D669="Dole", D669="Mott's"), "Canned Fruit",
IF(OR(D669="Goya", D669="Hunt's", D669="Birds Eye"), "Canned Vegetables",
IF(OR(D669="BelGioioso", D669="Kraft", D669="Philadelphia", D669="Fairlife", D669="Horizon Organic", D669="Lactaid", D669="Ben &amp; Jerry's", D669="Chobani", D669="Oikos", D669="Light + Fit"), "Dairy",
IF(OR(D669="Barilla", D669="Annie's", D669="Rao's Homemade"), "Pasta",
IF(OR(D669="Hershey's", D669="Lay's", D669="Totino's", D669="Cheerios", D669="Jif", D669="Skippy", D669="Nature Valley", D669="Oreo", D669="DiGiorno", D669="Eggo"), "Prepared Food",
IF(OR(D669="Ben's Original", D669="Lundberg", D669="Quaker"), "Rice",
IF(OR(D669="Bush's", D669="Hillshire Farm", D669="Oscar Mayer", D669="SPAM"), "Protein",
IF(OR(D669="Starbucks", D669="Sparkling Ice", D669="Coca-Cola", D669="San Pellegrino", D669="Gatorade", D669="Arizona"), "Beverages",
"Other")))))))))</f>
        <v>Beverages</v>
      </c>
      <c r="F669" t="s">
        <v>188</v>
      </c>
      <c r="G669" cm="1">
        <f t="array" ref="G669">_xlfn.LET(
  _xlpm.txt, LOWER(TRIM(SUBSTITUTE(B669,"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69" s="1">
        <f>O669/G669</f>
        <v>0.54900000000000004</v>
      </c>
      <c r="I669" t="s">
        <v>2172</v>
      </c>
      <c r="J669" t="str">
        <f>IF(I669="", "", IFERROR(LEFT(SUBSTITUTE(I669,"$",""), FIND("/", SUBSTITUTE(I669,"$","")) - 1), ""))</f>
        <v>4.6 ¢</v>
      </c>
      <c r="K669" s="1" t="str">
        <f>IF(J669="", "", SUBSTITUTE(J669, "¢", ""))</f>
        <v xml:space="preserve">4.6 </v>
      </c>
      <c r="L669" s="2">
        <f>H669*100</f>
        <v>54.900000000000006</v>
      </c>
      <c r="M669" s="1">
        <f t="shared" si="10"/>
        <v>4.5999999999999999E-2</v>
      </c>
      <c r="N669" s="1">
        <v>4.5999999999999996</v>
      </c>
      <c r="O669">
        <f>VALUE(MID(F669, FIND("$", F669) + 1, LEN(F669)))</f>
        <v>10.98</v>
      </c>
    </row>
    <row r="670" spans="1:15" x14ac:dyDescent="0.25">
      <c r="A670" t="s">
        <v>2171</v>
      </c>
      <c r="B670" t="s">
        <v>2170</v>
      </c>
      <c r="D670" t="str" cm="1">
        <f t="array" ref="D670">_xlfn.TEXTJOIN("", TRUE, IF(ISNUMBER(SEARCH($Q$1480:$Q$1524, B670)), $Q$1480:$Q$1524, ""))</f>
        <v>Gatorade</v>
      </c>
      <c r="E670" t="str">
        <f>IF(OR(D670="Mission", D670="Nature's Own", D670="Sara Lee"), "Bread",
IF(OR(D670="Del Monte", D670="Dole", D670="Mott's"), "Canned Fruit",
IF(OR(D670="Goya", D670="Hunt's", D670="Birds Eye"), "Canned Vegetables",
IF(OR(D670="BelGioioso", D670="Kraft", D670="Philadelphia", D670="Fairlife", D670="Horizon Organic", D670="Lactaid", D670="Ben &amp; Jerry's", D670="Chobani", D670="Oikos", D670="Light + Fit"), "Dairy",
IF(OR(D670="Barilla", D670="Annie's", D670="Rao's Homemade"), "Pasta",
IF(OR(D670="Hershey's", D670="Lay's", D670="Totino's", D670="Cheerios", D670="Jif", D670="Skippy", D670="Nature Valley", D670="Oreo", D670="DiGiorno", D670="Eggo"), "Prepared Food",
IF(OR(D670="Ben's Original", D670="Lundberg", D670="Quaker"), "Rice",
IF(OR(D670="Bush's", D670="Hillshire Farm", D670="Oscar Mayer", D670="SPAM"), "Protein",
IF(OR(D670="Starbucks", D670="Sparkling Ice", D670="Coca-Cola", D670="San Pellegrino", D670="Gatorade", D670="Arizona"), "Beverages",
"Other")))))))))</f>
        <v>Beverages</v>
      </c>
      <c r="F670" t="s">
        <v>1330</v>
      </c>
      <c r="G670" cm="1">
        <f t="array" ref="G670">_xlfn.LET(
  _xlpm.txt, LOWER(TRIM(SUBSTITUTE(B670,"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670" s="1">
        <f>O670/G670</f>
        <v>6.142857142857143E-2</v>
      </c>
      <c r="I670" t="s">
        <v>2137</v>
      </c>
      <c r="J670" t="str">
        <f>IF(I670="", "", IFERROR(LEFT(SUBSTITUTE(I670,"$",""), FIND("/", SUBSTITUTE(I670,"$","")) - 1), ""))</f>
        <v>6.1 ¢</v>
      </c>
      <c r="K670" s="1" t="str">
        <f>IF(J670="", "", SUBSTITUTE(J670, "¢", ""))</f>
        <v xml:space="preserve">6.1 </v>
      </c>
      <c r="L670" s="2">
        <f>H670*100</f>
        <v>6.1428571428571432</v>
      </c>
      <c r="M670" s="1">
        <f t="shared" si="10"/>
        <v>6.0999999999999999E-2</v>
      </c>
      <c r="N670" s="1">
        <v>6.1</v>
      </c>
      <c r="O670">
        <f>VALUE(MID(F670, FIND("$", F670) + 1, LEN(F670)))</f>
        <v>1.72</v>
      </c>
    </row>
    <row r="671" spans="1:15" x14ac:dyDescent="0.25">
      <c r="A671" t="s">
        <v>2169</v>
      </c>
      <c r="B671" t="s">
        <v>2168</v>
      </c>
      <c r="D671" t="str" cm="1">
        <f t="array" ref="D671">_xlfn.TEXTJOIN("", TRUE, IF(ISNUMBER(SEARCH($Q$1480:$Q$1524, B671)), $Q$1480:$Q$1524, ""))</f>
        <v>Gatorade</v>
      </c>
      <c r="E671" t="str">
        <f>IF(OR(D671="Mission", D671="Nature's Own", D671="Sara Lee"), "Bread",
IF(OR(D671="Del Monte", D671="Dole", D671="Mott's"), "Canned Fruit",
IF(OR(D671="Goya", D671="Hunt's", D671="Birds Eye"), "Canned Vegetables",
IF(OR(D671="BelGioioso", D671="Kraft", D671="Philadelphia", D671="Fairlife", D671="Horizon Organic", D671="Lactaid", D671="Ben &amp; Jerry's", D671="Chobani", D671="Oikos", D671="Light + Fit"), "Dairy",
IF(OR(D671="Barilla", D671="Annie's", D671="Rao's Homemade"), "Pasta",
IF(OR(D671="Hershey's", D671="Lay's", D671="Totino's", D671="Cheerios", D671="Jif", D671="Skippy", D671="Nature Valley", D671="Oreo", D671="DiGiorno", D671="Eggo"), "Prepared Food",
IF(OR(D671="Ben's Original", D671="Lundberg", D671="Quaker"), "Rice",
IF(OR(D671="Bush's", D671="Hillshire Farm", D671="Oscar Mayer", D671="SPAM"), "Protein",
IF(OR(D671="Starbucks", D671="Sparkling Ice", D671="Coca-Cola", D671="San Pellegrino", D671="Gatorade", D671="Arizona"), "Beverages",
"Other")))))))))</f>
        <v>Beverages</v>
      </c>
      <c r="F671" t="s">
        <v>1330</v>
      </c>
      <c r="G671" cm="1">
        <f t="array" ref="G671">_xlfn.LET(
  _xlpm.txt, LOWER(TRIM(SUBSTITUTE(B671,"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671" s="1">
        <f>O671/G671</f>
        <v>6.142857142857143E-2</v>
      </c>
      <c r="I671" t="s">
        <v>2137</v>
      </c>
      <c r="J671" t="str">
        <f>IF(I671="", "", IFERROR(LEFT(SUBSTITUTE(I671,"$",""), FIND("/", SUBSTITUTE(I671,"$","")) - 1), ""))</f>
        <v>6.1 ¢</v>
      </c>
      <c r="K671" s="1" t="str">
        <f>IF(J671="", "", SUBSTITUTE(J671, "¢", ""))</f>
        <v xml:space="preserve">6.1 </v>
      </c>
      <c r="L671" s="2">
        <f>H671*100</f>
        <v>6.1428571428571432</v>
      </c>
      <c r="M671" s="1">
        <f t="shared" si="10"/>
        <v>6.0999999999999999E-2</v>
      </c>
      <c r="N671" s="1">
        <v>6.1</v>
      </c>
      <c r="O671">
        <f>VALUE(MID(F671, FIND("$", F671) + 1, LEN(F671)))</f>
        <v>1.72</v>
      </c>
    </row>
    <row r="672" spans="1:15" x14ac:dyDescent="0.25">
      <c r="A672" t="s">
        <v>2167</v>
      </c>
      <c r="B672" t="s">
        <v>2166</v>
      </c>
      <c r="D672" t="str" cm="1">
        <f t="array" ref="D672">_xlfn.TEXTJOIN("", TRUE, IF(ISNUMBER(SEARCH($Q$1480:$Q$1524, B672)), $Q$1480:$Q$1524, ""))</f>
        <v>Gatorade</v>
      </c>
      <c r="E672" t="str">
        <f>IF(OR(D672="Mission", D672="Nature's Own", D672="Sara Lee"), "Bread",
IF(OR(D672="Del Monte", D672="Dole", D672="Mott's"), "Canned Fruit",
IF(OR(D672="Goya", D672="Hunt's", D672="Birds Eye"), "Canned Vegetables",
IF(OR(D672="BelGioioso", D672="Kraft", D672="Philadelphia", D672="Fairlife", D672="Horizon Organic", D672="Lactaid", D672="Ben &amp; Jerry's", D672="Chobani", D672="Oikos", D672="Light + Fit"), "Dairy",
IF(OR(D672="Barilla", D672="Annie's", D672="Rao's Homemade"), "Pasta",
IF(OR(D672="Hershey's", D672="Lay's", D672="Totino's", D672="Cheerios", D672="Jif", D672="Skippy", D672="Nature Valley", D672="Oreo", D672="DiGiorno", D672="Eggo"), "Prepared Food",
IF(OR(D672="Ben's Original", D672="Lundberg", D672="Quaker"), "Rice",
IF(OR(D672="Bush's", D672="Hillshire Farm", D672="Oscar Mayer", D672="SPAM"), "Protein",
IF(OR(D672="Starbucks", D672="Sparkling Ice", D672="Coca-Cola", D672="San Pellegrino", D672="Gatorade", D672="Arizona"), "Beverages",
"Other")))))))))</f>
        <v>Beverages</v>
      </c>
      <c r="F672" t="s">
        <v>1330</v>
      </c>
      <c r="G672" cm="1">
        <f t="array" ref="G672">_xlfn.LET(
  _xlpm.txt, LOWER(TRIM(SUBSTITUTE(B672,"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672" s="1">
        <f>O672/G672</f>
        <v>6.142857142857143E-2</v>
      </c>
      <c r="I672" t="s">
        <v>2137</v>
      </c>
      <c r="J672" t="str">
        <f>IF(I672="", "", IFERROR(LEFT(SUBSTITUTE(I672,"$",""), FIND("/", SUBSTITUTE(I672,"$","")) - 1), ""))</f>
        <v>6.1 ¢</v>
      </c>
      <c r="K672" s="1" t="str">
        <f>IF(J672="", "", SUBSTITUTE(J672, "¢", ""))</f>
        <v xml:space="preserve">6.1 </v>
      </c>
      <c r="L672" s="2">
        <f>H672*100</f>
        <v>6.1428571428571432</v>
      </c>
      <c r="M672" s="1">
        <f t="shared" si="10"/>
        <v>6.0999999999999999E-2</v>
      </c>
      <c r="N672" s="1">
        <v>6.1</v>
      </c>
      <c r="O672">
        <f>VALUE(MID(F672, FIND("$", F672) + 1, LEN(F672)))</f>
        <v>1.72</v>
      </c>
    </row>
    <row r="673" spans="1:15" x14ac:dyDescent="0.25">
      <c r="A673" t="s">
        <v>2165</v>
      </c>
      <c r="B673" t="s">
        <v>2164</v>
      </c>
      <c r="D673" t="str" cm="1">
        <f t="array" ref="D673">_xlfn.TEXTJOIN("", TRUE, IF(ISNUMBER(SEARCH($Q$1480:$Q$1524, B673)), $Q$1480:$Q$1524, ""))</f>
        <v>Gatorade</v>
      </c>
      <c r="E673" t="str">
        <f>IF(OR(D673="Mission", D673="Nature's Own", D673="Sara Lee"), "Bread",
IF(OR(D673="Del Monte", D673="Dole", D673="Mott's"), "Canned Fruit",
IF(OR(D673="Goya", D673="Hunt's", D673="Birds Eye"), "Canned Vegetables",
IF(OR(D673="BelGioioso", D673="Kraft", D673="Philadelphia", D673="Fairlife", D673="Horizon Organic", D673="Lactaid", D673="Ben &amp; Jerry's", D673="Chobani", D673="Oikos", D673="Light + Fit"), "Dairy",
IF(OR(D673="Barilla", D673="Annie's", D673="Rao's Homemade"), "Pasta",
IF(OR(D673="Hershey's", D673="Lay's", D673="Totino's", D673="Cheerios", D673="Jif", D673="Skippy", D673="Nature Valley", D673="Oreo", D673="DiGiorno", D673="Eggo"), "Prepared Food",
IF(OR(D673="Ben's Original", D673="Lundberg", D673="Quaker"), "Rice",
IF(OR(D673="Bush's", D673="Hillshire Farm", D673="Oscar Mayer", D673="SPAM"), "Protein",
IF(OR(D673="Starbucks", D673="Sparkling Ice", D673="Coca-Cola", D673="San Pellegrino", D673="Gatorade", D673="Arizona"), "Beverages",
"Other")))))))))</f>
        <v>Beverages</v>
      </c>
      <c r="F673" t="s">
        <v>2163</v>
      </c>
      <c r="G673" cm="1">
        <f t="array" ref="G673">_xlfn.LET(
  _xlpm.txt, LOWER(TRIM(SUBSTITUTE(B673,"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73" s="1">
        <f>O673/G673</f>
        <v>1.1033333333333333</v>
      </c>
      <c r="J673" t="str">
        <f>IF(I673="", "", IFERROR(LEFT(SUBSTITUTE(I673,"$",""), FIND("/", SUBSTITUTE(I673,"$","")) - 1), ""))</f>
        <v/>
      </c>
      <c r="K673" s="1" t="str">
        <f>IF(J673="", "", SUBSTITUTE(J673, "¢", ""))</f>
        <v/>
      </c>
      <c r="L673" s="2">
        <f>H673*100</f>
        <v>110.33333333333333</v>
      </c>
      <c r="M673" s="1">
        <f t="shared" si="10"/>
        <v>1.103</v>
      </c>
      <c r="N673" s="1">
        <v>110.3</v>
      </c>
      <c r="O673">
        <f>VALUE(MID(F673, FIND("$", F673) + 1, LEN(F673)))</f>
        <v>13.24</v>
      </c>
    </row>
    <row r="674" spans="1:15" x14ac:dyDescent="0.25">
      <c r="A674" t="s">
        <v>2162</v>
      </c>
      <c r="B674" t="s">
        <v>2161</v>
      </c>
      <c r="C674">
        <v>18</v>
      </c>
      <c r="D674" t="str" cm="1">
        <f t="array" ref="D674">_xlfn.TEXTJOIN("", TRUE, IF(ISNUMBER(SEARCH($Q$1480:$Q$1524, B674)), $Q$1480:$Q$1524, ""))</f>
        <v>Gatorade</v>
      </c>
      <c r="E674" t="str">
        <f>IF(OR(D674="Mission", D674="Nature's Own", D674="Sara Lee"), "Bread",
IF(OR(D674="Del Monte", D674="Dole", D674="Mott's"), "Canned Fruit",
IF(OR(D674="Goya", D674="Hunt's", D674="Birds Eye"), "Canned Vegetables",
IF(OR(D674="BelGioioso", D674="Kraft", D674="Philadelphia", D674="Fairlife", D674="Horizon Organic", D674="Lactaid", D674="Ben &amp; Jerry's", D674="Chobani", D674="Oikos", D674="Light + Fit"), "Dairy",
IF(OR(D674="Barilla", D674="Annie's", D674="Rao's Homemade"), "Pasta",
IF(OR(D674="Hershey's", D674="Lay's", D674="Totino's", D674="Cheerios", D674="Jif", D674="Skippy", D674="Nature Valley", D674="Oreo", D674="DiGiorno", D674="Eggo"), "Prepared Food",
IF(OR(D674="Ben's Original", D674="Lundberg", D674="Quaker"), "Rice",
IF(OR(D674="Bush's", D674="Hillshire Farm", D674="Oscar Mayer", D674="SPAM"), "Protein",
IF(OR(D674="Starbucks", D674="Sparkling Ice", D674="Coca-Cola", D674="San Pellegrino", D674="Gatorade", D674="Arizona"), "Beverages",
"Other")))))))))</f>
        <v>Beverages</v>
      </c>
      <c r="F674" t="s">
        <v>2160</v>
      </c>
      <c r="G674" cm="1">
        <f t="array" ref="G674">_xlfn.LET(
  _xlpm.txt, LOWER(TRIM(SUBSTITUTE(B674,"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74" s="1">
        <f>O674/G674</f>
        <v>0.99833333333333341</v>
      </c>
      <c r="I674" t="s">
        <v>2146</v>
      </c>
      <c r="J674" t="str">
        <f>IF(I674="", "", IFERROR(LEFT(SUBSTITUTE(I674,"$",""), FIND("/", SUBSTITUTE(I674,"$","")) - 1), ""))</f>
        <v>5.5 ¢</v>
      </c>
      <c r="K674" s="1" t="str">
        <f>IF(J674="", "", SUBSTITUTE(J674, "¢", ""))</f>
        <v xml:space="preserve">5.5 </v>
      </c>
      <c r="L674" s="2">
        <f>H674*100</f>
        <v>99.833333333333343</v>
      </c>
      <c r="M674" s="1">
        <f t="shared" si="10"/>
        <v>5.5E-2</v>
      </c>
      <c r="N674" s="1">
        <v>5.5</v>
      </c>
      <c r="O674">
        <f>VALUE(MID(F674, FIND("$", F674) + 1, LEN(F674)))</f>
        <v>11.98</v>
      </c>
    </row>
    <row r="675" spans="1:15" x14ac:dyDescent="0.25">
      <c r="A675" t="s">
        <v>2159</v>
      </c>
      <c r="B675" t="s">
        <v>2158</v>
      </c>
      <c r="C675">
        <v>6</v>
      </c>
      <c r="D675" t="str" cm="1">
        <f t="array" ref="D675">_xlfn.TEXTJOIN("", TRUE, IF(ISNUMBER(SEARCH($Q$1480:$Q$1524, B675)), $Q$1480:$Q$1524, ""))</f>
        <v>Gatorade</v>
      </c>
      <c r="E675" t="str">
        <f>IF(OR(D675="Mission", D675="Nature's Own", D675="Sara Lee"), "Bread",
IF(OR(D675="Del Monte", D675="Dole", D675="Mott's"), "Canned Fruit",
IF(OR(D675="Goya", D675="Hunt's", D675="Birds Eye"), "Canned Vegetables",
IF(OR(D675="BelGioioso", D675="Kraft", D675="Philadelphia", D675="Fairlife", D675="Horizon Organic", D675="Lactaid", D675="Ben &amp; Jerry's", D675="Chobani", D675="Oikos", D675="Light + Fit"), "Dairy",
IF(OR(D675="Barilla", D675="Annie's", D675="Rao's Homemade"), "Pasta",
IF(OR(D675="Hershey's", D675="Lay's", D675="Totino's", D675="Cheerios", D675="Jif", D675="Skippy", D675="Nature Valley", D675="Oreo", D675="DiGiorno", D675="Eggo"), "Prepared Food",
IF(OR(D675="Ben's Original", D675="Lundberg", D675="Quaker"), "Rice",
IF(OR(D675="Bush's", D675="Hillshire Farm", D675="Oscar Mayer", D675="SPAM"), "Protein",
IF(OR(D675="Starbucks", D675="Sparkling Ice", D675="Coca-Cola", D675="San Pellegrino", D675="Gatorade", D675="Arizona"), "Beverages",
"Other")))))))))</f>
        <v>Beverages</v>
      </c>
      <c r="F675" t="s">
        <v>398</v>
      </c>
      <c r="G675" cm="1">
        <f t="array" ref="G675">_xlfn.LET(
  _xlpm.txt, LOWER(TRIM(SUBSTITUTE(B675,"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75" s="1">
        <f>O675/G675</f>
        <v>0.37333333333333335</v>
      </c>
      <c r="I675" t="s">
        <v>2149</v>
      </c>
      <c r="J675" t="str">
        <f>IF(I675="", "", IFERROR(LEFT(SUBSTITUTE(I675,"$",""), FIND("/", SUBSTITUTE(I675,"$","")) - 1), ""))</f>
        <v>6.2 ¢</v>
      </c>
      <c r="K675" s="1" t="str">
        <f>IF(J675="", "", SUBSTITUTE(J675, "¢", ""))</f>
        <v xml:space="preserve">6.2 </v>
      </c>
      <c r="L675" s="2">
        <f>H675*100</f>
        <v>37.333333333333336</v>
      </c>
      <c r="M675" s="1">
        <f t="shared" si="10"/>
        <v>6.2E-2</v>
      </c>
      <c r="N675" s="1">
        <v>6.2</v>
      </c>
      <c r="O675">
        <f>VALUE(MID(F675, FIND("$", F675) + 1, LEN(F675)))</f>
        <v>4.4800000000000004</v>
      </c>
    </row>
    <row r="676" spans="1:15" x14ac:dyDescent="0.25">
      <c r="A676" t="s">
        <v>2157</v>
      </c>
      <c r="B676" t="s">
        <v>2156</v>
      </c>
      <c r="D676" t="str" cm="1">
        <f t="array" ref="D676">_xlfn.TEXTJOIN("", TRUE, IF(ISNUMBER(SEARCH($Q$1480:$Q$1524, B676)), $Q$1480:$Q$1524, ""))</f>
        <v>Gatorade</v>
      </c>
      <c r="E676" t="str">
        <f>IF(OR(D676="Mission", D676="Nature's Own", D676="Sara Lee"), "Bread",
IF(OR(D676="Del Monte", D676="Dole", D676="Mott's"), "Canned Fruit",
IF(OR(D676="Goya", D676="Hunt's", D676="Birds Eye"), "Canned Vegetables",
IF(OR(D676="BelGioioso", D676="Kraft", D676="Philadelphia", D676="Fairlife", D676="Horizon Organic", D676="Lactaid", D676="Ben &amp; Jerry's", D676="Chobani", D676="Oikos", D676="Light + Fit"), "Dairy",
IF(OR(D676="Barilla", D676="Annie's", D676="Rao's Homemade"), "Pasta",
IF(OR(D676="Hershey's", D676="Lay's", D676="Totino's", D676="Cheerios", D676="Jif", D676="Skippy", D676="Nature Valley", D676="Oreo", D676="DiGiorno", D676="Eggo"), "Prepared Food",
IF(OR(D676="Ben's Original", D676="Lundberg", D676="Quaker"), "Rice",
IF(OR(D676="Bush's", D676="Hillshire Farm", D676="Oscar Mayer", D676="SPAM"), "Protein",
IF(OR(D676="Starbucks", D676="Sparkling Ice", D676="Coca-Cola", D676="San Pellegrino", D676="Gatorade", D676="Arizona"), "Beverages",
"Other")))))))))</f>
        <v>Beverages</v>
      </c>
      <c r="F676" t="s">
        <v>1330</v>
      </c>
      <c r="G676" cm="1">
        <f t="array" ref="G676">_xlfn.LET(
  _xlpm.txt, LOWER(TRIM(SUBSTITUTE(B676,"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676" s="1">
        <f>O676/G676</f>
        <v>6.142857142857143E-2</v>
      </c>
      <c r="I676" t="s">
        <v>2137</v>
      </c>
      <c r="J676" t="str">
        <f>IF(I676="", "", IFERROR(LEFT(SUBSTITUTE(I676,"$",""), FIND("/", SUBSTITUTE(I676,"$","")) - 1), ""))</f>
        <v>6.1 ¢</v>
      </c>
      <c r="K676" s="1" t="str">
        <f>IF(J676="", "", SUBSTITUTE(J676, "¢", ""))</f>
        <v xml:space="preserve">6.1 </v>
      </c>
      <c r="L676" s="2">
        <f>H676*100</f>
        <v>6.1428571428571432</v>
      </c>
      <c r="M676" s="1">
        <f t="shared" si="10"/>
        <v>6.0999999999999999E-2</v>
      </c>
      <c r="N676" s="1">
        <v>6.1</v>
      </c>
      <c r="O676">
        <f>VALUE(MID(F676, FIND("$", F676) + 1, LEN(F676)))</f>
        <v>1.72</v>
      </c>
    </row>
    <row r="677" spans="1:15" x14ac:dyDescent="0.25">
      <c r="A677" t="s">
        <v>2155</v>
      </c>
      <c r="B677" t="s">
        <v>2154</v>
      </c>
      <c r="C677">
        <v>12</v>
      </c>
      <c r="D677" t="str" cm="1">
        <f t="array" ref="D677">_xlfn.TEXTJOIN("", TRUE, IF(ISNUMBER(SEARCH($Q$1480:$Q$1524, B677)), $Q$1480:$Q$1524, ""))</f>
        <v>Gatorade</v>
      </c>
      <c r="E677" t="str">
        <f>IF(OR(D677="Mission", D677="Nature's Own", D677="Sara Lee"), "Bread",
IF(OR(D677="Del Monte", D677="Dole", D677="Mott's"), "Canned Fruit",
IF(OR(D677="Goya", D677="Hunt's", D677="Birds Eye"), "Canned Vegetables",
IF(OR(D677="BelGioioso", D677="Kraft", D677="Philadelphia", D677="Fairlife", D677="Horizon Organic", D677="Lactaid", D677="Ben &amp; Jerry's", D677="Chobani", D677="Oikos", D677="Light + Fit"), "Dairy",
IF(OR(D677="Barilla", D677="Annie's", D677="Rao's Homemade"), "Pasta",
IF(OR(D677="Hershey's", D677="Lay's", D677="Totino's", D677="Cheerios", D677="Jif", D677="Skippy", D677="Nature Valley", D677="Oreo", D677="DiGiorno", D677="Eggo"), "Prepared Food",
IF(OR(D677="Ben's Original", D677="Lundberg", D677="Quaker"), "Rice",
IF(OR(D677="Bush's", D677="Hillshire Farm", D677="Oscar Mayer", D677="SPAM"), "Protein",
IF(OR(D677="Starbucks", D677="Sparkling Ice", D677="Coca-Cola", D677="San Pellegrino", D677="Gatorade", D677="Arizona"), "Beverages",
"Other")))))))))</f>
        <v>Beverages</v>
      </c>
      <c r="F677" t="s">
        <v>2007</v>
      </c>
      <c r="G677" cm="1">
        <f t="array" ref="G677">_xlfn.LET(
  _xlpm.txt, LOWER(TRIM(SUBSTITUTE(B677,"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77" s="1">
        <f>O677/G677</f>
        <v>0.66500000000000004</v>
      </c>
      <c r="I677" t="s">
        <v>2146</v>
      </c>
      <c r="J677" t="str">
        <f>IF(I677="", "", IFERROR(LEFT(SUBSTITUTE(I677,"$",""), FIND("/", SUBSTITUTE(I677,"$","")) - 1), ""))</f>
        <v>5.5 ¢</v>
      </c>
      <c r="K677" s="1" t="str">
        <f>IF(J677="", "", SUBSTITUTE(J677, "¢", ""))</f>
        <v xml:space="preserve">5.5 </v>
      </c>
      <c r="L677" s="2">
        <f>H677*100</f>
        <v>66.5</v>
      </c>
      <c r="M677" s="1">
        <f t="shared" si="10"/>
        <v>5.5E-2</v>
      </c>
      <c r="N677" s="1">
        <v>5.5</v>
      </c>
      <c r="O677">
        <f>VALUE(MID(F677, FIND("$", F677) + 1, LEN(F677)))</f>
        <v>7.98</v>
      </c>
    </row>
    <row r="678" spans="1:15" x14ac:dyDescent="0.25">
      <c r="A678" t="s">
        <v>2153</v>
      </c>
      <c r="B678" t="s">
        <v>2152</v>
      </c>
      <c r="C678">
        <v>8</v>
      </c>
      <c r="D678" t="str" cm="1">
        <f t="array" ref="D678">_xlfn.TEXTJOIN("", TRUE, IF(ISNUMBER(SEARCH($Q$1480:$Q$1524, B678)), $Q$1480:$Q$1524, ""))</f>
        <v>Gatorade</v>
      </c>
      <c r="E678" t="str">
        <f>IF(OR(D678="Mission", D678="Nature's Own", D678="Sara Lee"), "Bread",
IF(OR(D678="Del Monte", D678="Dole", D678="Mott's"), "Canned Fruit",
IF(OR(D678="Goya", D678="Hunt's", D678="Birds Eye"), "Canned Vegetables",
IF(OR(D678="BelGioioso", D678="Kraft", D678="Philadelphia", D678="Fairlife", D678="Horizon Organic", D678="Lactaid", D678="Ben &amp; Jerry's", D678="Chobani", D678="Oikos", D678="Light + Fit"), "Dairy",
IF(OR(D678="Barilla", D678="Annie's", D678="Rao's Homemade"), "Pasta",
IF(OR(D678="Hershey's", D678="Lay's", D678="Totino's", D678="Cheerios", D678="Jif", D678="Skippy", D678="Nature Valley", D678="Oreo", D678="DiGiorno", D678="Eggo"), "Prepared Food",
IF(OR(D678="Ben's Original", D678="Lundberg", D678="Quaker"), "Rice",
IF(OR(D678="Bush's", D678="Hillshire Farm", D678="Oscar Mayer", D678="SPAM"), "Protein",
IF(OR(D678="Starbucks", D678="Sparkling Ice", D678="Coca-Cola", D678="San Pellegrino", D678="Gatorade", D678="Arizona"), "Beverages",
"Other")))))))))</f>
        <v>Beverages</v>
      </c>
      <c r="F678" t="s">
        <v>2143</v>
      </c>
      <c r="G678" cm="1">
        <f t="array" ref="G678">_xlfn.LET(
  _xlpm.txt, LOWER(TRIM(SUBSTITUTE(B678,"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78" s="1">
        <f>O678/G678</f>
        <v>0.34900000000000003</v>
      </c>
      <c r="I678" t="s">
        <v>2140</v>
      </c>
      <c r="J678" t="str">
        <f>IF(I678="", "", IFERROR(LEFT(SUBSTITUTE(I678,"$",""), FIND("/", SUBSTITUTE(I678,"$","")) - 1), ""))</f>
        <v>4.4 ¢</v>
      </c>
      <c r="K678" s="1" t="str">
        <f>IF(J678="", "", SUBSTITUTE(J678, "¢", ""))</f>
        <v xml:space="preserve">4.4 </v>
      </c>
      <c r="L678" s="2">
        <f>H678*100</f>
        <v>34.900000000000006</v>
      </c>
      <c r="M678" s="1">
        <f t="shared" si="10"/>
        <v>4.4000000000000004E-2</v>
      </c>
      <c r="N678" s="1">
        <v>4.4000000000000004</v>
      </c>
      <c r="O678">
        <f>VALUE(MID(F678, FIND("$", F678) + 1, LEN(F678)))</f>
        <v>6.98</v>
      </c>
    </row>
    <row r="679" spans="1:15" x14ac:dyDescent="0.25">
      <c r="A679" t="s">
        <v>2151</v>
      </c>
      <c r="B679" t="s">
        <v>2150</v>
      </c>
      <c r="C679">
        <v>6</v>
      </c>
      <c r="D679" t="str" cm="1">
        <f t="array" ref="D679">_xlfn.TEXTJOIN("", TRUE, IF(ISNUMBER(SEARCH($Q$1480:$Q$1524, B679)), $Q$1480:$Q$1524, ""))</f>
        <v>Gatorade</v>
      </c>
      <c r="E679" t="str">
        <f>IF(OR(D679="Mission", D679="Nature's Own", D679="Sara Lee"), "Bread",
IF(OR(D679="Del Monte", D679="Dole", D679="Mott's"), "Canned Fruit",
IF(OR(D679="Goya", D679="Hunt's", D679="Birds Eye"), "Canned Vegetables",
IF(OR(D679="BelGioioso", D679="Kraft", D679="Philadelphia", D679="Fairlife", D679="Horizon Organic", D679="Lactaid", D679="Ben &amp; Jerry's", D679="Chobani", D679="Oikos", D679="Light + Fit"), "Dairy",
IF(OR(D679="Barilla", D679="Annie's", D679="Rao's Homemade"), "Pasta",
IF(OR(D679="Hershey's", D679="Lay's", D679="Totino's", D679="Cheerios", D679="Jif", D679="Skippy", D679="Nature Valley", D679="Oreo", D679="DiGiorno", D679="Eggo"), "Prepared Food",
IF(OR(D679="Ben's Original", D679="Lundberg", D679="Quaker"), "Rice",
IF(OR(D679="Bush's", D679="Hillshire Farm", D679="Oscar Mayer", D679="SPAM"), "Protein",
IF(OR(D679="Starbucks", D679="Sparkling Ice", D679="Coca-Cola", D679="San Pellegrino", D679="Gatorade", D679="Arizona"), "Beverages",
"Other")))))))))</f>
        <v>Beverages</v>
      </c>
      <c r="F679" t="s">
        <v>398</v>
      </c>
      <c r="G679" cm="1">
        <f t="array" ref="G679">_xlfn.LET(
  _xlpm.txt, LOWER(TRIM(SUBSTITUTE(B679,"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79" s="1">
        <f>O679/G679</f>
        <v>0.37333333333333335</v>
      </c>
      <c r="I679" t="s">
        <v>2149</v>
      </c>
      <c r="J679" t="str">
        <f>IF(I679="", "", IFERROR(LEFT(SUBSTITUTE(I679,"$",""), FIND("/", SUBSTITUTE(I679,"$","")) - 1), ""))</f>
        <v>6.2 ¢</v>
      </c>
      <c r="K679" s="1" t="str">
        <f>IF(J679="", "", SUBSTITUTE(J679, "¢", ""))</f>
        <v xml:space="preserve">6.2 </v>
      </c>
      <c r="L679" s="2">
        <f>H679*100</f>
        <v>37.333333333333336</v>
      </c>
      <c r="M679" s="1">
        <f t="shared" si="10"/>
        <v>6.2E-2</v>
      </c>
      <c r="N679" s="1">
        <v>6.2</v>
      </c>
      <c r="O679">
        <f>VALUE(MID(F679, FIND("$", F679) + 1, LEN(F679)))</f>
        <v>4.4800000000000004</v>
      </c>
    </row>
    <row r="680" spans="1:15" x14ac:dyDescent="0.25">
      <c r="A680" t="s">
        <v>2148</v>
      </c>
      <c r="B680" t="s">
        <v>2147</v>
      </c>
      <c r="C680">
        <v>12</v>
      </c>
      <c r="D680" t="str" cm="1">
        <f t="array" ref="D680">_xlfn.TEXTJOIN("", TRUE, IF(ISNUMBER(SEARCH($Q$1480:$Q$1524, B680)), $Q$1480:$Q$1524, ""))</f>
        <v>Gatorade</v>
      </c>
      <c r="E680" t="str">
        <f>IF(OR(D680="Mission", D680="Nature's Own", D680="Sara Lee"), "Bread",
IF(OR(D680="Del Monte", D680="Dole", D680="Mott's"), "Canned Fruit",
IF(OR(D680="Goya", D680="Hunt's", D680="Birds Eye"), "Canned Vegetables",
IF(OR(D680="BelGioioso", D680="Kraft", D680="Philadelphia", D680="Fairlife", D680="Horizon Organic", D680="Lactaid", D680="Ben &amp; Jerry's", D680="Chobani", D680="Oikos", D680="Light + Fit"), "Dairy",
IF(OR(D680="Barilla", D680="Annie's", D680="Rao's Homemade"), "Pasta",
IF(OR(D680="Hershey's", D680="Lay's", D680="Totino's", D680="Cheerios", D680="Jif", D680="Skippy", D680="Nature Valley", D680="Oreo", D680="DiGiorno", D680="Eggo"), "Prepared Food",
IF(OR(D680="Ben's Original", D680="Lundberg", D680="Quaker"), "Rice",
IF(OR(D680="Bush's", D680="Hillshire Farm", D680="Oscar Mayer", D680="SPAM"), "Protein",
IF(OR(D680="Starbucks", D680="Sparkling Ice", D680="Coca-Cola", D680="San Pellegrino", D680="Gatorade", D680="Arizona"), "Beverages",
"Other")))))))))</f>
        <v>Beverages</v>
      </c>
      <c r="F680" t="s">
        <v>2007</v>
      </c>
      <c r="G680" cm="1">
        <f t="array" ref="G680">_xlfn.LET(
  _xlpm.txt, LOWER(TRIM(SUBSTITUTE(B680,"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680" s="1">
        <f>O680/G680</f>
        <v>0.66500000000000004</v>
      </c>
      <c r="I680" t="s">
        <v>2146</v>
      </c>
      <c r="J680" t="str">
        <f>IF(I680="", "", IFERROR(LEFT(SUBSTITUTE(I680,"$",""), FIND("/", SUBSTITUTE(I680,"$","")) - 1), ""))</f>
        <v>5.5 ¢</v>
      </c>
      <c r="K680" s="1" t="str">
        <f>IF(J680="", "", SUBSTITUTE(J680, "¢", ""))</f>
        <v xml:space="preserve">5.5 </v>
      </c>
      <c r="L680" s="2">
        <f>H680*100</f>
        <v>66.5</v>
      </c>
      <c r="M680" s="1">
        <f t="shared" si="10"/>
        <v>5.5E-2</v>
      </c>
      <c r="N680" s="1">
        <v>5.5</v>
      </c>
      <c r="O680">
        <f>VALUE(MID(F680, FIND("$", F680) + 1, LEN(F680)))</f>
        <v>7.98</v>
      </c>
    </row>
    <row r="681" spans="1:15" x14ac:dyDescent="0.25">
      <c r="A681" t="s">
        <v>2145</v>
      </c>
      <c r="B681" t="s">
        <v>2144</v>
      </c>
      <c r="C681">
        <v>8</v>
      </c>
      <c r="D681" t="str" cm="1">
        <f t="array" ref="D681">_xlfn.TEXTJOIN("", TRUE, IF(ISNUMBER(SEARCH($Q$1480:$Q$1524, B681)), $Q$1480:$Q$1524, ""))</f>
        <v>Gatorade</v>
      </c>
      <c r="E681" t="str">
        <f>IF(OR(D681="Mission", D681="Nature's Own", D681="Sara Lee"), "Bread",
IF(OR(D681="Del Monte", D681="Dole", D681="Mott's"), "Canned Fruit",
IF(OR(D681="Goya", D681="Hunt's", D681="Birds Eye"), "Canned Vegetables",
IF(OR(D681="BelGioioso", D681="Kraft", D681="Philadelphia", D681="Fairlife", D681="Horizon Organic", D681="Lactaid", D681="Ben &amp; Jerry's", D681="Chobani", D681="Oikos", D681="Light + Fit"), "Dairy",
IF(OR(D681="Barilla", D681="Annie's", D681="Rao's Homemade"), "Pasta",
IF(OR(D681="Hershey's", D681="Lay's", D681="Totino's", D681="Cheerios", D681="Jif", D681="Skippy", D681="Nature Valley", D681="Oreo", D681="DiGiorno", D681="Eggo"), "Prepared Food",
IF(OR(D681="Ben's Original", D681="Lundberg", D681="Quaker"), "Rice",
IF(OR(D681="Bush's", D681="Hillshire Farm", D681="Oscar Mayer", D681="SPAM"), "Protein",
IF(OR(D681="Starbucks", D681="Sparkling Ice", D681="Coca-Cola", D681="San Pellegrino", D681="Gatorade", D681="Arizona"), "Beverages",
"Other")))))))))</f>
        <v>Beverages</v>
      </c>
      <c r="F681" t="s">
        <v>2143</v>
      </c>
      <c r="G681" cm="1">
        <f t="array" ref="G681">_xlfn.LET(
  _xlpm.txt, LOWER(TRIM(SUBSTITUTE(B681,"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81" s="1">
        <f>O681/G681</f>
        <v>0.34900000000000003</v>
      </c>
      <c r="I681" t="s">
        <v>2140</v>
      </c>
      <c r="J681" t="str">
        <f>IF(I681="", "", IFERROR(LEFT(SUBSTITUTE(I681,"$",""), FIND("/", SUBSTITUTE(I681,"$","")) - 1), ""))</f>
        <v>4.4 ¢</v>
      </c>
      <c r="K681" s="1" t="str">
        <f>IF(J681="", "", SUBSTITUTE(J681, "¢", ""))</f>
        <v xml:space="preserve">4.4 </v>
      </c>
      <c r="L681" s="2">
        <f>H681*100</f>
        <v>34.900000000000006</v>
      </c>
      <c r="M681" s="1">
        <f t="shared" si="10"/>
        <v>4.4000000000000004E-2</v>
      </c>
      <c r="N681" s="1">
        <v>4.4000000000000004</v>
      </c>
      <c r="O681">
        <f>VALUE(MID(F681, FIND("$", F681) + 1, LEN(F681)))</f>
        <v>6.98</v>
      </c>
    </row>
    <row r="682" spans="1:15" x14ac:dyDescent="0.25">
      <c r="A682" t="s">
        <v>2142</v>
      </c>
      <c r="B682" t="s">
        <v>2141</v>
      </c>
      <c r="C682">
        <v>8</v>
      </c>
      <c r="D682" t="str" cm="1">
        <f t="array" ref="D682">_xlfn.TEXTJOIN("", TRUE, IF(ISNUMBER(SEARCH($Q$1480:$Q$1524, B682)), $Q$1480:$Q$1524, ""))</f>
        <v>Gatorade</v>
      </c>
      <c r="E682" t="str">
        <f>IF(OR(D682="Mission", D682="Nature's Own", D682="Sara Lee"), "Bread",
IF(OR(D682="Del Monte", D682="Dole", D682="Mott's"), "Canned Fruit",
IF(OR(D682="Goya", D682="Hunt's", D682="Birds Eye"), "Canned Vegetables",
IF(OR(D682="BelGioioso", D682="Kraft", D682="Philadelphia", D682="Fairlife", D682="Horizon Organic", D682="Lactaid", D682="Ben &amp; Jerry's", D682="Chobani", D682="Oikos", D682="Light + Fit"), "Dairy",
IF(OR(D682="Barilla", D682="Annie's", D682="Rao's Homemade"), "Pasta",
IF(OR(D682="Hershey's", D682="Lay's", D682="Totino's", D682="Cheerios", D682="Jif", D682="Skippy", D682="Nature Valley", D682="Oreo", D682="DiGiorno", D682="Eggo"), "Prepared Food",
IF(OR(D682="Ben's Original", D682="Lundberg", D682="Quaker"), "Rice",
IF(OR(D682="Bush's", D682="Hillshire Farm", D682="Oscar Mayer", D682="SPAM"), "Protein",
IF(OR(D682="Starbucks", D682="Sparkling Ice", D682="Coca-Cola", D682="San Pellegrino", D682="Gatorade", D682="Arizona"), "Beverages",
"Other")))))))))</f>
        <v>Beverages</v>
      </c>
      <c r="F682" t="s">
        <v>534</v>
      </c>
      <c r="G682" cm="1">
        <f t="array" ref="G682">_xlfn.LET(
  _xlpm.txt, LOWER(TRIM(SUBSTITUTE(B682,"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682" s="1">
        <f>O682/G682</f>
        <v>0.34900000000000003</v>
      </c>
      <c r="I682" t="s">
        <v>2140</v>
      </c>
      <c r="J682" t="str">
        <f>IF(I682="", "", IFERROR(LEFT(SUBSTITUTE(I682,"$",""), FIND("/", SUBSTITUTE(I682,"$","")) - 1), ""))</f>
        <v>4.4 ¢</v>
      </c>
      <c r="K682" s="1" t="str">
        <f>IF(J682="", "", SUBSTITUTE(J682, "¢", ""))</f>
        <v xml:space="preserve">4.4 </v>
      </c>
      <c r="L682" s="2">
        <f>H682*100</f>
        <v>34.900000000000006</v>
      </c>
      <c r="M682" s="1">
        <f t="shared" si="10"/>
        <v>4.4000000000000004E-2</v>
      </c>
      <c r="N682" s="1">
        <v>4.4000000000000004</v>
      </c>
      <c r="O682">
        <f>VALUE(MID(F682, FIND("$", F682) + 1, LEN(F682)))</f>
        <v>6.98</v>
      </c>
    </row>
    <row r="683" spans="1:15" x14ac:dyDescent="0.25">
      <c r="A683" t="s">
        <v>2139</v>
      </c>
      <c r="B683" t="s">
        <v>2138</v>
      </c>
      <c r="D683" t="str" cm="1">
        <f t="array" ref="D683">_xlfn.TEXTJOIN("", TRUE, IF(ISNUMBER(SEARCH($Q$1480:$Q$1524, B683)), $Q$1480:$Q$1524, ""))</f>
        <v>Gatorade</v>
      </c>
      <c r="E683" t="str">
        <f>IF(OR(D683="Mission", D683="Nature's Own", D683="Sara Lee"), "Bread",
IF(OR(D683="Del Monte", D683="Dole", D683="Mott's"), "Canned Fruit",
IF(OR(D683="Goya", D683="Hunt's", D683="Birds Eye"), "Canned Vegetables",
IF(OR(D683="BelGioioso", D683="Kraft", D683="Philadelphia", D683="Fairlife", D683="Horizon Organic", D683="Lactaid", D683="Ben &amp; Jerry's", D683="Chobani", D683="Oikos", D683="Light + Fit"), "Dairy",
IF(OR(D683="Barilla", D683="Annie's", D683="Rao's Homemade"), "Pasta",
IF(OR(D683="Hershey's", D683="Lay's", D683="Totino's", D683="Cheerios", D683="Jif", D683="Skippy", D683="Nature Valley", D683="Oreo", D683="DiGiorno", D683="Eggo"), "Prepared Food",
IF(OR(D683="Ben's Original", D683="Lundberg", D683="Quaker"), "Rice",
IF(OR(D683="Bush's", D683="Hillshire Farm", D683="Oscar Mayer", D683="SPAM"), "Protein",
IF(OR(D683="Starbucks", D683="Sparkling Ice", D683="Coca-Cola", D683="San Pellegrino", D683="Gatorade", D683="Arizona"), "Beverages",
"Other")))))))))</f>
        <v>Beverages</v>
      </c>
      <c r="F683" t="s">
        <v>1330</v>
      </c>
      <c r="G683" cm="1">
        <f t="array" ref="G683">_xlfn.LET(
  _xlpm.txt, LOWER(TRIM(SUBSTITUTE(B683,"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683" s="1">
        <f>O683/G683</f>
        <v>6.142857142857143E-2</v>
      </c>
      <c r="I683" t="s">
        <v>2137</v>
      </c>
      <c r="J683" t="str">
        <f>IF(I683="", "", IFERROR(LEFT(SUBSTITUTE(I683,"$",""), FIND("/", SUBSTITUTE(I683,"$","")) - 1), ""))</f>
        <v>6.1 ¢</v>
      </c>
      <c r="K683" s="1" t="str">
        <f>IF(J683="", "", SUBSTITUTE(J683, "¢", ""))</f>
        <v xml:space="preserve">6.1 </v>
      </c>
      <c r="L683" s="2">
        <f>H683*100</f>
        <v>6.1428571428571432</v>
      </c>
      <c r="M683" s="1">
        <f t="shared" si="10"/>
        <v>6.0999999999999999E-2</v>
      </c>
      <c r="N683" s="1">
        <v>6.1</v>
      </c>
      <c r="O683">
        <f>VALUE(MID(F683, FIND("$", F683) + 1, LEN(F683)))</f>
        <v>1.72</v>
      </c>
    </row>
    <row r="684" spans="1:15" x14ac:dyDescent="0.25">
      <c r="A684" t="s">
        <v>2136</v>
      </c>
      <c r="B684" t="s">
        <v>2135</v>
      </c>
      <c r="D684" t="str" cm="1">
        <f t="array" ref="D684">_xlfn.TEXTJOIN("", TRUE, IF(ISNUMBER(SEARCH($Q$1480:$Q$1524, B684)), $Q$1480:$Q$1524, ""))</f>
        <v>Goya</v>
      </c>
      <c r="E684" t="str">
        <f>IF(OR(D684="Mission", D684="Nature's Own", D684="Sara Lee"), "Bread",
IF(OR(D684="Del Monte", D684="Dole", D684="Mott's"), "Canned Fruit",
IF(OR(D684="Goya", D684="Hunt's", D684="Birds Eye"), "Canned Vegetables",
IF(OR(D684="BelGioioso", D684="Kraft", D684="Philadelphia", D684="Fairlife", D684="Horizon Organic", D684="Lactaid", D684="Ben &amp; Jerry's", D684="Chobani", D684="Oikos", D684="Light + Fit"), "Dairy",
IF(OR(D684="Barilla", D684="Annie's", D684="Rao's Homemade"), "Pasta",
IF(OR(D684="Hershey's", D684="Lay's", D684="Totino's", D684="Cheerios", D684="Jif", D684="Skippy", D684="Nature Valley", D684="Oreo", D684="DiGiorno", D684="Eggo"), "Prepared Food",
IF(OR(D684="Ben's Original", D684="Lundberg", D684="Quaker"), "Rice",
IF(OR(D684="Bush's", D684="Hillshire Farm", D684="Oscar Mayer", D684="SPAM"), "Protein",
IF(OR(D684="Starbucks", D684="Sparkling Ice", D684="Coca-Cola", D684="San Pellegrino", D684="Gatorade", D684="Arizona"), "Beverages",
"Other")))))))))</f>
        <v>Canned Vegetables</v>
      </c>
      <c r="F684" t="s">
        <v>264</v>
      </c>
      <c r="G684" cm="1">
        <f t="array" ref="G684">_xlfn.LET(
  _xlpm.txt, LOWER(TRIM(SUBSTITUTE(B684,"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684" s="1">
        <f>O684/G684</f>
        <v>0.11866666666666667</v>
      </c>
      <c r="I684" t="s">
        <v>2134</v>
      </c>
      <c r="J684" t="str">
        <f>IF(I684="", "", IFERROR(LEFT(SUBSTITUTE(I684,"$",""), FIND("/", SUBSTITUTE(I684,"$","")) - 1), ""))</f>
        <v>11.9 ¢</v>
      </c>
      <c r="K684" s="1" t="str">
        <f>IF(J684="", "", SUBSTITUTE(J684, "¢", ""))</f>
        <v xml:space="preserve">11.9 </v>
      </c>
      <c r="L684" s="2">
        <f>H684*100</f>
        <v>11.866666666666667</v>
      </c>
      <c r="M684" s="1">
        <f t="shared" si="10"/>
        <v>0.11900000000000001</v>
      </c>
      <c r="N684" s="1">
        <v>11.9</v>
      </c>
      <c r="O684">
        <f>VALUE(MID(F684, FIND("$", F684) + 1, LEN(F684)))</f>
        <v>1.78</v>
      </c>
    </row>
    <row r="685" spans="1:15" x14ac:dyDescent="0.25">
      <c r="A685" t="s">
        <v>2133</v>
      </c>
      <c r="B685" t="s">
        <v>2132</v>
      </c>
      <c r="D685" t="str" cm="1">
        <f t="array" ref="D685">_xlfn.TEXTJOIN("", TRUE, IF(ISNUMBER(SEARCH($Q$1480:$Q$1524, B685)), $Q$1480:$Q$1524, ""))</f>
        <v>Goya</v>
      </c>
      <c r="E685" t="str">
        <f>IF(OR(D685="Mission", D685="Nature's Own", D685="Sara Lee"), "Bread",
IF(OR(D685="Del Monte", D685="Dole", D685="Mott's"), "Canned Fruit",
IF(OR(D685="Goya", D685="Hunt's", D685="Birds Eye"), "Canned Vegetables",
IF(OR(D685="BelGioioso", D685="Kraft", D685="Philadelphia", D685="Fairlife", D685="Horizon Organic", D685="Lactaid", D685="Ben &amp; Jerry's", D685="Chobani", D685="Oikos", D685="Light + Fit"), "Dairy",
IF(OR(D685="Barilla", D685="Annie's", D685="Rao's Homemade"), "Pasta",
IF(OR(D685="Hershey's", D685="Lay's", D685="Totino's", D685="Cheerios", D685="Jif", D685="Skippy", D685="Nature Valley", D685="Oreo", D685="DiGiorno", D685="Eggo"), "Prepared Food",
IF(OR(D685="Ben's Original", D685="Lundberg", D685="Quaker"), "Rice",
IF(OR(D685="Bush's", D685="Hillshire Farm", D685="Oscar Mayer", D685="SPAM"), "Protein",
IF(OR(D685="Starbucks", D685="Sparkling Ice", D685="Coca-Cola", D685="San Pellegrino", D685="Gatorade", D685="Arizona"), "Beverages",
"Other")))))))))</f>
        <v>Canned Vegetables</v>
      </c>
      <c r="F685" t="s">
        <v>2059</v>
      </c>
      <c r="G685" cm="1">
        <f t="array" ref="G685">_xlfn.LET(
  _xlpm.txt, LOWER(TRIM(SUBSTITUTE(B685,"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685" s="1">
        <f>O685/G685</f>
        <v>9.1612903225806452E-2</v>
      </c>
      <c r="I685" t="s">
        <v>2058</v>
      </c>
      <c r="J685" t="str">
        <f>IF(I685="", "", IFERROR(LEFT(SUBSTITUTE(I685,"$",""), FIND("/", SUBSTITUTE(I685,"$","")) - 1), ""))</f>
        <v>9.2 ¢</v>
      </c>
      <c r="K685" s="1" t="str">
        <f>IF(J685="", "", SUBSTITUTE(J685, "¢", ""))</f>
        <v xml:space="preserve">9.2 </v>
      </c>
      <c r="L685" s="2">
        <f>H685*100</f>
        <v>9.1612903225806459</v>
      </c>
      <c r="M685" s="1">
        <f t="shared" si="10"/>
        <v>9.1999999999999998E-2</v>
      </c>
      <c r="N685" s="1">
        <v>9.1999999999999993</v>
      </c>
      <c r="O685">
        <f>VALUE(MID(F685, FIND("$", F685) + 1, LEN(F685)))</f>
        <v>1.42</v>
      </c>
    </row>
    <row r="686" spans="1:15" x14ac:dyDescent="0.25">
      <c r="A686" t="s">
        <v>2131</v>
      </c>
      <c r="B686" t="s">
        <v>2130</v>
      </c>
      <c r="D686" t="str" cm="1">
        <f t="array" ref="D686">_xlfn.TEXTJOIN("", TRUE, IF(ISNUMBER(SEARCH($Q$1480:$Q$1524, B686)), $Q$1480:$Q$1524, ""))</f>
        <v>Goya</v>
      </c>
      <c r="E686" t="str">
        <f>IF(OR(D686="Mission", D686="Nature's Own", D686="Sara Lee"), "Bread",
IF(OR(D686="Del Monte", D686="Dole", D686="Mott's"), "Canned Fruit",
IF(OR(D686="Goya", D686="Hunt's", D686="Birds Eye"), "Canned Vegetables",
IF(OR(D686="BelGioioso", D686="Kraft", D686="Philadelphia", D686="Fairlife", D686="Horizon Organic", D686="Lactaid", D686="Ben &amp; Jerry's", D686="Chobani", D686="Oikos", D686="Light + Fit"), "Dairy",
IF(OR(D686="Barilla", D686="Annie's", D686="Rao's Homemade"), "Pasta",
IF(OR(D686="Hershey's", D686="Lay's", D686="Totino's", D686="Cheerios", D686="Jif", D686="Skippy", D686="Nature Valley", D686="Oreo", D686="DiGiorno", D686="Eggo"), "Prepared Food",
IF(OR(D686="Ben's Original", D686="Lundberg", D686="Quaker"), "Rice",
IF(OR(D686="Bush's", D686="Hillshire Farm", D686="Oscar Mayer", D686="SPAM"), "Protein",
IF(OR(D686="Starbucks", D686="Sparkling Ice", D686="Coca-Cola", D686="San Pellegrino", D686="Gatorade", D686="Arizona"), "Beverages",
"Other")))))))))</f>
        <v>Canned Vegetables</v>
      </c>
      <c r="F686" t="s">
        <v>2129</v>
      </c>
      <c r="G686" cm="1">
        <f t="array" ref="G686">_xlfn.LET(
  _xlpm.txt, LOWER(TRIM(SUBSTITUTE(B686,"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686" s="1">
        <f>O686/G686</f>
        <v>7.0967741935483872E-2</v>
      </c>
      <c r="I686" t="s">
        <v>2128</v>
      </c>
      <c r="J686" t="str">
        <f>IF(I686="", "", IFERROR(LEFT(SUBSTITUTE(I686,"$",""), FIND("/", SUBSTITUTE(I686,"$","")) - 1), ""))</f>
        <v>7.1 ¢</v>
      </c>
      <c r="K686" s="1" t="str">
        <f>IF(J686="", "", SUBSTITUTE(J686, "¢", ""))</f>
        <v xml:space="preserve">7.1 </v>
      </c>
      <c r="L686" s="2">
        <f>H686*100</f>
        <v>7.096774193548387</v>
      </c>
      <c r="M686" s="1">
        <f t="shared" si="10"/>
        <v>7.0999999999999994E-2</v>
      </c>
      <c r="N686" s="1">
        <v>7.1</v>
      </c>
      <c r="O686">
        <f>VALUE(MID(F686, FIND("$", F686) + 1, LEN(F686)))</f>
        <v>1.1000000000000001</v>
      </c>
    </row>
    <row r="687" spans="1:15" x14ac:dyDescent="0.25">
      <c r="A687" t="s">
        <v>2127</v>
      </c>
      <c r="B687" t="s">
        <v>2126</v>
      </c>
      <c r="D687" t="str" cm="1">
        <f t="array" ref="D687">_xlfn.TEXTJOIN("", TRUE, IF(ISNUMBER(SEARCH($Q$1480:$Q$1524, B687)), $Q$1480:$Q$1524, ""))</f>
        <v>Goya</v>
      </c>
      <c r="E687" t="str">
        <f>IF(OR(D687="Mission", D687="Nature's Own", D687="Sara Lee"), "Bread",
IF(OR(D687="Del Monte", D687="Dole", D687="Mott's"), "Canned Fruit",
IF(OR(D687="Goya", D687="Hunt's", D687="Birds Eye"), "Canned Vegetables",
IF(OR(D687="BelGioioso", D687="Kraft", D687="Philadelphia", D687="Fairlife", D687="Horizon Organic", D687="Lactaid", D687="Ben &amp; Jerry's", D687="Chobani", D687="Oikos", D687="Light + Fit"), "Dairy",
IF(OR(D687="Barilla", D687="Annie's", D687="Rao's Homemade"), "Pasta",
IF(OR(D687="Hershey's", D687="Lay's", D687="Totino's", D687="Cheerios", D687="Jif", D687="Skippy", D687="Nature Valley", D687="Oreo", D687="DiGiorno", D687="Eggo"), "Prepared Food",
IF(OR(D687="Ben's Original", D687="Lundberg", D687="Quaker"), "Rice",
IF(OR(D687="Bush's", D687="Hillshire Farm", D687="Oscar Mayer", D687="SPAM"), "Protein",
IF(OR(D687="Starbucks", D687="Sparkling Ice", D687="Coca-Cola", D687="San Pellegrino", D687="Gatorade", D687="Arizona"), "Beverages",
"Other")))))))))</f>
        <v>Canned Vegetables</v>
      </c>
      <c r="F687" t="s">
        <v>2125</v>
      </c>
      <c r="G687" cm="1">
        <f t="array" ref="G687">_xlfn.LET(
  _xlpm.txt, LOWER(TRIM(SUBSTITUTE(B687,"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687" s="1">
        <f>O687/G687</f>
        <v>7.8709677419354834E-2</v>
      </c>
      <c r="I687" t="s">
        <v>2113</v>
      </c>
      <c r="J687" t="str">
        <f>IF(I687="", "", IFERROR(LEFT(SUBSTITUTE(I687,"$",""), FIND("/", SUBSTITUTE(I687,"$","")) - 1), ""))</f>
        <v>7.9 ¢</v>
      </c>
      <c r="K687" s="1" t="str">
        <f>IF(J687="", "", SUBSTITUTE(J687, "¢", ""))</f>
        <v xml:space="preserve">7.9 </v>
      </c>
      <c r="L687" s="2">
        <f>H687*100</f>
        <v>7.8709677419354831</v>
      </c>
      <c r="M687" s="1">
        <f t="shared" si="10"/>
        <v>7.9000000000000001E-2</v>
      </c>
      <c r="N687" s="1">
        <v>7.9</v>
      </c>
      <c r="O687">
        <f>VALUE(MID(F687, FIND("$", F687) + 1, LEN(F687)))</f>
        <v>1.22</v>
      </c>
    </row>
    <row r="688" spans="1:15" x14ac:dyDescent="0.25">
      <c r="A688" t="s">
        <v>2124</v>
      </c>
      <c r="B688" t="s">
        <v>2123</v>
      </c>
      <c r="D688" t="str" cm="1">
        <f t="array" ref="D688">_xlfn.TEXTJOIN("", TRUE, IF(ISNUMBER(SEARCH($Q$1480:$Q$1524, B688)), $Q$1480:$Q$1524, ""))</f>
        <v>Goya</v>
      </c>
      <c r="E688" t="str">
        <f>IF(OR(D688="Mission", D688="Nature's Own", D688="Sara Lee"), "Bread",
IF(OR(D688="Del Monte", D688="Dole", D688="Mott's"), "Canned Fruit",
IF(OR(D688="Goya", D688="Hunt's", D688="Birds Eye"), "Canned Vegetables",
IF(OR(D688="BelGioioso", D688="Kraft", D688="Philadelphia", D688="Fairlife", D688="Horizon Organic", D688="Lactaid", D688="Ben &amp; Jerry's", D688="Chobani", D688="Oikos", D688="Light + Fit"), "Dairy",
IF(OR(D688="Barilla", D688="Annie's", D688="Rao's Homemade"), "Pasta",
IF(OR(D688="Hershey's", D688="Lay's", D688="Totino's", D688="Cheerios", D688="Jif", D688="Skippy", D688="Nature Valley", D688="Oreo", D688="DiGiorno", D688="Eggo"), "Prepared Food",
IF(OR(D688="Ben's Original", D688="Lundberg", D688="Quaker"), "Rice",
IF(OR(D688="Bush's", D688="Hillshire Farm", D688="Oscar Mayer", D688="SPAM"), "Protein",
IF(OR(D688="Starbucks", D688="Sparkling Ice", D688="Coca-Cola", D688="San Pellegrino", D688="Gatorade", D688="Arizona"), "Beverages",
"Other")))))))))</f>
        <v>Canned Vegetables</v>
      </c>
      <c r="F688" t="s">
        <v>2122</v>
      </c>
      <c r="G688" cm="1">
        <f t="array" ref="G688">_xlfn.LET(
  _xlpm.txt, LOWER(TRIM(SUBSTITUTE(B688,"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688" s="1">
        <f>O688/G688</f>
        <v>0.26374999999999998</v>
      </c>
      <c r="I688" t="s">
        <v>2121</v>
      </c>
      <c r="J688" t="str">
        <f>IF(I688="", "", IFERROR(LEFT(SUBSTITUTE(I688,"$",""), FIND("/", SUBSTITUTE(I688,"$","")) - 1), ""))</f>
        <v>26.4 ¢</v>
      </c>
      <c r="K688" s="1" t="str">
        <f>IF(J688="", "", SUBSTITUTE(J688, "¢", ""))</f>
        <v xml:space="preserve">26.4 </v>
      </c>
      <c r="L688" s="2">
        <f>H688*100</f>
        <v>26.375</v>
      </c>
      <c r="M688" s="1">
        <f t="shared" si="10"/>
        <v>0.26400000000000001</v>
      </c>
      <c r="N688" s="1">
        <v>26.4</v>
      </c>
      <c r="O688">
        <f>VALUE(MID(F688, FIND("$", F688) + 1, LEN(F688)))</f>
        <v>6.33</v>
      </c>
    </row>
    <row r="689" spans="1:15" x14ac:dyDescent="0.25">
      <c r="A689" t="s">
        <v>2120</v>
      </c>
      <c r="B689" t="s">
        <v>2119</v>
      </c>
      <c r="D689" t="str" cm="1">
        <f t="array" ref="D689">_xlfn.TEXTJOIN("", TRUE, IF(ISNUMBER(SEARCH($Q$1480:$Q$1524, B689)), $Q$1480:$Q$1524, ""))</f>
        <v>Goya</v>
      </c>
      <c r="E689" t="str">
        <f>IF(OR(D689="Mission", D689="Nature's Own", D689="Sara Lee"), "Bread",
IF(OR(D689="Del Monte", D689="Dole", D689="Mott's"), "Canned Fruit",
IF(OR(D689="Goya", D689="Hunt's", D689="Birds Eye"), "Canned Vegetables",
IF(OR(D689="BelGioioso", D689="Kraft", D689="Philadelphia", D689="Fairlife", D689="Horizon Organic", D689="Lactaid", D689="Ben &amp; Jerry's", D689="Chobani", D689="Oikos", D689="Light + Fit"), "Dairy",
IF(OR(D689="Barilla", D689="Annie's", D689="Rao's Homemade"), "Pasta",
IF(OR(D689="Hershey's", D689="Lay's", D689="Totino's", D689="Cheerios", D689="Jif", D689="Skippy", D689="Nature Valley", D689="Oreo", D689="DiGiorno", D689="Eggo"), "Prepared Food",
IF(OR(D689="Ben's Original", D689="Lundberg", D689="Quaker"), "Rice",
IF(OR(D689="Bush's", D689="Hillshire Farm", D689="Oscar Mayer", D689="SPAM"), "Protein",
IF(OR(D689="Starbucks", D689="Sparkling Ice", D689="Coca-Cola", D689="San Pellegrino", D689="Gatorade", D689="Arizona"), "Beverages",
"Other")))))))))</f>
        <v>Canned Vegetables</v>
      </c>
      <c r="F689" t="s">
        <v>2118</v>
      </c>
      <c r="G689" cm="1">
        <f t="array" ref="G689">_xlfn.LET(
  _xlpm.txt, LOWER(TRIM(SUBSTITUTE(B689,"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H689" s="1">
        <f>O689/G689</f>
        <v>0.78500000000000003</v>
      </c>
      <c r="I689" t="s">
        <v>2117</v>
      </c>
      <c r="J689" t="str">
        <f>IF(I689="", "", IFERROR(LEFT(SUBSTITUTE(I689,"$",""), FIND("/", SUBSTITUTE(I689,"$","")) - 1), ""))</f>
        <v>78.5 ¢</v>
      </c>
      <c r="K689" s="1" t="str">
        <f>IF(J689="", "", SUBSTITUTE(J689, "¢", ""))</f>
        <v xml:space="preserve">78.5 </v>
      </c>
      <c r="L689" s="2">
        <f>H689*100</f>
        <v>78.5</v>
      </c>
      <c r="M689" s="1">
        <f t="shared" si="10"/>
        <v>0.78500000000000003</v>
      </c>
      <c r="N689" s="1">
        <v>78.5</v>
      </c>
      <c r="O689">
        <f>VALUE(MID(F689, FIND("$", F689) + 1, LEN(F689)))</f>
        <v>10.99</v>
      </c>
    </row>
    <row r="690" spans="1:15" x14ac:dyDescent="0.25">
      <c r="A690" t="s">
        <v>2116</v>
      </c>
      <c r="B690" t="s">
        <v>2115</v>
      </c>
      <c r="D690" t="str" cm="1">
        <f t="array" ref="D690">_xlfn.TEXTJOIN("", TRUE, IF(ISNUMBER(SEARCH($Q$1480:$Q$1524, B690)), $Q$1480:$Q$1524, ""))</f>
        <v>Goya</v>
      </c>
      <c r="E690" t="str">
        <f>IF(OR(D690="Mission", D690="Nature's Own", D690="Sara Lee"), "Bread",
IF(OR(D690="Del Monte", D690="Dole", D690="Mott's"), "Canned Fruit",
IF(OR(D690="Goya", D690="Hunt's", D690="Birds Eye"), "Canned Vegetables",
IF(OR(D690="BelGioioso", D690="Kraft", D690="Philadelphia", D690="Fairlife", D690="Horizon Organic", D690="Lactaid", D690="Ben &amp; Jerry's", D690="Chobani", D690="Oikos", D690="Light + Fit"), "Dairy",
IF(OR(D690="Barilla", D690="Annie's", D690="Rao's Homemade"), "Pasta",
IF(OR(D690="Hershey's", D690="Lay's", D690="Totino's", D690="Cheerios", D690="Jif", D690="Skippy", D690="Nature Valley", D690="Oreo", D690="DiGiorno", D690="Eggo"), "Prepared Food",
IF(OR(D690="Ben's Original", D690="Lundberg", D690="Quaker"), "Rice",
IF(OR(D690="Bush's", D690="Hillshire Farm", D690="Oscar Mayer", D690="SPAM"), "Protein",
IF(OR(D690="Starbucks", D690="Sparkling Ice", D690="Coca-Cola", D690="San Pellegrino", D690="Gatorade", D690="Arizona"), "Beverages",
"Other")))))))))</f>
        <v>Canned Vegetables</v>
      </c>
      <c r="F690" t="s">
        <v>2114</v>
      </c>
      <c r="G690" cm="1">
        <f t="array" ref="G690">_xlfn.LET(
  _xlpm.txt, LOWER(TRIM(SUBSTITUTE(B690,"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690" s="1">
        <f>O690/G690</f>
        <v>7.8709677419354834E-2</v>
      </c>
      <c r="I690" t="s">
        <v>2113</v>
      </c>
      <c r="J690" t="str">
        <f>IF(I690="", "", IFERROR(LEFT(SUBSTITUTE(I690,"$",""), FIND("/", SUBSTITUTE(I690,"$","")) - 1), ""))</f>
        <v>7.9 ¢</v>
      </c>
      <c r="K690" s="1" t="str">
        <f>IF(J690="", "", SUBSTITUTE(J690, "¢", ""))</f>
        <v xml:space="preserve">7.9 </v>
      </c>
      <c r="L690" s="2">
        <f>H690*100</f>
        <v>7.8709677419354831</v>
      </c>
      <c r="M690" s="1">
        <f t="shared" si="10"/>
        <v>7.9000000000000001E-2</v>
      </c>
      <c r="N690" s="1">
        <v>7.9</v>
      </c>
      <c r="O690">
        <f>VALUE(MID(F690, FIND("$", F690) + 1, LEN(F690)))</f>
        <v>1.22</v>
      </c>
    </row>
    <row r="691" spans="1:15" x14ac:dyDescent="0.25">
      <c r="A691" t="s">
        <v>2112</v>
      </c>
      <c r="B691" t="s">
        <v>2111</v>
      </c>
      <c r="D691" t="str" cm="1">
        <f t="array" ref="D691">_xlfn.TEXTJOIN("", TRUE, IF(ISNUMBER(SEARCH($Q$1480:$Q$1524, B691)), $Q$1480:$Q$1524, ""))</f>
        <v>Goya</v>
      </c>
      <c r="E691" t="str">
        <f>IF(OR(D691="Mission", D691="Nature's Own", D691="Sara Lee"), "Bread",
IF(OR(D691="Del Monte", D691="Dole", D691="Mott's"), "Canned Fruit",
IF(OR(D691="Goya", D691="Hunt's", D691="Birds Eye"), "Canned Vegetables",
IF(OR(D691="BelGioioso", D691="Kraft", D691="Philadelphia", D691="Fairlife", D691="Horizon Organic", D691="Lactaid", D691="Ben &amp; Jerry's", D691="Chobani", D691="Oikos", D691="Light + Fit"), "Dairy",
IF(OR(D691="Barilla", D691="Annie's", D691="Rao's Homemade"), "Pasta",
IF(OR(D691="Hershey's", D691="Lay's", D691="Totino's", D691="Cheerios", D691="Jif", D691="Skippy", D691="Nature Valley", D691="Oreo", D691="DiGiorno", D691="Eggo"), "Prepared Food",
IF(OR(D691="Ben's Original", D691="Lundberg", D691="Quaker"), "Rice",
IF(OR(D691="Bush's", D691="Hillshire Farm", D691="Oscar Mayer", D691="SPAM"), "Protein",
IF(OR(D691="Starbucks", D691="Sparkling Ice", D691="Coca-Cola", D691="San Pellegrino", D691="Gatorade", D691="Arizona"), "Beverages",
"Other")))))))))</f>
        <v>Canned Vegetables</v>
      </c>
      <c r="F691" t="s">
        <v>2110</v>
      </c>
      <c r="G691" cm="1">
        <f t="array" ref="G691">_xlfn.LET(
  _xlpm.txt, LOWER(TRIM(SUBSTITUTE(B691,"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691" s="1">
        <f>O691/G691</f>
        <v>0.13866666666666666</v>
      </c>
      <c r="I691" t="s">
        <v>2109</v>
      </c>
      <c r="J691" t="str">
        <f>IF(I691="", "", IFERROR(LEFT(SUBSTITUTE(I691,"$",""), FIND("/", SUBSTITUTE(I691,"$","")) - 1), ""))</f>
        <v>13.9 ¢</v>
      </c>
      <c r="K691" s="1" t="str">
        <f>IF(J691="", "", SUBSTITUTE(J691, "¢", ""))</f>
        <v xml:space="preserve">13.9 </v>
      </c>
      <c r="L691" s="2">
        <f>H691*100</f>
        <v>13.866666666666665</v>
      </c>
      <c r="M691" s="1">
        <f t="shared" si="10"/>
        <v>0.13900000000000001</v>
      </c>
      <c r="N691" s="1">
        <v>13.9</v>
      </c>
      <c r="O691">
        <f>VALUE(MID(F691, FIND("$", F691) + 1, LEN(F691)))</f>
        <v>2.08</v>
      </c>
    </row>
    <row r="692" spans="1:15" x14ac:dyDescent="0.25">
      <c r="A692" t="s">
        <v>2108</v>
      </c>
      <c r="B692" t="s">
        <v>2107</v>
      </c>
      <c r="D692" t="str" cm="1">
        <f t="array" ref="D692">_xlfn.TEXTJOIN("", TRUE, IF(ISNUMBER(SEARCH($Q$1480:$Q$1524, B692)), $Q$1480:$Q$1524, ""))</f>
        <v>Goya</v>
      </c>
      <c r="E692" t="str">
        <f>IF(OR(D692="Mission", D692="Nature's Own", D692="Sara Lee"), "Bread",
IF(OR(D692="Del Monte", D692="Dole", D692="Mott's"), "Canned Fruit",
IF(OR(D692="Goya", D692="Hunt's", D692="Birds Eye"), "Canned Vegetables",
IF(OR(D692="BelGioioso", D692="Kraft", D692="Philadelphia", D692="Fairlife", D692="Horizon Organic", D692="Lactaid", D692="Ben &amp; Jerry's", D692="Chobani", D692="Oikos", D692="Light + Fit"), "Dairy",
IF(OR(D692="Barilla", D692="Annie's", D692="Rao's Homemade"), "Pasta",
IF(OR(D692="Hershey's", D692="Lay's", D692="Totino's", D692="Cheerios", D692="Jif", D692="Skippy", D692="Nature Valley", D692="Oreo", D692="DiGiorno", D692="Eggo"), "Prepared Food",
IF(OR(D692="Ben's Original", D692="Lundberg", D692="Quaker"), "Rice",
IF(OR(D692="Bush's", D692="Hillshire Farm", D692="Oscar Mayer", D692="SPAM"), "Protein",
IF(OR(D692="Starbucks", D692="Sparkling Ice", D692="Coca-Cola", D692="San Pellegrino", D692="Gatorade", D692="Arizona"), "Beverages",
"Other")))))))))</f>
        <v>Canned Vegetables</v>
      </c>
      <c r="F692" t="s">
        <v>2106</v>
      </c>
      <c r="G692" cm="1">
        <f t="array" ref="G692">_xlfn.LET(
  _xlpm.txt, LOWER(TRIM(SUBSTITUTE(B692,"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692" s="1">
        <f>O692/G692</f>
        <v>8.9032258064516118E-2</v>
      </c>
      <c r="I692" t="s">
        <v>2105</v>
      </c>
      <c r="J692" t="str">
        <f>IF(I692="", "", IFERROR(LEFT(SUBSTITUTE(I692,"$",""), FIND("/", SUBSTITUTE(I692,"$","")) - 1), ""))</f>
        <v>8.9 ¢</v>
      </c>
      <c r="K692" s="1" t="str">
        <f>IF(J692="", "", SUBSTITUTE(J692, "¢", ""))</f>
        <v xml:space="preserve">8.9 </v>
      </c>
      <c r="L692" s="2">
        <f>H692*100</f>
        <v>8.9032258064516121</v>
      </c>
      <c r="M692" s="1">
        <f t="shared" si="10"/>
        <v>8.900000000000001E-2</v>
      </c>
      <c r="N692" s="1">
        <v>8.9</v>
      </c>
      <c r="O692">
        <f>VALUE(MID(F692, FIND("$", F692) + 1, LEN(F692)))</f>
        <v>1.38</v>
      </c>
    </row>
    <row r="693" spans="1:15" x14ac:dyDescent="0.25">
      <c r="A693" t="s">
        <v>2104</v>
      </c>
      <c r="B693" t="s">
        <v>2103</v>
      </c>
      <c r="D693" t="str" cm="1">
        <f t="array" ref="D693">_xlfn.TEXTJOIN("", TRUE, IF(ISNUMBER(SEARCH($Q$1480:$Q$1524, B693)), $Q$1480:$Q$1524, ""))</f>
        <v>Goya</v>
      </c>
      <c r="E693" t="str">
        <f>IF(OR(D693="Mission", D693="Nature's Own", D693="Sara Lee"), "Bread",
IF(OR(D693="Del Monte", D693="Dole", D693="Mott's"), "Canned Fruit",
IF(OR(D693="Goya", D693="Hunt's", D693="Birds Eye"), "Canned Vegetables",
IF(OR(D693="BelGioioso", D693="Kraft", D693="Philadelphia", D693="Fairlife", D693="Horizon Organic", D693="Lactaid", D693="Ben &amp; Jerry's", D693="Chobani", D693="Oikos", D693="Light + Fit"), "Dairy",
IF(OR(D693="Barilla", D693="Annie's", D693="Rao's Homemade"), "Pasta",
IF(OR(D693="Hershey's", D693="Lay's", D693="Totino's", D693="Cheerios", D693="Jif", D693="Skippy", D693="Nature Valley", D693="Oreo", D693="DiGiorno", D693="Eggo"), "Prepared Food",
IF(OR(D693="Ben's Original", D693="Lundberg", D693="Quaker"), "Rice",
IF(OR(D693="Bush's", D693="Hillshire Farm", D693="Oscar Mayer", D693="SPAM"), "Protein",
IF(OR(D693="Starbucks", D693="Sparkling Ice", D693="Coca-Cola", D693="San Pellegrino", D693="Gatorade", D693="Arizona"), "Beverages",
"Other")))))))))</f>
        <v>Canned Vegetables</v>
      </c>
      <c r="F693" t="s">
        <v>95</v>
      </c>
      <c r="G693" cm="1">
        <f t="array" ref="G693">_xlfn.LET(
  _xlpm.txt, LOWER(TRIM(SUBSTITUTE(B693,"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693" s="1">
        <f>O693/G693</f>
        <v>0.1270967741935484</v>
      </c>
      <c r="I693" t="s">
        <v>2072</v>
      </c>
      <c r="J693" t="str">
        <f>IF(I693="", "", IFERROR(LEFT(SUBSTITUTE(I693,"$",""), FIND("/", SUBSTITUTE(I693,"$","")) - 1), ""))</f>
        <v>12.7 ¢</v>
      </c>
      <c r="K693" s="1" t="str">
        <f>IF(J693="", "", SUBSTITUTE(J693, "¢", ""))</f>
        <v xml:space="preserve">12.7 </v>
      </c>
      <c r="L693" s="2">
        <f>H693*100</f>
        <v>12.70967741935484</v>
      </c>
      <c r="M693" s="1">
        <f t="shared" si="10"/>
        <v>0.127</v>
      </c>
      <c r="N693" s="1">
        <v>12.7</v>
      </c>
      <c r="O693">
        <f>VALUE(MID(F693, FIND("$", F693) + 1, LEN(F693)))</f>
        <v>1.97</v>
      </c>
    </row>
    <row r="694" spans="1:15" x14ac:dyDescent="0.25">
      <c r="A694" t="s">
        <v>2102</v>
      </c>
      <c r="B694" t="s">
        <v>2101</v>
      </c>
      <c r="D694" t="str" cm="1">
        <f t="array" ref="D694">_xlfn.TEXTJOIN("", TRUE, IF(ISNUMBER(SEARCH($Q$1480:$Q$1524, B694)), $Q$1480:$Q$1524, ""))</f>
        <v>Goya</v>
      </c>
      <c r="E694" t="str">
        <f>IF(OR(D694="Mission", D694="Nature's Own", D694="Sara Lee"), "Bread",
IF(OR(D694="Del Monte", D694="Dole", D694="Mott's"), "Canned Fruit",
IF(OR(D694="Goya", D694="Hunt's", D694="Birds Eye"), "Canned Vegetables",
IF(OR(D694="BelGioioso", D694="Kraft", D694="Philadelphia", D694="Fairlife", D694="Horizon Organic", D694="Lactaid", D694="Ben &amp; Jerry's", D694="Chobani", D694="Oikos", D694="Light + Fit"), "Dairy",
IF(OR(D694="Barilla", D694="Annie's", D694="Rao's Homemade"), "Pasta",
IF(OR(D694="Hershey's", D694="Lay's", D694="Totino's", D694="Cheerios", D694="Jif", D694="Skippy", D694="Nature Valley", D694="Oreo", D694="DiGiorno", D694="Eggo"), "Prepared Food",
IF(OR(D694="Ben's Original", D694="Lundberg", D694="Quaker"), "Rice",
IF(OR(D694="Bush's", D694="Hillshire Farm", D694="Oscar Mayer", D694="SPAM"), "Protein",
IF(OR(D694="Starbucks", D694="Sparkling Ice", D694="Coca-Cola", D694="San Pellegrino", D694="Gatorade", D694="Arizona"), "Beverages",
"Other")))))))))</f>
        <v>Canned Vegetables</v>
      </c>
      <c r="F694" t="s">
        <v>2100</v>
      </c>
      <c r="G694" cm="1">
        <f t="array" ref="G694">_xlfn.LET(
  _xlpm.txt, LOWER(TRIM(SUBSTITUTE(B694,"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694" s="1">
        <f>O694/G694</f>
        <v>0.18133333333333335</v>
      </c>
      <c r="I694" t="s">
        <v>127</v>
      </c>
      <c r="J694" t="str">
        <f>IF(I694="", "", IFERROR(LEFT(SUBSTITUTE(I694,"$",""), FIND("/", SUBSTITUTE(I694,"$","")) - 1), ""))</f>
        <v>18.1 ¢</v>
      </c>
      <c r="K694" s="1" t="str">
        <f>IF(J694="", "", SUBSTITUTE(J694, "¢", ""))</f>
        <v xml:space="preserve">18.1 </v>
      </c>
      <c r="L694" s="2">
        <f>H694*100</f>
        <v>18.133333333333333</v>
      </c>
      <c r="M694" s="1">
        <f t="shared" si="10"/>
        <v>0.18100000000000002</v>
      </c>
      <c r="N694" s="1">
        <v>18.100000000000001</v>
      </c>
      <c r="O694">
        <f>VALUE(MID(F694, FIND("$", F694) + 1, LEN(F694)))</f>
        <v>2.72</v>
      </c>
    </row>
    <row r="695" spans="1:15" x14ac:dyDescent="0.25">
      <c r="A695" t="s">
        <v>2099</v>
      </c>
      <c r="B695" t="s">
        <v>2098</v>
      </c>
      <c r="D695" t="str" cm="1">
        <f t="array" ref="D695">_xlfn.TEXTJOIN("", TRUE, IF(ISNUMBER(SEARCH($Q$1480:$Q$1524, B695)), $Q$1480:$Q$1524, ""))</f>
        <v>Goya</v>
      </c>
      <c r="E695" t="str">
        <f>IF(OR(D695="Mission", D695="Nature's Own", D695="Sara Lee"), "Bread",
IF(OR(D695="Del Monte", D695="Dole", D695="Mott's"), "Canned Fruit",
IF(OR(D695="Goya", D695="Hunt's", D695="Birds Eye"), "Canned Vegetables",
IF(OR(D695="BelGioioso", D695="Kraft", D695="Philadelphia", D695="Fairlife", D695="Horizon Organic", D695="Lactaid", D695="Ben &amp; Jerry's", D695="Chobani", D695="Oikos", D695="Light + Fit"), "Dairy",
IF(OR(D695="Barilla", D695="Annie's", D695="Rao's Homemade"), "Pasta",
IF(OR(D695="Hershey's", D695="Lay's", D695="Totino's", D695="Cheerios", D695="Jif", D695="Skippy", D695="Nature Valley", D695="Oreo", D695="DiGiorno", D695="Eggo"), "Prepared Food",
IF(OR(D695="Ben's Original", D695="Lundberg", D695="Quaker"), "Rice",
IF(OR(D695="Bush's", D695="Hillshire Farm", D695="Oscar Mayer", D695="SPAM"), "Protein",
IF(OR(D695="Starbucks", D695="Sparkling Ice", D695="Coca-Cola", D695="San Pellegrino", D695="Gatorade", D695="Arizona"), "Beverages",
"Other")))))))))</f>
        <v>Canned Vegetables</v>
      </c>
      <c r="F695" t="s">
        <v>2097</v>
      </c>
      <c r="G695" cm="1">
        <f t="array" ref="G695">_xlfn.LET(
  _xlpm.txt, LOWER(TRIM(SUBSTITUTE(B695,"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695" s="1">
        <f>O695/G695</f>
        <v>0.11749999999999999</v>
      </c>
      <c r="I695" t="s">
        <v>2096</v>
      </c>
      <c r="J695" t="str">
        <f>IF(I695="", "", IFERROR(LEFT(SUBSTITUTE(I695,"$",""), FIND("/", SUBSTITUTE(I695,"$","")) - 1), ""))</f>
        <v>11.8 ¢</v>
      </c>
      <c r="K695" s="1" t="str">
        <f>IF(J695="", "", SUBSTITUTE(J695, "¢", ""))</f>
        <v xml:space="preserve">11.8 </v>
      </c>
      <c r="L695" s="2">
        <f>H695*100</f>
        <v>11.75</v>
      </c>
      <c r="M695" s="1">
        <f t="shared" si="10"/>
        <v>0.11800000000000001</v>
      </c>
      <c r="N695" s="1">
        <v>11.8</v>
      </c>
      <c r="O695">
        <f>VALUE(MID(F695, FIND("$", F695) + 1, LEN(F695)))</f>
        <v>1.88</v>
      </c>
    </row>
    <row r="696" spans="1:15" x14ac:dyDescent="0.25">
      <c r="A696" t="s">
        <v>2095</v>
      </c>
      <c r="B696" t="s">
        <v>2094</v>
      </c>
      <c r="D696" t="str" cm="1">
        <f t="array" ref="D696">_xlfn.TEXTJOIN("", TRUE, IF(ISNUMBER(SEARCH($Q$1480:$Q$1524, B696)), $Q$1480:$Q$1524, ""))</f>
        <v>Goya</v>
      </c>
      <c r="E696" t="str">
        <f>IF(OR(D696="Mission", D696="Nature's Own", D696="Sara Lee"), "Bread",
IF(OR(D696="Del Monte", D696="Dole", D696="Mott's"), "Canned Fruit",
IF(OR(D696="Goya", D696="Hunt's", D696="Birds Eye"), "Canned Vegetables",
IF(OR(D696="BelGioioso", D696="Kraft", D696="Philadelphia", D696="Fairlife", D696="Horizon Organic", D696="Lactaid", D696="Ben &amp; Jerry's", D696="Chobani", D696="Oikos", D696="Light + Fit"), "Dairy",
IF(OR(D696="Barilla", D696="Annie's", D696="Rao's Homemade"), "Pasta",
IF(OR(D696="Hershey's", D696="Lay's", D696="Totino's", D696="Cheerios", D696="Jif", D696="Skippy", D696="Nature Valley", D696="Oreo", D696="DiGiorno", D696="Eggo"), "Prepared Food",
IF(OR(D696="Ben's Original", D696="Lundberg", D696="Quaker"), "Rice",
IF(OR(D696="Bush's", D696="Hillshire Farm", D696="Oscar Mayer", D696="SPAM"), "Protein",
IF(OR(D696="Starbucks", D696="Sparkling Ice", D696="Coca-Cola", D696="San Pellegrino", D696="Gatorade", D696="Arizona"), "Beverages",
"Other")))))))))</f>
        <v>Canned Vegetables</v>
      </c>
      <c r="F696" t="s">
        <v>2059</v>
      </c>
      <c r="G696" cm="1">
        <f t="array" ref="G696">_xlfn.LET(
  _xlpm.txt, LOWER(TRIM(SUBSTITUTE(B696,"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696" s="1">
        <f>O696/G696</f>
        <v>9.1612903225806452E-2</v>
      </c>
      <c r="I696" t="s">
        <v>2058</v>
      </c>
      <c r="J696" t="str">
        <f>IF(I696="", "", IFERROR(LEFT(SUBSTITUTE(I696,"$",""), FIND("/", SUBSTITUTE(I696,"$","")) - 1), ""))</f>
        <v>9.2 ¢</v>
      </c>
      <c r="K696" s="1" t="str">
        <f>IF(J696="", "", SUBSTITUTE(J696, "¢", ""))</f>
        <v xml:space="preserve">9.2 </v>
      </c>
      <c r="L696" s="2">
        <f>H696*100</f>
        <v>9.1612903225806459</v>
      </c>
      <c r="M696" s="1">
        <f t="shared" si="10"/>
        <v>9.1999999999999998E-2</v>
      </c>
      <c r="N696" s="1">
        <v>9.1999999999999993</v>
      </c>
      <c r="O696">
        <f>VALUE(MID(F696, FIND("$", F696) + 1, LEN(F696)))</f>
        <v>1.42</v>
      </c>
    </row>
    <row r="697" spans="1:15" x14ac:dyDescent="0.25">
      <c r="A697" t="s">
        <v>2093</v>
      </c>
      <c r="B697" t="s">
        <v>2092</v>
      </c>
      <c r="D697" t="str" cm="1">
        <f t="array" ref="D697">_xlfn.TEXTJOIN("", TRUE, IF(ISNUMBER(SEARCH($Q$1480:$Q$1524, B697)), $Q$1480:$Q$1524, ""))</f>
        <v>Goya</v>
      </c>
      <c r="E697" t="str">
        <f>IF(OR(D697="Mission", D697="Nature's Own", D697="Sara Lee"), "Bread",
IF(OR(D697="Del Monte", D697="Dole", D697="Mott's"), "Canned Fruit",
IF(OR(D697="Goya", D697="Hunt's", D697="Birds Eye"), "Canned Vegetables",
IF(OR(D697="BelGioioso", D697="Kraft", D697="Philadelphia", D697="Fairlife", D697="Horizon Organic", D697="Lactaid", D697="Ben &amp; Jerry's", D697="Chobani", D697="Oikos", D697="Light + Fit"), "Dairy",
IF(OR(D697="Barilla", D697="Annie's", D697="Rao's Homemade"), "Pasta",
IF(OR(D697="Hershey's", D697="Lay's", D697="Totino's", D697="Cheerios", D697="Jif", D697="Skippy", D697="Nature Valley", D697="Oreo", D697="DiGiorno", D697="Eggo"), "Prepared Food",
IF(OR(D697="Ben's Original", D697="Lundberg", D697="Quaker"), "Rice",
IF(OR(D697="Bush's", D697="Hillshire Farm", D697="Oscar Mayer", D697="SPAM"), "Protein",
IF(OR(D697="Starbucks", D697="Sparkling Ice", D697="Coca-Cola", D697="San Pellegrino", D697="Gatorade", D697="Arizona"), "Beverages",
"Other")))))))))</f>
        <v>Canned Vegetables</v>
      </c>
      <c r="F697" t="s">
        <v>2091</v>
      </c>
      <c r="G697" cm="1">
        <f t="array" ref="G697">_xlfn.LET(
  _xlpm.txt, LOWER(TRIM(SUBSTITUTE(B697,"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697" s="1">
        <f>O697/G697</f>
        <v>9.3333333333333324E-2</v>
      </c>
      <c r="I697" t="s">
        <v>2090</v>
      </c>
      <c r="J697" t="str">
        <f>IF(I697="", "", IFERROR(LEFT(SUBSTITUTE(I697,"$",""), FIND("/", SUBSTITUTE(I697,"$","")) - 1), ""))</f>
        <v>9.3 ¢</v>
      </c>
      <c r="K697" s="1" t="str">
        <f>IF(J697="", "", SUBSTITUTE(J697, "¢", ""))</f>
        <v xml:space="preserve">9.3 </v>
      </c>
      <c r="L697" s="2">
        <f>H697*100</f>
        <v>9.3333333333333321</v>
      </c>
      <c r="M697" s="1">
        <f t="shared" si="10"/>
        <v>9.3000000000000013E-2</v>
      </c>
      <c r="N697" s="1">
        <v>9.3000000000000007</v>
      </c>
      <c r="O697">
        <f>VALUE(MID(F697, FIND("$", F697) + 1, LEN(F697)))</f>
        <v>1.4</v>
      </c>
    </row>
    <row r="698" spans="1:15" x14ac:dyDescent="0.25">
      <c r="A698" t="s">
        <v>2089</v>
      </c>
      <c r="B698" t="s">
        <v>2088</v>
      </c>
      <c r="C698">
        <v>8</v>
      </c>
      <c r="D698" t="str" cm="1">
        <f t="array" ref="D698">_xlfn.TEXTJOIN("", TRUE, IF(ISNUMBER(SEARCH($Q$1480:$Q$1524, B698)), $Q$1480:$Q$1524, ""))</f>
        <v>Goya</v>
      </c>
      <c r="E698" t="str">
        <f>IF(OR(D698="Mission", D698="Nature's Own", D698="Sara Lee"), "Bread",
IF(OR(D698="Del Monte", D698="Dole", D698="Mott's"), "Canned Fruit",
IF(OR(D698="Goya", D698="Hunt's", D698="Birds Eye"), "Canned Vegetables",
IF(OR(D698="BelGioioso", D698="Kraft", D698="Philadelphia", D698="Fairlife", D698="Horizon Organic", D698="Lactaid", D698="Ben &amp; Jerry's", D698="Chobani", D698="Oikos", D698="Light + Fit"), "Dairy",
IF(OR(D698="Barilla", D698="Annie's", D698="Rao's Homemade"), "Pasta",
IF(OR(D698="Hershey's", D698="Lay's", D698="Totino's", D698="Cheerios", D698="Jif", D698="Skippy", D698="Nature Valley", D698="Oreo", D698="DiGiorno", D698="Eggo"), "Prepared Food",
IF(OR(D698="Ben's Original", D698="Lundberg", D698="Quaker"), "Rice",
IF(OR(D698="Bush's", D698="Hillshire Farm", D698="Oscar Mayer", D698="SPAM"), "Protein",
IF(OR(D698="Starbucks", D698="Sparkling Ice", D698="Coca-Cola", D698="San Pellegrino", D698="Gatorade", D698="Arizona"), "Beverages",
"Other")))))))))</f>
        <v>Canned Vegetables</v>
      </c>
      <c r="F698" t="s">
        <v>822</v>
      </c>
      <c r="G698" cm="1">
        <f t="array" ref="G698">_xlfn.LET(
  _xlpm.txt, LOWER(TRIM(SUBSTITUTE(B698,"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698" s="1">
        <f>O698/G698</f>
        <v>0.14709677419354839</v>
      </c>
      <c r="I698" t="s">
        <v>2087</v>
      </c>
      <c r="J698" t="str">
        <f>IF(I698="", "", IFERROR(LEFT(SUBSTITUTE(I698,"$",""), FIND("/", SUBSTITUTE(I698,"$","")) - 1), ""))</f>
        <v>14.7 ¢</v>
      </c>
      <c r="K698" s="1" t="str">
        <f>IF(J698="", "", SUBSTITUTE(J698, "¢", ""))</f>
        <v xml:space="preserve">14.7 </v>
      </c>
      <c r="L698" s="2">
        <f>H698*100</f>
        <v>14.709677419354838</v>
      </c>
      <c r="M698" s="1">
        <f t="shared" si="10"/>
        <v>0.14699999999999999</v>
      </c>
      <c r="N698" s="1">
        <v>14.7</v>
      </c>
      <c r="O698">
        <f>VALUE(MID(F698, FIND("$", F698) + 1, LEN(F698)))</f>
        <v>2.2799999999999998</v>
      </c>
    </row>
    <row r="699" spans="1:15" x14ac:dyDescent="0.25">
      <c r="A699" t="s">
        <v>2086</v>
      </c>
      <c r="B699" t="s">
        <v>2085</v>
      </c>
      <c r="D699" t="str" cm="1">
        <f t="array" ref="D699">_xlfn.TEXTJOIN("", TRUE, IF(ISNUMBER(SEARCH($Q$1480:$Q$1524, B699)), $Q$1480:$Q$1524, ""))</f>
        <v>Goya</v>
      </c>
      <c r="E699" t="str">
        <f>IF(OR(D699="Mission", D699="Nature's Own", D699="Sara Lee"), "Bread",
IF(OR(D699="Del Monte", D699="Dole", D699="Mott's"), "Canned Fruit",
IF(OR(D699="Goya", D699="Hunt's", D699="Birds Eye"), "Canned Vegetables",
IF(OR(D699="BelGioioso", D699="Kraft", D699="Philadelphia", D699="Fairlife", D699="Horizon Organic", D699="Lactaid", D699="Ben &amp; Jerry's", D699="Chobani", D699="Oikos", D699="Light + Fit"), "Dairy",
IF(OR(D699="Barilla", D699="Annie's", D699="Rao's Homemade"), "Pasta",
IF(OR(D699="Hershey's", D699="Lay's", D699="Totino's", D699="Cheerios", D699="Jif", D699="Skippy", D699="Nature Valley", D699="Oreo", D699="DiGiorno", D699="Eggo"), "Prepared Food",
IF(OR(D699="Ben's Original", D699="Lundberg", D699="Quaker"), "Rice",
IF(OR(D699="Bush's", D699="Hillshire Farm", D699="Oscar Mayer", D699="SPAM"), "Protein",
IF(OR(D699="Starbucks", D699="Sparkling Ice", D699="Coca-Cola", D699="San Pellegrino", D699="Gatorade", D699="Arizona"), "Beverages",
"Other")))))))))</f>
        <v>Canned Vegetables</v>
      </c>
      <c r="F699" t="s">
        <v>2084</v>
      </c>
      <c r="G699" cm="1">
        <f t="array" ref="G699">_xlfn.LET(
  _xlpm.txt, LOWER(TRIM(SUBSTITUTE(B699,"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699" s="1">
        <f>O699/G699</f>
        <v>0.16733333333333331</v>
      </c>
      <c r="I699" t="s">
        <v>2083</v>
      </c>
      <c r="J699" t="str">
        <f>IF(I699="", "", IFERROR(LEFT(SUBSTITUTE(I699,"$",""), FIND("/", SUBSTITUTE(I699,"$","")) - 1), ""))</f>
        <v>16.7 ¢</v>
      </c>
      <c r="K699" s="1" t="str">
        <f>IF(J699="", "", SUBSTITUTE(J699, "¢", ""))</f>
        <v xml:space="preserve">16.7 </v>
      </c>
      <c r="L699" s="2">
        <f>H699*100</f>
        <v>16.733333333333331</v>
      </c>
      <c r="M699" s="1">
        <f t="shared" si="10"/>
        <v>0.16699999999999998</v>
      </c>
      <c r="N699" s="1">
        <v>16.7</v>
      </c>
      <c r="O699">
        <f>VALUE(MID(F699, FIND("$", F699) + 1, LEN(F699)))</f>
        <v>2.5099999999999998</v>
      </c>
    </row>
    <row r="700" spans="1:15" x14ac:dyDescent="0.25">
      <c r="A700" t="s">
        <v>2082</v>
      </c>
      <c r="B700" t="s">
        <v>2081</v>
      </c>
      <c r="D700" t="str" cm="1">
        <f t="array" ref="D700">_xlfn.TEXTJOIN("", TRUE, IF(ISNUMBER(SEARCH($Q$1480:$Q$1524, B700)), $Q$1480:$Q$1524, ""))</f>
        <v>Goya</v>
      </c>
      <c r="E700" t="str">
        <f>IF(OR(D700="Mission", D700="Nature's Own", D700="Sara Lee"), "Bread",
IF(OR(D700="Del Monte", D700="Dole", D700="Mott's"), "Canned Fruit",
IF(OR(D700="Goya", D700="Hunt's", D700="Birds Eye"), "Canned Vegetables",
IF(OR(D700="BelGioioso", D700="Kraft", D700="Philadelphia", D700="Fairlife", D700="Horizon Organic", D700="Lactaid", D700="Ben &amp; Jerry's", D700="Chobani", D700="Oikos", D700="Light + Fit"), "Dairy",
IF(OR(D700="Barilla", D700="Annie's", D700="Rao's Homemade"), "Pasta",
IF(OR(D700="Hershey's", D700="Lay's", D700="Totino's", D700="Cheerios", D700="Jif", D700="Skippy", D700="Nature Valley", D700="Oreo", D700="DiGiorno", D700="Eggo"), "Prepared Food",
IF(OR(D700="Ben's Original", D700="Lundberg", D700="Quaker"), "Rice",
IF(OR(D700="Bush's", D700="Hillshire Farm", D700="Oscar Mayer", D700="SPAM"), "Protein",
IF(OR(D700="Starbucks", D700="Sparkling Ice", D700="Coca-Cola", D700="San Pellegrino", D700="Gatorade", D700="Arizona"), "Beverages",
"Other")))))))))</f>
        <v>Canned Vegetables</v>
      </c>
      <c r="F700" t="s">
        <v>373</v>
      </c>
      <c r="G700" cm="1">
        <f t="array" ref="G700">_xlfn.LET(
  _xlpm.txt, LOWER(TRIM(SUBSTITUTE(B700,"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700" s="1">
        <f>O700/G700</f>
        <v>0.12375</v>
      </c>
      <c r="I700" t="s">
        <v>2080</v>
      </c>
      <c r="J700" t="str">
        <f>IF(I700="", "", IFERROR(LEFT(SUBSTITUTE(I700,"$",""), FIND("/", SUBSTITUTE(I700,"$","")) - 1), ""))</f>
        <v>12.4 ¢</v>
      </c>
      <c r="K700" s="1" t="str">
        <f>IF(J700="", "", SUBSTITUTE(J700, "¢", ""))</f>
        <v xml:space="preserve">12.4 </v>
      </c>
      <c r="L700" s="2">
        <f>H700*100</f>
        <v>12.375</v>
      </c>
      <c r="M700" s="1">
        <f t="shared" si="10"/>
        <v>0.124</v>
      </c>
      <c r="N700" s="1">
        <v>12.4</v>
      </c>
      <c r="O700">
        <f>VALUE(MID(F700, FIND("$", F700) + 1, LEN(F700)))</f>
        <v>1.98</v>
      </c>
    </row>
    <row r="701" spans="1:15" x14ac:dyDescent="0.25">
      <c r="A701" t="s">
        <v>2079</v>
      </c>
      <c r="B701" t="s">
        <v>2078</v>
      </c>
      <c r="D701" t="str" cm="1">
        <f t="array" ref="D701">_xlfn.TEXTJOIN("", TRUE, IF(ISNUMBER(SEARCH($Q$1480:$Q$1524, B701)), $Q$1480:$Q$1524, ""))</f>
        <v>Goya</v>
      </c>
      <c r="E701" t="str">
        <f>IF(OR(D701="Mission", D701="Nature's Own", D701="Sara Lee"), "Bread",
IF(OR(D701="Del Monte", D701="Dole", D701="Mott's"), "Canned Fruit",
IF(OR(D701="Goya", D701="Hunt's", D701="Birds Eye"), "Canned Vegetables",
IF(OR(D701="BelGioioso", D701="Kraft", D701="Philadelphia", D701="Fairlife", D701="Horizon Organic", D701="Lactaid", D701="Ben &amp; Jerry's", D701="Chobani", D701="Oikos", D701="Light + Fit"), "Dairy",
IF(OR(D701="Barilla", D701="Annie's", D701="Rao's Homemade"), "Pasta",
IF(OR(D701="Hershey's", D701="Lay's", D701="Totino's", D701="Cheerios", D701="Jif", D701="Skippy", D701="Nature Valley", D701="Oreo", D701="DiGiorno", D701="Eggo"), "Prepared Food",
IF(OR(D701="Ben's Original", D701="Lundberg", D701="Quaker"), "Rice",
IF(OR(D701="Bush's", D701="Hillshire Farm", D701="Oscar Mayer", D701="SPAM"), "Protein",
IF(OR(D701="Starbucks", D701="Sparkling Ice", D701="Coca-Cola", D701="San Pellegrino", D701="Gatorade", D701="Arizona"), "Beverages",
"Other")))))))))</f>
        <v>Canned Vegetables</v>
      </c>
      <c r="F701" t="s">
        <v>2077</v>
      </c>
      <c r="G701" cm="1">
        <f t="array" ref="G701">_xlfn.LET(
  _xlpm.txt, LOWER(TRIM(SUBSTITUTE(B701,"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H701" s="1">
        <f>O701/G701</f>
        <v>0.1110344827586207</v>
      </c>
      <c r="I701" t="s">
        <v>2076</v>
      </c>
      <c r="J701" t="str">
        <f>IF(I701="", "", IFERROR(LEFT(SUBSTITUTE(I701,"$",""), FIND("/", SUBSTITUTE(I701,"$","")) - 1), ""))</f>
        <v>11.1 ¢</v>
      </c>
      <c r="K701" s="1" t="str">
        <f>IF(J701="", "", SUBSTITUTE(J701, "¢", ""))</f>
        <v xml:space="preserve">11.1 </v>
      </c>
      <c r="L701" s="2">
        <f>H701*100</f>
        <v>11.103448275862069</v>
      </c>
      <c r="M701" s="1">
        <f t="shared" si="10"/>
        <v>0.111</v>
      </c>
      <c r="N701" s="1">
        <v>11.1</v>
      </c>
      <c r="O701">
        <f>VALUE(MID(F701, FIND("$", F701) + 1, LEN(F701)))</f>
        <v>3.22</v>
      </c>
    </row>
    <row r="702" spans="1:15" x14ac:dyDescent="0.25">
      <c r="A702" t="s">
        <v>2075</v>
      </c>
      <c r="B702" t="s">
        <v>2074</v>
      </c>
      <c r="D702" t="str" cm="1">
        <f t="array" ref="D702">_xlfn.TEXTJOIN("", TRUE, IF(ISNUMBER(SEARCH($Q$1480:$Q$1524, B702)), $Q$1480:$Q$1524, ""))</f>
        <v>Goya</v>
      </c>
      <c r="E702" t="str">
        <f>IF(OR(D702="Mission", D702="Nature's Own", D702="Sara Lee"), "Bread",
IF(OR(D702="Del Monte", D702="Dole", D702="Mott's"), "Canned Fruit",
IF(OR(D702="Goya", D702="Hunt's", D702="Birds Eye"), "Canned Vegetables",
IF(OR(D702="BelGioioso", D702="Kraft", D702="Philadelphia", D702="Fairlife", D702="Horizon Organic", D702="Lactaid", D702="Ben &amp; Jerry's", D702="Chobani", D702="Oikos", D702="Light + Fit"), "Dairy",
IF(OR(D702="Barilla", D702="Annie's", D702="Rao's Homemade"), "Pasta",
IF(OR(D702="Hershey's", D702="Lay's", D702="Totino's", D702="Cheerios", D702="Jif", D702="Skippy", D702="Nature Valley", D702="Oreo", D702="DiGiorno", D702="Eggo"), "Prepared Food",
IF(OR(D702="Ben's Original", D702="Lundberg", D702="Quaker"), "Rice",
IF(OR(D702="Bush's", D702="Hillshire Farm", D702="Oscar Mayer", D702="SPAM"), "Protein",
IF(OR(D702="Starbucks", D702="Sparkling Ice", D702="Coca-Cola", D702="San Pellegrino", D702="Gatorade", D702="Arizona"), "Beverages",
"Other")))))))))</f>
        <v>Canned Vegetables</v>
      </c>
      <c r="F702" t="s">
        <v>2073</v>
      </c>
      <c r="G702" cm="1">
        <f t="array" ref="G702">_xlfn.LET(
  _xlpm.txt, LOWER(TRIM(SUBSTITUTE(B702,"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47</v>
      </c>
      <c r="H702" s="1">
        <f>O702/G702</f>
        <v>0.12659574468085108</v>
      </c>
      <c r="I702" t="s">
        <v>2072</v>
      </c>
      <c r="J702" t="str">
        <f>IF(I702="", "", IFERROR(LEFT(SUBSTITUTE(I702,"$",""), FIND("/", SUBSTITUTE(I702,"$","")) - 1), ""))</f>
        <v>12.7 ¢</v>
      </c>
      <c r="K702" s="1" t="str">
        <f>IF(J702="", "", SUBSTITUTE(J702, "¢", ""))</f>
        <v xml:space="preserve">12.7 </v>
      </c>
      <c r="L702" s="2">
        <f>H702*100</f>
        <v>12.659574468085108</v>
      </c>
      <c r="M702" s="1">
        <f t="shared" si="10"/>
        <v>0.127</v>
      </c>
      <c r="N702" s="1">
        <v>12.7</v>
      </c>
      <c r="O702">
        <f>VALUE(MID(F702, FIND("$", F702) + 1, LEN(F702)))</f>
        <v>5.95</v>
      </c>
    </row>
    <row r="703" spans="1:15" x14ac:dyDescent="0.25">
      <c r="A703" t="s">
        <v>2071</v>
      </c>
      <c r="B703" t="s">
        <v>2070</v>
      </c>
      <c r="D703" t="str" cm="1">
        <f t="array" ref="D703">_xlfn.TEXTJOIN("", TRUE, IF(ISNUMBER(SEARCH($Q$1480:$Q$1524, B703)), $Q$1480:$Q$1524, ""))</f>
        <v>Goya</v>
      </c>
      <c r="E703" t="str">
        <f>IF(OR(D703="Mission", D703="Nature's Own", D703="Sara Lee"), "Bread",
IF(OR(D703="Del Monte", D703="Dole", D703="Mott's"), "Canned Fruit",
IF(OR(D703="Goya", D703="Hunt's", D703="Birds Eye"), "Canned Vegetables",
IF(OR(D703="BelGioioso", D703="Kraft", D703="Philadelphia", D703="Fairlife", D703="Horizon Organic", D703="Lactaid", D703="Ben &amp; Jerry's", D703="Chobani", D703="Oikos", D703="Light + Fit"), "Dairy",
IF(OR(D703="Barilla", D703="Annie's", D703="Rao's Homemade"), "Pasta",
IF(OR(D703="Hershey's", D703="Lay's", D703="Totino's", D703="Cheerios", D703="Jif", D703="Skippy", D703="Nature Valley", D703="Oreo", D703="DiGiorno", D703="Eggo"), "Prepared Food",
IF(OR(D703="Ben's Original", D703="Lundberg", D703="Quaker"), "Rice",
IF(OR(D703="Bush's", D703="Hillshire Farm", D703="Oscar Mayer", D703="SPAM"), "Protein",
IF(OR(D703="Starbucks", D703="Sparkling Ice", D703="Coca-Cola", D703="San Pellegrino", D703="Gatorade", D703="Arizona"), "Beverages",
"Other")))))))))</f>
        <v>Canned Vegetables</v>
      </c>
      <c r="F703" t="s">
        <v>2059</v>
      </c>
      <c r="G703" cm="1">
        <f t="array" ref="G703">_xlfn.LET(
  _xlpm.txt, LOWER(TRIM(SUBSTITUTE(B703,"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703" s="1">
        <f>O703/G703</f>
        <v>9.1612903225806452E-2</v>
      </c>
      <c r="I703" t="s">
        <v>2058</v>
      </c>
      <c r="J703" t="str">
        <f>IF(I703="", "", IFERROR(LEFT(SUBSTITUTE(I703,"$",""), FIND("/", SUBSTITUTE(I703,"$","")) - 1), ""))</f>
        <v>9.2 ¢</v>
      </c>
      <c r="K703" s="1" t="str">
        <f>IF(J703="", "", SUBSTITUTE(J703, "¢", ""))</f>
        <v xml:space="preserve">9.2 </v>
      </c>
      <c r="L703" s="2">
        <f>H703*100</f>
        <v>9.1612903225806459</v>
      </c>
      <c r="M703" s="1">
        <f t="shared" si="10"/>
        <v>9.1999999999999998E-2</v>
      </c>
      <c r="N703" s="1">
        <v>9.1999999999999993</v>
      </c>
      <c r="O703">
        <f>VALUE(MID(F703, FIND("$", F703) + 1, LEN(F703)))</f>
        <v>1.42</v>
      </c>
    </row>
    <row r="704" spans="1:15" x14ac:dyDescent="0.25">
      <c r="A704" t="s">
        <v>2069</v>
      </c>
      <c r="B704" t="s">
        <v>2068</v>
      </c>
      <c r="D704" t="str" cm="1">
        <f t="array" ref="D704">_xlfn.TEXTJOIN("", TRUE, IF(ISNUMBER(SEARCH($Q$1480:$Q$1524, B704)), $Q$1480:$Q$1524, ""))</f>
        <v>Goya</v>
      </c>
      <c r="E704" t="str">
        <f>IF(OR(D704="Mission", D704="Nature's Own", D704="Sara Lee"), "Bread",
IF(OR(D704="Del Monte", D704="Dole", D704="Mott's"), "Canned Fruit",
IF(OR(D704="Goya", D704="Hunt's", D704="Birds Eye"), "Canned Vegetables",
IF(OR(D704="BelGioioso", D704="Kraft", D704="Philadelphia", D704="Fairlife", D704="Horizon Organic", D704="Lactaid", D704="Ben &amp; Jerry's", D704="Chobani", D704="Oikos", D704="Light + Fit"), "Dairy",
IF(OR(D704="Barilla", D704="Annie's", D704="Rao's Homemade"), "Pasta",
IF(OR(D704="Hershey's", D704="Lay's", D704="Totino's", D704="Cheerios", D704="Jif", D704="Skippy", D704="Nature Valley", D704="Oreo", D704="DiGiorno", D704="Eggo"), "Prepared Food",
IF(OR(D704="Ben's Original", D704="Lundberg", D704="Quaker"), "Rice",
IF(OR(D704="Bush's", D704="Hillshire Farm", D704="Oscar Mayer", D704="SPAM"), "Protein",
IF(OR(D704="Starbucks", D704="Sparkling Ice", D704="Coca-Cola", D704="San Pellegrino", D704="Gatorade", D704="Arizona"), "Beverages",
"Other")))))))))</f>
        <v>Canned Vegetables</v>
      </c>
      <c r="F704" t="s">
        <v>95</v>
      </c>
      <c r="G704" t="str" cm="1">
        <f t="array" ref="G704">_xlfn.LET(
  _xlpm.txt, LOWER(TRIM(SUBSTITUTE(B704,"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704" t="e">
        <f>O704/G704</f>
        <v>#VALUE!</v>
      </c>
      <c r="I704" t="s">
        <v>2062</v>
      </c>
      <c r="J704" t="str">
        <f>IF(I704="", "", IFERROR(LEFT(SUBSTITUTE(I704,"$",""), FIND("/", SUBSTITUTE(I704,"$","")) - 1), ""))</f>
        <v>13.1 ¢</v>
      </c>
      <c r="K704" t="str">
        <f>IF(J704="", "", SUBSTITUTE(J704, "¢", ""))</f>
        <v xml:space="preserve">13.1 </v>
      </c>
      <c r="L704" s="1" t="e">
        <f>H704*100</f>
        <v>#VALUE!</v>
      </c>
      <c r="M704" s="1">
        <f t="shared" si="10"/>
        <v>0.13100000000000001</v>
      </c>
      <c r="N704" s="1">
        <v>13.1</v>
      </c>
      <c r="O704">
        <f>VALUE(MID(F704, FIND("$", F704) + 1, LEN(F704)))</f>
        <v>1.97</v>
      </c>
    </row>
    <row r="705" spans="1:15" x14ac:dyDescent="0.25">
      <c r="A705" t="s">
        <v>2067</v>
      </c>
      <c r="B705" t="s">
        <v>2066</v>
      </c>
      <c r="D705" t="str" cm="1">
        <f t="array" ref="D705">_xlfn.TEXTJOIN("", TRUE, IF(ISNUMBER(SEARCH($Q$1480:$Q$1524, B705)), $Q$1480:$Q$1524, ""))</f>
        <v>Goya</v>
      </c>
      <c r="E705" t="str">
        <f>IF(OR(D705="Mission", D705="Nature's Own", D705="Sara Lee"), "Bread",
IF(OR(D705="Del Monte", D705="Dole", D705="Mott's"), "Canned Fruit",
IF(OR(D705="Goya", D705="Hunt's", D705="Birds Eye"), "Canned Vegetables",
IF(OR(D705="BelGioioso", D705="Kraft", D705="Philadelphia", D705="Fairlife", D705="Horizon Organic", D705="Lactaid", D705="Ben &amp; Jerry's", D705="Chobani", D705="Oikos", D705="Light + Fit"), "Dairy",
IF(OR(D705="Barilla", D705="Annie's", D705="Rao's Homemade"), "Pasta",
IF(OR(D705="Hershey's", D705="Lay's", D705="Totino's", D705="Cheerios", D705="Jif", D705="Skippy", D705="Nature Valley", D705="Oreo", D705="DiGiorno", D705="Eggo"), "Prepared Food",
IF(OR(D705="Ben's Original", D705="Lundberg", D705="Quaker"), "Rice",
IF(OR(D705="Bush's", D705="Hillshire Farm", D705="Oscar Mayer", D705="SPAM"), "Protein",
IF(OR(D705="Starbucks", D705="Sparkling Ice", D705="Coca-Cola", D705="San Pellegrino", D705="Gatorade", D705="Arizona"), "Beverages",
"Other")))))))))</f>
        <v>Canned Vegetables</v>
      </c>
      <c r="F705" t="s">
        <v>2059</v>
      </c>
      <c r="G705" cm="1">
        <f t="array" ref="G705">_xlfn.LET(
  _xlpm.txt, LOWER(TRIM(SUBSTITUTE(B705,"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705" s="1">
        <f>O705/G705</f>
        <v>9.1612903225806452E-2</v>
      </c>
      <c r="I705" t="s">
        <v>2058</v>
      </c>
      <c r="J705" t="str">
        <f>IF(I705="", "", IFERROR(LEFT(SUBSTITUTE(I705,"$",""), FIND("/", SUBSTITUTE(I705,"$","")) - 1), ""))</f>
        <v>9.2 ¢</v>
      </c>
      <c r="K705" s="1" t="str">
        <f>IF(J705="", "", SUBSTITUTE(J705, "¢", ""))</f>
        <v xml:space="preserve">9.2 </v>
      </c>
      <c r="L705" s="2">
        <f>H705*100</f>
        <v>9.1612903225806459</v>
      </c>
      <c r="M705" s="1">
        <f t="shared" si="10"/>
        <v>9.1999999999999998E-2</v>
      </c>
      <c r="N705" s="1">
        <v>9.1999999999999993</v>
      </c>
      <c r="O705">
        <f>VALUE(MID(F705, FIND("$", F705) + 1, LEN(F705)))</f>
        <v>1.42</v>
      </c>
    </row>
    <row r="706" spans="1:15" x14ac:dyDescent="0.25">
      <c r="A706" t="s">
        <v>2065</v>
      </c>
      <c r="B706" t="s">
        <v>2064</v>
      </c>
      <c r="D706" t="str" cm="1">
        <f t="array" ref="D706">_xlfn.TEXTJOIN("", TRUE, IF(ISNUMBER(SEARCH($Q$1480:$Q$1524, B706)), $Q$1480:$Q$1524, ""))</f>
        <v>Goya</v>
      </c>
      <c r="E706" t="str">
        <f>IF(OR(D706="Mission", D706="Nature's Own", D706="Sara Lee"), "Bread",
IF(OR(D706="Del Monte", D706="Dole", D706="Mott's"), "Canned Fruit",
IF(OR(D706="Goya", D706="Hunt's", D706="Birds Eye"), "Canned Vegetables",
IF(OR(D706="BelGioioso", D706="Kraft", D706="Philadelphia", D706="Fairlife", D706="Horizon Organic", D706="Lactaid", D706="Ben &amp; Jerry's", D706="Chobani", D706="Oikos", D706="Light + Fit"), "Dairy",
IF(OR(D706="Barilla", D706="Annie's", D706="Rao's Homemade"), "Pasta",
IF(OR(D706="Hershey's", D706="Lay's", D706="Totino's", D706="Cheerios", D706="Jif", D706="Skippy", D706="Nature Valley", D706="Oreo", D706="DiGiorno", D706="Eggo"), "Prepared Food",
IF(OR(D706="Ben's Original", D706="Lundberg", D706="Quaker"), "Rice",
IF(OR(D706="Bush's", D706="Hillshire Farm", D706="Oscar Mayer", D706="SPAM"), "Protein",
IF(OR(D706="Starbucks", D706="Sparkling Ice", D706="Coca-Cola", D706="San Pellegrino", D706="Gatorade", D706="Arizona"), "Beverages",
"Other")))))))))</f>
        <v>Canned Vegetables</v>
      </c>
      <c r="F706" t="s">
        <v>2063</v>
      </c>
      <c r="G706" cm="1">
        <f t="array" ref="G706">_xlfn.LET(
  _xlpm.txt, LOWER(TRIM(SUBSTITUTE(B706,"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706" s="1">
        <f>O706/G706</f>
        <v>0.13125000000000001</v>
      </c>
      <c r="I706" t="s">
        <v>2062</v>
      </c>
      <c r="J706" t="str">
        <f>IF(I706="", "", IFERROR(LEFT(SUBSTITUTE(I706,"$",""), FIND("/", SUBSTITUTE(I706,"$","")) - 1), ""))</f>
        <v>13.1 ¢</v>
      </c>
      <c r="K706" s="1" t="str">
        <f>IF(J706="", "", SUBSTITUTE(J706, "¢", ""))</f>
        <v xml:space="preserve">13.1 </v>
      </c>
      <c r="L706" s="2">
        <f>H706*100</f>
        <v>13.125</v>
      </c>
      <c r="M706" s="1">
        <f t="shared" ref="M706:M769" si="11">N706/100</f>
        <v>0.13100000000000001</v>
      </c>
      <c r="N706" s="1">
        <v>13.1</v>
      </c>
      <c r="O706">
        <f>VALUE(MID(F706, FIND("$", F706) + 1, LEN(F706)))</f>
        <v>2.1</v>
      </c>
    </row>
    <row r="707" spans="1:15" x14ac:dyDescent="0.25">
      <c r="A707" t="s">
        <v>2061</v>
      </c>
      <c r="B707" t="s">
        <v>2060</v>
      </c>
      <c r="D707" t="str" cm="1">
        <f t="array" ref="D707">_xlfn.TEXTJOIN("", TRUE, IF(ISNUMBER(SEARCH($Q$1480:$Q$1524, B707)), $Q$1480:$Q$1524, ""))</f>
        <v>Goya</v>
      </c>
      <c r="E707" t="str">
        <f>IF(OR(D707="Mission", D707="Nature's Own", D707="Sara Lee"), "Bread",
IF(OR(D707="Del Monte", D707="Dole", D707="Mott's"), "Canned Fruit",
IF(OR(D707="Goya", D707="Hunt's", D707="Birds Eye"), "Canned Vegetables",
IF(OR(D707="BelGioioso", D707="Kraft", D707="Philadelphia", D707="Fairlife", D707="Horizon Organic", D707="Lactaid", D707="Ben &amp; Jerry's", D707="Chobani", D707="Oikos", D707="Light + Fit"), "Dairy",
IF(OR(D707="Barilla", D707="Annie's", D707="Rao's Homemade"), "Pasta",
IF(OR(D707="Hershey's", D707="Lay's", D707="Totino's", D707="Cheerios", D707="Jif", D707="Skippy", D707="Nature Valley", D707="Oreo", D707="DiGiorno", D707="Eggo"), "Prepared Food",
IF(OR(D707="Ben's Original", D707="Lundberg", D707="Quaker"), "Rice",
IF(OR(D707="Bush's", D707="Hillshire Farm", D707="Oscar Mayer", D707="SPAM"), "Protein",
IF(OR(D707="Starbucks", D707="Sparkling Ice", D707="Coca-Cola", D707="San Pellegrino", D707="Gatorade", D707="Arizona"), "Beverages",
"Other")))))))))</f>
        <v>Canned Vegetables</v>
      </c>
      <c r="F707" t="s">
        <v>2059</v>
      </c>
      <c r="G707" cm="1">
        <f t="array" ref="G707">_xlfn.LET(
  _xlpm.txt, LOWER(TRIM(SUBSTITUTE(B707,"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707" s="1">
        <f>O707/G707</f>
        <v>9.1612903225806452E-2</v>
      </c>
      <c r="I707" t="s">
        <v>2058</v>
      </c>
      <c r="J707" t="str">
        <f>IF(I707="", "", IFERROR(LEFT(SUBSTITUTE(I707,"$",""), FIND("/", SUBSTITUTE(I707,"$","")) - 1), ""))</f>
        <v>9.2 ¢</v>
      </c>
      <c r="K707" s="1" t="str">
        <f>IF(J707="", "", SUBSTITUTE(J707, "¢", ""))</f>
        <v xml:space="preserve">9.2 </v>
      </c>
      <c r="L707" s="2">
        <f>H707*100</f>
        <v>9.1612903225806459</v>
      </c>
      <c r="M707" s="1">
        <f t="shared" si="11"/>
        <v>9.1999999999999998E-2</v>
      </c>
      <c r="N707" s="1">
        <v>9.1999999999999993</v>
      </c>
      <c r="O707">
        <f>VALUE(MID(F707, FIND("$", F707) + 1, LEN(F707)))</f>
        <v>1.42</v>
      </c>
    </row>
    <row r="708" spans="1:15" x14ac:dyDescent="0.25">
      <c r="A708" t="s">
        <v>2057</v>
      </c>
      <c r="B708" t="s">
        <v>2056</v>
      </c>
      <c r="D708" t="str" cm="1">
        <f t="array" ref="D708">_xlfn.TEXTJOIN("", TRUE, IF(ISNUMBER(SEARCH($Q$1480:$Q$1524, B708)), $Q$1480:$Q$1524, ""))</f>
        <v>Goya</v>
      </c>
      <c r="E708" t="str">
        <f>IF(OR(D708="Mission", D708="Nature's Own", D708="Sara Lee"), "Bread",
IF(OR(D708="Del Monte", D708="Dole", D708="Mott's"), "Canned Fruit",
IF(OR(D708="Goya", D708="Hunt's", D708="Birds Eye"), "Canned Vegetables",
IF(OR(D708="BelGioioso", D708="Kraft", D708="Philadelphia", D708="Fairlife", D708="Horizon Organic", D708="Lactaid", D708="Ben &amp; Jerry's", D708="Chobani", D708="Oikos", D708="Light + Fit"), "Dairy",
IF(OR(D708="Barilla", D708="Annie's", D708="Rao's Homemade"), "Pasta",
IF(OR(D708="Hershey's", D708="Lay's", D708="Totino's", D708="Cheerios", D708="Jif", D708="Skippy", D708="Nature Valley", D708="Oreo", D708="DiGiorno", D708="Eggo"), "Prepared Food",
IF(OR(D708="Ben's Original", D708="Lundberg", D708="Quaker"), "Rice",
IF(OR(D708="Bush's", D708="Hillshire Farm", D708="Oscar Mayer", D708="SPAM"), "Protein",
IF(OR(D708="Starbucks", D708="Sparkling Ice", D708="Coca-Cola", D708="San Pellegrino", D708="Gatorade", D708="Arizona"), "Beverages",
"Other")))))))))</f>
        <v>Canned Vegetables</v>
      </c>
      <c r="F708" t="s">
        <v>2055</v>
      </c>
      <c r="G708" cm="1">
        <f t="array" ref="G708">_xlfn.LET(
  _xlpm.txt, LOWER(TRIM(SUBSTITUTE(B708,"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708" s="1">
        <f>O708/G708</f>
        <v>0.158</v>
      </c>
      <c r="I708" t="s">
        <v>2054</v>
      </c>
      <c r="J708" t="str">
        <f>IF(I708="", "", IFERROR(LEFT(SUBSTITUTE(I708,"$",""), FIND("/", SUBSTITUTE(I708,"$","")) - 1), ""))</f>
        <v>15.8 ¢</v>
      </c>
      <c r="K708" s="1" t="str">
        <f>IF(J708="", "", SUBSTITUTE(J708, "¢", ""))</f>
        <v xml:space="preserve">15.8 </v>
      </c>
      <c r="L708" s="2">
        <f>H708*100</f>
        <v>15.8</v>
      </c>
      <c r="M708" s="1">
        <f t="shared" si="11"/>
        <v>0.158</v>
      </c>
      <c r="N708" s="1">
        <v>15.8</v>
      </c>
      <c r="O708">
        <f>VALUE(MID(F708, FIND("$", F708) + 1, LEN(F708)))</f>
        <v>2.37</v>
      </c>
    </row>
    <row r="709" spans="1:15" x14ac:dyDescent="0.25">
      <c r="A709" t="s">
        <v>2053</v>
      </c>
      <c r="B709" t="s">
        <v>2052</v>
      </c>
      <c r="D709" t="str" cm="1">
        <f t="array" ref="D709">_xlfn.TEXTJOIN("", TRUE, IF(ISNUMBER(SEARCH($Q$1480:$Q$1524, B709)), $Q$1480:$Q$1524, ""))</f>
        <v>Goya</v>
      </c>
      <c r="E709" t="str">
        <f>IF(OR(D709="Mission", D709="Nature's Own", D709="Sara Lee"), "Bread",
IF(OR(D709="Del Monte", D709="Dole", D709="Mott's"), "Canned Fruit",
IF(OR(D709="Goya", D709="Hunt's", D709="Birds Eye"), "Canned Vegetables",
IF(OR(D709="BelGioioso", D709="Kraft", D709="Philadelphia", D709="Fairlife", D709="Horizon Organic", D709="Lactaid", D709="Ben &amp; Jerry's", D709="Chobani", D709="Oikos", D709="Light + Fit"), "Dairy",
IF(OR(D709="Barilla", D709="Annie's", D709="Rao's Homemade"), "Pasta",
IF(OR(D709="Hershey's", D709="Lay's", D709="Totino's", D709="Cheerios", D709="Jif", D709="Skippy", D709="Nature Valley", D709="Oreo", D709="DiGiorno", D709="Eggo"), "Prepared Food",
IF(OR(D709="Ben's Original", D709="Lundberg", D709="Quaker"), "Rice",
IF(OR(D709="Bush's", D709="Hillshire Farm", D709="Oscar Mayer", D709="SPAM"), "Protein",
IF(OR(D709="Starbucks", D709="Sparkling Ice", D709="Coca-Cola", D709="San Pellegrino", D709="Gatorade", D709="Arizona"), "Beverages",
"Other")))))))))</f>
        <v>Canned Vegetables</v>
      </c>
      <c r="F709" t="s">
        <v>2051</v>
      </c>
      <c r="G709" cm="1">
        <f t="array" ref="G709">_xlfn.LET(
  _xlpm.txt, LOWER(TRIM(SUBSTITUTE(B709,"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709" s="1">
        <f>O709/G709</f>
        <v>0.12562499999999999</v>
      </c>
      <c r="I709" t="s">
        <v>2050</v>
      </c>
      <c r="J709" t="str">
        <f>IF(I709="", "", IFERROR(LEFT(SUBSTITUTE(I709,"$",""), FIND("/", SUBSTITUTE(I709,"$","")) - 1), ""))</f>
        <v>12.6 ¢</v>
      </c>
      <c r="K709" s="1" t="str">
        <f>IF(J709="", "", SUBSTITUTE(J709, "¢", ""))</f>
        <v xml:space="preserve">12.6 </v>
      </c>
      <c r="L709" s="2">
        <f>H709*100</f>
        <v>12.562499999999998</v>
      </c>
      <c r="M709" s="1">
        <f t="shared" si="11"/>
        <v>0.126</v>
      </c>
      <c r="N709" s="1">
        <v>12.6</v>
      </c>
      <c r="O709">
        <f>VALUE(MID(F709, FIND("$", F709) + 1, LEN(F709)))</f>
        <v>2.0099999999999998</v>
      </c>
    </row>
    <row r="710" spans="1:15" x14ac:dyDescent="0.25">
      <c r="A710" t="s">
        <v>2049</v>
      </c>
      <c r="B710" t="s">
        <v>2048</v>
      </c>
      <c r="D710" t="str" cm="1">
        <f t="array" ref="D710">_xlfn.TEXTJOIN("", TRUE, IF(ISNUMBER(SEARCH($Q$1480:$Q$1524, B710)), $Q$1480:$Q$1524, ""))</f>
        <v>Goya</v>
      </c>
      <c r="E710" t="str">
        <f>IF(OR(D710="Mission", D710="Nature's Own", D710="Sara Lee"), "Bread",
IF(OR(D710="Del Monte", D710="Dole", D710="Mott's"), "Canned Fruit",
IF(OR(D710="Goya", D710="Hunt's", D710="Birds Eye"), "Canned Vegetables",
IF(OR(D710="BelGioioso", D710="Kraft", D710="Philadelphia", D710="Fairlife", D710="Horizon Organic", D710="Lactaid", D710="Ben &amp; Jerry's", D710="Chobani", D710="Oikos", D710="Light + Fit"), "Dairy",
IF(OR(D710="Barilla", D710="Annie's", D710="Rao's Homemade"), "Pasta",
IF(OR(D710="Hershey's", D710="Lay's", D710="Totino's", D710="Cheerios", D710="Jif", D710="Skippy", D710="Nature Valley", D710="Oreo", D710="DiGiorno", D710="Eggo"), "Prepared Food",
IF(OR(D710="Ben's Original", D710="Lundberg", D710="Quaker"), "Rice",
IF(OR(D710="Bush's", D710="Hillshire Farm", D710="Oscar Mayer", D710="SPAM"), "Protein",
IF(OR(D710="Starbucks", D710="Sparkling Ice", D710="Coca-Cola", D710="San Pellegrino", D710="Gatorade", D710="Arizona"), "Beverages",
"Other")))))))))</f>
        <v>Canned Vegetables</v>
      </c>
      <c r="F710" t="s">
        <v>2047</v>
      </c>
      <c r="G710" cm="1">
        <f t="array" ref="G710">_xlfn.LET(
  _xlpm.txt, LOWER(TRIM(SUBSTITUTE(B710,"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710" s="1">
        <f>O710/G710</f>
        <v>8.2580645161290323E-2</v>
      </c>
      <c r="I710" t="s">
        <v>2046</v>
      </c>
      <c r="J710" t="str">
        <f>IF(I710="", "", IFERROR(LEFT(SUBSTITUTE(I710,"$",""), FIND("/", SUBSTITUTE(I710,"$","")) - 1), ""))</f>
        <v>8.3 ¢</v>
      </c>
      <c r="K710" s="1" t="str">
        <f>IF(J710="", "", SUBSTITUTE(J710, "¢", ""))</f>
        <v xml:space="preserve">8.3 </v>
      </c>
      <c r="L710" s="2">
        <f>H710*100</f>
        <v>8.258064516129032</v>
      </c>
      <c r="M710" s="1">
        <f t="shared" si="11"/>
        <v>8.3000000000000004E-2</v>
      </c>
      <c r="N710" s="1">
        <v>8.3000000000000007</v>
      </c>
      <c r="O710">
        <f>VALUE(MID(F710, FIND("$", F710) + 1, LEN(F710)))</f>
        <v>1.28</v>
      </c>
    </row>
    <row r="711" spans="1:15" x14ac:dyDescent="0.25">
      <c r="A711" t="s">
        <v>2045</v>
      </c>
      <c r="B711" t="s">
        <v>2044</v>
      </c>
      <c r="D711" t="str" cm="1">
        <f t="array" ref="D711">_xlfn.TEXTJOIN("", TRUE, IF(ISNUMBER(SEARCH($Q$1480:$Q$1524, B711)), $Q$1480:$Q$1524, ""))</f>
        <v>Hershey's</v>
      </c>
      <c r="E711" t="str">
        <f>IF(OR(D711="Mission", D711="Nature's Own", D711="Sara Lee"), "Bread",
IF(OR(D711="Del Monte", D711="Dole", D711="Mott's"), "Canned Fruit",
IF(OR(D711="Goya", D711="Hunt's", D711="Birds Eye"), "Canned Vegetables",
IF(OR(D711="BelGioioso", D711="Kraft", D711="Philadelphia", D711="Fairlife", D711="Horizon Organic", D711="Lactaid", D711="Ben &amp; Jerry's", D711="Chobani", D711="Oikos", D711="Light + Fit"), "Dairy",
IF(OR(D711="Barilla", D711="Annie's", D711="Rao's Homemade"), "Pasta",
IF(OR(D711="Hershey's", D711="Lay's", D711="Totino's", D711="Cheerios", D711="Jif", D711="Skippy", D711="Nature Valley", D711="Oreo", D711="DiGiorno", D711="Eggo"), "Prepared Food",
IF(OR(D711="Ben's Original", D711="Lundberg", D711="Quaker"), "Rice",
IF(OR(D711="Bush's", D711="Hillshire Farm", D711="Oscar Mayer", D711="SPAM"), "Protein",
IF(OR(D711="Starbucks", D711="Sparkling Ice", D711="Coca-Cola", D711="San Pellegrino", D711="Gatorade", D711="Arizona"), "Beverages",
"Other")))))))))</f>
        <v>Prepared Food</v>
      </c>
      <c r="F711" t="s">
        <v>1081</v>
      </c>
      <c r="G711" cm="1">
        <f t="array" ref="G711">_xlfn.LET(
  _xlpm.txt, LOWER(TRIM(SUBSTITUTE(B711,"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711" s="1">
        <f>O711/G711</f>
        <v>0.15083333333333335</v>
      </c>
      <c r="I711" t="s">
        <v>2043</v>
      </c>
      <c r="J711" t="str">
        <f>IF(I711="", "", IFERROR(LEFT(SUBSTITUTE(I711,"$",""), FIND("/", SUBSTITUTE(I711,"$","")) - 1), ""))</f>
        <v>15.1 ¢</v>
      </c>
      <c r="K711" s="1" t="str">
        <f>IF(J711="", "", SUBSTITUTE(J711, "¢", ""))</f>
        <v xml:space="preserve">15.1 </v>
      </c>
      <c r="L711" s="2">
        <f>H711*100</f>
        <v>15.083333333333334</v>
      </c>
      <c r="M711" s="1">
        <f t="shared" si="11"/>
        <v>0.151</v>
      </c>
      <c r="N711" s="1">
        <v>15.1</v>
      </c>
      <c r="O711">
        <f>VALUE(MID(F711, FIND("$", F711) + 1, LEN(F711)))</f>
        <v>3.62</v>
      </c>
    </row>
    <row r="712" spans="1:15" x14ac:dyDescent="0.25">
      <c r="A712" t="s">
        <v>2042</v>
      </c>
      <c r="B712" t="s">
        <v>2041</v>
      </c>
      <c r="D712" t="str" cm="1">
        <f t="array" ref="D712">_xlfn.TEXTJOIN("", TRUE, IF(ISNUMBER(SEARCH($Q$1480:$Q$1524, B712)), $Q$1480:$Q$1524, ""))</f>
        <v>Hershey's</v>
      </c>
      <c r="E712" t="str">
        <f>IF(OR(D712="Mission", D712="Nature's Own", D712="Sara Lee"), "Bread",
IF(OR(D712="Del Monte", D712="Dole", D712="Mott's"), "Canned Fruit",
IF(OR(D712="Goya", D712="Hunt's", D712="Birds Eye"), "Canned Vegetables",
IF(OR(D712="BelGioioso", D712="Kraft", D712="Philadelphia", D712="Fairlife", D712="Horizon Organic", D712="Lactaid", D712="Ben &amp; Jerry's", D712="Chobani", D712="Oikos", D712="Light + Fit"), "Dairy",
IF(OR(D712="Barilla", D712="Annie's", D712="Rao's Homemade"), "Pasta",
IF(OR(D712="Hershey's", D712="Lay's", D712="Totino's", D712="Cheerios", D712="Jif", D712="Skippy", D712="Nature Valley", D712="Oreo", D712="DiGiorno", D712="Eggo"), "Prepared Food",
IF(OR(D712="Ben's Original", D712="Lundberg", D712="Quaker"), "Rice",
IF(OR(D712="Bush's", D712="Hillshire Farm", D712="Oscar Mayer", D712="SPAM"), "Protein",
IF(OR(D712="Starbucks", D712="Sparkling Ice", D712="Coca-Cola", D712="San Pellegrino", D712="Gatorade", D712="Arizona"), "Beverages",
"Other")))))))))</f>
        <v>Prepared Food</v>
      </c>
      <c r="F712" t="s">
        <v>924</v>
      </c>
      <c r="G712" cm="1">
        <f t="array" ref="G712">_xlfn.LET(
  _xlpm.txt, LOWER(TRIM(SUBSTITUTE(B712,"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1.55</v>
      </c>
      <c r="H712" s="1">
        <f>O712/G712</f>
        <v>3.2064516129032254</v>
      </c>
      <c r="I712" t="s">
        <v>2024</v>
      </c>
      <c r="J712" t="str">
        <f>IF(I712="", "", IFERROR(LEFT(SUBSTITUTE(I712,"$",""), FIND("/", SUBSTITUTE(I712,"$","")) - 1), ""))</f>
        <v>53.4 ¢</v>
      </c>
      <c r="K712" s="1" t="str">
        <f>IF(J712="", "", SUBSTITUTE(J712, "¢", ""))</f>
        <v xml:space="preserve">53.4 </v>
      </c>
      <c r="L712" s="2">
        <f>H712*100</f>
        <v>320.64516129032256</v>
      </c>
      <c r="M712" s="1">
        <f t="shared" si="11"/>
        <v>0.53400000000000003</v>
      </c>
      <c r="N712" s="1">
        <v>53.4</v>
      </c>
      <c r="O712">
        <f>VALUE(MID(F712, FIND("$", F712) + 1, LEN(F712)))</f>
        <v>4.97</v>
      </c>
    </row>
    <row r="713" spans="1:15" x14ac:dyDescent="0.25">
      <c r="A713" t="s">
        <v>2040</v>
      </c>
      <c r="B713" t="s">
        <v>2039</v>
      </c>
      <c r="D713" t="str" cm="1">
        <f t="array" ref="D713">_xlfn.TEXTJOIN("", TRUE, IF(ISNUMBER(SEARCH($Q$1480:$Q$1524, B713)), $Q$1480:$Q$1524, ""))</f>
        <v>Hershey's</v>
      </c>
      <c r="E713" t="str">
        <f>IF(OR(D713="Mission", D713="Nature's Own", D713="Sara Lee"), "Bread",
IF(OR(D713="Del Monte", D713="Dole", D713="Mott's"), "Canned Fruit",
IF(OR(D713="Goya", D713="Hunt's", D713="Birds Eye"), "Canned Vegetables",
IF(OR(D713="BelGioioso", D713="Kraft", D713="Philadelphia", D713="Fairlife", D713="Horizon Organic", D713="Lactaid", D713="Ben &amp; Jerry's", D713="Chobani", D713="Oikos", D713="Light + Fit"), "Dairy",
IF(OR(D713="Barilla", D713="Annie's", D713="Rao's Homemade"), "Pasta",
IF(OR(D713="Hershey's", D713="Lay's", D713="Totino's", D713="Cheerios", D713="Jif", D713="Skippy", D713="Nature Valley", D713="Oreo", D713="DiGiorno", D713="Eggo"), "Prepared Food",
IF(OR(D713="Ben's Original", D713="Lundberg", D713="Quaker"), "Rice",
IF(OR(D713="Bush's", D713="Hillshire Farm", D713="Oscar Mayer", D713="SPAM"), "Protein",
IF(OR(D713="Starbucks", D713="Sparkling Ice", D713="Coca-Cola", D713="San Pellegrino", D713="Gatorade", D713="Arizona"), "Beverages",
"Other")))))))))</f>
        <v>Prepared Food</v>
      </c>
      <c r="F713" t="s">
        <v>146</v>
      </c>
      <c r="G713" cm="1">
        <f t="array" ref="G713">_xlfn.LET(
  _xlpm.txt, LOWER(TRIM(SUBSTITUTE(B713,"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7.37</v>
      </c>
      <c r="H713" s="1">
        <f>O713/G713</f>
        <v>0.47218453188602444</v>
      </c>
      <c r="I713" t="s">
        <v>1938</v>
      </c>
      <c r="J713" t="str">
        <f>IF(I713="", "", IFERROR(LEFT(SUBSTITUTE(I713,"$",""), FIND("/", SUBSTITUTE(I713,"$","")) - 1), ""))</f>
        <v>47.2 ¢</v>
      </c>
      <c r="K713" s="1" t="str">
        <f>IF(J713="", "", SUBSTITUTE(J713, "¢", ""))</f>
        <v xml:space="preserve">47.2 </v>
      </c>
      <c r="L713" s="2">
        <f>H713*100</f>
        <v>47.218453188602446</v>
      </c>
      <c r="M713" s="1">
        <f t="shared" si="11"/>
        <v>0.47200000000000003</v>
      </c>
      <c r="N713" s="1">
        <v>47.2</v>
      </c>
      <c r="O713">
        <f>VALUE(MID(F713, FIND("$", F713) + 1, LEN(F713)))</f>
        <v>3.48</v>
      </c>
    </row>
    <row r="714" spans="1:15" x14ac:dyDescent="0.25">
      <c r="A714" t="s">
        <v>2038</v>
      </c>
      <c r="B714" t="s">
        <v>2037</v>
      </c>
      <c r="C714">
        <v>12</v>
      </c>
      <c r="D714" t="str" cm="1">
        <f t="array" ref="D714">_xlfn.TEXTJOIN("", TRUE, IF(ISNUMBER(SEARCH($Q$1480:$Q$1524, B714)), $Q$1480:$Q$1524, ""))</f>
        <v>Hershey's</v>
      </c>
      <c r="E714" t="str">
        <f>IF(OR(D714="Mission", D714="Nature's Own", D714="Sara Lee"), "Bread",
IF(OR(D714="Del Monte", D714="Dole", D714="Mott's"), "Canned Fruit",
IF(OR(D714="Goya", D714="Hunt's", D714="Birds Eye"), "Canned Vegetables",
IF(OR(D714="BelGioioso", D714="Kraft", D714="Philadelphia", D714="Fairlife", D714="Horizon Organic", D714="Lactaid", D714="Ben &amp; Jerry's", D714="Chobani", D714="Oikos", D714="Light + Fit"), "Dairy",
IF(OR(D714="Barilla", D714="Annie's", D714="Rao's Homemade"), "Pasta",
IF(OR(D714="Hershey's", D714="Lay's", D714="Totino's", D714="Cheerios", D714="Jif", D714="Skippy", D714="Nature Valley", D714="Oreo", D714="DiGiorno", D714="Eggo"), "Prepared Food",
IF(OR(D714="Ben's Original", D714="Lundberg", D714="Quaker"), "Rice",
IF(OR(D714="Bush's", D714="Hillshire Farm", D714="Oscar Mayer", D714="SPAM"), "Protein",
IF(OR(D714="Starbucks", D714="Sparkling Ice", D714="Coca-Cola", D714="San Pellegrino", D714="Gatorade", D714="Arizona"), "Beverages",
"Other")))))))))</f>
        <v>Prepared Food</v>
      </c>
      <c r="F714" t="s">
        <v>1994</v>
      </c>
      <c r="G714" cm="1">
        <f t="array" ref="G714">_xlfn.LET(
  _xlpm.txt, LOWER(TRIM(SUBSTITUTE(B714,"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0.45</v>
      </c>
      <c r="H714" s="1">
        <f>O714/G714</f>
        <v>6.3999999999999995</v>
      </c>
      <c r="I714" t="s">
        <v>1993</v>
      </c>
      <c r="J714" t="str">
        <f>IF(I714="", "", IFERROR(LEFT(SUBSTITUTE(I714,"$",""), FIND("/", SUBSTITUTE(I714,"$","")) - 1), ""))</f>
        <v>53.3 ¢</v>
      </c>
      <c r="K714" s="1" t="str">
        <f>IF(J714="", "", SUBSTITUTE(J714, "¢", ""))</f>
        <v xml:space="preserve">53.3 </v>
      </c>
      <c r="L714" s="2">
        <f>H714*100</f>
        <v>640</v>
      </c>
      <c r="M714" s="1">
        <f t="shared" si="11"/>
        <v>0.53299999999999992</v>
      </c>
      <c r="N714" s="1">
        <v>53.3</v>
      </c>
      <c r="O714">
        <f>VALUE(MID(F714, FIND("$", F714) + 1, LEN(F714)))</f>
        <v>2.88</v>
      </c>
    </row>
    <row r="715" spans="1:15" x14ac:dyDescent="0.25">
      <c r="A715" t="s">
        <v>2036</v>
      </c>
      <c r="B715" t="s">
        <v>2035</v>
      </c>
      <c r="D715" t="str" cm="1">
        <f t="array" ref="D715">_xlfn.TEXTJOIN("", TRUE, IF(ISNUMBER(SEARCH($Q$1480:$Q$1524, B715)), $Q$1480:$Q$1524, ""))</f>
        <v>Hershey's</v>
      </c>
      <c r="E715" t="str">
        <f>IF(OR(D715="Mission", D715="Nature's Own", D715="Sara Lee"), "Bread",
IF(OR(D715="Del Monte", D715="Dole", D715="Mott's"), "Canned Fruit",
IF(OR(D715="Goya", D715="Hunt's", D715="Birds Eye"), "Canned Vegetables",
IF(OR(D715="BelGioioso", D715="Kraft", D715="Philadelphia", D715="Fairlife", D715="Horizon Organic", D715="Lactaid", D715="Ben &amp; Jerry's", D715="Chobani", D715="Oikos", D715="Light + Fit"), "Dairy",
IF(OR(D715="Barilla", D715="Annie's", D715="Rao's Homemade"), "Pasta",
IF(OR(D715="Hershey's", D715="Lay's", D715="Totino's", D715="Cheerios", D715="Jif", D715="Skippy", D715="Nature Valley", D715="Oreo", D715="DiGiorno", D715="Eggo"), "Prepared Food",
IF(OR(D715="Ben's Original", D715="Lundberg", D715="Quaker"), "Rice",
IF(OR(D715="Bush's", D715="Hillshire Farm", D715="Oscar Mayer", D715="SPAM"), "Protein",
IF(OR(D715="Starbucks", D715="Sparkling Ice", D715="Coca-Cola", D715="San Pellegrino", D715="Gatorade", D715="Arizona"), "Beverages",
"Other")))))))))</f>
        <v>Prepared Food</v>
      </c>
      <c r="F715" t="s">
        <v>1861</v>
      </c>
      <c r="G715" cm="1">
        <f t="array" ref="G715">_xlfn.LET(
  _xlpm.txt, LOWER(TRIM(SUBSTITUTE(B715,"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H715" s="1">
        <f>O715/G715</f>
        <v>0.61</v>
      </c>
      <c r="I715" t="s">
        <v>2034</v>
      </c>
      <c r="J715" t="str">
        <f>IF(I715="", "", IFERROR(LEFT(SUBSTITUTE(I715,"$",""), FIND("/", SUBSTITUTE(I715,"$","")) - 1), ""))</f>
        <v>61.0 ¢</v>
      </c>
      <c r="K715" s="1" t="str">
        <f>IF(J715="", "", SUBSTITUTE(J715, "¢", ""))</f>
        <v xml:space="preserve">61.0 </v>
      </c>
      <c r="L715" s="2">
        <f>H715*100</f>
        <v>61</v>
      </c>
      <c r="M715" s="1">
        <f t="shared" si="11"/>
        <v>0.61</v>
      </c>
      <c r="N715" s="1">
        <v>61</v>
      </c>
      <c r="O715">
        <f>VALUE(MID(F715, FIND("$", F715) + 1, LEN(F715)))</f>
        <v>8.5399999999999991</v>
      </c>
    </row>
    <row r="716" spans="1:15" x14ac:dyDescent="0.25">
      <c r="A716" t="s">
        <v>2033</v>
      </c>
      <c r="B716" t="s">
        <v>2032</v>
      </c>
      <c r="D716" t="str" cm="1">
        <f t="array" ref="D716">_xlfn.TEXTJOIN("", TRUE, IF(ISNUMBER(SEARCH($Q$1480:$Q$1524, B716)), $Q$1480:$Q$1524, ""))</f>
        <v>Hershey's</v>
      </c>
      <c r="E716" t="str">
        <f>IF(OR(D716="Mission", D716="Nature's Own", D716="Sara Lee"), "Bread",
IF(OR(D716="Del Monte", D716="Dole", D716="Mott's"), "Canned Fruit",
IF(OR(D716="Goya", D716="Hunt's", D716="Birds Eye"), "Canned Vegetables",
IF(OR(D716="BelGioioso", D716="Kraft", D716="Philadelphia", D716="Fairlife", D716="Horizon Organic", D716="Lactaid", D716="Ben &amp; Jerry's", D716="Chobani", D716="Oikos", D716="Light + Fit"), "Dairy",
IF(OR(D716="Barilla", D716="Annie's", D716="Rao's Homemade"), "Pasta",
IF(OR(D716="Hershey's", D716="Lay's", D716="Totino's", D716="Cheerios", D716="Jif", D716="Skippy", D716="Nature Valley", D716="Oreo", D716="DiGiorno", D716="Eggo"), "Prepared Food",
IF(OR(D716="Ben's Original", D716="Lundberg", D716="Quaker"), "Rice",
IF(OR(D716="Bush's", D716="Hillshire Farm", D716="Oscar Mayer", D716="SPAM"), "Protein",
IF(OR(D716="Starbucks", D716="Sparkling Ice", D716="Coca-Cola", D716="San Pellegrino", D716="Gatorade", D716="Arizona"), "Beverages",
"Other")))))))))</f>
        <v>Prepared Food</v>
      </c>
      <c r="F716" t="s">
        <v>1945</v>
      </c>
      <c r="G716" cm="1">
        <f t="array" ref="G716">_xlfn.LET(
  _xlpm.txt, LOWER(TRIM(SUBSTITUTE(B716,"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10.6</v>
      </c>
      <c r="H716" s="1">
        <f>O716/G716</f>
        <v>0.51698113207547181</v>
      </c>
      <c r="I716" t="s">
        <v>2031</v>
      </c>
      <c r="J716" t="str">
        <f>IF(I716="", "", IFERROR(LEFT(SUBSTITUTE(I716,"$",""), FIND("/", SUBSTITUTE(I716,"$","")) - 1), ""))</f>
        <v>51.7 ¢</v>
      </c>
      <c r="K716" s="1" t="str">
        <f>IF(J716="", "", SUBSTITUTE(J716, "¢", ""))</f>
        <v xml:space="preserve">51.7 </v>
      </c>
      <c r="L716" s="2">
        <f>H716*100</f>
        <v>51.698113207547181</v>
      </c>
      <c r="M716" s="1">
        <f t="shared" si="11"/>
        <v>0.51700000000000002</v>
      </c>
      <c r="N716" s="1">
        <v>51.7</v>
      </c>
      <c r="O716">
        <f>VALUE(MID(F716, FIND("$", F716) + 1, LEN(F716)))</f>
        <v>5.48</v>
      </c>
    </row>
    <row r="717" spans="1:15" x14ac:dyDescent="0.25">
      <c r="A717" t="s">
        <v>2030</v>
      </c>
      <c r="B717" t="s">
        <v>2029</v>
      </c>
      <c r="D717" t="str" cm="1">
        <f t="array" ref="D717">_xlfn.TEXTJOIN("", TRUE, IF(ISNUMBER(SEARCH($Q$1480:$Q$1524, B717)), $Q$1480:$Q$1524, ""))</f>
        <v>Hershey's</v>
      </c>
      <c r="E717" t="str">
        <f>IF(OR(D717="Mission", D717="Nature's Own", D717="Sara Lee"), "Bread",
IF(OR(D717="Del Monte", D717="Dole", D717="Mott's"), "Canned Fruit",
IF(OR(D717="Goya", D717="Hunt's", D717="Birds Eye"), "Canned Vegetables",
IF(OR(D717="BelGioioso", D717="Kraft", D717="Philadelphia", D717="Fairlife", D717="Horizon Organic", D717="Lactaid", D717="Ben &amp; Jerry's", D717="Chobani", D717="Oikos", D717="Light + Fit"), "Dairy",
IF(OR(D717="Barilla", D717="Annie's", D717="Rao's Homemade"), "Pasta",
IF(OR(D717="Hershey's", D717="Lay's", D717="Totino's", D717="Cheerios", D717="Jif", D717="Skippy", D717="Nature Valley", D717="Oreo", D717="DiGiorno", D717="Eggo"), "Prepared Food",
IF(OR(D717="Ben's Original", D717="Lundberg", D717="Quaker"), "Rice",
IF(OR(D717="Bush's", D717="Hillshire Farm", D717="Oscar Mayer", D717="SPAM"), "Protein",
IF(OR(D717="Starbucks", D717="Sparkling Ice", D717="Coca-Cola", D717="San Pellegrino", D717="Gatorade", D717="Arizona"), "Beverages",
"Other")))))))))</f>
        <v>Prepared Food</v>
      </c>
      <c r="F717" t="s">
        <v>2028</v>
      </c>
      <c r="G717" cm="1">
        <f t="array" ref="G717">_xlfn.LET(
  _xlpm.txt, LOWER(TRIM(SUBSTITUTE(B717,"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4.84</v>
      </c>
      <c r="H717" s="1">
        <f>O717/G717</f>
        <v>0.6074380165289256</v>
      </c>
      <c r="I717" t="s">
        <v>2027</v>
      </c>
      <c r="J717" t="str">
        <f>IF(I717="", "", IFERROR(LEFT(SUBSTITUTE(I717,"$",""), FIND("/", SUBSTITUTE(I717,"$","")) - 1), ""))</f>
        <v>61.3 ¢</v>
      </c>
      <c r="K717" s="1" t="str">
        <f>IF(J717="", "", SUBSTITUTE(J717, "¢", ""))</f>
        <v xml:space="preserve">61.3 </v>
      </c>
      <c r="L717" s="2">
        <f>H717*100</f>
        <v>60.743801652892557</v>
      </c>
      <c r="M717" s="1">
        <f t="shared" si="11"/>
        <v>0.61299999999999999</v>
      </c>
      <c r="N717" s="1">
        <v>61.3</v>
      </c>
      <c r="O717">
        <f>VALUE(MID(F717, FIND("$", F717) + 1, LEN(F717)))</f>
        <v>2.94</v>
      </c>
    </row>
    <row r="718" spans="1:15" x14ac:dyDescent="0.25">
      <c r="A718" t="s">
        <v>2026</v>
      </c>
      <c r="B718" t="s">
        <v>2025</v>
      </c>
      <c r="C718">
        <v>6</v>
      </c>
      <c r="D718" t="str" cm="1">
        <f t="array" ref="D718">_xlfn.TEXTJOIN("", TRUE, IF(ISNUMBER(SEARCH($Q$1480:$Q$1524, B718)), $Q$1480:$Q$1524, ""))</f>
        <v>Hershey's</v>
      </c>
      <c r="E718" t="str">
        <f>IF(OR(D718="Mission", D718="Nature's Own", D718="Sara Lee"), "Bread",
IF(OR(D718="Del Monte", D718="Dole", D718="Mott's"), "Canned Fruit",
IF(OR(D718="Goya", D718="Hunt's", D718="Birds Eye"), "Canned Vegetables",
IF(OR(D718="BelGioioso", D718="Kraft", D718="Philadelphia", D718="Fairlife", D718="Horizon Organic", D718="Lactaid", D718="Ben &amp; Jerry's", D718="Chobani", D718="Oikos", D718="Light + Fit"), "Dairy",
IF(OR(D718="Barilla", D718="Annie's", D718="Rao's Homemade"), "Pasta",
IF(OR(D718="Hershey's", D718="Lay's", D718="Totino's", D718="Cheerios", D718="Jif", D718="Skippy", D718="Nature Valley", D718="Oreo", D718="DiGiorno", D718="Eggo"), "Prepared Food",
IF(OR(D718="Ben's Original", D718="Lundberg", D718="Quaker"), "Rice",
IF(OR(D718="Bush's", D718="Hillshire Farm", D718="Oscar Mayer", D718="SPAM"), "Protein",
IF(OR(D718="Starbucks", D718="Sparkling Ice", D718="Coca-Cola", D718="San Pellegrino", D718="Gatorade", D718="Arizona"), "Beverages",
"Other")))))))))</f>
        <v>Prepared Food</v>
      </c>
      <c r="F718" t="s">
        <v>924</v>
      </c>
      <c r="G718" cm="1">
        <f t="array" ref="G718">_xlfn.LET(
  _xlpm.txt, LOWER(TRIM(SUBSTITUTE(B718,"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1.55</v>
      </c>
      <c r="H718" s="1">
        <f>O718/G718</f>
        <v>3.2064516129032254</v>
      </c>
      <c r="I718" t="s">
        <v>2024</v>
      </c>
      <c r="J718" t="str">
        <f>IF(I718="", "", IFERROR(LEFT(SUBSTITUTE(I718,"$",""), FIND("/", SUBSTITUTE(I718,"$","")) - 1), ""))</f>
        <v>53.4 ¢</v>
      </c>
      <c r="K718" s="1" t="str">
        <f>IF(J718="", "", SUBSTITUTE(J718, "¢", ""))</f>
        <v xml:space="preserve">53.4 </v>
      </c>
      <c r="L718" s="2">
        <f>H718*100</f>
        <v>320.64516129032256</v>
      </c>
      <c r="M718" s="1">
        <f t="shared" si="11"/>
        <v>0.53400000000000003</v>
      </c>
      <c r="N718" s="1">
        <v>53.4</v>
      </c>
      <c r="O718">
        <f>VALUE(MID(F718, FIND("$", F718) + 1, LEN(F718)))</f>
        <v>4.97</v>
      </c>
    </row>
    <row r="719" spans="1:15" x14ac:dyDescent="0.25">
      <c r="A719" t="s">
        <v>2023</v>
      </c>
      <c r="B719" t="s">
        <v>2022</v>
      </c>
      <c r="D719" t="str" cm="1">
        <f t="array" ref="D719">_xlfn.TEXTJOIN("", TRUE, IF(ISNUMBER(SEARCH($Q$1480:$Q$1524, B719)), $Q$1480:$Q$1524, ""))</f>
        <v>Hershey's</v>
      </c>
      <c r="E719" t="str">
        <f>IF(OR(D719="Mission", D719="Nature's Own", D719="Sara Lee"), "Bread",
IF(OR(D719="Del Monte", D719="Dole", D719="Mott's"), "Canned Fruit",
IF(OR(D719="Goya", D719="Hunt's", D719="Birds Eye"), "Canned Vegetables",
IF(OR(D719="BelGioioso", D719="Kraft", D719="Philadelphia", D719="Fairlife", D719="Horizon Organic", D719="Lactaid", D719="Ben &amp; Jerry's", D719="Chobani", D719="Oikos", D719="Light + Fit"), "Dairy",
IF(OR(D719="Barilla", D719="Annie's", D719="Rao's Homemade"), "Pasta",
IF(OR(D719="Hershey's", D719="Lay's", D719="Totino's", D719="Cheerios", D719="Jif", D719="Skippy", D719="Nature Valley", D719="Oreo", D719="DiGiorno", D719="Eggo"), "Prepared Food",
IF(OR(D719="Ben's Original", D719="Lundberg", D719="Quaker"), "Rice",
IF(OR(D719="Bush's", D719="Hillshire Farm", D719="Oscar Mayer", D719="SPAM"), "Protein",
IF(OR(D719="Starbucks", D719="Sparkling Ice", D719="Coca-Cola", D719="San Pellegrino", D719="Gatorade", D719="Arizona"), "Beverages",
"Other")))))))))</f>
        <v>Prepared Food</v>
      </c>
      <c r="F719" t="s">
        <v>1985</v>
      </c>
      <c r="G719" cm="1">
        <f t="array" ref="G719">_xlfn.LET(
  _xlpm.txt, LOWER(TRIM(SUBSTITUTE(B719,"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1.55</v>
      </c>
      <c r="H719" s="1">
        <f>O719/G719</f>
        <v>0.85161290322580652</v>
      </c>
      <c r="I719" t="s">
        <v>2021</v>
      </c>
      <c r="J719" t="str">
        <f>IF(I719="", "", IFERROR(LEFT(SUBSTITUTE(I719,"$",""), FIND("/", SUBSTITUTE(I719,"$","")) - 1), ""))</f>
        <v>82.5 ¢</v>
      </c>
      <c r="K719" s="1" t="str">
        <f>IF(J719="", "", SUBSTITUTE(J719, "¢", ""))</f>
        <v xml:space="preserve">82.5 </v>
      </c>
      <c r="L719" s="2">
        <f>H719*100</f>
        <v>85.161290322580655</v>
      </c>
      <c r="M719" s="1">
        <f t="shared" si="11"/>
        <v>0.82499999999999996</v>
      </c>
      <c r="N719" s="1">
        <v>82.5</v>
      </c>
      <c r="O719">
        <f>VALUE(MID(F719, FIND("$", F719) + 1, LEN(F719)))</f>
        <v>1.32</v>
      </c>
    </row>
    <row r="720" spans="1:15" x14ac:dyDescent="0.25">
      <c r="A720" t="s">
        <v>2020</v>
      </c>
      <c r="B720" t="s">
        <v>2019</v>
      </c>
      <c r="D720" t="str" cm="1">
        <f t="array" ref="D720">_xlfn.TEXTJOIN("", TRUE, IF(ISNUMBER(SEARCH($Q$1480:$Q$1524, B720)), $Q$1480:$Q$1524, ""))</f>
        <v>Hershey's</v>
      </c>
      <c r="E720" t="str">
        <f>IF(OR(D720="Mission", D720="Nature's Own", D720="Sara Lee"), "Bread",
IF(OR(D720="Del Monte", D720="Dole", D720="Mott's"), "Canned Fruit",
IF(OR(D720="Goya", D720="Hunt's", D720="Birds Eye"), "Canned Vegetables",
IF(OR(D720="BelGioioso", D720="Kraft", D720="Philadelphia", D720="Fairlife", D720="Horizon Organic", D720="Lactaid", D720="Ben &amp; Jerry's", D720="Chobani", D720="Oikos", D720="Light + Fit"), "Dairy",
IF(OR(D720="Barilla", D720="Annie's", D720="Rao's Homemade"), "Pasta",
IF(OR(D720="Hershey's", D720="Lay's", D720="Totino's", D720="Cheerios", D720="Jif", D720="Skippy", D720="Nature Valley", D720="Oreo", D720="DiGiorno", D720="Eggo"), "Prepared Food",
IF(OR(D720="Ben's Original", D720="Lundberg", D720="Quaker"), "Rice",
IF(OR(D720="Bush's", D720="Hillshire Farm", D720="Oscar Mayer", D720="SPAM"), "Protein",
IF(OR(D720="Starbucks", D720="Sparkling Ice", D720="Coca-Cola", D720="San Pellegrino", D720="Gatorade", D720="Arizona"), "Beverages",
"Other")))))))))</f>
        <v>Prepared Food</v>
      </c>
      <c r="F720" t="s">
        <v>2018</v>
      </c>
      <c r="G720" cm="1">
        <f t="array" ref="G720">_xlfn.LET(
  _xlpm.txt, LOWER(TRIM(SUBSTITUTE(B720,"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7.56</v>
      </c>
      <c r="H720" s="1">
        <f>O720/G720</f>
        <v>0.46031746031746035</v>
      </c>
      <c r="I720" t="s">
        <v>1948</v>
      </c>
      <c r="J720" t="str">
        <f>IF(I720="", "", IFERROR(LEFT(SUBSTITUTE(I720,"$",""), FIND("/", SUBSTITUTE(I720,"$","")) - 1), ""))</f>
        <v>46.0 ¢</v>
      </c>
      <c r="K720" s="1" t="str">
        <f>IF(J720="", "", SUBSTITUTE(J720, "¢", ""))</f>
        <v xml:space="preserve">46.0 </v>
      </c>
      <c r="L720" s="2">
        <f>H720*100</f>
        <v>46.031746031746032</v>
      </c>
      <c r="M720" s="1">
        <f t="shared" si="11"/>
        <v>0.46</v>
      </c>
      <c r="N720" s="1">
        <v>46</v>
      </c>
      <c r="O720">
        <f>VALUE(MID(F720, FIND("$", F720) + 1, LEN(F720)))</f>
        <v>3.48</v>
      </c>
    </row>
    <row r="721" spans="1:15" x14ac:dyDescent="0.25">
      <c r="A721" t="s">
        <v>2017</v>
      </c>
      <c r="B721" t="s">
        <v>2016</v>
      </c>
      <c r="D721" t="str" cm="1">
        <f t="array" ref="D721">_xlfn.TEXTJOIN("", TRUE, IF(ISNUMBER(SEARCH($Q$1480:$Q$1524, B721)), $Q$1480:$Q$1524, ""))</f>
        <v>Hershey's</v>
      </c>
      <c r="E721" t="str">
        <f>IF(OR(D721="Mission", D721="Nature's Own", D721="Sara Lee"), "Bread",
IF(OR(D721="Del Monte", D721="Dole", D721="Mott's"), "Canned Fruit",
IF(OR(D721="Goya", D721="Hunt's", D721="Birds Eye"), "Canned Vegetables",
IF(OR(D721="BelGioioso", D721="Kraft", D721="Philadelphia", D721="Fairlife", D721="Horizon Organic", D721="Lactaid", D721="Ben &amp; Jerry's", D721="Chobani", D721="Oikos", D721="Light + Fit"), "Dairy",
IF(OR(D721="Barilla", D721="Annie's", D721="Rao's Homemade"), "Pasta",
IF(OR(D721="Hershey's", D721="Lay's", D721="Totino's", D721="Cheerios", D721="Jif", D721="Skippy", D721="Nature Valley", D721="Oreo", D721="DiGiorno", D721="Eggo"), "Prepared Food",
IF(OR(D721="Ben's Original", D721="Lundberg", D721="Quaker"), "Rice",
IF(OR(D721="Bush's", D721="Hillshire Farm", D721="Oscar Mayer", D721="SPAM"), "Protein",
IF(OR(D721="Starbucks", D721="Sparkling Ice", D721="Coca-Cola", D721="San Pellegrino", D721="Gatorade", D721="Arizona"), "Beverages",
"Other")))))))))</f>
        <v>Prepared Food</v>
      </c>
      <c r="F721" t="s">
        <v>95</v>
      </c>
      <c r="G721" cm="1">
        <f t="array" ref="G721">_xlfn.LET(
  _xlpm.txt, LOWER(TRIM(SUBSTITUTE(B721,"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2.6</v>
      </c>
      <c r="H721" s="1">
        <f>O721/G721</f>
        <v>0.75769230769230766</v>
      </c>
      <c r="I721" t="s">
        <v>2015</v>
      </c>
      <c r="J721" t="str">
        <f>IF(I721="", "", IFERROR(LEFT(SUBSTITUTE(I721,"$",""), FIND("/", SUBSTITUTE(I721,"$","")) - 1), ""))</f>
        <v>75.8 ¢</v>
      </c>
      <c r="K721" s="1" t="str">
        <f>IF(J721="", "", SUBSTITUTE(J721, "¢", ""))</f>
        <v xml:space="preserve">75.8 </v>
      </c>
      <c r="L721" s="2">
        <f>H721*100</f>
        <v>75.769230769230774</v>
      </c>
      <c r="M721" s="1">
        <f t="shared" si="11"/>
        <v>0.75800000000000001</v>
      </c>
      <c r="N721" s="1">
        <v>75.8</v>
      </c>
      <c r="O721">
        <f>VALUE(MID(F721, FIND("$", F721) + 1, LEN(F721)))</f>
        <v>1.97</v>
      </c>
    </row>
    <row r="722" spans="1:15" x14ac:dyDescent="0.25">
      <c r="A722" t="s">
        <v>2014</v>
      </c>
      <c r="B722" t="s">
        <v>2013</v>
      </c>
      <c r="D722" t="str" cm="1">
        <f t="array" ref="D722">_xlfn.TEXTJOIN("", TRUE, IF(ISNUMBER(SEARCH($Q$1480:$Q$1524, B722)), $Q$1480:$Q$1524, ""))</f>
        <v>Hershey's</v>
      </c>
      <c r="E722" t="str">
        <f>IF(OR(D722="Mission", D722="Nature's Own", D722="Sara Lee"), "Bread",
IF(OR(D722="Del Monte", D722="Dole", D722="Mott's"), "Canned Fruit",
IF(OR(D722="Goya", D722="Hunt's", D722="Birds Eye"), "Canned Vegetables",
IF(OR(D722="BelGioioso", D722="Kraft", D722="Philadelphia", D722="Fairlife", D722="Horizon Organic", D722="Lactaid", D722="Ben &amp; Jerry's", D722="Chobani", D722="Oikos", D722="Light + Fit"), "Dairy",
IF(OR(D722="Barilla", D722="Annie's", D722="Rao's Homemade"), "Pasta",
IF(OR(D722="Hershey's", D722="Lay's", D722="Totino's", D722="Cheerios", D722="Jif", D722="Skippy", D722="Nature Valley", D722="Oreo", D722="DiGiorno", D722="Eggo"), "Prepared Food",
IF(OR(D722="Ben's Original", D722="Lundberg", D722="Quaker"), "Rice",
IF(OR(D722="Bush's", D722="Hillshire Farm", D722="Oscar Mayer", D722="SPAM"), "Protein",
IF(OR(D722="Starbucks", D722="Sparkling Ice", D722="Coca-Cola", D722="San Pellegrino", D722="Gatorade", D722="Arizona"), "Beverages",
"Other")))))))))</f>
        <v>Prepared Food</v>
      </c>
      <c r="F722" t="s">
        <v>650</v>
      </c>
      <c r="G722" cm="1">
        <f t="array" ref="G722">_xlfn.LET(
  _xlpm.txt, LOWER(TRIM(SUBSTITUTE(B722,"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10.35</v>
      </c>
      <c r="H722" s="1">
        <f>O722/G722</f>
        <v>0.47922705314009661</v>
      </c>
      <c r="I722" t="s">
        <v>2012</v>
      </c>
      <c r="J722" t="str">
        <f>IF(I722="", "", IFERROR(LEFT(SUBSTITUTE(I722,"$",""), FIND("/", SUBSTITUTE(I722,"$","")) - 1), ""))</f>
        <v>47.7 ¢</v>
      </c>
      <c r="K722" s="1" t="str">
        <f>IF(J722="", "", SUBSTITUTE(J722, "¢", ""))</f>
        <v xml:space="preserve">47.7 </v>
      </c>
      <c r="L722" s="2">
        <f>H722*100</f>
        <v>47.922705314009661</v>
      </c>
      <c r="M722" s="1">
        <f t="shared" si="11"/>
        <v>0.47700000000000004</v>
      </c>
      <c r="N722" s="1">
        <v>47.7</v>
      </c>
      <c r="O722">
        <f>VALUE(MID(F722, FIND("$", F722) + 1, LEN(F722)))</f>
        <v>4.96</v>
      </c>
    </row>
    <row r="723" spans="1:15" x14ac:dyDescent="0.25">
      <c r="A723" t="s">
        <v>2011</v>
      </c>
      <c r="B723" t="s">
        <v>2010</v>
      </c>
      <c r="C723">
        <v>12</v>
      </c>
      <c r="D723" t="str" cm="1">
        <f t="array" ref="D723">_xlfn.TEXTJOIN("", TRUE, IF(ISNUMBER(SEARCH($Q$1480:$Q$1524, B723)), $Q$1480:$Q$1524, ""))</f>
        <v>Hershey's</v>
      </c>
      <c r="E723" t="str">
        <f>IF(OR(D723="Mission", D723="Nature's Own", D723="Sara Lee"), "Bread",
IF(OR(D723="Del Monte", D723="Dole", D723="Mott's"), "Canned Fruit",
IF(OR(D723="Goya", D723="Hunt's", D723="Birds Eye"), "Canned Vegetables",
IF(OR(D723="BelGioioso", D723="Kraft", D723="Philadelphia", D723="Fairlife", D723="Horizon Organic", D723="Lactaid", D723="Ben &amp; Jerry's", D723="Chobani", D723="Oikos", D723="Light + Fit"), "Dairy",
IF(OR(D723="Barilla", D723="Annie's", D723="Rao's Homemade"), "Pasta",
IF(OR(D723="Hershey's", D723="Lay's", D723="Totino's", D723="Cheerios", D723="Jif", D723="Skippy", D723="Nature Valley", D723="Oreo", D723="DiGiorno", D723="Eggo"), "Prepared Food",
IF(OR(D723="Ben's Original", D723="Lundberg", D723="Quaker"), "Rice",
IF(OR(D723="Bush's", D723="Hillshire Farm", D723="Oscar Mayer", D723="SPAM"), "Protein",
IF(OR(D723="Starbucks", D723="Sparkling Ice", D723="Coca-Cola", D723="San Pellegrino", D723="Gatorade", D723="Arizona"), "Beverages",
"Other")))))))))</f>
        <v>Prepared Food</v>
      </c>
      <c r="F723" t="s">
        <v>1994</v>
      </c>
      <c r="G723" cm="1">
        <f t="array" ref="G723">_xlfn.LET(
  _xlpm.txt, LOWER(TRIM(SUBSTITUTE(B723,"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0.45</v>
      </c>
      <c r="H723" s="1">
        <f>O723/G723</f>
        <v>6.3999999999999995</v>
      </c>
      <c r="I723" t="s">
        <v>1993</v>
      </c>
      <c r="J723" t="str">
        <f>IF(I723="", "", IFERROR(LEFT(SUBSTITUTE(I723,"$",""), FIND("/", SUBSTITUTE(I723,"$","")) - 1), ""))</f>
        <v>53.3 ¢</v>
      </c>
      <c r="K723" s="1" t="str">
        <f>IF(J723="", "", SUBSTITUTE(J723, "¢", ""))</f>
        <v xml:space="preserve">53.3 </v>
      </c>
      <c r="L723" s="2">
        <f>H723*100</f>
        <v>640</v>
      </c>
      <c r="M723" s="1">
        <f t="shared" si="11"/>
        <v>0.53299999999999992</v>
      </c>
      <c r="N723" s="1">
        <v>53.3</v>
      </c>
      <c r="O723">
        <f>VALUE(MID(F723, FIND("$", F723) + 1, LEN(F723)))</f>
        <v>2.88</v>
      </c>
    </row>
    <row r="724" spans="1:15" x14ac:dyDescent="0.25">
      <c r="A724" t="s">
        <v>2009</v>
      </c>
      <c r="B724" t="s">
        <v>2008</v>
      </c>
      <c r="D724" t="str" cm="1">
        <f t="array" ref="D724">_xlfn.TEXTJOIN("", TRUE, IF(ISNUMBER(SEARCH($Q$1480:$Q$1524, B724)), $Q$1480:$Q$1524, ""))</f>
        <v>Hershey's</v>
      </c>
      <c r="E724" t="str">
        <f>IF(OR(D724="Mission", D724="Nature's Own", D724="Sara Lee"), "Bread",
IF(OR(D724="Del Monte", D724="Dole", D724="Mott's"), "Canned Fruit",
IF(OR(D724="Goya", D724="Hunt's", D724="Birds Eye"), "Canned Vegetables",
IF(OR(D724="BelGioioso", D724="Kraft", D724="Philadelphia", D724="Fairlife", D724="Horizon Organic", D724="Lactaid", D724="Ben &amp; Jerry's", D724="Chobani", D724="Oikos", D724="Light + Fit"), "Dairy",
IF(OR(D724="Barilla", D724="Annie's", D724="Rao's Homemade"), "Pasta",
IF(OR(D724="Hershey's", D724="Lay's", D724="Totino's", D724="Cheerios", D724="Jif", D724="Skippy", D724="Nature Valley", D724="Oreo", D724="DiGiorno", D724="Eggo"), "Prepared Food",
IF(OR(D724="Ben's Original", D724="Lundberg", D724="Quaker"), "Rice",
IF(OR(D724="Bush's", D724="Hillshire Farm", D724="Oscar Mayer", D724="SPAM"), "Protein",
IF(OR(D724="Starbucks", D724="Sparkling Ice", D724="Coca-Cola", D724="San Pellegrino", D724="Gatorade", D724="Arizona"), "Beverages",
"Other")))))))))</f>
        <v>Prepared Food</v>
      </c>
      <c r="F724" t="s">
        <v>2007</v>
      </c>
      <c r="G724" cm="1">
        <f t="array" ref="G724">_xlfn.LET(
  _xlpm.txt, LOWER(TRIM(SUBSTITUTE(B724,"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19.8</v>
      </c>
      <c r="H724" s="1">
        <f>O724/G724</f>
        <v>0.40303030303030302</v>
      </c>
      <c r="I724" t="s">
        <v>2006</v>
      </c>
      <c r="J724" t="str">
        <f>IF(I724="", "", IFERROR(LEFT(SUBSTITUTE(I724,"$",""), FIND("/", SUBSTITUTE(I724,"$","")) - 1), ""))</f>
        <v>40.3 ¢</v>
      </c>
      <c r="K724" s="1" t="str">
        <f>IF(J724="", "", SUBSTITUTE(J724, "¢", ""))</f>
        <v xml:space="preserve">40.3 </v>
      </c>
      <c r="L724" s="2">
        <f>H724*100</f>
        <v>40.303030303030305</v>
      </c>
      <c r="M724" s="1">
        <f t="shared" si="11"/>
        <v>0.40299999999999997</v>
      </c>
      <c r="N724" s="1">
        <v>40.299999999999997</v>
      </c>
      <c r="O724">
        <f>VALUE(MID(F724, FIND("$", F724) + 1, LEN(F724)))</f>
        <v>7.98</v>
      </c>
    </row>
    <row r="725" spans="1:15" x14ac:dyDescent="0.25">
      <c r="A725" t="s">
        <v>2005</v>
      </c>
      <c r="B725" t="s">
        <v>2004</v>
      </c>
      <c r="C725">
        <v>4</v>
      </c>
      <c r="D725" t="str" cm="1">
        <f t="array" ref="D725">_xlfn.TEXTJOIN("", TRUE, IF(ISNUMBER(SEARCH($Q$1480:$Q$1524, B725)), $Q$1480:$Q$1524, ""))</f>
        <v>Hershey's</v>
      </c>
      <c r="E725" t="str">
        <f>IF(OR(D725="Mission", D725="Nature's Own", D725="Sara Lee"), "Bread",
IF(OR(D725="Del Monte", D725="Dole", D725="Mott's"), "Canned Fruit",
IF(OR(D725="Goya", D725="Hunt's", D725="Birds Eye"), "Canned Vegetables",
IF(OR(D725="BelGioioso", D725="Kraft", D725="Philadelphia", D725="Fairlife", D725="Horizon Organic", D725="Lactaid", D725="Ben &amp; Jerry's", D725="Chobani", D725="Oikos", D725="Light + Fit"), "Dairy",
IF(OR(D725="Barilla", D725="Annie's", D725="Rao's Homemade"), "Pasta",
IF(OR(D725="Hershey's", D725="Lay's", D725="Totino's", D725="Cheerios", D725="Jif", D725="Skippy", D725="Nature Valley", D725="Oreo", D725="DiGiorno", D725="Eggo"), "Prepared Food",
IF(OR(D725="Ben's Original", D725="Lundberg", D725="Quaker"), "Rice",
IF(OR(D725="Bush's", D725="Hillshire Farm", D725="Oscar Mayer", D725="SPAM"), "Protein",
IF(OR(D725="Starbucks", D725="Sparkling Ice", D725="Coca-Cola", D725="San Pellegrino", D725="Gatorade", D725="Arizona"), "Beverages",
"Other")))))))))</f>
        <v>Prepared Food</v>
      </c>
      <c r="F725" t="s">
        <v>2003</v>
      </c>
      <c r="G725" cm="1">
        <f t="array" ref="G725">_xlfn.LET(
  _xlpm.txt, LOWER(TRIM(SUBSTITUTE(B725,"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0.45</v>
      </c>
      <c r="H725" s="1">
        <f>O725/G725</f>
        <v>2.6222222222222222</v>
      </c>
      <c r="I725" t="s">
        <v>2002</v>
      </c>
      <c r="J725" t="str">
        <f>IF(I725="", "", IFERROR(LEFT(SUBSTITUTE(I725,"$",""), FIND("/", SUBSTITUTE(I725,"$","")) - 1), ""))</f>
        <v>65.6 ¢</v>
      </c>
      <c r="K725" s="1" t="str">
        <f>IF(J725="", "", SUBSTITUTE(J725, "¢", ""))</f>
        <v xml:space="preserve">65.6 </v>
      </c>
      <c r="L725" s="2">
        <f>H725*100</f>
        <v>262.22222222222223</v>
      </c>
      <c r="M725" s="1">
        <f t="shared" si="11"/>
        <v>0.65599999999999992</v>
      </c>
      <c r="N725" s="1">
        <v>65.599999999999994</v>
      </c>
      <c r="O725">
        <f>VALUE(MID(F725, FIND("$", F725) + 1, LEN(F725)))</f>
        <v>1.18</v>
      </c>
    </row>
    <row r="726" spans="1:15" x14ac:dyDescent="0.25">
      <c r="A726" t="s">
        <v>2001</v>
      </c>
      <c r="B726" t="s">
        <v>2000</v>
      </c>
      <c r="D726" t="str" cm="1">
        <f t="array" ref="D726">_xlfn.TEXTJOIN("", TRUE, IF(ISNUMBER(SEARCH($Q$1480:$Q$1524, B726)), $Q$1480:$Q$1524, ""))</f>
        <v>Hershey's</v>
      </c>
      <c r="E726" t="str">
        <f>IF(OR(D726="Mission", D726="Nature's Own", D726="Sara Lee"), "Bread",
IF(OR(D726="Del Monte", D726="Dole", D726="Mott's"), "Canned Fruit",
IF(OR(D726="Goya", D726="Hunt's", D726="Birds Eye"), "Canned Vegetables",
IF(OR(D726="BelGioioso", D726="Kraft", D726="Philadelphia", D726="Fairlife", D726="Horizon Organic", D726="Lactaid", D726="Ben &amp; Jerry's", D726="Chobani", D726="Oikos", D726="Light + Fit"), "Dairy",
IF(OR(D726="Barilla", D726="Annie's", D726="Rao's Homemade"), "Pasta",
IF(OR(D726="Hershey's", D726="Lay's", D726="Totino's", D726="Cheerios", D726="Jif", D726="Skippy", D726="Nature Valley", D726="Oreo", D726="DiGiorno", D726="Eggo"), "Prepared Food",
IF(OR(D726="Ben's Original", D726="Lundberg", D726="Quaker"), "Rice",
IF(OR(D726="Bush's", D726="Hillshire Farm", D726="Oscar Mayer", D726="SPAM"), "Protein",
IF(OR(D726="Starbucks", D726="Sparkling Ice", D726="Coca-Cola", D726="San Pellegrino", D726="Gatorade", D726="Arizona"), "Beverages",
"Other")))))))))</f>
        <v>Prepared Food</v>
      </c>
      <c r="F726" t="s">
        <v>146</v>
      </c>
      <c r="G726" cm="1">
        <f t="array" ref="G726">_xlfn.LET(
  _xlpm.txt, LOWER(TRIM(SUBSTITUTE(B726,"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7.37</v>
      </c>
      <c r="H726" s="1">
        <f>O726/G726</f>
        <v>0.47218453188602444</v>
      </c>
      <c r="I726" t="s">
        <v>1938</v>
      </c>
      <c r="J726" t="str">
        <f>IF(I726="", "", IFERROR(LEFT(SUBSTITUTE(I726,"$",""), FIND("/", SUBSTITUTE(I726,"$","")) - 1), ""))</f>
        <v>47.2 ¢</v>
      </c>
      <c r="K726" s="1" t="str">
        <f>IF(J726="", "", SUBSTITUTE(J726, "¢", ""))</f>
        <v xml:space="preserve">47.2 </v>
      </c>
      <c r="L726" s="2">
        <f>H726*100</f>
        <v>47.218453188602446</v>
      </c>
      <c r="M726" s="1">
        <f t="shared" si="11"/>
        <v>0.47200000000000003</v>
      </c>
      <c r="N726" s="1">
        <v>47.2</v>
      </c>
      <c r="O726">
        <f>VALUE(MID(F726, FIND("$", F726) + 1, LEN(F726)))</f>
        <v>3.48</v>
      </c>
    </row>
    <row r="727" spans="1:15" x14ac:dyDescent="0.25">
      <c r="A727" t="s">
        <v>1999</v>
      </c>
      <c r="B727" t="s">
        <v>1998</v>
      </c>
      <c r="D727" t="str" cm="1">
        <f t="array" ref="D727">_xlfn.TEXTJOIN("", TRUE, IF(ISNUMBER(SEARCH($Q$1480:$Q$1524, B727)), $Q$1480:$Q$1524, ""))</f>
        <v>Hershey's</v>
      </c>
      <c r="E727" t="str">
        <f>IF(OR(D727="Mission", D727="Nature's Own", D727="Sara Lee"), "Bread",
IF(OR(D727="Del Monte", D727="Dole", D727="Mott's"), "Canned Fruit",
IF(OR(D727="Goya", D727="Hunt's", D727="Birds Eye"), "Canned Vegetables",
IF(OR(D727="BelGioioso", D727="Kraft", D727="Philadelphia", D727="Fairlife", D727="Horizon Organic", D727="Lactaid", D727="Ben &amp; Jerry's", D727="Chobani", D727="Oikos", D727="Light + Fit"), "Dairy",
IF(OR(D727="Barilla", D727="Annie's", D727="Rao's Homemade"), "Pasta",
IF(OR(D727="Hershey's", D727="Lay's", D727="Totino's", D727="Cheerios", D727="Jif", D727="Skippy", D727="Nature Valley", D727="Oreo", D727="DiGiorno", D727="Eggo"), "Prepared Food",
IF(OR(D727="Ben's Original", D727="Lundberg", D727="Quaker"), "Rice",
IF(OR(D727="Bush's", D727="Hillshire Farm", D727="Oscar Mayer", D727="SPAM"), "Protein",
IF(OR(D727="Starbucks", D727="Sparkling Ice", D727="Coca-Cola", D727="San Pellegrino", D727="Gatorade", D727="Arizona"), "Beverages",
"Other")))))))))</f>
        <v>Prepared Food</v>
      </c>
      <c r="F727" t="s">
        <v>650</v>
      </c>
      <c r="G727" cm="1">
        <f t="array" ref="G727">_xlfn.LET(
  _xlpm.txt, LOWER(TRIM(SUBSTITUTE(B727,"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10.35</v>
      </c>
      <c r="H727" s="1">
        <f>O727/G727</f>
        <v>0.47922705314009661</v>
      </c>
      <c r="I727" t="s">
        <v>1997</v>
      </c>
      <c r="J727" t="str">
        <f>IF(I727="", "", IFERROR(LEFT(SUBSTITUTE(I727,"$",""), FIND("/", SUBSTITUTE(I727,"$","")) - 1), ""))</f>
        <v>47.9 ¢</v>
      </c>
      <c r="K727" s="1" t="str">
        <f>IF(J727="", "", SUBSTITUTE(J727, "¢", ""))</f>
        <v xml:space="preserve">47.9 </v>
      </c>
      <c r="L727" s="2">
        <f>H727*100</f>
        <v>47.922705314009661</v>
      </c>
      <c r="M727" s="1">
        <f t="shared" si="11"/>
        <v>0.47899999999999998</v>
      </c>
      <c r="N727" s="1">
        <v>47.9</v>
      </c>
      <c r="O727">
        <f>VALUE(MID(F727, FIND("$", F727) + 1, LEN(F727)))</f>
        <v>4.96</v>
      </c>
    </row>
    <row r="728" spans="1:15" x14ac:dyDescent="0.25">
      <c r="A728" t="s">
        <v>1996</v>
      </c>
      <c r="B728" t="s">
        <v>1995</v>
      </c>
      <c r="C728">
        <v>12</v>
      </c>
      <c r="D728" t="str" cm="1">
        <f t="array" ref="D728">_xlfn.TEXTJOIN("", TRUE, IF(ISNUMBER(SEARCH($Q$1480:$Q$1524, B728)), $Q$1480:$Q$1524, ""))</f>
        <v>Hershey's</v>
      </c>
      <c r="E728" t="str">
        <f>IF(OR(D728="Mission", D728="Nature's Own", D728="Sara Lee"), "Bread",
IF(OR(D728="Del Monte", D728="Dole", D728="Mott's"), "Canned Fruit",
IF(OR(D728="Goya", D728="Hunt's", D728="Birds Eye"), "Canned Vegetables",
IF(OR(D728="BelGioioso", D728="Kraft", D728="Philadelphia", D728="Fairlife", D728="Horizon Organic", D728="Lactaid", D728="Ben &amp; Jerry's", D728="Chobani", D728="Oikos", D728="Light + Fit"), "Dairy",
IF(OR(D728="Barilla", D728="Annie's", D728="Rao's Homemade"), "Pasta",
IF(OR(D728="Hershey's", D728="Lay's", D728="Totino's", D728="Cheerios", D728="Jif", D728="Skippy", D728="Nature Valley", D728="Oreo", D728="DiGiorno", D728="Eggo"), "Prepared Food",
IF(OR(D728="Ben's Original", D728="Lundberg", D728="Quaker"), "Rice",
IF(OR(D728="Bush's", D728="Hillshire Farm", D728="Oscar Mayer", D728="SPAM"), "Protein",
IF(OR(D728="Starbucks", D728="Sparkling Ice", D728="Coca-Cola", D728="San Pellegrino", D728="Gatorade", D728="Arizona"), "Beverages",
"Other")))))))))</f>
        <v>Prepared Food</v>
      </c>
      <c r="F728" t="s">
        <v>1994</v>
      </c>
      <c r="G728" cm="1">
        <f t="array" ref="G728">_xlfn.LET(
  _xlpm.txt, LOWER(TRIM(SUBSTITUTE(B728,"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0.45</v>
      </c>
      <c r="H728" s="1">
        <f>O728/G728</f>
        <v>6.3999999999999995</v>
      </c>
      <c r="I728" t="s">
        <v>1993</v>
      </c>
      <c r="J728" t="str">
        <f>IF(I728="", "", IFERROR(LEFT(SUBSTITUTE(I728,"$",""), FIND("/", SUBSTITUTE(I728,"$","")) - 1), ""))</f>
        <v>53.3 ¢</v>
      </c>
      <c r="K728" s="1" t="str">
        <f>IF(J728="", "", SUBSTITUTE(J728, "¢", ""))</f>
        <v xml:space="preserve">53.3 </v>
      </c>
      <c r="L728" s="2">
        <f>H728*100</f>
        <v>640</v>
      </c>
      <c r="M728" s="1">
        <f t="shared" si="11"/>
        <v>0.53299999999999992</v>
      </c>
      <c r="N728" s="1">
        <v>53.3</v>
      </c>
      <c r="O728">
        <f>VALUE(MID(F728, FIND("$", F728) + 1, LEN(F728)))</f>
        <v>2.88</v>
      </c>
    </row>
    <row r="729" spans="1:15" x14ac:dyDescent="0.25">
      <c r="A729" t="s">
        <v>1992</v>
      </c>
      <c r="B729" t="s">
        <v>1991</v>
      </c>
      <c r="D729" t="str" cm="1">
        <f t="array" ref="D729">_xlfn.TEXTJOIN("", TRUE, IF(ISNUMBER(SEARCH($Q$1480:$Q$1524, B729)), $Q$1480:$Q$1524, ""))</f>
        <v>Hershey's</v>
      </c>
      <c r="E729" t="str">
        <f>IF(OR(D729="Mission", D729="Nature's Own", D729="Sara Lee"), "Bread",
IF(OR(D729="Del Monte", D729="Dole", D729="Mott's"), "Canned Fruit",
IF(OR(D729="Goya", D729="Hunt's", D729="Birds Eye"), "Canned Vegetables",
IF(OR(D729="BelGioioso", D729="Kraft", D729="Philadelphia", D729="Fairlife", D729="Horizon Organic", D729="Lactaid", D729="Ben &amp; Jerry's", D729="Chobani", D729="Oikos", D729="Light + Fit"), "Dairy",
IF(OR(D729="Barilla", D729="Annie's", D729="Rao's Homemade"), "Pasta",
IF(OR(D729="Hershey's", D729="Lay's", D729="Totino's", D729="Cheerios", D729="Jif", D729="Skippy", D729="Nature Valley", D729="Oreo", D729="DiGiorno", D729="Eggo"), "Prepared Food",
IF(OR(D729="Ben's Original", D729="Lundberg", D729="Quaker"), "Rice",
IF(OR(D729="Bush's", D729="Hillshire Farm", D729="Oscar Mayer", D729="SPAM"), "Protein",
IF(OR(D729="Starbucks", D729="Sparkling Ice", D729="Coca-Cola", D729="San Pellegrino", D729="Gatorade", D729="Arizona"), "Beverages",
"Other")))))))))</f>
        <v>Prepared Food</v>
      </c>
      <c r="F729" t="s">
        <v>1935</v>
      </c>
      <c r="G729" cm="1">
        <f t="array" ref="G729">_xlfn.LET(
  _xlpm.txt, LOWER(TRIM(SUBSTITUTE(B729,"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4.25</v>
      </c>
      <c r="H729" s="1">
        <f>O729/G729</f>
        <v>0.5505882352941176</v>
      </c>
      <c r="I729" t="s">
        <v>1934</v>
      </c>
      <c r="J729" t="str">
        <f>IF(I729="", "", IFERROR(LEFT(SUBSTITUTE(I729,"$",""), FIND("/", SUBSTITUTE(I729,"$","")) - 1), ""))</f>
        <v>55.1 ¢</v>
      </c>
      <c r="K729" s="1" t="str">
        <f>IF(J729="", "", SUBSTITUTE(J729, "¢", ""))</f>
        <v xml:space="preserve">55.1 </v>
      </c>
      <c r="L729" s="2">
        <f>H729*100</f>
        <v>55.058823529411761</v>
      </c>
      <c r="M729" s="1">
        <f t="shared" si="11"/>
        <v>0.55100000000000005</v>
      </c>
      <c r="N729" s="1">
        <v>55.1</v>
      </c>
      <c r="O729">
        <f>VALUE(MID(F729, FIND("$", F729) + 1, LEN(F729)))</f>
        <v>2.34</v>
      </c>
    </row>
    <row r="730" spans="1:15" x14ac:dyDescent="0.25">
      <c r="A730" t="s">
        <v>1990</v>
      </c>
      <c r="B730" t="s">
        <v>1989</v>
      </c>
      <c r="C730">
        <v>6</v>
      </c>
      <c r="D730" t="str" cm="1">
        <f t="array" ref="D730">_xlfn.TEXTJOIN("", TRUE, IF(ISNUMBER(SEARCH($Q$1480:$Q$1524, B730)), $Q$1480:$Q$1524, ""))</f>
        <v>Hershey's</v>
      </c>
      <c r="E730" t="str">
        <f>IF(OR(D730="Mission", D730="Nature's Own", D730="Sara Lee"), "Bread",
IF(OR(D730="Del Monte", D730="Dole", D730="Mott's"), "Canned Fruit",
IF(OR(D730="Goya", D730="Hunt's", D730="Birds Eye"), "Canned Vegetables",
IF(OR(D730="BelGioioso", D730="Kraft", D730="Philadelphia", D730="Fairlife", D730="Horizon Organic", D730="Lactaid", D730="Ben &amp; Jerry's", D730="Chobani", D730="Oikos", D730="Light + Fit"), "Dairy",
IF(OR(D730="Barilla", D730="Annie's", D730="Rao's Homemade"), "Pasta",
IF(OR(D730="Hershey's", D730="Lay's", D730="Totino's", D730="Cheerios", D730="Jif", D730="Skippy", D730="Nature Valley", D730="Oreo", D730="DiGiorno", D730="Eggo"), "Prepared Food",
IF(OR(D730="Ben's Original", D730="Lundberg", D730="Quaker"), "Rice",
IF(OR(D730="Bush's", D730="Hillshire Farm", D730="Oscar Mayer", D730="SPAM"), "Protein",
IF(OR(D730="Starbucks", D730="Sparkling Ice", D730="Coca-Cola", D730="San Pellegrino", D730="Gatorade", D730="Arizona"), "Beverages",
"Other")))))))))</f>
        <v>Prepared Food</v>
      </c>
      <c r="F730" t="s">
        <v>924</v>
      </c>
      <c r="G730" cm="1">
        <f t="array" ref="G730">_xlfn.LET(
  _xlpm.txt, LOWER(TRIM(SUBSTITUTE(B730,"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1.4</v>
      </c>
      <c r="H730" s="1">
        <f>O730/G730</f>
        <v>3.5500000000000003</v>
      </c>
      <c r="I730" t="s">
        <v>1988</v>
      </c>
      <c r="J730" t="str">
        <f>IF(I730="", "", IFERROR(LEFT(SUBSTITUTE(I730,"$",""), FIND("/", SUBSTITUTE(I730,"$","")) - 1), ""))</f>
        <v>59.2 ¢</v>
      </c>
      <c r="K730" s="1" t="str">
        <f>IF(J730="", "", SUBSTITUTE(J730, "¢", ""))</f>
        <v xml:space="preserve">59.2 </v>
      </c>
      <c r="L730" s="2">
        <f>H730*100</f>
        <v>355</v>
      </c>
      <c r="M730" s="1">
        <f t="shared" si="11"/>
        <v>0.59200000000000008</v>
      </c>
      <c r="N730" s="1">
        <v>59.2</v>
      </c>
      <c r="O730">
        <f>VALUE(MID(F730, FIND("$", F730) + 1, LEN(F730)))</f>
        <v>4.97</v>
      </c>
    </row>
    <row r="731" spans="1:15" x14ac:dyDescent="0.25">
      <c r="A731" t="s">
        <v>1987</v>
      </c>
      <c r="B731" t="s">
        <v>1986</v>
      </c>
      <c r="D731" t="str" cm="1">
        <f t="array" ref="D731">_xlfn.TEXTJOIN("", TRUE, IF(ISNUMBER(SEARCH($Q$1480:$Q$1524, B731)), $Q$1480:$Q$1524, ""))</f>
        <v>Hershey's</v>
      </c>
      <c r="E731" t="str">
        <f>IF(OR(D731="Mission", D731="Nature's Own", D731="Sara Lee"), "Bread",
IF(OR(D731="Del Monte", D731="Dole", D731="Mott's"), "Canned Fruit",
IF(OR(D731="Goya", D731="Hunt's", D731="Birds Eye"), "Canned Vegetables",
IF(OR(D731="BelGioioso", D731="Kraft", D731="Philadelphia", D731="Fairlife", D731="Horizon Organic", D731="Lactaid", D731="Ben &amp; Jerry's", D731="Chobani", D731="Oikos", D731="Light + Fit"), "Dairy",
IF(OR(D731="Barilla", D731="Annie's", D731="Rao's Homemade"), "Pasta",
IF(OR(D731="Hershey's", D731="Lay's", D731="Totino's", D731="Cheerios", D731="Jif", D731="Skippy", D731="Nature Valley", D731="Oreo", D731="DiGiorno", D731="Eggo"), "Prepared Food",
IF(OR(D731="Ben's Original", D731="Lundberg", D731="Quaker"), "Rice",
IF(OR(D731="Bush's", D731="Hillshire Farm", D731="Oscar Mayer", D731="SPAM"), "Protein",
IF(OR(D731="Starbucks", D731="Sparkling Ice", D731="Coca-Cola", D731="San Pellegrino", D731="Gatorade", D731="Arizona"), "Beverages",
"Other")))))))))</f>
        <v>Prepared Food</v>
      </c>
      <c r="F731" t="s">
        <v>1985</v>
      </c>
      <c r="G731" cm="1">
        <f t="array" ref="G731">_xlfn.LET(
  _xlpm.txt, LOWER(TRIM(SUBSTITUTE(B731,"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1.45</v>
      </c>
      <c r="H731" s="1">
        <f>O731/G731</f>
        <v>0.91034482758620694</v>
      </c>
      <c r="I731" t="s">
        <v>1984</v>
      </c>
      <c r="J731" t="str">
        <f>IF(I731="", "", IFERROR(LEFT(SUBSTITUTE(I731,"$",""), FIND("/", SUBSTITUTE(I731,"$","")) - 1), ""))</f>
        <v>88.0 ¢</v>
      </c>
      <c r="K731" s="1" t="str">
        <f>IF(J731="", "", SUBSTITUTE(J731, "¢", ""))</f>
        <v xml:space="preserve">88.0 </v>
      </c>
      <c r="L731" s="2">
        <f>H731*100</f>
        <v>91.034482758620697</v>
      </c>
      <c r="M731" s="1">
        <f t="shared" si="11"/>
        <v>0.88</v>
      </c>
      <c r="N731" s="1">
        <v>88</v>
      </c>
      <c r="O731">
        <f>VALUE(MID(F731, FIND("$", F731) + 1, LEN(F731)))</f>
        <v>1.32</v>
      </c>
    </row>
    <row r="732" spans="1:15" x14ac:dyDescent="0.25">
      <c r="A732" t="s">
        <v>1983</v>
      </c>
      <c r="B732" t="s">
        <v>1982</v>
      </c>
      <c r="C732">
        <v>6</v>
      </c>
      <c r="D732" t="str" cm="1">
        <f t="array" ref="D732">_xlfn.TEXTJOIN("", TRUE, IF(ISNUMBER(SEARCH($Q$1480:$Q$1524, B732)), $Q$1480:$Q$1524, ""))</f>
        <v>Hershey's</v>
      </c>
      <c r="E732" t="str">
        <f>IF(OR(D732="Mission", D732="Nature's Own", D732="Sara Lee"), "Bread",
IF(OR(D732="Del Monte", D732="Dole", D732="Mott's"), "Canned Fruit",
IF(OR(D732="Goya", D732="Hunt's", D732="Birds Eye"), "Canned Vegetables",
IF(OR(D732="BelGioioso", D732="Kraft", D732="Philadelphia", D732="Fairlife", D732="Horizon Organic", D732="Lactaid", D732="Ben &amp; Jerry's", D732="Chobani", D732="Oikos", D732="Light + Fit"), "Dairy",
IF(OR(D732="Barilla", D732="Annie's", D732="Rao's Homemade"), "Pasta",
IF(OR(D732="Hershey's", D732="Lay's", D732="Totino's", D732="Cheerios", D732="Jif", D732="Skippy", D732="Nature Valley", D732="Oreo", D732="DiGiorno", D732="Eggo"), "Prepared Food",
IF(OR(D732="Ben's Original", D732="Lundberg", D732="Quaker"), "Rice",
IF(OR(D732="Bush's", D732="Hillshire Farm", D732="Oscar Mayer", D732="SPAM"), "Protein",
IF(OR(D732="Starbucks", D732="Sparkling Ice", D732="Coca-Cola", D732="San Pellegrino", D732="Gatorade", D732="Arizona"), "Beverages",
"Other")))))))))</f>
        <v>Prepared Food</v>
      </c>
      <c r="F732" t="s">
        <v>1981</v>
      </c>
      <c r="G732" cm="1">
        <f t="array" ref="G732">_xlfn.LET(
  _xlpm.txt, LOWER(TRIM(SUBSTITUTE(B732,"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1.45</v>
      </c>
      <c r="H732" s="1">
        <f>O732/G732</f>
        <v>4.4689655172413794</v>
      </c>
      <c r="I732" t="s">
        <v>1980</v>
      </c>
      <c r="J732" t="str">
        <f>IF(I732="", "", IFERROR(LEFT(SUBSTITUTE(I732,"$",""), FIND("/", SUBSTITUTE(I732,"$","")) - 1), ""))</f>
        <v>74.5 ¢</v>
      </c>
      <c r="K732" s="1" t="str">
        <f>IF(J732="", "", SUBSTITUTE(J732, "¢", ""))</f>
        <v xml:space="preserve">74.5 </v>
      </c>
      <c r="L732" s="2">
        <f>H732*100</f>
        <v>446.89655172413791</v>
      </c>
      <c r="M732" s="1">
        <f t="shared" si="11"/>
        <v>0.745</v>
      </c>
      <c r="N732" s="1">
        <v>74.5</v>
      </c>
      <c r="O732">
        <f>VALUE(MID(F732, FIND("$", F732) + 1, LEN(F732)))</f>
        <v>6.48</v>
      </c>
    </row>
    <row r="733" spans="1:15" x14ac:dyDescent="0.25">
      <c r="A733" t="s">
        <v>1979</v>
      </c>
      <c r="B733" t="s">
        <v>1978</v>
      </c>
      <c r="D733" t="str" cm="1">
        <f t="array" ref="D733">_xlfn.TEXTJOIN("", TRUE, IF(ISNUMBER(SEARCH($Q$1480:$Q$1524, B733)), $Q$1480:$Q$1524, ""))</f>
        <v>Hershey's</v>
      </c>
      <c r="E733" t="str">
        <f>IF(OR(D733="Mission", D733="Nature's Own", D733="Sara Lee"), "Bread",
IF(OR(D733="Del Monte", D733="Dole", D733="Mott's"), "Canned Fruit",
IF(OR(D733="Goya", D733="Hunt's", D733="Birds Eye"), "Canned Vegetables",
IF(OR(D733="BelGioioso", D733="Kraft", D733="Philadelphia", D733="Fairlife", D733="Horizon Organic", D733="Lactaid", D733="Ben &amp; Jerry's", D733="Chobani", D733="Oikos", D733="Light + Fit"), "Dairy",
IF(OR(D733="Barilla", D733="Annie's", D733="Rao's Homemade"), "Pasta",
IF(OR(D733="Hershey's", D733="Lay's", D733="Totino's", D733="Cheerios", D733="Jif", D733="Skippy", D733="Nature Valley", D733="Oreo", D733="DiGiorno", D733="Eggo"), "Prepared Food",
IF(OR(D733="Ben's Original", D733="Lundberg", D733="Quaker"), "Rice",
IF(OR(D733="Bush's", D733="Hillshire Farm", D733="Oscar Mayer", D733="SPAM"), "Protein",
IF(OR(D733="Starbucks", D733="Sparkling Ice", D733="Coca-Cola", D733="San Pellegrino", D733="Gatorade", D733="Arizona"), "Beverages",
"Other")))))))))</f>
        <v>Prepared Food</v>
      </c>
      <c r="F733" t="s">
        <v>1935</v>
      </c>
      <c r="G733" cm="1">
        <f t="array" ref="G733">_xlfn.LET(
  _xlpm.txt, LOWER(TRIM(SUBSTITUTE(B733,"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4.4000000000000004</v>
      </c>
      <c r="H733" s="1">
        <f>O733/G733</f>
        <v>0.53181818181818175</v>
      </c>
      <c r="I733" t="s">
        <v>1977</v>
      </c>
      <c r="J733" t="str">
        <f>IF(I733="", "", IFERROR(LEFT(SUBSTITUTE(I733,"$",""), FIND("/", SUBSTITUTE(I733,"$","")) - 1), ""))</f>
        <v>53.2 ¢</v>
      </c>
      <c r="K733" s="1" t="str">
        <f>IF(J733="", "", SUBSTITUTE(J733, "¢", ""))</f>
        <v xml:space="preserve">53.2 </v>
      </c>
      <c r="L733" s="2">
        <f>H733*100</f>
        <v>53.181818181818173</v>
      </c>
      <c r="M733" s="1">
        <f t="shared" si="11"/>
        <v>0.53200000000000003</v>
      </c>
      <c r="N733" s="1">
        <v>53.2</v>
      </c>
      <c r="O733">
        <f>VALUE(MID(F733, FIND("$", F733) + 1, LEN(F733)))</f>
        <v>2.34</v>
      </c>
    </row>
    <row r="734" spans="1:15" x14ac:dyDescent="0.25">
      <c r="A734" t="s">
        <v>1976</v>
      </c>
      <c r="B734" t="s">
        <v>1975</v>
      </c>
      <c r="D734" t="str" cm="1">
        <f t="array" ref="D734">_xlfn.TEXTJOIN("", TRUE, IF(ISNUMBER(SEARCH($Q$1480:$Q$1524, B734)), $Q$1480:$Q$1524, ""))</f>
        <v>Hershey's</v>
      </c>
      <c r="E734" t="str">
        <f>IF(OR(D734="Mission", D734="Nature's Own", D734="Sara Lee"), "Bread",
IF(OR(D734="Del Monte", D734="Dole", D734="Mott's"), "Canned Fruit",
IF(OR(D734="Goya", D734="Hunt's", D734="Birds Eye"), "Canned Vegetables",
IF(OR(D734="BelGioioso", D734="Kraft", D734="Philadelphia", D734="Fairlife", D734="Horizon Organic", D734="Lactaid", D734="Ben &amp; Jerry's", D734="Chobani", D734="Oikos", D734="Light + Fit"), "Dairy",
IF(OR(D734="Barilla", D734="Annie's", D734="Rao's Homemade"), "Pasta",
IF(OR(D734="Hershey's", D734="Lay's", D734="Totino's", D734="Cheerios", D734="Jif", D734="Skippy", D734="Nature Valley", D734="Oreo", D734="DiGiorno", D734="Eggo"), "Prepared Food",
IF(OR(D734="Ben's Original", D734="Lundberg", D734="Quaker"), "Rice",
IF(OR(D734="Bush's", D734="Hillshire Farm", D734="Oscar Mayer", D734="SPAM"), "Protein",
IF(OR(D734="Starbucks", D734="Sparkling Ice", D734="Coca-Cola", D734="San Pellegrino", D734="Gatorade", D734="Arizona"), "Beverages",
"Other")))))))))</f>
        <v>Prepared Food</v>
      </c>
      <c r="F734" t="s">
        <v>1861</v>
      </c>
      <c r="G734" cm="1">
        <f t="array" ref="G734">_xlfn.LET(
  _xlpm.txt, LOWER(TRIM(SUBSTITUTE(B734,"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17.600000000000001</v>
      </c>
      <c r="H734" s="1">
        <f>O734/G734</f>
        <v>0.48522727272727262</v>
      </c>
      <c r="I734" t="s">
        <v>1974</v>
      </c>
      <c r="J734" t="str">
        <f>IF(I734="", "", IFERROR(LEFT(SUBSTITUTE(I734,"$",""), FIND("/", SUBSTITUTE(I734,"$","")) - 1), ""))</f>
        <v>48.5 ¢</v>
      </c>
      <c r="K734" s="1" t="str">
        <f>IF(J734="", "", SUBSTITUTE(J734, "¢", ""))</f>
        <v xml:space="preserve">48.5 </v>
      </c>
      <c r="L734" s="2">
        <f>H734*100</f>
        <v>48.522727272727259</v>
      </c>
      <c r="M734" s="1">
        <f t="shared" si="11"/>
        <v>0.48499999999999999</v>
      </c>
      <c r="N734" s="1">
        <v>48.5</v>
      </c>
      <c r="O734">
        <f>VALUE(MID(F734, FIND("$", F734) + 1, LEN(F734)))</f>
        <v>8.5399999999999991</v>
      </c>
    </row>
    <row r="735" spans="1:15" x14ac:dyDescent="0.25">
      <c r="A735" t="s">
        <v>1973</v>
      </c>
      <c r="B735" t="s">
        <v>1972</v>
      </c>
      <c r="D735" t="str" cm="1">
        <f t="array" ref="D735">_xlfn.TEXTJOIN("", TRUE, IF(ISNUMBER(SEARCH($Q$1480:$Q$1524, B735)), $Q$1480:$Q$1524, ""))</f>
        <v>Hershey's</v>
      </c>
      <c r="E735" t="str">
        <f>IF(OR(D735="Mission", D735="Nature's Own", D735="Sara Lee"), "Bread",
IF(OR(D735="Del Monte", D735="Dole", D735="Mott's"), "Canned Fruit",
IF(OR(D735="Goya", D735="Hunt's", D735="Birds Eye"), "Canned Vegetables",
IF(OR(D735="BelGioioso", D735="Kraft", D735="Philadelphia", D735="Fairlife", D735="Horizon Organic", D735="Lactaid", D735="Ben &amp; Jerry's", D735="Chobani", D735="Oikos", D735="Light + Fit"), "Dairy",
IF(OR(D735="Barilla", D735="Annie's", D735="Rao's Homemade"), "Pasta",
IF(OR(D735="Hershey's", D735="Lay's", D735="Totino's", D735="Cheerios", D735="Jif", D735="Skippy", D735="Nature Valley", D735="Oreo", D735="DiGiorno", D735="Eggo"), "Prepared Food",
IF(OR(D735="Ben's Original", D735="Lundberg", D735="Quaker"), "Rice",
IF(OR(D735="Bush's", D735="Hillshire Farm", D735="Oscar Mayer", D735="SPAM"), "Protein",
IF(OR(D735="Starbucks", D735="Sparkling Ice", D735="Coca-Cola", D735="San Pellegrino", D735="Gatorade", D735="Arizona"), "Beverages",
"Other")))))))))</f>
        <v>Prepared Food</v>
      </c>
      <c r="F735" t="s">
        <v>1945</v>
      </c>
      <c r="G735" cm="1">
        <f t="array" ref="G735">_xlfn.LET(
  _xlpm.txt, LOWER(TRIM(SUBSTITUTE(B735,"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10.4</v>
      </c>
      <c r="H735" s="1">
        <f>O735/G735</f>
        <v>0.52692307692307694</v>
      </c>
      <c r="I735" t="s">
        <v>1971</v>
      </c>
      <c r="J735" t="str">
        <f>IF(I735="", "", IFERROR(LEFT(SUBSTITUTE(I735,"$",""), FIND("/", SUBSTITUTE(I735,"$","")) - 1), ""))</f>
        <v>52.7 ¢</v>
      </c>
      <c r="K735" s="1" t="str">
        <f>IF(J735="", "", SUBSTITUTE(J735, "¢", ""))</f>
        <v xml:space="preserve">52.7 </v>
      </c>
      <c r="L735" s="2">
        <f>H735*100</f>
        <v>52.692307692307693</v>
      </c>
      <c r="M735" s="1">
        <f t="shared" si="11"/>
        <v>0.52700000000000002</v>
      </c>
      <c r="N735" s="1">
        <v>52.7</v>
      </c>
      <c r="O735">
        <f>VALUE(MID(F735, FIND("$", F735) + 1, LEN(F735)))</f>
        <v>5.48</v>
      </c>
    </row>
    <row r="736" spans="1:15" x14ac:dyDescent="0.25">
      <c r="A736" t="s">
        <v>1970</v>
      </c>
      <c r="B736" t="s">
        <v>1969</v>
      </c>
      <c r="D736" t="str" cm="1">
        <f t="array" ref="D736">_xlfn.TEXTJOIN("", TRUE, IF(ISNUMBER(SEARCH($Q$1480:$Q$1524, B736)), $Q$1480:$Q$1524, ""))</f>
        <v>Hershey's</v>
      </c>
      <c r="E736" t="str">
        <f>IF(OR(D736="Mission", D736="Nature's Own", D736="Sara Lee"), "Bread",
IF(OR(D736="Del Monte", D736="Dole", D736="Mott's"), "Canned Fruit",
IF(OR(D736="Goya", D736="Hunt's", D736="Birds Eye"), "Canned Vegetables",
IF(OR(D736="BelGioioso", D736="Kraft", D736="Philadelphia", D736="Fairlife", D736="Horizon Organic", D736="Lactaid", D736="Ben &amp; Jerry's", D736="Chobani", D736="Oikos", D736="Light + Fit"), "Dairy",
IF(OR(D736="Barilla", D736="Annie's", D736="Rao's Homemade"), "Pasta",
IF(OR(D736="Hershey's", D736="Lay's", D736="Totino's", D736="Cheerios", D736="Jif", D736="Skippy", D736="Nature Valley", D736="Oreo", D736="DiGiorno", D736="Eggo"), "Prepared Food",
IF(OR(D736="Ben's Original", D736="Lundberg", D736="Quaker"), "Rice",
IF(OR(D736="Bush's", D736="Hillshire Farm", D736="Oscar Mayer", D736="SPAM"), "Protein",
IF(OR(D736="Starbucks", D736="Sparkling Ice", D736="Coca-Cola", D736="San Pellegrino", D736="Gatorade", D736="Arizona"), "Beverages",
"Other")))))))))</f>
        <v>Prepared Food</v>
      </c>
      <c r="F736" t="s">
        <v>1968</v>
      </c>
      <c r="G736" cm="1">
        <f t="array" ref="G736">_xlfn.LET(
  _xlpm.txt, LOWER(TRIM(SUBSTITUTE(B736,"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31.5</v>
      </c>
      <c r="H736" s="1">
        <f>O736/G736</f>
        <v>0.47111111111111109</v>
      </c>
      <c r="I736" t="s">
        <v>1967</v>
      </c>
      <c r="J736" t="str">
        <f>IF(I736="", "", IFERROR(LEFT(SUBSTITUTE(I736,"$",""), FIND("/", SUBSTITUTE(I736,"$","")) - 1), ""))</f>
        <v>47.1 ¢</v>
      </c>
      <c r="K736" s="1" t="str">
        <f>IF(J736="", "", SUBSTITUTE(J736, "¢", ""))</f>
        <v xml:space="preserve">47.1 </v>
      </c>
      <c r="L736" s="2">
        <f>H736*100</f>
        <v>47.111111111111107</v>
      </c>
      <c r="M736" s="1">
        <f t="shared" si="11"/>
        <v>0.47100000000000003</v>
      </c>
      <c r="N736" s="1">
        <v>47.1</v>
      </c>
      <c r="O736">
        <f>VALUE(MID(F736, FIND("$", F736) + 1, LEN(F736)))</f>
        <v>14.84</v>
      </c>
    </row>
    <row r="737" spans="1:15" x14ac:dyDescent="0.25">
      <c r="A737" t="s">
        <v>1966</v>
      </c>
      <c r="B737" t="s">
        <v>1965</v>
      </c>
      <c r="D737" t="str" cm="1">
        <f t="array" ref="D737">_xlfn.TEXTJOIN("", TRUE, IF(ISNUMBER(SEARCH($Q$1480:$Q$1524, B737)), $Q$1480:$Q$1524, ""))</f>
        <v>Hershey's</v>
      </c>
      <c r="E737" t="str">
        <f>IF(OR(D737="Mission", D737="Nature's Own", D737="Sara Lee"), "Bread",
IF(OR(D737="Del Monte", D737="Dole", D737="Mott's"), "Canned Fruit",
IF(OR(D737="Goya", D737="Hunt's", D737="Birds Eye"), "Canned Vegetables",
IF(OR(D737="BelGioioso", D737="Kraft", D737="Philadelphia", D737="Fairlife", D737="Horizon Organic", D737="Lactaid", D737="Ben &amp; Jerry's", D737="Chobani", D737="Oikos", D737="Light + Fit"), "Dairy",
IF(OR(D737="Barilla", D737="Annie's", D737="Rao's Homemade"), "Pasta",
IF(OR(D737="Hershey's", D737="Lay's", D737="Totino's", D737="Cheerios", D737="Jif", D737="Skippy", D737="Nature Valley", D737="Oreo", D737="DiGiorno", D737="Eggo"), "Prepared Food",
IF(OR(D737="Ben's Original", D737="Lundberg", D737="Quaker"), "Rice",
IF(OR(D737="Bush's", D737="Hillshire Farm", D737="Oscar Mayer", D737="SPAM"), "Protein",
IF(OR(D737="Starbucks", D737="Sparkling Ice", D737="Coca-Cola", D737="San Pellegrino", D737="Gatorade", D737="Arizona"), "Beverages",
"Other")))))))))</f>
        <v>Prepared Food</v>
      </c>
      <c r="F737" t="s">
        <v>1861</v>
      </c>
      <c r="G737" cm="1">
        <f t="array" ref="G737">_xlfn.LET(
  _xlpm.txt, LOWER(TRIM(SUBSTITUTE(B737,"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15.8</v>
      </c>
      <c r="H737" s="1">
        <f>O737/G737</f>
        <v>0.54050632911392393</v>
      </c>
      <c r="I737" t="s">
        <v>1964</v>
      </c>
      <c r="J737" t="str">
        <f>IF(I737="", "", IFERROR(LEFT(SUBSTITUTE(I737,"$",""), FIND("/", SUBSTITUTE(I737,"$","")) - 1), ""))</f>
        <v>54.1 ¢</v>
      </c>
      <c r="K737" s="1" t="str">
        <f>IF(J737="", "", SUBSTITUTE(J737, "¢", ""))</f>
        <v xml:space="preserve">54.1 </v>
      </c>
      <c r="L737" s="2">
        <f>H737*100</f>
        <v>54.050632911392391</v>
      </c>
      <c r="M737" s="1">
        <f t="shared" si="11"/>
        <v>0.54100000000000004</v>
      </c>
      <c r="N737" s="1">
        <v>54.1</v>
      </c>
      <c r="O737">
        <f>VALUE(MID(F737, FIND("$", F737) + 1, LEN(F737)))</f>
        <v>8.5399999999999991</v>
      </c>
    </row>
    <row r="738" spans="1:15" x14ac:dyDescent="0.25">
      <c r="A738" t="s">
        <v>1963</v>
      </c>
      <c r="B738" t="s">
        <v>1962</v>
      </c>
      <c r="D738" t="str" cm="1">
        <f t="array" ref="D738">_xlfn.TEXTJOIN("", TRUE, IF(ISNUMBER(SEARCH($Q$1480:$Q$1524, B738)), $Q$1480:$Q$1524, ""))</f>
        <v>Hershey's</v>
      </c>
      <c r="E738" t="str">
        <f>IF(OR(D738="Mission", D738="Nature's Own", D738="Sara Lee"), "Bread",
IF(OR(D738="Del Monte", D738="Dole", D738="Mott's"), "Canned Fruit",
IF(OR(D738="Goya", D738="Hunt's", D738="Birds Eye"), "Canned Vegetables",
IF(OR(D738="BelGioioso", D738="Kraft", D738="Philadelphia", D738="Fairlife", D738="Horizon Organic", D738="Lactaid", D738="Ben &amp; Jerry's", D738="Chobani", D738="Oikos", D738="Light + Fit"), "Dairy",
IF(OR(D738="Barilla", D738="Annie's", D738="Rao's Homemade"), "Pasta",
IF(OR(D738="Hershey's", D738="Lay's", D738="Totino's", D738="Cheerios", D738="Jif", D738="Skippy", D738="Nature Valley", D738="Oreo", D738="DiGiorno", D738="Eggo"), "Prepared Food",
IF(OR(D738="Ben's Original", D738="Lundberg", D738="Quaker"), "Rice",
IF(OR(D738="Bush's", D738="Hillshire Farm", D738="Oscar Mayer", D738="SPAM"), "Protein",
IF(OR(D738="Starbucks", D738="Sparkling Ice", D738="Coca-Cola", D738="San Pellegrino", D738="Gatorade", D738="Arizona"), "Beverages",
"Other")))))))))</f>
        <v>Prepared Food</v>
      </c>
      <c r="F738" t="s">
        <v>1945</v>
      </c>
      <c r="G738" cm="1">
        <f t="array" ref="G738">_xlfn.LET(
  _xlpm.txt, LOWER(TRIM(SUBSTITUTE(B738,"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10.199999999999999</v>
      </c>
      <c r="H738" s="1">
        <f>O738/G738</f>
        <v>0.5372549019607844</v>
      </c>
      <c r="I738" t="s">
        <v>1951</v>
      </c>
      <c r="J738" t="str">
        <f>IF(I738="", "", IFERROR(LEFT(SUBSTITUTE(I738,"$",""), FIND("/", SUBSTITUTE(I738,"$","")) - 1), ""))</f>
        <v>53.7 ¢</v>
      </c>
      <c r="K738" s="1" t="str">
        <f>IF(J738="", "", SUBSTITUTE(J738, "¢", ""))</f>
        <v xml:space="preserve">53.7 </v>
      </c>
      <c r="L738" s="2">
        <f>H738*100</f>
        <v>53.725490196078439</v>
      </c>
      <c r="M738" s="1">
        <f t="shared" si="11"/>
        <v>0.53700000000000003</v>
      </c>
      <c r="N738" s="1">
        <v>53.7</v>
      </c>
      <c r="O738">
        <f>VALUE(MID(F738, FIND("$", F738) + 1, LEN(F738)))</f>
        <v>5.48</v>
      </c>
    </row>
    <row r="739" spans="1:15" x14ac:dyDescent="0.25">
      <c r="A739" t="s">
        <v>1961</v>
      </c>
      <c r="B739" t="s">
        <v>1960</v>
      </c>
      <c r="D739" t="str" cm="1">
        <f t="array" ref="D739">_xlfn.TEXTJOIN("", TRUE, IF(ISNUMBER(SEARCH($Q$1480:$Q$1524, B739)), $Q$1480:$Q$1524, ""))</f>
        <v>Hershey's</v>
      </c>
      <c r="E739" t="str">
        <f>IF(OR(D739="Mission", D739="Nature's Own", D739="Sara Lee"), "Bread",
IF(OR(D739="Del Monte", D739="Dole", D739="Mott's"), "Canned Fruit",
IF(OR(D739="Goya", D739="Hunt's", D739="Birds Eye"), "Canned Vegetables",
IF(OR(D739="BelGioioso", D739="Kraft", D739="Philadelphia", D739="Fairlife", D739="Horizon Organic", D739="Lactaid", D739="Ben &amp; Jerry's", D739="Chobani", D739="Oikos", D739="Light + Fit"), "Dairy",
IF(OR(D739="Barilla", D739="Annie's", D739="Rao's Homemade"), "Pasta",
IF(OR(D739="Hershey's", D739="Lay's", D739="Totino's", D739="Cheerios", D739="Jif", D739="Skippy", D739="Nature Valley", D739="Oreo", D739="DiGiorno", D739="Eggo"), "Prepared Food",
IF(OR(D739="Ben's Original", D739="Lundberg", D739="Quaker"), "Rice",
IF(OR(D739="Bush's", D739="Hillshire Farm", D739="Oscar Mayer", D739="SPAM"), "Protein",
IF(OR(D739="Starbucks", D739="Sparkling Ice", D739="Coca-Cola", D739="San Pellegrino", D739="Gatorade", D739="Arizona"), "Beverages",
"Other")))))))))</f>
        <v>Prepared Food</v>
      </c>
      <c r="F739" t="s">
        <v>1945</v>
      </c>
      <c r="G739" cm="1">
        <f t="array" ref="G739">_xlfn.LET(
  _xlpm.txt, LOWER(TRIM(SUBSTITUTE(B739,"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10.1</v>
      </c>
      <c r="H739" s="1">
        <f>O739/G739</f>
        <v>0.54257425742574261</v>
      </c>
      <c r="I739" t="s">
        <v>1944</v>
      </c>
      <c r="J739" t="str">
        <f>IF(I739="", "", IFERROR(LEFT(SUBSTITUTE(I739,"$",""), FIND("/", SUBSTITUTE(I739,"$","")) - 1), ""))</f>
        <v>54.3 ¢</v>
      </c>
      <c r="K739" s="1" t="str">
        <f>IF(J739="", "", SUBSTITUTE(J739, "¢", ""))</f>
        <v xml:space="preserve">54.3 </v>
      </c>
      <c r="L739" s="2">
        <f>H739*100</f>
        <v>54.257425742574263</v>
      </c>
      <c r="M739" s="1">
        <f t="shared" si="11"/>
        <v>0.54299999999999993</v>
      </c>
      <c r="N739" s="1">
        <v>54.3</v>
      </c>
      <c r="O739">
        <f>VALUE(MID(F739, FIND("$", F739) + 1, LEN(F739)))</f>
        <v>5.48</v>
      </c>
    </row>
    <row r="740" spans="1:15" x14ac:dyDescent="0.25">
      <c r="A740" t="s">
        <v>1959</v>
      </c>
      <c r="B740" t="s">
        <v>1958</v>
      </c>
      <c r="D740" t="str" cm="1">
        <f t="array" ref="D740">_xlfn.TEXTJOIN("", TRUE, IF(ISNUMBER(SEARCH($Q$1480:$Q$1524, B740)), $Q$1480:$Q$1524, ""))</f>
        <v>Hershey's</v>
      </c>
      <c r="E740" t="str">
        <f>IF(OR(D740="Mission", D740="Nature's Own", D740="Sara Lee"), "Bread",
IF(OR(D740="Del Monte", D740="Dole", D740="Mott's"), "Canned Fruit",
IF(OR(D740="Goya", D740="Hunt's", D740="Birds Eye"), "Canned Vegetables",
IF(OR(D740="BelGioioso", D740="Kraft", D740="Philadelphia", D740="Fairlife", D740="Horizon Organic", D740="Lactaid", D740="Ben &amp; Jerry's", D740="Chobani", D740="Oikos", D740="Light + Fit"), "Dairy",
IF(OR(D740="Barilla", D740="Annie's", D740="Rao's Homemade"), "Pasta",
IF(OR(D740="Hershey's", D740="Lay's", D740="Totino's", D740="Cheerios", D740="Jif", D740="Skippy", D740="Nature Valley", D740="Oreo", D740="DiGiorno", D740="Eggo"), "Prepared Food",
IF(OR(D740="Ben's Original", D740="Lundberg", D740="Quaker"), "Rice",
IF(OR(D740="Bush's", D740="Hillshire Farm", D740="Oscar Mayer", D740="SPAM"), "Protein",
IF(OR(D740="Starbucks", D740="Sparkling Ice", D740="Coca-Cola", D740="San Pellegrino", D740="Gatorade", D740="Arizona"), "Beverages",
"Other")))))))))</f>
        <v>Prepared Food</v>
      </c>
      <c r="F740" t="s">
        <v>1861</v>
      </c>
      <c r="G740" cm="1">
        <f t="array" ref="G740">_xlfn.LET(
  _xlpm.txt, LOWER(TRIM(SUBSTITUTE(B740,"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740" s="1">
        <f>O740/G740</f>
        <v>0.55096774193548381</v>
      </c>
      <c r="I740" t="s">
        <v>1934</v>
      </c>
      <c r="J740" t="str">
        <f>IF(I740="", "", IFERROR(LEFT(SUBSTITUTE(I740,"$",""), FIND("/", SUBSTITUTE(I740,"$","")) - 1), ""))</f>
        <v>55.1 ¢</v>
      </c>
      <c r="K740" s="1" t="str">
        <f>IF(J740="", "", SUBSTITUTE(J740, "¢", ""))</f>
        <v xml:space="preserve">55.1 </v>
      </c>
      <c r="L740" s="2">
        <f>H740*100</f>
        <v>55.096774193548384</v>
      </c>
      <c r="M740" s="1">
        <f t="shared" si="11"/>
        <v>0.55100000000000005</v>
      </c>
      <c r="N740" s="1">
        <v>55.1</v>
      </c>
      <c r="O740">
        <f>VALUE(MID(F740, FIND("$", F740) + 1, LEN(F740)))</f>
        <v>8.5399999999999991</v>
      </c>
    </row>
    <row r="741" spans="1:15" x14ac:dyDescent="0.25">
      <c r="A741" t="s">
        <v>1957</v>
      </c>
      <c r="B741" t="s">
        <v>1956</v>
      </c>
      <c r="D741" t="str" cm="1">
        <f t="array" ref="D741">_xlfn.TEXTJOIN("", TRUE, IF(ISNUMBER(SEARCH($Q$1480:$Q$1524, B741)), $Q$1480:$Q$1524, ""))</f>
        <v>Hershey's</v>
      </c>
      <c r="E741" t="str">
        <f>IF(OR(D741="Mission", D741="Nature's Own", D741="Sara Lee"), "Bread",
IF(OR(D741="Del Monte", D741="Dole", D741="Mott's"), "Canned Fruit",
IF(OR(D741="Goya", D741="Hunt's", D741="Birds Eye"), "Canned Vegetables",
IF(OR(D741="BelGioioso", D741="Kraft", D741="Philadelphia", D741="Fairlife", D741="Horizon Organic", D741="Lactaid", D741="Ben &amp; Jerry's", D741="Chobani", D741="Oikos", D741="Light + Fit"), "Dairy",
IF(OR(D741="Barilla", D741="Annie's", D741="Rao's Homemade"), "Pasta",
IF(OR(D741="Hershey's", D741="Lay's", D741="Totino's", D741="Cheerios", D741="Jif", D741="Skippy", D741="Nature Valley", D741="Oreo", D741="DiGiorno", D741="Eggo"), "Prepared Food",
IF(OR(D741="Ben's Original", D741="Lundberg", D741="Quaker"), "Rice",
IF(OR(D741="Bush's", D741="Hillshire Farm", D741="Oscar Mayer", D741="SPAM"), "Protein",
IF(OR(D741="Starbucks", D741="Sparkling Ice", D741="Coca-Cola", D741="San Pellegrino", D741="Gatorade", D741="Arizona"), "Beverages",
"Other")))))))))</f>
        <v>Prepared Food</v>
      </c>
      <c r="F741" t="s">
        <v>1945</v>
      </c>
      <c r="G741" cm="1">
        <f t="array" ref="G741">_xlfn.LET(
  _xlpm.txt, LOWER(TRIM(SUBSTITUTE(B741,"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10.199999999999999</v>
      </c>
      <c r="H741" s="1">
        <f>O741/G741</f>
        <v>0.5372549019607844</v>
      </c>
      <c r="I741" t="s">
        <v>1951</v>
      </c>
      <c r="J741" t="str">
        <f>IF(I741="", "", IFERROR(LEFT(SUBSTITUTE(I741,"$",""), FIND("/", SUBSTITUTE(I741,"$","")) - 1), ""))</f>
        <v>53.7 ¢</v>
      </c>
      <c r="K741" s="1" t="str">
        <f>IF(J741="", "", SUBSTITUTE(J741, "¢", ""))</f>
        <v xml:space="preserve">53.7 </v>
      </c>
      <c r="L741" s="2">
        <f>H741*100</f>
        <v>53.725490196078439</v>
      </c>
      <c r="M741" s="1">
        <f t="shared" si="11"/>
        <v>0.53700000000000003</v>
      </c>
      <c r="N741" s="1">
        <v>53.7</v>
      </c>
      <c r="O741">
        <f>VALUE(MID(F741, FIND("$", F741) + 1, LEN(F741)))</f>
        <v>5.48</v>
      </c>
    </row>
    <row r="742" spans="1:15" x14ac:dyDescent="0.25">
      <c r="A742" t="s">
        <v>1955</v>
      </c>
      <c r="B742" t="s">
        <v>1954</v>
      </c>
      <c r="D742" t="str" cm="1">
        <f t="array" ref="D742">_xlfn.TEXTJOIN("", TRUE, IF(ISNUMBER(SEARCH($Q$1480:$Q$1524, B742)), $Q$1480:$Q$1524, ""))</f>
        <v>Hershey's</v>
      </c>
      <c r="E742" t="str">
        <f>IF(OR(D742="Mission", D742="Nature's Own", D742="Sara Lee"), "Bread",
IF(OR(D742="Del Monte", D742="Dole", D742="Mott's"), "Canned Fruit",
IF(OR(D742="Goya", D742="Hunt's", D742="Birds Eye"), "Canned Vegetables",
IF(OR(D742="BelGioioso", D742="Kraft", D742="Philadelphia", D742="Fairlife", D742="Horizon Organic", D742="Lactaid", D742="Ben &amp; Jerry's", D742="Chobani", D742="Oikos", D742="Light + Fit"), "Dairy",
IF(OR(D742="Barilla", D742="Annie's", D742="Rao's Homemade"), "Pasta",
IF(OR(D742="Hershey's", D742="Lay's", D742="Totino's", D742="Cheerios", D742="Jif", D742="Skippy", D742="Nature Valley", D742="Oreo", D742="DiGiorno", D742="Eggo"), "Prepared Food",
IF(OR(D742="Ben's Original", D742="Lundberg", D742="Quaker"), "Rice",
IF(OR(D742="Bush's", D742="Hillshire Farm", D742="Oscar Mayer", D742="SPAM"), "Protein",
IF(OR(D742="Starbucks", D742="Sparkling Ice", D742="Coca-Cola", D742="San Pellegrino", D742="Gatorade", D742="Arizona"), "Beverages",
"Other")))))))))</f>
        <v>Prepared Food</v>
      </c>
      <c r="F742" t="s">
        <v>1945</v>
      </c>
      <c r="G742" cm="1">
        <f t="array" ref="G742">_xlfn.LET(
  _xlpm.txt, LOWER(TRIM(SUBSTITUTE(B742,"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10.1</v>
      </c>
      <c r="H742" s="1">
        <f>O742/G742</f>
        <v>0.54257425742574261</v>
      </c>
      <c r="I742" t="s">
        <v>1944</v>
      </c>
      <c r="J742" t="str">
        <f>IF(I742="", "", IFERROR(LEFT(SUBSTITUTE(I742,"$",""), FIND("/", SUBSTITUTE(I742,"$","")) - 1), ""))</f>
        <v>54.3 ¢</v>
      </c>
      <c r="K742" s="1" t="str">
        <f>IF(J742="", "", SUBSTITUTE(J742, "¢", ""))</f>
        <v xml:space="preserve">54.3 </v>
      </c>
      <c r="L742" s="2">
        <f>H742*100</f>
        <v>54.257425742574263</v>
      </c>
      <c r="M742" s="1">
        <f t="shared" si="11"/>
        <v>0.54299999999999993</v>
      </c>
      <c r="N742" s="1">
        <v>54.3</v>
      </c>
      <c r="O742">
        <f>VALUE(MID(F742, FIND("$", F742) + 1, LEN(F742)))</f>
        <v>5.48</v>
      </c>
    </row>
    <row r="743" spans="1:15" x14ac:dyDescent="0.25">
      <c r="A743" t="s">
        <v>1953</v>
      </c>
      <c r="B743" t="s">
        <v>1952</v>
      </c>
      <c r="D743" t="str" cm="1">
        <f t="array" ref="D743">_xlfn.TEXTJOIN("", TRUE, IF(ISNUMBER(SEARCH($Q$1480:$Q$1524, B743)), $Q$1480:$Q$1524, ""))</f>
        <v>Hershey's</v>
      </c>
      <c r="E743" t="str">
        <f>IF(OR(D743="Mission", D743="Nature's Own", D743="Sara Lee"), "Bread",
IF(OR(D743="Del Monte", D743="Dole", D743="Mott's"), "Canned Fruit",
IF(OR(D743="Goya", D743="Hunt's", D743="Birds Eye"), "Canned Vegetables",
IF(OR(D743="BelGioioso", D743="Kraft", D743="Philadelphia", D743="Fairlife", D743="Horizon Organic", D743="Lactaid", D743="Ben &amp; Jerry's", D743="Chobani", D743="Oikos", D743="Light + Fit"), "Dairy",
IF(OR(D743="Barilla", D743="Annie's", D743="Rao's Homemade"), "Pasta",
IF(OR(D743="Hershey's", D743="Lay's", D743="Totino's", D743="Cheerios", D743="Jif", D743="Skippy", D743="Nature Valley", D743="Oreo", D743="DiGiorno", D743="Eggo"), "Prepared Food",
IF(OR(D743="Ben's Original", D743="Lundberg", D743="Quaker"), "Rice",
IF(OR(D743="Bush's", D743="Hillshire Farm", D743="Oscar Mayer", D743="SPAM"), "Protein",
IF(OR(D743="Starbucks", D743="Sparkling Ice", D743="Coca-Cola", D743="San Pellegrino", D743="Gatorade", D743="Arizona"), "Beverages",
"Other")))))))))</f>
        <v>Prepared Food</v>
      </c>
      <c r="F743" t="s">
        <v>1945</v>
      </c>
      <c r="G743" cm="1">
        <f t="array" ref="G743">_xlfn.LET(
  _xlpm.txt, LOWER(TRIM(SUBSTITUTE(B743,"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10.199999999999999</v>
      </c>
      <c r="H743" s="1">
        <f>O743/G743</f>
        <v>0.5372549019607844</v>
      </c>
      <c r="I743" t="s">
        <v>1951</v>
      </c>
      <c r="J743" t="str">
        <f>IF(I743="", "", IFERROR(LEFT(SUBSTITUTE(I743,"$",""), FIND("/", SUBSTITUTE(I743,"$","")) - 1), ""))</f>
        <v>53.7 ¢</v>
      </c>
      <c r="K743" s="1" t="str">
        <f>IF(J743="", "", SUBSTITUTE(J743, "¢", ""))</f>
        <v xml:space="preserve">53.7 </v>
      </c>
      <c r="L743" s="2">
        <f>H743*100</f>
        <v>53.725490196078439</v>
      </c>
      <c r="M743" s="1">
        <f t="shared" si="11"/>
        <v>0.53700000000000003</v>
      </c>
      <c r="N743" s="1">
        <v>53.7</v>
      </c>
      <c r="O743">
        <f>VALUE(MID(F743, FIND("$", F743) + 1, LEN(F743)))</f>
        <v>5.48</v>
      </c>
    </row>
    <row r="744" spans="1:15" x14ac:dyDescent="0.25">
      <c r="A744" t="s">
        <v>1950</v>
      </c>
      <c r="B744" t="s">
        <v>1949</v>
      </c>
      <c r="D744" t="str" cm="1">
        <f t="array" ref="D744">_xlfn.TEXTJOIN("", TRUE, IF(ISNUMBER(SEARCH($Q$1480:$Q$1524, B744)), $Q$1480:$Q$1524, ""))</f>
        <v>Hershey's</v>
      </c>
      <c r="E744" t="str">
        <f>IF(OR(D744="Mission", D744="Nature's Own", D744="Sara Lee"), "Bread",
IF(OR(D744="Del Monte", D744="Dole", D744="Mott's"), "Canned Fruit",
IF(OR(D744="Goya", D744="Hunt's", D744="Birds Eye"), "Canned Vegetables",
IF(OR(D744="BelGioioso", D744="Kraft", D744="Philadelphia", D744="Fairlife", D744="Horizon Organic", D744="Lactaid", D744="Ben &amp; Jerry's", D744="Chobani", D744="Oikos", D744="Light + Fit"), "Dairy",
IF(OR(D744="Barilla", D744="Annie's", D744="Rao's Homemade"), "Pasta",
IF(OR(D744="Hershey's", D744="Lay's", D744="Totino's", D744="Cheerios", D744="Jif", D744="Skippy", D744="Nature Valley", D744="Oreo", D744="DiGiorno", D744="Eggo"), "Prepared Food",
IF(OR(D744="Ben's Original", D744="Lundberg", D744="Quaker"), "Rice",
IF(OR(D744="Bush's", D744="Hillshire Farm", D744="Oscar Mayer", D744="SPAM"), "Protein",
IF(OR(D744="Starbucks", D744="Sparkling Ice", D744="Coca-Cola", D744="San Pellegrino", D744="Gatorade", D744="Arizona"), "Beverages",
"Other")))))))))</f>
        <v>Prepared Food</v>
      </c>
      <c r="F744" t="s">
        <v>146</v>
      </c>
      <c r="G744" cm="1">
        <f t="array" ref="G744">_xlfn.LET(
  _xlpm.txt, LOWER(TRIM(SUBSTITUTE(B744,"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7.56</v>
      </c>
      <c r="H744" s="1">
        <f>O744/G744</f>
        <v>0.46031746031746035</v>
      </c>
      <c r="I744" t="s">
        <v>1948</v>
      </c>
      <c r="J744" t="str">
        <f>IF(I744="", "", IFERROR(LEFT(SUBSTITUTE(I744,"$",""), FIND("/", SUBSTITUTE(I744,"$","")) - 1), ""))</f>
        <v>46.0 ¢</v>
      </c>
      <c r="K744" s="1" t="str">
        <f>IF(J744="", "", SUBSTITUTE(J744, "¢", ""))</f>
        <v xml:space="preserve">46.0 </v>
      </c>
      <c r="L744" s="2">
        <f>H744*100</f>
        <v>46.031746031746032</v>
      </c>
      <c r="M744" s="1">
        <f t="shared" si="11"/>
        <v>0.46</v>
      </c>
      <c r="N744" s="1">
        <v>46</v>
      </c>
      <c r="O744">
        <f>VALUE(MID(F744, FIND("$", F744) + 1, LEN(F744)))</f>
        <v>3.48</v>
      </c>
    </row>
    <row r="745" spans="1:15" x14ac:dyDescent="0.25">
      <c r="A745" t="s">
        <v>1947</v>
      </c>
      <c r="B745" t="s">
        <v>1946</v>
      </c>
      <c r="D745" t="str" cm="1">
        <f t="array" ref="D745">_xlfn.TEXTJOIN("", TRUE, IF(ISNUMBER(SEARCH($Q$1480:$Q$1524, B745)), $Q$1480:$Q$1524, ""))</f>
        <v>Hershey's</v>
      </c>
      <c r="E745" t="str">
        <f>IF(OR(D745="Mission", D745="Nature's Own", D745="Sara Lee"), "Bread",
IF(OR(D745="Del Monte", D745="Dole", D745="Mott's"), "Canned Fruit",
IF(OR(D745="Goya", D745="Hunt's", D745="Birds Eye"), "Canned Vegetables",
IF(OR(D745="BelGioioso", D745="Kraft", D745="Philadelphia", D745="Fairlife", D745="Horizon Organic", D745="Lactaid", D745="Ben &amp; Jerry's", D745="Chobani", D745="Oikos", D745="Light + Fit"), "Dairy",
IF(OR(D745="Barilla", D745="Annie's", D745="Rao's Homemade"), "Pasta",
IF(OR(D745="Hershey's", D745="Lay's", D745="Totino's", D745="Cheerios", D745="Jif", D745="Skippy", D745="Nature Valley", D745="Oreo", D745="DiGiorno", D745="Eggo"), "Prepared Food",
IF(OR(D745="Ben's Original", D745="Lundberg", D745="Quaker"), "Rice",
IF(OR(D745="Bush's", D745="Hillshire Farm", D745="Oscar Mayer", D745="SPAM"), "Protein",
IF(OR(D745="Starbucks", D745="Sparkling Ice", D745="Coca-Cola", D745="San Pellegrino", D745="Gatorade", D745="Arizona"), "Beverages",
"Other")))))))))</f>
        <v>Prepared Food</v>
      </c>
      <c r="F745" t="s">
        <v>1945</v>
      </c>
      <c r="G745" cm="1">
        <f t="array" ref="G745">_xlfn.LET(
  _xlpm.txt, LOWER(TRIM(SUBSTITUTE(B745,"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10.1</v>
      </c>
      <c r="H745" s="1">
        <f>O745/G745</f>
        <v>0.54257425742574261</v>
      </c>
      <c r="I745" t="s">
        <v>1944</v>
      </c>
      <c r="J745" t="str">
        <f>IF(I745="", "", IFERROR(LEFT(SUBSTITUTE(I745,"$",""), FIND("/", SUBSTITUTE(I745,"$","")) - 1), ""))</f>
        <v>54.3 ¢</v>
      </c>
      <c r="K745" s="1" t="str">
        <f>IF(J745="", "", SUBSTITUTE(J745, "¢", ""))</f>
        <v xml:space="preserve">54.3 </v>
      </c>
      <c r="L745" s="2">
        <f>H745*100</f>
        <v>54.257425742574263</v>
      </c>
      <c r="M745" s="1">
        <f t="shared" si="11"/>
        <v>0.54299999999999993</v>
      </c>
      <c r="N745" s="1">
        <v>54.3</v>
      </c>
      <c r="O745">
        <f>VALUE(MID(F745, FIND("$", F745) + 1, LEN(F745)))</f>
        <v>5.48</v>
      </c>
    </row>
    <row r="746" spans="1:15" x14ac:dyDescent="0.25">
      <c r="A746" t="s">
        <v>1943</v>
      </c>
      <c r="B746" t="s">
        <v>1942</v>
      </c>
      <c r="D746" t="str" cm="1">
        <f t="array" ref="D746">_xlfn.TEXTJOIN("", TRUE, IF(ISNUMBER(SEARCH($Q$1480:$Q$1524, B746)), $Q$1480:$Q$1524, ""))</f>
        <v>Hershey's</v>
      </c>
      <c r="E746" t="str">
        <f>IF(OR(D746="Mission", D746="Nature's Own", D746="Sara Lee"), "Bread",
IF(OR(D746="Del Monte", D746="Dole", D746="Mott's"), "Canned Fruit",
IF(OR(D746="Goya", D746="Hunt's", D746="Birds Eye"), "Canned Vegetables",
IF(OR(D746="BelGioioso", D746="Kraft", D746="Philadelphia", D746="Fairlife", D746="Horizon Organic", D746="Lactaid", D746="Ben &amp; Jerry's", D746="Chobani", D746="Oikos", D746="Light + Fit"), "Dairy",
IF(OR(D746="Barilla", D746="Annie's", D746="Rao's Homemade"), "Pasta",
IF(OR(D746="Hershey's", D746="Lay's", D746="Totino's", D746="Cheerios", D746="Jif", D746="Skippy", D746="Nature Valley", D746="Oreo", D746="DiGiorno", D746="Eggo"), "Prepared Food",
IF(OR(D746="Ben's Original", D746="Lundberg", D746="Quaker"), "Rice",
IF(OR(D746="Bush's", D746="Hillshire Farm", D746="Oscar Mayer", D746="SPAM"), "Protein",
IF(OR(D746="Starbucks", D746="Sparkling Ice", D746="Coca-Cola", D746="San Pellegrino", D746="Gatorade", D746="Arizona"), "Beverages",
"Other")))))))))</f>
        <v>Prepared Food</v>
      </c>
      <c r="F746" t="s">
        <v>795</v>
      </c>
      <c r="G746" cm="1">
        <f t="array" ref="G746">_xlfn.LET(
  _xlpm.txt, LOWER(TRIM(SUBSTITUTE(B746,"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5.0999999999999996</v>
      </c>
      <c r="H746" s="1">
        <f>O746/G746</f>
        <v>0.96862745098039227</v>
      </c>
      <c r="I746" t="s">
        <v>1941</v>
      </c>
      <c r="J746" t="str">
        <f>IF(I746="", "", IFERROR(LEFT(SUBSTITUTE(I746,"$",""), FIND("/", SUBSTITUTE(I746,"$","")) - 1), ""))</f>
        <v>96.9 ¢</v>
      </c>
      <c r="K746" s="1" t="str">
        <f>IF(J746="", "", SUBSTITUTE(J746, "¢", ""))</f>
        <v xml:space="preserve">96.9 </v>
      </c>
      <c r="L746" s="2">
        <f>H746*100</f>
        <v>96.862745098039227</v>
      </c>
      <c r="M746" s="1">
        <f t="shared" si="11"/>
        <v>0.96900000000000008</v>
      </c>
      <c r="N746" s="1">
        <v>96.9</v>
      </c>
      <c r="O746">
        <f>VALUE(MID(F746, FIND("$", F746) + 1, LEN(F746)))</f>
        <v>4.9400000000000004</v>
      </c>
    </row>
    <row r="747" spans="1:15" x14ac:dyDescent="0.25">
      <c r="A747" t="s">
        <v>1940</v>
      </c>
      <c r="B747" t="s">
        <v>1939</v>
      </c>
      <c r="D747" t="str" cm="1">
        <f t="array" ref="D747">_xlfn.TEXTJOIN("", TRUE, IF(ISNUMBER(SEARCH($Q$1480:$Q$1524, B747)), $Q$1480:$Q$1524, ""))</f>
        <v>Hershey's</v>
      </c>
      <c r="E747" t="str">
        <f>IF(OR(D747="Mission", D747="Nature's Own", D747="Sara Lee"), "Bread",
IF(OR(D747="Del Monte", D747="Dole", D747="Mott's"), "Canned Fruit",
IF(OR(D747="Goya", D747="Hunt's", D747="Birds Eye"), "Canned Vegetables",
IF(OR(D747="BelGioioso", D747="Kraft", D747="Philadelphia", D747="Fairlife", D747="Horizon Organic", D747="Lactaid", D747="Ben &amp; Jerry's", D747="Chobani", D747="Oikos", D747="Light + Fit"), "Dairy",
IF(OR(D747="Barilla", D747="Annie's", D747="Rao's Homemade"), "Pasta",
IF(OR(D747="Hershey's", D747="Lay's", D747="Totino's", D747="Cheerios", D747="Jif", D747="Skippy", D747="Nature Valley", D747="Oreo", D747="DiGiorno", D747="Eggo"), "Prepared Food",
IF(OR(D747="Ben's Original", D747="Lundberg", D747="Quaker"), "Rice",
IF(OR(D747="Bush's", D747="Hillshire Farm", D747="Oscar Mayer", D747="SPAM"), "Protein",
IF(OR(D747="Starbucks", D747="Sparkling Ice", D747="Coca-Cola", D747="San Pellegrino", D747="Gatorade", D747="Arizona"), "Beverages",
"Other")))))))))</f>
        <v>Prepared Food</v>
      </c>
      <c r="F747" t="s">
        <v>146</v>
      </c>
      <c r="G747" cm="1">
        <f t="array" ref="G747">_xlfn.LET(
  _xlpm.txt, LOWER(TRIM(SUBSTITUTE(B747,"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7.37</v>
      </c>
      <c r="H747" s="1">
        <f>O747/G747</f>
        <v>0.47218453188602444</v>
      </c>
      <c r="I747" t="s">
        <v>1938</v>
      </c>
      <c r="J747" t="str">
        <f>IF(I747="", "", IFERROR(LEFT(SUBSTITUTE(I747,"$",""), FIND("/", SUBSTITUTE(I747,"$","")) - 1), ""))</f>
        <v>47.2 ¢</v>
      </c>
      <c r="K747" s="1" t="str">
        <f>IF(J747="", "", SUBSTITUTE(J747, "¢", ""))</f>
        <v xml:space="preserve">47.2 </v>
      </c>
      <c r="L747" s="2">
        <f>H747*100</f>
        <v>47.218453188602446</v>
      </c>
      <c r="M747" s="1">
        <f t="shared" si="11"/>
        <v>0.47200000000000003</v>
      </c>
      <c r="N747" s="1">
        <v>47.2</v>
      </c>
      <c r="O747">
        <f>VALUE(MID(F747, FIND("$", F747) + 1, LEN(F747)))</f>
        <v>3.48</v>
      </c>
    </row>
    <row r="748" spans="1:15" x14ac:dyDescent="0.25">
      <c r="A748" t="s">
        <v>1937</v>
      </c>
      <c r="B748" t="s">
        <v>1936</v>
      </c>
      <c r="D748" t="str" cm="1">
        <f t="array" ref="D748">_xlfn.TEXTJOIN("", TRUE, IF(ISNUMBER(SEARCH($Q$1480:$Q$1524, B748)), $Q$1480:$Q$1524, ""))</f>
        <v>Hershey's</v>
      </c>
      <c r="E748" t="str">
        <f>IF(OR(D748="Mission", D748="Nature's Own", D748="Sara Lee"), "Bread",
IF(OR(D748="Del Monte", D748="Dole", D748="Mott's"), "Canned Fruit",
IF(OR(D748="Goya", D748="Hunt's", D748="Birds Eye"), "Canned Vegetables",
IF(OR(D748="BelGioioso", D748="Kraft", D748="Philadelphia", D748="Fairlife", D748="Horizon Organic", D748="Lactaid", D748="Ben &amp; Jerry's", D748="Chobani", D748="Oikos", D748="Light + Fit"), "Dairy",
IF(OR(D748="Barilla", D748="Annie's", D748="Rao's Homemade"), "Pasta",
IF(OR(D748="Hershey's", D748="Lay's", D748="Totino's", D748="Cheerios", D748="Jif", D748="Skippy", D748="Nature Valley", D748="Oreo", D748="DiGiorno", D748="Eggo"), "Prepared Food",
IF(OR(D748="Ben's Original", D748="Lundberg", D748="Quaker"), "Rice",
IF(OR(D748="Bush's", D748="Hillshire Farm", D748="Oscar Mayer", D748="SPAM"), "Protein",
IF(OR(D748="Starbucks", D748="Sparkling Ice", D748="Coca-Cola", D748="San Pellegrino", D748="Gatorade", D748="Arizona"), "Beverages",
"Other")))))))))</f>
        <v>Prepared Food</v>
      </c>
      <c r="F748" t="s">
        <v>1935</v>
      </c>
      <c r="G748" cm="1">
        <f t="array" ref="G748">_xlfn.LET(
  _xlpm.txt, LOWER(TRIM(SUBSTITUTE(B748,"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4.25</v>
      </c>
      <c r="H748" s="1">
        <f>O748/G748</f>
        <v>0.5505882352941176</v>
      </c>
      <c r="I748" t="s">
        <v>1934</v>
      </c>
      <c r="J748" t="str">
        <f>IF(I748="", "", IFERROR(LEFT(SUBSTITUTE(I748,"$",""), FIND("/", SUBSTITUTE(I748,"$","")) - 1), ""))</f>
        <v>55.1 ¢</v>
      </c>
      <c r="K748" s="1" t="str">
        <f>IF(J748="", "", SUBSTITUTE(J748, "¢", ""))</f>
        <v xml:space="preserve">55.1 </v>
      </c>
      <c r="L748" s="2">
        <f>H748*100</f>
        <v>55.058823529411761</v>
      </c>
      <c r="M748" s="1">
        <f t="shared" si="11"/>
        <v>0.55100000000000005</v>
      </c>
      <c r="N748" s="1">
        <v>55.1</v>
      </c>
      <c r="O748">
        <f>VALUE(MID(F748, FIND("$", F748) + 1, LEN(F748)))</f>
        <v>2.34</v>
      </c>
    </row>
    <row r="749" spans="1:15" x14ac:dyDescent="0.25">
      <c r="A749" t="s">
        <v>1933</v>
      </c>
      <c r="B749" t="s">
        <v>1932</v>
      </c>
      <c r="D749" t="str" cm="1">
        <f t="array" ref="D749">_xlfn.TEXTJOIN("", TRUE, IF(ISNUMBER(SEARCH($Q$1480:$Q$1524, B749)), $Q$1480:$Q$1524, ""))</f>
        <v>Hillshire Farm</v>
      </c>
      <c r="E749" t="str">
        <f>IF(OR(D749="Mission", D749="Nature's Own", D749="Sara Lee"), "Bread",
IF(OR(D749="Del Monte", D749="Dole", D749="Mott's"), "Canned Fruit",
IF(OR(D749="Goya", D749="Hunt's", D749="Birds Eye"), "Canned Vegetables",
IF(OR(D749="BelGioioso", D749="Kraft", D749="Philadelphia", D749="Fairlife", D749="Horizon Organic", D749="Lactaid", D749="Ben &amp; Jerry's", D749="Chobani", D749="Oikos", D749="Light + Fit"), "Dairy",
IF(OR(D749="Barilla", D749="Annie's", D749="Rao's Homemade"), "Pasta",
IF(OR(D749="Hershey's", D749="Lay's", D749="Totino's", D749="Cheerios", D749="Jif", D749="Skippy", D749="Nature Valley", D749="Oreo", D749="DiGiorno", D749="Eggo"), "Prepared Food",
IF(OR(D749="Ben's Original", D749="Lundberg", D749="Quaker"), "Rice",
IF(OR(D749="Bush's", D749="Hillshire Farm", D749="Oscar Mayer", D749="SPAM"), "Protein",
IF(OR(D749="Starbucks", D749="Sparkling Ice", D749="Coca-Cola", D749="San Pellegrino", D749="Gatorade", D749="Arizona"), "Beverages",
"Other")))))))))</f>
        <v>Protein</v>
      </c>
      <c r="F749" t="s">
        <v>615</v>
      </c>
      <c r="G749" cm="1">
        <f t="array" ref="G749">_xlfn.LET(
  _xlpm.txt, LOWER(TRIM(SUBSTITUTE(B749,"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749" s="1">
        <f>O749/G749</f>
        <v>0.33083333333333337</v>
      </c>
      <c r="I749" t="s">
        <v>1931</v>
      </c>
      <c r="J749" t="str">
        <f>IF(I749="", "", IFERROR(LEFT(SUBSTITUTE(I749,"$",""), FIND("/", SUBSTITUTE(I749,"$","")) - 1), ""))</f>
        <v>5.29</v>
      </c>
      <c r="K749" s="1" t="str">
        <f>IF(J749="", "", SUBSTITUTE(J749, "¢", ""))</f>
        <v>5.29</v>
      </c>
      <c r="L749" s="2">
        <f>H749*100</f>
        <v>33.083333333333336</v>
      </c>
      <c r="M749" s="1">
        <f t="shared" si="11"/>
        <v>5.2900000000000003E-2</v>
      </c>
      <c r="N749" s="1">
        <v>5.29</v>
      </c>
      <c r="O749">
        <f>VALUE(MID(F749, FIND("$", F749) + 1, LEN(F749)))</f>
        <v>3.97</v>
      </c>
    </row>
    <row r="750" spans="1:15" x14ac:dyDescent="0.25">
      <c r="A750" t="s">
        <v>1930</v>
      </c>
      <c r="B750" t="s">
        <v>1929</v>
      </c>
      <c r="D750" t="str" cm="1">
        <f t="array" ref="D750">_xlfn.TEXTJOIN("", TRUE, IF(ISNUMBER(SEARCH($Q$1480:$Q$1524, B750)), $Q$1480:$Q$1524, ""))</f>
        <v>Hillshire Farm</v>
      </c>
      <c r="E750" t="str">
        <f>IF(OR(D750="Mission", D750="Nature's Own", D750="Sara Lee"), "Bread",
IF(OR(D750="Del Monte", D750="Dole", D750="Mott's"), "Canned Fruit",
IF(OR(D750="Goya", D750="Hunt's", D750="Birds Eye"), "Canned Vegetables",
IF(OR(D750="BelGioioso", D750="Kraft", D750="Philadelphia", D750="Fairlife", D750="Horizon Organic", D750="Lactaid", D750="Ben &amp; Jerry's", D750="Chobani", D750="Oikos", D750="Light + Fit"), "Dairy",
IF(OR(D750="Barilla", D750="Annie's", D750="Rao's Homemade"), "Pasta",
IF(OR(D750="Hershey's", D750="Lay's", D750="Totino's", D750="Cheerios", D750="Jif", D750="Skippy", D750="Nature Valley", D750="Oreo", D750="DiGiorno", D750="Eggo"), "Prepared Food",
IF(OR(D750="Ben's Original", D750="Lundberg", D750="Quaker"), "Rice",
IF(OR(D750="Bush's", D750="Hillshire Farm", D750="Oscar Mayer", D750="SPAM"), "Protein",
IF(OR(D750="Starbucks", D750="Sparkling Ice", D750="Coca-Cola", D750="San Pellegrino", D750="Gatorade", D750="Arizona"), "Beverages",
"Other")))))))))</f>
        <v>Protein</v>
      </c>
      <c r="F750" t="s">
        <v>1928</v>
      </c>
      <c r="G750" cm="1">
        <f t="array" ref="G750">_xlfn.LET(
  _xlpm.txt, LOWER(TRIM(SUBSTITUTE(B750,"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750" s="1">
        <f>O750/G750</f>
        <v>0.32750000000000001</v>
      </c>
      <c r="I750" t="s">
        <v>1927</v>
      </c>
      <c r="J750" t="str">
        <f>IF(I750="", "", IFERROR(LEFT(SUBSTITUTE(I750,"$",""), FIND("/", SUBSTITUTE(I750,"$","")) - 1), ""))</f>
        <v>5.24</v>
      </c>
      <c r="K750" s="1" t="str">
        <f>IF(J750="", "", SUBSTITUTE(J750, "¢", ""))</f>
        <v>5.24</v>
      </c>
      <c r="L750" s="2">
        <f>H750*100</f>
        <v>32.75</v>
      </c>
      <c r="M750" s="1">
        <f t="shared" si="11"/>
        <v>5.2400000000000002E-2</v>
      </c>
      <c r="N750" s="1">
        <v>5.24</v>
      </c>
      <c r="O750">
        <f>VALUE(MID(F750, FIND("$", F750) + 1, LEN(F750)))</f>
        <v>7.86</v>
      </c>
    </row>
    <row r="751" spans="1:15" x14ac:dyDescent="0.25">
      <c r="A751" t="s">
        <v>1926</v>
      </c>
      <c r="B751" t="s">
        <v>1925</v>
      </c>
      <c r="D751" t="str" cm="1">
        <f t="array" ref="D751">_xlfn.TEXTJOIN("", TRUE, IF(ISNUMBER(SEARCH($Q$1480:$Q$1524, B751)), $Q$1480:$Q$1524, ""))</f>
        <v>Hillshire Farm</v>
      </c>
      <c r="E751" t="str">
        <f>IF(OR(D751="Mission", D751="Nature's Own", D751="Sara Lee"), "Bread",
IF(OR(D751="Del Monte", D751="Dole", D751="Mott's"), "Canned Fruit",
IF(OR(D751="Goya", D751="Hunt's", D751="Birds Eye"), "Canned Vegetables",
IF(OR(D751="BelGioioso", D751="Kraft", D751="Philadelphia", D751="Fairlife", D751="Horizon Organic", D751="Lactaid", D751="Ben &amp; Jerry's", D751="Chobani", D751="Oikos", D751="Light + Fit"), "Dairy",
IF(OR(D751="Barilla", D751="Annie's", D751="Rao's Homemade"), "Pasta",
IF(OR(D751="Hershey's", D751="Lay's", D751="Totino's", D751="Cheerios", D751="Jif", D751="Skippy", D751="Nature Valley", D751="Oreo", D751="DiGiorno", D751="Eggo"), "Prepared Food",
IF(OR(D751="Ben's Original", D751="Lundberg", D751="Quaker"), "Rice",
IF(OR(D751="Bush's", D751="Hillshire Farm", D751="Oscar Mayer", D751="SPAM"), "Protein",
IF(OR(D751="Starbucks", D751="Sparkling Ice", D751="Coca-Cola", D751="San Pellegrino", D751="Gatorade", D751="Arizona"), "Beverages",
"Other")))))))))</f>
        <v>Protein</v>
      </c>
      <c r="F751" t="s">
        <v>847</v>
      </c>
      <c r="G751" cm="1">
        <f t="array" ref="G751">_xlfn.LET(
  _xlpm.txt, LOWER(TRIM(SUBSTITUTE(B751,"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751" s="1">
        <f>O751/G751</f>
        <v>0.41416666666666663</v>
      </c>
      <c r="I751" t="s">
        <v>1918</v>
      </c>
      <c r="J751" t="str">
        <f>IF(I751="", "", IFERROR(LEFT(SUBSTITUTE(I751,"$",""), FIND("/", SUBSTITUTE(I751,"$","")) - 1), ""))</f>
        <v>6.63</v>
      </c>
      <c r="K751" s="1" t="str">
        <f>IF(J751="", "", SUBSTITUTE(J751, "¢", ""))</f>
        <v>6.63</v>
      </c>
      <c r="L751" s="2">
        <f>H751*100</f>
        <v>41.416666666666664</v>
      </c>
      <c r="M751" s="1">
        <f t="shared" si="11"/>
        <v>6.6299999999999998E-2</v>
      </c>
      <c r="N751" s="1">
        <v>6.63</v>
      </c>
      <c r="O751">
        <f>VALUE(MID(F751, FIND("$", F751) + 1, LEN(F751)))</f>
        <v>4.97</v>
      </c>
    </row>
    <row r="752" spans="1:15" x14ac:dyDescent="0.25">
      <c r="A752" t="s">
        <v>1924</v>
      </c>
      <c r="B752" t="s">
        <v>1923</v>
      </c>
      <c r="D752" t="str" cm="1">
        <f t="array" ref="D752">_xlfn.TEXTJOIN("", TRUE, IF(ISNUMBER(SEARCH($Q$1480:$Q$1524, B752)), $Q$1480:$Q$1524, ""))</f>
        <v>Hillshire Farm</v>
      </c>
      <c r="E752" t="str">
        <f>IF(OR(D752="Mission", D752="Nature's Own", D752="Sara Lee"), "Bread",
IF(OR(D752="Del Monte", D752="Dole", D752="Mott's"), "Canned Fruit",
IF(OR(D752="Goya", D752="Hunt's", D752="Birds Eye"), "Canned Vegetables",
IF(OR(D752="BelGioioso", D752="Kraft", D752="Philadelphia", D752="Fairlife", D752="Horizon Organic", D752="Lactaid", D752="Ben &amp; Jerry's", D752="Chobani", D752="Oikos", D752="Light + Fit"), "Dairy",
IF(OR(D752="Barilla", D752="Annie's", D752="Rao's Homemade"), "Pasta",
IF(OR(D752="Hershey's", D752="Lay's", D752="Totino's", D752="Cheerios", D752="Jif", D752="Skippy", D752="Nature Valley", D752="Oreo", D752="DiGiorno", D752="Eggo"), "Prepared Food",
IF(OR(D752="Ben's Original", D752="Lundberg", D752="Quaker"), "Rice",
IF(OR(D752="Bush's", D752="Hillshire Farm", D752="Oscar Mayer", D752="SPAM"), "Protein",
IF(OR(D752="Starbucks", D752="Sparkling Ice", D752="Coca-Cola", D752="San Pellegrino", D752="Gatorade", D752="Arizona"), "Beverages",
"Other")))))))))</f>
        <v>Protein</v>
      </c>
      <c r="F752" t="s">
        <v>1922</v>
      </c>
      <c r="G752" cm="1">
        <f t="array" ref="G752">_xlfn.LET(
  _xlpm.txt, LOWER(TRIM(SUBSTITUTE(B752,"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36</v>
      </c>
      <c r="H752" s="1">
        <f>O752/G752</f>
        <v>0.31888888888888889</v>
      </c>
      <c r="I752" t="s">
        <v>1921</v>
      </c>
      <c r="J752" t="str">
        <f>IF(I752="", "", IFERROR(LEFT(SUBSTITUTE(I752,"$",""), FIND("/", SUBSTITUTE(I752,"$","")) - 1), ""))</f>
        <v>5.10</v>
      </c>
      <c r="K752" s="1" t="str">
        <f>IF(J752="", "", SUBSTITUTE(J752, "¢", ""))</f>
        <v>5.10</v>
      </c>
      <c r="L752" s="2">
        <f>H752*100</f>
        <v>31.888888888888889</v>
      </c>
      <c r="M752" s="1">
        <f t="shared" si="11"/>
        <v>5.0999999999999997E-2</v>
      </c>
      <c r="N752" s="1">
        <v>5.0999999999999996</v>
      </c>
      <c r="O752">
        <f>VALUE(MID(F752, FIND("$", F752) + 1, LEN(F752)))</f>
        <v>11.48</v>
      </c>
    </row>
    <row r="753" spans="1:15" x14ac:dyDescent="0.25">
      <c r="A753" t="s">
        <v>1920</v>
      </c>
      <c r="B753" t="s">
        <v>1919</v>
      </c>
      <c r="D753" t="str" cm="1">
        <f t="array" ref="D753">_xlfn.TEXTJOIN("", TRUE, IF(ISNUMBER(SEARCH($Q$1480:$Q$1524, B753)), $Q$1480:$Q$1524, ""))</f>
        <v>Hillshire Farm</v>
      </c>
      <c r="E753" t="str">
        <f>IF(OR(D753="Mission", D753="Nature's Own", D753="Sara Lee"), "Bread",
IF(OR(D753="Del Monte", D753="Dole", D753="Mott's"), "Canned Fruit",
IF(OR(D753="Goya", D753="Hunt's", D753="Birds Eye"), "Canned Vegetables",
IF(OR(D753="BelGioioso", D753="Kraft", D753="Philadelphia", D753="Fairlife", D753="Horizon Organic", D753="Lactaid", D753="Ben &amp; Jerry's", D753="Chobani", D753="Oikos", D753="Light + Fit"), "Dairy",
IF(OR(D753="Barilla", D753="Annie's", D753="Rao's Homemade"), "Pasta",
IF(OR(D753="Hershey's", D753="Lay's", D753="Totino's", D753="Cheerios", D753="Jif", D753="Skippy", D753="Nature Valley", D753="Oreo", D753="DiGiorno", D753="Eggo"), "Prepared Food",
IF(OR(D753="Ben's Original", D753="Lundberg", D753="Quaker"), "Rice",
IF(OR(D753="Bush's", D753="Hillshire Farm", D753="Oscar Mayer", D753="SPAM"), "Protein",
IF(OR(D753="Starbucks", D753="Sparkling Ice", D753="Coca-Cola", D753="San Pellegrino", D753="Gatorade", D753="Arizona"), "Beverages",
"Other")))))))))</f>
        <v>Protein</v>
      </c>
      <c r="F753" t="s">
        <v>847</v>
      </c>
      <c r="G753" cm="1">
        <f t="array" ref="G753">_xlfn.LET(
  _xlpm.txt, LOWER(TRIM(SUBSTITUTE(B753,"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753" s="1">
        <f>O753/G753</f>
        <v>0.41416666666666663</v>
      </c>
      <c r="I753" t="s">
        <v>1918</v>
      </c>
      <c r="J753" t="str">
        <f>IF(I753="", "", IFERROR(LEFT(SUBSTITUTE(I753,"$",""), FIND("/", SUBSTITUTE(I753,"$","")) - 1), ""))</f>
        <v>6.63</v>
      </c>
      <c r="K753" s="1" t="str">
        <f>IF(J753="", "", SUBSTITUTE(J753, "¢", ""))</f>
        <v>6.63</v>
      </c>
      <c r="L753" s="2">
        <f>H753*100</f>
        <v>41.416666666666664</v>
      </c>
      <c r="M753" s="1">
        <f t="shared" si="11"/>
        <v>6.6299999999999998E-2</v>
      </c>
      <c r="N753" s="1">
        <v>6.63</v>
      </c>
      <c r="O753">
        <f>VALUE(MID(F753, FIND("$", F753) + 1, LEN(F753)))</f>
        <v>4.97</v>
      </c>
    </row>
    <row r="754" spans="1:15" x14ac:dyDescent="0.25">
      <c r="A754" t="s">
        <v>1917</v>
      </c>
      <c r="B754" t="s">
        <v>1916</v>
      </c>
      <c r="D754" t="str" cm="1">
        <f t="array" ref="D754">_xlfn.TEXTJOIN("", TRUE, IF(ISNUMBER(SEARCH($Q$1480:$Q$1524, B754)), $Q$1480:$Q$1524, ""))</f>
        <v>Hillshire Farm</v>
      </c>
      <c r="E754" t="str">
        <f>IF(OR(D754="Mission", D754="Nature's Own", D754="Sara Lee"), "Bread",
IF(OR(D754="Del Monte", D754="Dole", D754="Mott's"), "Canned Fruit",
IF(OR(D754="Goya", D754="Hunt's", D754="Birds Eye"), "Canned Vegetables",
IF(OR(D754="BelGioioso", D754="Kraft", D754="Philadelphia", D754="Fairlife", D754="Horizon Organic", D754="Lactaid", D754="Ben &amp; Jerry's", D754="Chobani", D754="Oikos", D754="Light + Fit"), "Dairy",
IF(OR(D754="Barilla", D754="Annie's", D754="Rao's Homemade"), "Pasta",
IF(OR(D754="Hershey's", D754="Lay's", D754="Totino's", D754="Cheerios", D754="Jif", D754="Skippy", D754="Nature Valley", D754="Oreo", D754="DiGiorno", D754="Eggo"), "Prepared Food",
IF(OR(D754="Ben's Original", D754="Lundberg", D754="Quaker"), "Rice",
IF(OR(D754="Bush's", D754="Hillshire Farm", D754="Oscar Mayer", D754="SPAM"), "Protein",
IF(OR(D754="Starbucks", D754="Sparkling Ice", D754="Coca-Cola", D754="San Pellegrino", D754="Gatorade", D754="Arizona"), "Beverages",
"Other")))))))))</f>
        <v>Protein</v>
      </c>
      <c r="F754" t="s">
        <v>1840</v>
      </c>
      <c r="G754" cm="1">
        <f t="array" ref="G754">_xlfn.LET(
  _xlpm.txt, LOWER(TRIM(SUBSTITUTE(B754,"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H754" s="1">
        <f>O754/G754</f>
        <v>0.27384615384615385</v>
      </c>
      <c r="I754" t="s">
        <v>1839</v>
      </c>
      <c r="J754" t="str">
        <f>IF(I754="", "", IFERROR(LEFT(SUBSTITUTE(I754,"$",""), FIND("/", SUBSTITUTE(I754,"$","")) - 1), ""))</f>
        <v>4.40</v>
      </c>
      <c r="K754" s="1" t="str">
        <f>IF(J754="", "", SUBSTITUTE(J754, "¢", ""))</f>
        <v>4.40</v>
      </c>
      <c r="L754" s="2">
        <f>H754*100</f>
        <v>27.384615384615387</v>
      </c>
      <c r="M754" s="1">
        <f t="shared" si="11"/>
        <v>4.4000000000000004E-2</v>
      </c>
      <c r="N754" s="1">
        <v>4.4000000000000004</v>
      </c>
      <c r="O754">
        <f>VALUE(MID(F754, FIND("$", F754) + 1, LEN(F754)))</f>
        <v>3.56</v>
      </c>
    </row>
    <row r="755" spans="1:15" x14ac:dyDescent="0.25">
      <c r="A755" t="s">
        <v>1915</v>
      </c>
      <c r="B755" t="s">
        <v>1914</v>
      </c>
      <c r="D755" t="str" cm="1">
        <f t="array" ref="D755">_xlfn.TEXTJOIN("", TRUE, IF(ISNUMBER(SEARCH($Q$1480:$Q$1524, B755)), $Q$1480:$Q$1524, ""))</f>
        <v>Hillshire Farm</v>
      </c>
      <c r="E755" t="str">
        <f>IF(OR(D755="Mission", D755="Nature's Own", D755="Sara Lee"), "Bread",
IF(OR(D755="Del Monte", D755="Dole", D755="Mott's"), "Canned Fruit",
IF(OR(D755="Goya", D755="Hunt's", D755="Birds Eye"), "Canned Vegetables",
IF(OR(D755="BelGioioso", D755="Kraft", D755="Philadelphia", D755="Fairlife", D755="Horizon Organic", D755="Lactaid", D755="Ben &amp; Jerry's", D755="Chobani", D755="Oikos", D755="Light + Fit"), "Dairy",
IF(OR(D755="Barilla", D755="Annie's", D755="Rao's Homemade"), "Pasta",
IF(OR(D755="Hershey's", D755="Lay's", D755="Totino's", D755="Cheerios", D755="Jif", D755="Skippy", D755="Nature Valley", D755="Oreo", D755="DiGiorno", D755="Eggo"), "Prepared Food",
IF(OR(D755="Ben's Original", D755="Lundberg", D755="Quaker"), "Rice",
IF(OR(D755="Bush's", D755="Hillshire Farm", D755="Oscar Mayer", D755="SPAM"), "Protein",
IF(OR(D755="Starbucks", D755="Sparkling Ice", D755="Coca-Cola", D755="San Pellegrino", D755="Gatorade", D755="Arizona"), "Beverages",
"Other")))))))))</f>
        <v>Protein</v>
      </c>
      <c r="F755" t="s">
        <v>1913</v>
      </c>
      <c r="G755" cm="1">
        <f t="array" ref="G755">_xlfn.LET(
  _xlpm.txt, LOWER(TRIM(SUBSTITUTE(B755,"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H755" s="1">
        <f>O755/G755</f>
        <v>0.45894736842105266</v>
      </c>
      <c r="I755" t="s">
        <v>1912</v>
      </c>
      <c r="J755" t="str">
        <f>IF(I755="", "", IFERROR(LEFT(SUBSTITUTE(I755,"$",""), FIND("/", SUBSTITUTE(I755,"$","")) - 1), ""))</f>
        <v>7.33</v>
      </c>
      <c r="K755" s="1" t="str">
        <f>IF(J755="", "", SUBSTITUTE(J755, "¢", ""))</f>
        <v>7.33</v>
      </c>
      <c r="L755" s="2">
        <f>H755*100</f>
        <v>45.894736842105267</v>
      </c>
      <c r="M755" s="1">
        <f t="shared" si="11"/>
        <v>7.3300000000000004E-2</v>
      </c>
      <c r="N755" s="1">
        <v>7.33</v>
      </c>
      <c r="O755">
        <f>VALUE(MID(F755, FIND("$", F755) + 1, LEN(F755)))</f>
        <v>8.7200000000000006</v>
      </c>
    </row>
    <row r="756" spans="1:15" x14ac:dyDescent="0.25">
      <c r="A756" t="s">
        <v>1911</v>
      </c>
      <c r="B756" t="s">
        <v>1910</v>
      </c>
      <c r="D756" t="str" cm="1">
        <f t="array" ref="D756">_xlfn.TEXTJOIN("", TRUE, IF(ISNUMBER(SEARCH($Q$1480:$Q$1524, B756)), $Q$1480:$Q$1524, ""))</f>
        <v>Hillshire Farm</v>
      </c>
      <c r="E756" t="str">
        <f>IF(OR(D756="Mission", D756="Nature's Own", D756="Sara Lee"), "Bread",
IF(OR(D756="Del Monte", D756="Dole", D756="Mott's"), "Canned Fruit",
IF(OR(D756="Goya", D756="Hunt's", D756="Birds Eye"), "Canned Vegetables",
IF(OR(D756="BelGioioso", D756="Kraft", D756="Philadelphia", D756="Fairlife", D756="Horizon Organic", D756="Lactaid", D756="Ben &amp; Jerry's", D756="Chobani", D756="Oikos", D756="Light + Fit"), "Dairy",
IF(OR(D756="Barilla", D756="Annie's", D756="Rao's Homemade"), "Pasta",
IF(OR(D756="Hershey's", D756="Lay's", D756="Totino's", D756="Cheerios", D756="Jif", D756="Skippy", D756="Nature Valley", D756="Oreo", D756="DiGiorno", D756="Eggo"), "Prepared Food",
IF(OR(D756="Ben's Original", D756="Lundberg", D756="Quaker"), "Rice",
IF(OR(D756="Bush's", D756="Hillshire Farm", D756="Oscar Mayer", D756="SPAM"), "Protein",
IF(OR(D756="Starbucks", D756="Sparkling Ice", D756="Coca-Cola", D756="San Pellegrino", D756="Gatorade", D756="Arizona"), "Beverages",
"Other")))))))))</f>
        <v>Protein</v>
      </c>
      <c r="F756" t="s">
        <v>711</v>
      </c>
      <c r="G756" cm="1">
        <f t="array" ref="G756">_xlfn.LET(
  _xlpm.txt, LOWER(TRIM(SUBSTITUTE(B756,"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756" s="1">
        <f>O756/G756</f>
        <v>0.34849999999999998</v>
      </c>
      <c r="I756" t="s">
        <v>1909</v>
      </c>
      <c r="J756" t="str">
        <f>IF(I756="", "", IFERROR(LEFT(SUBSTITUTE(I756,"$",""), FIND("/", SUBSTITUTE(I756,"$","")) - 1), ""))</f>
        <v>5.58</v>
      </c>
      <c r="K756" s="1" t="str">
        <f>IF(J756="", "", SUBSTITUTE(J756, "¢", ""))</f>
        <v>5.58</v>
      </c>
      <c r="L756" s="2">
        <f>H756*100</f>
        <v>34.849999999999994</v>
      </c>
      <c r="M756" s="1">
        <f t="shared" si="11"/>
        <v>5.5800000000000002E-2</v>
      </c>
      <c r="N756" s="1">
        <v>5.58</v>
      </c>
      <c r="O756">
        <f>VALUE(MID(F756, FIND("$", F756) + 1, LEN(F756)))</f>
        <v>6.97</v>
      </c>
    </row>
    <row r="757" spans="1:15" x14ac:dyDescent="0.25">
      <c r="A757" t="s">
        <v>1908</v>
      </c>
      <c r="B757" t="s">
        <v>1907</v>
      </c>
      <c r="D757" t="str" cm="1">
        <f t="array" ref="D757">_xlfn.TEXTJOIN("", TRUE, IF(ISNUMBER(SEARCH($Q$1480:$Q$1524, B757)), $Q$1480:$Q$1524, ""))</f>
        <v>Hillshire Farm</v>
      </c>
      <c r="E757" t="str">
        <f>IF(OR(D757="Mission", D757="Nature's Own", D757="Sara Lee"), "Bread",
IF(OR(D757="Del Monte", D757="Dole", D757="Mott's"), "Canned Fruit",
IF(OR(D757="Goya", D757="Hunt's", D757="Birds Eye"), "Canned Vegetables",
IF(OR(D757="BelGioioso", D757="Kraft", D757="Philadelphia", D757="Fairlife", D757="Horizon Organic", D757="Lactaid", D757="Ben &amp; Jerry's", D757="Chobani", D757="Oikos", D757="Light + Fit"), "Dairy",
IF(OR(D757="Barilla", D757="Annie's", D757="Rao's Homemade"), "Pasta",
IF(OR(D757="Hershey's", D757="Lay's", D757="Totino's", D757="Cheerios", D757="Jif", D757="Skippy", D757="Nature Valley", D757="Oreo", D757="DiGiorno", D757="Eggo"), "Prepared Food",
IF(OR(D757="Ben's Original", D757="Lundberg", D757="Quaker"), "Rice",
IF(OR(D757="Bush's", D757="Hillshire Farm", D757="Oscar Mayer", D757="SPAM"), "Protein",
IF(OR(D757="Starbucks", D757="Sparkling Ice", D757="Coca-Cola", D757="San Pellegrino", D757="Gatorade", D757="Arizona"), "Beverages",
"Other")))))))))</f>
        <v>Protein</v>
      </c>
      <c r="F757" t="s">
        <v>1840</v>
      </c>
      <c r="G757" cm="1">
        <f t="array" ref="G757">_xlfn.LET(
  _xlpm.txt, LOWER(TRIM(SUBSTITUTE(B757,"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H757" s="1">
        <f>O757/G757</f>
        <v>0.25428571428571428</v>
      </c>
      <c r="I757" t="s">
        <v>1893</v>
      </c>
      <c r="J757" t="str">
        <f>IF(I757="", "", IFERROR(LEFT(SUBSTITUTE(I757,"$",""), FIND("/", SUBSTITUTE(I757,"$","")) - 1), ""))</f>
        <v>4.05</v>
      </c>
      <c r="K757" s="1" t="str">
        <f>IF(J757="", "", SUBSTITUTE(J757, "¢", ""))</f>
        <v>4.05</v>
      </c>
      <c r="L757" s="2">
        <f>H757*100</f>
        <v>25.428571428571427</v>
      </c>
      <c r="M757" s="1">
        <f t="shared" si="11"/>
        <v>4.0500000000000001E-2</v>
      </c>
      <c r="N757" s="1">
        <v>4.05</v>
      </c>
      <c r="O757">
        <f>VALUE(MID(F757, FIND("$", F757) + 1, LEN(F757)))</f>
        <v>3.56</v>
      </c>
    </row>
    <row r="758" spans="1:15" x14ac:dyDescent="0.25">
      <c r="A758" t="s">
        <v>1906</v>
      </c>
      <c r="B758" t="s">
        <v>1905</v>
      </c>
      <c r="D758" t="str" cm="1">
        <f t="array" ref="D758">_xlfn.TEXTJOIN("", TRUE, IF(ISNUMBER(SEARCH($Q$1480:$Q$1524, B758)), $Q$1480:$Q$1524, ""))</f>
        <v>Hillshire Farm</v>
      </c>
      <c r="E758" t="str">
        <f>IF(OR(D758="Mission", D758="Nature's Own", D758="Sara Lee"), "Bread",
IF(OR(D758="Del Monte", D758="Dole", D758="Mott's"), "Canned Fruit",
IF(OR(D758="Goya", D758="Hunt's", D758="Birds Eye"), "Canned Vegetables",
IF(OR(D758="BelGioioso", D758="Kraft", D758="Philadelphia", D758="Fairlife", D758="Horizon Organic", D758="Lactaid", D758="Ben &amp; Jerry's", D758="Chobani", D758="Oikos", D758="Light + Fit"), "Dairy",
IF(OR(D758="Barilla", D758="Annie's", D758="Rao's Homemade"), "Pasta",
IF(OR(D758="Hershey's", D758="Lay's", D758="Totino's", D758="Cheerios", D758="Jif", D758="Skippy", D758="Nature Valley", D758="Oreo", D758="DiGiorno", D758="Eggo"), "Prepared Food",
IF(OR(D758="Ben's Original", D758="Lundberg", D758="Quaker"), "Rice",
IF(OR(D758="Bush's", D758="Hillshire Farm", D758="Oscar Mayer", D758="SPAM"), "Protein",
IF(OR(D758="Starbucks", D758="Sparkling Ice", D758="Coca-Cola", D758="San Pellegrino", D758="Gatorade", D758="Arizona"), "Beverages",
"Other")))))))))</f>
        <v>Protein</v>
      </c>
      <c r="F758" t="s">
        <v>1846</v>
      </c>
      <c r="G758" cm="1">
        <f t="array" ref="G758">_xlfn.LET(
  _xlpm.txt, LOWER(TRIM(SUBSTITUTE(B758,"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H758" s="1">
        <f>O758/G758</f>
        <v>0.27642857142857141</v>
      </c>
      <c r="I758" t="s">
        <v>1839</v>
      </c>
      <c r="J758" t="str">
        <f>IF(I758="", "", IFERROR(LEFT(SUBSTITUTE(I758,"$",""), FIND("/", SUBSTITUTE(I758,"$","")) - 1), ""))</f>
        <v>4.40</v>
      </c>
      <c r="K758" s="1" t="str">
        <f>IF(J758="", "", SUBSTITUTE(J758, "¢", ""))</f>
        <v>4.40</v>
      </c>
      <c r="L758" s="2">
        <f>H758*100</f>
        <v>27.642857142857142</v>
      </c>
      <c r="M758" s="1">
        <f t="shared" si="11"/>
        <v>4.4000000000000004E-2</v>
      </c>
      <c r="N758" s="1">
        <v>4.4000000000000004</v>
      </c>
      <c r="O758">
        <f>VALUE(MID(F758, FIND("$", F758) + 1, LEN(F758)))</f>
        <v>3.87</v>
      </c>
    </row>
    <row r="759" spans="1:15" x14ac:dyDescent="0.25">
      <c r="A759" t="s">
        <v>1904</v>
      </c>
      <c r="B759" t="s">
        <v>1903</v>
      </c>
      <c r="D759" t="str" cm="1">
        <f t="array" ref="D759">_xlfn.TEXTJOIN("", TRUE, IF(ISNUMBER(SEARCH($Q$1480:$Q$1524, B759)), $Q$1480:$Q$1524, ""))</f>
        <v>Hillshire Farm</v>
      </c>
      <c r="E759" t="str">
        <f>IF(OR(D759="Mission", D759="Nature's Own", D759="Sara Lee"), "Bread",
IF(OR(D759="Del Monte", D759="Dole", D759="Mott's"), "Canned Fruit",
IF(OR(D759="Goya", D759="Hunt's", D759="Birds Eye"), "Canned Vegetables",
IF(OR(D759="BelGioioso", D759="Kraft", D759="Philadelphia", D759="Fairlife", D759="Horizon Organic", D759="Lactaid", D759="Ben &amp; Jerry's", D759="Chobani", D759="Oikos", D759="Light + Fit"), "Dairy",
IF(OR(D759="Barilla", D759="Annie's", D759="Rao's Homemade"), "Pasta",
IF(OR(D759="Hershey's", D759="Lay's", D759="Totino's", D759="Cheerios", D759="Jif", D759="Skippy", D759="Nature Valley", D759="Oreo", D759="DiGiorno", D759="Eggo"), "Prepared Food",
IF(OR(D759="Ben's Original", D759="Lundberg", D759="Quaker"), "Rice",
IF(OR(D759="Bush's", D759="Hillshire Farm", D759="Oscar Mayer", D759="SPAM"), "Protein",
IF(OR(D759="Starbucks", D759="Sparkling Ice", D759="Coca-Cola", D759="San Pellegrino", D759="Gatorade", D759="Arizona"), "Beverages",
"Other")))))))))</f>
        <v>Protein</v>
      </c>
      <c r="F759" t="s">
        <v>1840</v>
      </c>
      <c r="G759" cm="1">
        <f t="array" ref="G759">_xlfn.LET(
  _xlpm.txt, LOWER(TRIM(SUBSTITUTE(B759,"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H759" s="1">
        <f>O759/G759</f>
        <v>0.25428571428571428</v>
      </c>
      <c r="I759" t="s">
        <v>1893</v>
      </c>
      <c r="J759" t="str">
        <f>IF(I759="", "", IFERROR(LEFT(SUBSTITUTE(I759,"$",""), FIND("/", SUBSTITUTE(I759,"$","")) - 1), ""))</f>
        <v>4.05</v>
      </c>
      <c r="K759" s="1" t="str">
        <f>IF(J759="", "", SUBSTITUTE(J759, "¢", ""))</f>
        <v>4.05</v>
      </c>
      <c r="L759" s="2">
        <f>H759*100</f>
        <v>25.428571428571427</v>
      </c>
      <c r="M759" s="1">
        <f t="shared" si="11"/>
        <v>4.0500000000000001E-2</v>
      </c>
      <c r="N759" s="1">
        <v>4.05</v>
      </c>
      <c r="O759">
        <f>VALUE(MID(F759, FIND("$", F759) + 1, LEN(F759)))</f>
        <v>3.56</v>
      </c>
    </row>
    <row r="760" spans="1:15" x14ac:dyDescent="0.25">
      <c r="A760" t="s">
        <v>1902</v>
      </c>
      <c r="B760" t="s">
        <v>1901</v>
      </c>
      <c r="D760" t="str" cm="1">
        <f t="array" ref="D760">_xlfn.TEXTJOIN("", TRUE, IF(ISNUMBER(SEARCH($Q$1480:$Q$1524, B760)), $Q$1480:$Q$1524, ""))</f>
        <v>Hillshire Farm</v>
      </c>
      <c r="E760" t="str">
        <f>IF(OR(D760="Mission", D760="Nature's Own", D760="Sara Lee"), "Bread",
IF(OR(D760="Del Monte", D760="Dole", D760="Mott's"), "Canned Fruit",
IF(OR(D760="Goya", D760="Hunt's", D760="Birds Eye"), "Canned Vegetables",
IF(OR(D760="BelGioioso", D760="Kraft", D760="Philadelphia", D760="Fairlife", D760="Horizon Organic", D760="Lactaid", D760="Ben &amp; Jerry's", D760="Chobani", D760="Oikos", D760="Light + Fit"), "Dairy",
IF(OR(D760="Barilla", D760="Annie's", D760="Rao's Homemade"), "Pasta",
IF(OR(D760="Hershey's", D760="Lay's", D760="Totino's", D760="Cheerios", D760="Jif", D760="Skippy", D760="Nature Valley", D760="Oreo", D760="DiGiorno", D760="Eggo"), "Prepared Food",
IF(OR(D760="Ben's Original", D760="Lundberg", D760="Quaker"), "Rice",
IF(OR(D760="Bush's", D760="Hillshire Farm", D760="Oscar Mayer", D760="SPAM"), "Protein",
IF(OR(D760="Starbucks", D760="Sparkling Ice", D760="Coca-Cola", D760="San Pellegrino", D760="Gatorade", D760="Arizona"), "Beverages",
"Other")))))))))</f>
        <v>Protein</v>
      </c>
      <c r="F760" t="s">
        <v>188</v>
      </c>
      <c r="G760" cm="1">
        <f t="array" ref="G760">_xlfn.LET(
  _xlpm.txt, LOWER(TRIM(SUBSTITUTE(B760,"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42</v>
      </c>
      <c r="H760" s="1">
        <f>O760/G760</f>
        <v>0.26142857142857145</v>
      </c>
      <c r="I760" t="s">
        <v>1900</v>
      </c>
      <c r="J760" t="str">
        <f>IF(I760="", "", IFERROR(LEFT(SUBSTITUTE(I760,"$",""), FIND("/", SUBSTITUTE(I760,"$","")) - 1), ""))</f>
        <v>4.18</v>
      </c>
      <c r="K760" s="1" t="str">
        <f>IF(J760="", "", SUBSTITUTE(J760, "¢", ""))</f>
        <v>4.18</v>
      </c>
      <c r="L760" s="2">
        <f>H760*100</f>
        <v>26.142857142857146</v>
      </c>
      <c r="M760" s="1">
        <f t="shared" si="11"/>
        <v>4.1799999999999997E-2</v>
      </c>
      <c r="N760" s="1">
        <v>4.18</v>
      </c>
      <c r="O760">
        <f>VALUE(MID(F760, FIND("$", F760) + 1, LEN(F760)))</f>
        <v>10.98</v>
      </c>
    </row>
    <row r="761" spans="1:15" x14ac:dyDescent="0.25">
      <c r="A761" t="s">
        <v>1899</v>
      </c>
      <c r="B761" t="s">
        <v>1898</v>
      </c>
      <c r="D761" t="str" cm="1">
        <f t="array" ref="D761">_xlfn.TEXTJOIN("", TRUE, IF(ISNUMBER(SEARCH($Q$1480:$Q$1524, B761)), $Q$1480:$Q$1524, ""))</f>
        <v>Hillshire Farm</v>
      </c>
      <c r="E761" t="str">
        <f>IF(OR(D761="Mission", D761="Nature's Own", D761="Sara Lee"), "Bread",
IF(OR(D761="Del Monte", D761="Dole", D761="Mott's"), "Canned Fruit",
IF(OR(D761="Goya", D761="Hunt's", D761="Birds Eye"), "Canned Vegetables",
IF(OR(D761="BelGioioso", D761="Kraft", D761="Philadelphia", D761="Fairlife", D761="Horizon Organic", D761="Lactaid", D761="Ben &amp; Jerry's", D761="Chobani", D761="Oikos", D761="Light + Fit"), "Dairy",
IF(OR(D761="Barilla", D761="Annie's", D761="Rao's Homemade"), "Pasta",
IF(OR(D761="Hershey's", D761="Lay's", D761="Totino's", D761="Cheerios", D761="Jif", D761="Skippy", D761="Nature Valley", D761="Oreo", D761="DiGiorno", D761="Eggo"), "Prepared Food",
IF(OR(D761="Ben's Original", D761="Lundberg", D761="Quaker"), "Rice",
IF(OR(D761="Bush's", D761="Hillshire Farm", D761="Oscar Mayer", D761="SPAM"), "Protein",
IF(OR(D761="Starbucks", D761="Sparkling Ice", D761="Coca-Cola", D761="San Pellegrino", D761="Gatorade", D761="Arizona"), "Beverages",
"Other")))))))))</f>
        <v>Protein</v>
      </c>
      <c r="F761" t="s">
        <v>1897</v>
      </c>
      <c r="G761" cm="1">
        <f t="array" ref="G761">_xlfn.LET(
  _xlpm.txt, LOWER(TRIM(SUBSTITUTE(B761,"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</v>
      </c>
      <c r="H761" s="1">
        <f>O761/G761</f>
        <v>0.70363636363636362</v>
      </c>
      <c r="I761" t="s">
        <v>1896</v>
      </c>
      <c r="J761" t="str">
        <f>IF(I761="", "", IFERROR(LEFT(SUBSTITUTE(I761,"$",""), FIND("/", SUBSTITUTE(I761,"$","")) - 1), ""))</f>
        <v>11.22</v>
      </c>
      <c r="K761" s="1" t="str">
        <f>IF(J761="", "", SUBSTITUTE(J761, "¢", ""))</f>
        <v>11.22</v>
      </c>
      <c r="L761" s="2">
        <f>H761*100</f>
        <v>70.36363636363636</v>
      </c>
      <c r="M761" s="1">
        <f t="shared" si="11"/>
        <v>0.11220000000000001</v>
      </c>
      <c r="N761" s="1">
        <v>11.22</v>
      </c>
      <c r="O761">
        <f>VALUE(MID(F761, FIND("$", F761) + 1, LEN(F761)))</f>
        <v>7.74</v>
      </c>
    </row>
    <row r="762" spans="1:15" x14ac:dyDescent="0.25">
      <c r="A762" t="s">
        <v>1895</v>
      </c>
      <c r="B762" t="s">
        <v>1894</v>
      </c>
      <c r="D762" t="str" cm="1">
        <f t="array" ref="D762">_xlfn.TEXTJOIN("", TRUE, IF(ISNUMBER(SEARCH($Q$1480:$Q$1524, B762)), $Q$1480:$Q$1524, ""))</f>
        <v>Hillshire Farm</v>
      </c>
      <c r="E762" t="str">
        <f>IF(OR(D762="Mission", D762="Nature's Own", D762="Sara Lee"), "Bread",
IF(OR(D762="Del Monte", D762="Dole", D762="Mott's"), "Canned Fruit",
IF(OR(D762="Goya", D762="Hunt's", D762="Birds Eye"), "Canned Vegetables",
IF(OR(D762="BelGioioso", D762="Kraft", D762="Philadelphia", D762="Fairlife", D762="Horizon Organic", D762="Lactaid", D762="Ben &amp; Jerry's", D762="Chobani", D762="Oikos", D762="Light + Fit"), "Dairy",
IF(OR(D762="Barilla", D762="Annie's", D762="Rao's Homemade"), "Pasta",
IF(OR(D762="Hershey's", D762="Lay's", D762="Totino's", D762="Cheerios", D762="Jif", D762="Skippy", D762="Nature Valley", D762="Oreo", D762="DiGiorno", D762="Eggo"), "Prepared Food",
IF(OR(D762="Ben's Original", D762="Lundberg", D762="Quaker"), "Rice",
IF(OR(D762="Bush's", D762="Hillshire Farm", D762="Oscar Mayer", D762="SPAM"), "Protein",
IF(OR(D762="Starbucks", D762="Sparkling Ice", D762="Coca-Cola", D762="San Pellegrino", D762="Gatorade", D762="Arizona"), "Beverages",
"Other")))))))))</f>
        <v>Protein</v>
      </c>
      <c r="F762" t="s">
        <v>1840</v>
      </c>
      <c r="G762" cm="1">
        <f t="array" ref="G762">_xlfn.LET(
  _xlpm.txt, LOWER(TRIM(SUBSTITUTE(B762,"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H762" s="1">
        <f>O762/G762</f>
        <v>0.25428571428571428</v>
      </c>
      <c r="I762" t="s">
        <v>1893</v>
      </c>
      <c r="J762" t="str">
        <f>IF(I762="", "", IFERROR(LEFT(SUBSTITUTE(I762,"$",""), FIND("/", SUBSTITUTE(I762,"$","")) - 1), ""))</f>
        <v>4.05</v>
      </c>
      <c r="K762" s="1" t="str">
        <f>IF(J762="", "", SUBSTITUTE(J762, "¢", ""))</f>
        <v>4.05</v>
      </c>
      <c r="L762" s="2">
        <f>H762*100</f>
        <v>25.428571428571427</v>
      </c>
      <c r="M762" s="1">
        <f t="shared" si="11"/>
        <v>4.0500000000000001E-2</v>
      </c>
      <c r="N762" s="1">
        <v>4.05</v>
      </c>
      <c r="O762">
        <f>VALUE(MID(F762, FIND("$", F762) + 1, LEN(F762)))</f>
        <v>3.56</v>
      </c>
    </row>
    <row r="763" spans="1:15" x14ac:dyDescent="0.25">
      <c r="A763" t="s">
        <v>1892</v>
      </c>
      <c r="B763" t="s">
        <v>1891</v>
      </c>
      <c r="D763" t="str" cm="1">
        <f t="array" ref="D763">_xlfn.TEXTJOIN("", TRUE, IF(ISNUMBER(SEARCH($Q$1480:$Q$1524, B763)), $Q$1480:$Q$1524, ""))</f>
        <v>Hillshire Farm</v>
      </c>
      <c r="E763" t="str">
        <f>IF(OR(D763="Mission", D763="Nature's Own", D763="Sara Lee"), "Bread",
IF(OR(D763="Del Monte", D763="Dole", D763="Mott's"), "Canned Fruit",
IF(OR(D763="Goya", D763="Hunt's", D763="Birds Eye"), "Canned Vegetables",
IF(OR(D763="BelGioioso", D763="Kraft", D763="Philadelphia", D763="Fairlife", D763="Horizon Organic", D763="Lactaid", D763="Ben &amp; Jerry's", D763="Chobani", D763="Oikos", D763="Light + Fit"), "Dairy",
IF(OR(D763="Barilla", D763="Annie's", D763="Rao's Homemade"), "Pasta",
IF(OR(D763="Hershey's", D763="Lay's", D763="Totino's", D763="Cheerios", D763="Jif", D763="Skippy", D763="Nature Valley", D763="Oreo", D763="DiGiorno", D763="Eggo"), "Prepared Food",
IF(OR(D763="Ben's Original", D763="Lundberg", D763="Quaker"), "Rice",
IF(OR(D763="Bush's", D763="Hillshire Farm", D763="Oscar Mayer", D763="SPAM"), "Protein",
IF(OR(D763="Starbucks", D763="Sparkling Ice", D763="Coca-Cola", D763="San Pellegrino", D763="Gatorade", D763="Arizona"), "Beverages",
"Other")))))))))</f>
        <v>Protein</v>
      </c>
      <c r="F763" t="s">
        <v>560</v>
      </c>
      <c r="G763" cm="1">
        <f t="array" ref="G763">_xlfn.LET(
  _xlpm.txt, LOWER(TRIM(SUBSTITUTE(B763,"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H763" s="1">
        <f>O763/G763</f>
        <v>0.30615384615384617</v>
      </c>
      <c r="I763" t="s">
        <v>1890</v>
      </c>
      <c r="J763" t="str">
        <f>IF(I763="", "", IFERROR(LEFT(SUBSTITUTE(I763,"$",""), FIND("/", SUBSTITUTE(I763,"$","")) - 1), ""))</f>
        <v>4.91</v>
      </c>
      <c r="K763" s="1" t="str">
        <f>IF(J763="", "", SUBSTITUTE(J763, "¢", ""))</f>
        <v>4.91</v>
      </c>
      <c r="L763" s="2">
        <f>H763*100</f>
        <v>30.615384615384617</v>
      </c>
      <c r="M763" s="1">
        <f t="shared" si="11"/>
        <v>4.9100000000000005E-2</v>
      </c>
      <c r="N763" s="1">
        <v>4.91</v>
      </c>
      <c r="O763">
        <f>VALUE(MID(F763, FIND("$", F763) + 1, LEN(F763)))</f>
        <v>3.98</v>
      </c>
    </row>
    <row r="764" spans="1:15" x14ac:dyDescent="0.25">
      <c r="A764" t="s">
        <v>1889</v>
      </c>
      <c r="B764" t="s">
        <v>1888</v>
      </c>
      <c r="D764" t="str" cm="1">
        <f t="array" ref="D764">_xlfn.TEXTJOIN("", TRUE, IF(ISNUMBER(SEARCH($Q$1480:$Q$1524, B764)), $Q$1480:$Q$1524, ""))</f>
        <v>Hillshire Farm</v>
      </c>
      <c r="E764" t="str">
        <f>IF(OR(D764="Mission", D764="Nature's Own", D764="Sara Lee"), "Bread",
IF(OR(D764="Del Monte", D764="Dole", D764="Mott's"), "Canned Fruit",
IF(OR(D764="Goya", D764="Hunt's", D764="Birds Eye"), "Canned Vegetables",
IF(OR(D764="BelGioioso", D764="Kraft", D764="Philadelphia", D764="Fairlife", D764="Horizon Organic", D764="Lactaid", D764="Ben &amp; Jerry's", D764="Chobani", D764="Oikos", D764="Light + Fit"), "Dairy",
IF(OR(D764="Barilla", D764="Annie's", D764="Rao's Homemade"), "Pasta",
IF(OR(D764="Hershey's", D764="Lay's", D764="Totino's", D764="Cheerios", D764="Jif", D764="Skippy", D764="Nature Valley", D764="Oreo", D764="DiGiorno", D764="Eggo"), "Prepared Food",
IF(OR(D764="Ben's Original", D764="Lundberg", D764="Quaker"), "Rice",
IF(OR(D764="Bush's", D764="Hillshire Farm", D764="Oscar Mayer", D764="SPAM"), "Protein",
IF(OR(D764="Starbucks", D764="Sparkling Ice", D764="Coca-Cola", D764="San Pellegrino", D764="Gatorade", D764="Arizona"), "Beverages",
"Other")))))))))</f>
        <v>Protein</v>
      </c>
      <c r="F764" t="s">
        <v>711</v>
      </c>
      <c r="G764" cm="1">
        <f t="array" ref="G764">_xlfn.LET(
  _xlpm.txt, LOWER(TRIM(SUBSTITUTE(B764,"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764" s="1">
        <f>O764/G764</f>
        <v>0.43562499999999998</v>
      </c>
      <c r="I764" t="s">
        <v>1849</v>
      </c>
      <c r="J764" t="str">
        <f>IF(I764="", "", IFERROR(LEFT(SUBSTITUTE(I764,"$",""), FIND("/", SUBSTITUTE(I764,"$","")) - 1), ""))</f>
        <v>6.97</v>
      </c>
      <c r="K764" s="1" t="str">
        <f>IF(J764="", "", SUBSTITUTE(J764, "¢", ""))</f>
        <v>6.97</v>
      </c>
      <c r="L764" s="2">
        <f>H764*100</f>
        <v>43.5625</v>
      </c>
      <c r="M764" s="1">
        <f t="shared" si="11"/>
        <v>6.9699999999999998E-2</v>
      </c>
      <c r="N764" s="1">
        <v>6.97</v>
      </c>
      <c r="O764">
        <f>VALUE(MID(F764, FIND("$", F764) + 1, LEN(F764)))</f>
        <v>6.97</v>
      </c>
    </row>
    <row r="765" spans="1:15" x14ac:dyDescent="0.25">
      <c r="A765" t="s">
        <v>1887</v>
      </c>
      <c r="B765" t="s">
        <v>1886</v>
      </c>
      <c r="D765" t="str" cm="1">
        <f t="array" ref="D765">_xlfn.TEXTJOIN("", TRUE, IF(ISNUMBER(SEARCH($Q$1480:$Q$1524, B765)), $Q$1480:$Q$1524, ""))</f>
        <v>Hillshire Farm</v>
      </c>
      <c r="E765" t="str">
        <f>IF(OR(D765="Mission", D765="Nature's Own", D765="Sara Lee"), "Bread",
IF(OR(D765="Del Monte", D765="Dole", D765="Mott's"), "Canned Fruit",
IF(OR(D765="Goya", D765="Hunt's", D765="Birds Eye"), "Canned Vegetables",
IF(OR(D765="BelGioioso", D765="Kraft", D765="Philadelphia", D765="Fairlife", D765="Horizon Organic", D765="Lactaid", D765="Ben &amp; Jerry's", D765="Chobani", D765="Oikos", D765="Light + Fit"), "Dairy",
IF(OR(D765="Barilla", D765="Annie's", D765="Rao's Homemade"), "Pasta",
IF(OR(D765="Hershey's", D765="Lay's", D765="Totino's", D765="Cheerios", D765="Jif", D765="Skippy", D765="Nature Valley", D765="Oreo", D765="DiGiorno", D765="Eggo"), "Prepared Food",
IF(OR(D765="Ben's Original", D765="Lundberg", D765="Quaker"), "Rice",
IF(OR(D765="Bush's", D765="Hillshire Farm", D765="Oscar Mayer", D765="SPAM"), "Protein",
IF(OR(D765="Starbucks", D765="Sparkling Ice", D765="Coca-Cola", D765="San Pellegrino", D765="Gatorade", D765="Arizona"), "Beverages",
"Other")))))))))</f>
        <v>Protein</v>
      </c>
      <c r="F765" t="s">
        <v>398</v>
      </c>
      <c r="G765" cm="1">
        <f t="array" ref="G765">_xlfn.LET(
  _xlpm.txt, LOWER(TRIM(SUBSTITUTE(B765,"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H765" s="1">
        <f>O765/G765</f>
        <v>0.49777777777777782</v>
      </c>
      <c r="I765" t="s">
        <v>850</v>
      </c>
      <c r="J765" t="str">
        <f>IF(I765="", "", IFERROR(LEFT(SUBSTITUTE(I765,"$",""), FIND("/", SUBSTITUTE(I765,"$","")) - 1), ""))</f>
        <v>8.00</v>
      </c>
      <c r="K765" s="1" t="str">
        <f>IF(J765="", "", SUBSTITUTE(J765, "¢", ""))</f>
        <v>8.00</v>
      </c>
      <c r="L765" s="2">
        <f>H765*100</f>
        <v>49.777777777777779</v>
      </c>
      <c r="M765" s="1">
        <f t="shared" si="11"/>
        <v>0.08</v>
      </c>
      <c r="N765" s="1">
        <v>8</v>
      </c>
      <c r="O765">
        <f>VALUE(MID(F765, FIND("$", F765) + 1, LEN(F765)))</f>
        <v>4.4800000000000004</v>
      </c>
    </row>
    <row r="766" spans="1:15" x14ac:dyDescent="0.25">
      <c r="A766" t="s">
        <v>1885</v>
      </c>
      <c r="B766" t="s">
        <v>1884</v>
      </c>
      <c r="D766" t="str" cm="1">
        <f t="array" ref="D766">_xlfn.TEXTJOIN("", TRUE, IF(ISNUMBER(SEARCH($Q$1480:$Q$1524, B766)), $Q$1480:$Q$1524, ""))</f>
        <v>Hillshire Farm</v>
      </c>
      <c r="E766" t="str">
        <f>IF(OR(D766="Mission", D766="Nature's Own", D766="Sara Lee"), "Bread",
IF(OR(D766="Del Monte", D766="Dole", D766="Mott's"), "Canned Fruit",
IF(OR(D766="Goya", D766="Hunt's", D766="Birds Eye"), "Canned Vegetables",
IF(OR(D766="BelGioioso", D766="Kraft", D766="Philadelphia", D766="Fairlife", D766="Horizon Organic", D766="Lactaid", D766="Ben &amp; Jerry's", D766="Chobani", D766="Oikos", D766="Light + Fit"), "Dairy",
IF(OR(D766="Barilla", D766="Annie's", D766="Rao's Homemade"), "Pasta",
IF(OR(D766="Hershey's", D766="Lay's", D766="Totino's", D766="Cheerios", D766="Jif", D766="Skippy", D766="Nature Valley", D766="Oreo", D766="DiGiorno", D766="Eggo"), "Prepared Food",
IF(OR(D766="Ben's Original", D766="Lundberg", D766="Quaker"), "Rice",
IF(OR(D766="Bush's", D766="Hillshire Farm", D766="Oscar Mayer", D766="SPAM"), "Protein",
IF(OR(D766="Starbucks", D766="Sparkling Ice", D766="Coca-Cola", D766="San Pellegrino", D766="Gatorade", D766="Arizona"), "Beverages",
"Other")))))))))</f>
        <v>Protein</v>
      </c>
      <c r="F766" t="s">
        <v>1883</v>
      </c>
      <c r="G766" cm="1">
        <f t="array" ref="G766">_xlfn.LET(
  _xlpm.txt, LOWER(TRIM(SUBSTITUTE(B766,"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H766" s="1">
        <f>O766/G766</f>
        <v>0.57999999999999996</v>
      </c>
      <c r="I766" t="s">
        <v>1882</v>
      </c>
      <c r="J766" t="str">
        <f>IF(I766="", "", IFERROR(LEFT(SUBSTITUTE(I766,"$",""), FIND("/", SUBSTITUTE(I766,"$","")) - 1), ""))</f>
        <v>9.31</v>
      </c>
      <c r="K766" s="1" t="str">
        <f>IF(J766="", "", SUBSTITUTE(J766, "¢", ""))</f>
        <v>9.31</v>
      </c>
      <c r="L766" s="2">
        <f>H766*100</f>
        <v>57.999999999999993</v>
      </c>
      <c r="M766" s="1">
        <f t="shared" si="11"/>
        <v>9.3100000000000002E-2</v>
      </c>
      <c r="N766" s="1">
        <v>9.31</v>
      </c>
      <c r="O766">
        <f>VALUE(MID(F766, FIND("$", F766) + 1, LEN(F766)))</f>
        <v>7.54</v>
      </c>
    </row>
    <row r="767" spans="1:15" x14ac:dyDescent="0.25">
      <c r="A767" t="s">
        <v>1881</v>
      </c>
      <c r="B767" t="s">
        <v>1880</v>
      </c>
      <c r="D767" t="str" cm="1">
        <f t="array" ref="D767">_xlfn.TEXTJOIN("", TRUE, IF(ISNUMBER(SEARCH($Q$1480:$Q$1524, B767)), $Q$1480:$Q$1524, ""))</f>
        <v>Hillshire Farm</v>
      </c>
      <c r="E767" t="str">
        <f>IF(OR(D767="Mission", D767="Nature's Own", D767="Sara Lee"), "Bread",
IF(OR(D767="Del Monte", D767="Dole", D767="Mott's"), "Canned Fruit",
IF(OR(D767="Goya", D767="Hunt's", D767="Birds Eye"), "Canned Vegetables",
IF(OR(D767="BelGioioso", D767="Kraft", D767="Philadelphia", D767="Fairlife", D767="Horizon Organic", D767="Lactaid", D767="Ben &amp; Jerry's", D767="Chobani", D767="Oikos", D767="Light + Fit"), "Dairy",
IF(OR(D767="Barilla", D767="Annie's", D767="Rao's Homemade"), "Pasta",
IF(OR(D767="Hershey's", D767="Lay's", D767="Totino's", D767="Cheerios", D767="Jif", D767="Skippy", D767="Nature Valley", D767="Oreo", D767="DiGiorno", D767="Eggo"), "Prepared Food",
IF(OR(D767="Ben's Original", D767="Lundberg", D767="Quaker"), "Rice",
IF(OR(D767="Bush's", D767="Hillshire Farm", D767="Oscar Mayer", D767="SPAM"), "Protein",
IF(OR(D767="Starbucks", D767="Sparkling Ice", D767="Coca-Cola", D767="San Pellegrino", D767="Gatorade", D767="Arizona"), "Beverages",
"Other")))))))))</f>
        <v>Protein</v>
      </c>
      <c r="F767" t="s">
        <v>398</v>
      </c>
      <c r="G767" cm="1">
        <f t="array" ref="G767">_xlfn.LET(
  _xlpm.txt, LOWER(TRIM(SUBSTITUTE(B767,"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H767" s="1">
        <f>O767/G767</f>
        <v>0.49777777777777782</v>
      </c>
      <c r="I767" t="s">
        <v>850</v>
      </c>
      <c r="J767" t="str">
        <f>IF(I767="", "", IFERROR(LEFT(SUBSTITUTE(I767,"$",""), FIND("/", SUBSTITUTE(I767,"$","")) - 1), ""))</f>
        <v>8.00</v>
      </c>
      <c r="K767" s="1" t="str">
        <f>IF(J767="", "", SUBSTITUTE(J767, "¢", ""))</f>
        <v>8.00</v>
      </c>
      <c r="L767" s="2">
        <f>H767*100</f>
        <v>49.777777777777779</v>
      </c>
      <c r="M767" s="1">
        <f t="shared" si="11"/>
        <v>0.08</v>
      </c>
      <c r="N767" s="1">
        <v>8</v>
      </c>
      <c r="O767">
        <f>VALUE(MID(F767, FIND("$", F767) + 1, LEN(F767)))</f>
        <v>4.4800000000000004</v>
      </c>
    </row>
    <row r="768" spans="1:15" x14ac:dyDescent="0.25">
      <c r="A768" t="s">
        <v>1879</v>
      </c>
      <c r="B768" t="s">
        <v>1878</v>
      </c>
      <c r="D768" t="str" cm="1">
        <f t="array" ref="D768">_xlfn.TEXTJOIN("", TRUE, IF(ISNUMBER(SEARCH($Q$1480:$Q$1524, B768)), $Q$1480:$Q$1524, ""))</f>
        <v>Hillshire Farm</v>
      </c>
      <c r="E768" t="str">
        <f>IF(OR(D768="Mission", D768="Nature's Own", D768="Sara Lee"), "Bread",
IF(OR(D768="Del Monte", D768="Dole", D768="Mott's"), "Canned Fruit",
IF(OR(D768="Goya", D768="Hunt's", D768="Birds Eye"), "Canned Vegetables",
IF(OR(D768="BelGioioso", D768="Kraft", D768="Philadelphia", D768="Fairlife", D768="Horizon Organic", D768="Lactaid", D768="Ben &amp; Jerry's", D768="Chobani", D768="Oikos", D768="Light + Fit"), "Dairy",
IF(OR(D768="Barilla", D768="Annie's", D768="Rao's Homemade"), "Pasta",
IF(OR(D768="Hershey's", D768="Lay's", D768="Totino's", D768="Cheerios", D768="Jif", D768="Skippy", D768="Nature Valley", D768="Oreo", D768="DiGiorno", D768="Eggo"), "Prepared Food",
IF(OR(D768="Ben's Original", D768="Lundberg", D768="Quaker"), "Rice",
IF(OR(D768="Bush's", D768="Hillshire Farm", D768="Oscar Mayer", D768="SPAM"), "Protein",
IF(OR(D768="Starbucks", D768="Sparkling Ice", D768="Coca-Cola", D768="San Pellegrino", D768="Gatorade", D768="Arizona"), "Beverages",
"Other")))))))))</f>
        <v>Protein</v>
      </c>
      <c r="F768" t="s">
        <v>711</v>
      </c>
      <c r="G768" cm="1">
        <f t="array" ref="G768">_xlfn.LET(
  _xlpm.txt, LOWER(TRIM(SUBSTITUTE(B768,"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768" s="1">
        <f>O768/G768</f>
        <v>0.43562499999999998</v>
      </c>
      <c r="I768" t="s">
        <v>1849</v>
      </c>
      <c r="J768" t="str">
        <f>IF(I768="", "", IFERROR(LEFT(SUBSTITUTE(I768,"$",""), FIND("/", SUBSTITUTE(I768,"$","")) - 1), ""))</f>
        <v>6.97</v>
      </c>
      <c r="K768" s="1" t="str">
        <f>IF(J768="", "", SUBSTITUTE(J768, "¢", ""))</f>
        <v>6.97</v>
      </c>
      <c r="L768" s="2">
        <f>H768*100</f>
        <v>43.5625</v>
      </c>
      <c r="M768" s="1">
        <f t="shared" si="11"/>
        <v>6.9699999999999998E-2</v>
      </c>
      <c r="N768" s="1">
        <v>6.97</v>
      </c>
      <c r="O768">
        <f>VALUE(MID(F768, FIND("$", F768) + 1, LEN(F768)))</f>
        <v>6.97</v>
      </c>
    </row>
    <row r="769" spans="1:15" x14ac:dyDescent="0.25">
      <c r="A769" t="s">
        <v>1877</v>
      </c>
      <c r="B769" t="s">
        <v>1876</v>
      </c>
      <c r="D769" t="str" cm="1">
        <f t="array" ref="D769">_xlfn.TEXTJOIN("", TRUE, IF(ISNUMBER(SEARCH($Q$1480:$Q$1524, B769)), $Q$1480:$Q$1524, ""))</f>
        <v>Hillshire Farm</v>
      </c>
      <c r="E769" t="str">
        <f>IF(OR(D769="Mission", D769="Nature's Own", D769="Sara Lee"), "Bread",
IF(OR(D769="Del Monte", D769="Dole", D769="Mott's"), "Canned Fruit",
IF(OR(D769="Goya", D769="Hunt's", D769="Birds Eye"), "Canned Vegetables",
IF(OR(D769="BelGioioso", D769="Kraft", D769="Philadelphia", D769="Fairlife", D769="Horizon Organic", D769="Lactaid", D769="Ben &amp; Jerry's", D769="Chobani", D769="Oikos", D769="Light + Fit"), "Dairy",
IF(OR(D769="Barilla", D769="Annie's", D769="Rao's Homemade"), "Pasta",
IF(OR(D769="Hershey's", D769="Lay's", D769="Totino's", D769="Cheerios", D769="Jif", D769="Skippy", D769="Nature Valley", D769="Oreo", D769="DiGiorno", D769="Eggo"), "Prepared Food",
IF(OR(D769="Ben's Original", D769="Lundberg", D769="Quaker"), "Rice",
IF(OR(D769="Bush's", D769="Hillshire Farm", D769="Oscar Mayer", D769="SPAM"), "Protein",
IF(OR(D769="Starbucks", D769="Sparkling Ice", D769="Coca-Cola", D769="San Pellegrino", D769="Gatorade", D769="Arizona"), "Beverages",
"Other")))))))))</f>
        <v>Protein</v>
      </c>
      <c r="F769" t="s">
        <v>1861</v>
      </c>
      <c r="G769" cm="1">
        <f t="array" ref="G769">_xlfn.LET(
  _xlpm.txt, LOWER(TRIM(SUBSTITUTE(B769,"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H769" s="1">
        <f>O769/G769</f>
        <v>0.38818181818181813</v>
      </c>
      <c r="I769" t="s">
        <v>1860</v>
      </c>
      <c r="J769" t="str">
        <f>IF(I769="", "", IFERROR(LEFT(SUBSTITUTE(I769,"$",""), FIND("/", SUBSTITUTE(I769,"$","")) - 1), ""))</f>
        <v>6.19</v>
      </c>
      <c r="K769" s="1" t="str">
        <f>IF(J769="", "", SUBSTITUTE(J769, "¢", ""))</f>
        <v>6.19</v>
      </c>
      <c r="L769" s="2">
        <f>H769*100</f>
        <v>38.818181818181813</v>
      </c>
      <c r="M769" s="1">
        <f t="shared" si="11"/>
        <v>6.1900000000000004E-2</v>
      </c>
      <c r="N769" s="1">
        <v>6.19</v>
      </c>
      <c r="O769">
        <f>VALUE(MID(F769, FIND("$", F769) + 1, LEN(F769)))</f>
        <v>8.5399999999999991</v>
      </c>
    </row>
    <row r="770" spans="1:15" x14ac:dyDescent="0.25">
      <c r="A770" t="s">
        <v>1875</v>
      </c>
      <c r="B770" t="s">
        <v>1874</v>
      </c>
      <c r="D770" t="str" cm="1">
        <f t="array" ref="D770">_xlfn.TEXTJOIN("", TRUE, IF(ISNUMBER(SEARCH($Q$1480:$Q$1524, B770)), $Q$1480:$Q$1524, ""))</f>
        <v>Hillshire Farm</v>
      </c>
      <c r="E770" t="str">
        <f>IF(OR(D770="Mission", D770="Nature's Own", D770="Sara Lee"), "Bread",
IF(OR(D770="Del Monte", D770="Dole", D770="Mott's"), "Canned Fruit",
IF(OR(D770="Goya", D770="Hunt's", D770="Birds Eye"), "Canned Vegetables",
IF(OR(D770="BelGioioso", D770="Kraft", D770="Philadelphia", D770="Fairlife", D770="Horizon Organic", D770="Lactaid", D770="Ben &amp; Jerry's", D770="Chobani", D770="Oikos", D770="Light + Fit"), "Dairy",
IF(OR(D770="Barilla", D770="Annie's", D770="Rao's Homemade"), "Pasta",
IF(OR(D770="Hershey's", D770="Lay's", D770="Totino's", D770="Cheerios", D770="Jif", D770="Skippy", D770="Nature Valley", D770="Oreo", D770="DiGiorno", D770="Eggo"), "Prepared Food",
IF(OR(D770="Ben's Original", D770="Lundberg", D770="Quaker"), "Rice",
IF(OR(D770="Bush's", D770="Hillshire Farm", D770="Oscar Mayer", D770="SPAM"), "Protein",
IF(OR(D770="Starbucks", D770="Sparkling Ice", D770="Coca-Cola", D770="San Pellegrino", D770="Gatorade", D770="Arizona"), "Beverages",
"Other")))))))))</f>
        <v>Protein</v>
      </c>
      <c r="F770" t="s">
        <v>398</v>
      </c>
      <c r="G770" cm="1">
        <f t="array" ref="G770">_xlfn.LET(
  _xlpm.txt, LOWER(TRIM(SUBSTITUTE(B770,"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H770" s="1">
        <f>O770/G770</f>
        <v>0.49777777777777782</v>
      </c>
      <c r="I770" t="s">
        <v>850</v>
      </c>
      <c r="J770" t="str">
        <f>IF(I770="", "", IFERROR(LEFT(SUBSTITUTE(I770,"$",""), FIND("/", SUBSTITUTE(I770,"$","")) - 1), ""))</f>
        <v>8.00</v>
      </c>
      <c r="K770" s="1" t="str">
        <f>IF(J770="", "", SUBSTITUTE(J770, "¢", ""))</f>
        <v>8.00</v>
      </c>
      <c r="L770" s="2">
        <f>H770*100</f>
        <v>49.777777777777779</v>
      </c>
      <c r="M770" s="1">
        <f t="shared" ref="M770:M833" si="12">N770/100</f>
        <v>0.08</v>
      </c>
      <c r="N770" s="1">
        <v>8</v>
      </c>
      <c r="O770">
        <f>VALUE(MID(F770, FIND("$", F770) + 1, LEN(F770)))</f>
        <v>4.4800000000000004</v>
      </c>
    </row>
    <row r="771" spans="1:15" x14ac:dyDescent="0.25">
      <c r="A771" t="s">
        <v>1873</v>
      </c>
      <c r="B771" t="s">
        <v>1872</v>
      </c>
      <c r="D771" t="str" cm="1">
        <f t="array" ref="D771">_xlfn.TEXTJOIN("", TRUE, IF(ISNUMBER(SEARCH($Q$1480:$Q$1524, B771)), $Q$1480:$Q$1524, ""))</f>
        <v>Hillshire Farm</v>
      </c>
      <c r="E771" t="str">
        <f>IF(OR(D771="Mission", D771="Nature's Own", D771="Sara Lee"), "Bread",
IF(OR(D771="Del Monte", D771="Dole", D771="Mott's"), "Canned Fruit",
IF(OR(D771="Goya", D771="Hunt's", D771="Birds Eye"), "Canned Vegetables",
IF(OR(D771="BelGioioso", D771="Kraft", D771="Philadelphia", D771="Fairlife", D771="Horizon Organic", D771="Lactaid", D771="Ben &amp; Jerry's", D771="Chobani", D771="Oikos", D771="Light + Fit"), "Dairy",
IF(OR(D771="Barilla", D771="Annie's", D771="Rao's Homemade"), "Pasta",
IF(OR(D771="Hershey's", D771="Lay's", D771="Totino's", D771="Cheerios", D771="Jif", D771="Skippy", D771="Nature Valley", D771="Oreo", D771="DiGiorno", D771="Eggo"), "Prepared Food",
IF(OR(D771="Ben's Original", D771="Lundberg", D771="Quaker"), "Rice",
IF(OR(D771="Bush's", D771="Hillshire Farm", D771="Oscar Mayer", D771="SPAM"), "Protein",
IF(OR(D771="Starbucks", D771="Sparkling Ice", D771="Coca-Cola", D771="San Pellegrino", D771="Gatorade", D771="Arizona"), "Beverages",
"Other")))))))))</f>
        <v>Protein</v>
      </c>
      <c r="F771" t="s">
        <v>1855</v>
      </c>
      <c r="G771" cm="1">
        <f t="array" ref="G771">_xlfn.LET(
  _xlpm.txt, LOWER(TRIM(SUBSTITUTE(B771,"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771" s="1">
        <f>O771/G771</f>
        <v>0.64857142857142858</v>
      </c>
      <c r="I771" t="s">
        <v>1854</v>
      </c>
      <c r="J771" t="str">
        <f>IF(I771="", "", IFERROR(LEFT(SUBSTITUTE(I771,"$",""), FIND("/", SUBSTITUTE(I771,"$","")) - 1), ""))</f>
        <v>10.32</v>
      </c>
      <c r="K771" s="1" t="str">
        <f>IF(J771="", "", SUBSTITUTE(J771, "¢", ""))</f>
        <v>10.32</v>
      </c>
      <c r="L771" s="2">
        <f>H771*100</f>
        <v>64.857142857142861</v>
      </c>
      <c r="M771" s="1">
        <f t="shared" si="12"/>
        <v>0.1032</v>
      </c>
      <c r="N771" s="1">
        <v>10.32</v>
      </c>
      <c r="O771">
        <f>VALUE(MID(F771, FIND("$", F771) + 1, LEN(F771)))</f>
        <v>4.54</v>
      </c>
    </row>
    <row r="772" spans="1:15" x14ac:dyDescent="0.25">
      <c r="A772" t="s">
        <v>1871</v>
      </c>
      <c r="B772" t="s">
        <v>1870</v>
      </c>
      <c r="D772" t="str" cm="1">
        <f t="array" ref="D772">_xlfn.TEXTJOIN("", TRUE, IF(ISNUMBER(SEARCH($Q$1480:$Q$1524, B772)), $Q$1480:$Q$1524, ""))</f>
        <v>Hillshire Farm</v>
      </c>
      <c r="E772" t="str">
        <f>IF(OR(D772="Mission", D772="Nature's Own", D772="Sara Lee"), "Bread",
IF(OR(D772="Del Monte", D772="Dole", D772="Mott's"), "Canned Fruit",
IF(OR(D772="Goya", D772="Hunt's", D772="Birds Eye"), "Canned Vegetables",
IF(OR(D772="BelGioioso", D772="Kraft", D772="Philadelphia", D772="Fairlife", D772="Horizon Organic", D772="Lactaid", D772="Ben &amp; Jerry's", D772="Chobani", D772="Oikos", D772="Light + Fit"), "Dairy",
IF(OR(D772="Barilla", D772="Annie's", D772="Rao's Homemade"), "Pasta",
IF(OR(D772="Hershey's", D772="Lay's", D772="Totino's", D772="Cheerios", D772="Jif", D772="Skippy", D772="Nature Valley", D772="Oreo", D772="DiGiorno", D772="Eggo"), "Prepared Food",
IF(OR(D772="Ben's Original", D772="Lundberg", D772="Quaker"), "Rice",
IF(OR(D772="Bush's", D772="Hillshire Farm", D772="Oscar Mayer", D772="SPAM"), "Protein",
IF(OR(D772="Starbucks", D772="Sparkling Ice", D772="Coca-Cola", D772="San Pellegrino", D772="Gatorade", D772="Arizona"), "Beverages",
"Other")))))))))</f>
        <v>Protein</v>
      </c>
      <c r="F772" t="s">
        <v>1861</v>
      </c>
      <c r="G772" cm="1">
        <f t="array" ref="G772">_xlfn.LET(
  _xlpm.txt, LOWER(TRIM(SUBSTITUTE(B772,"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H772" s="1">
        <f>O772/G772</f>
        <v>0.38818181818181813</v>
      </c>
      <c r="I772" t="s">
        <v>1860</v>
      </c>
      <c r="J772" t="str">
        <f>IF(I772="", "", IFERROR(LEFT(SUBSTITUTE(I772,"$",""), FIND("/", SUBSTITUTE(I772,"$","")) - 1), ""))</f>
        <v>6.19</v>
      </c>
      <c r="K772" s="1" t="str">
        <f>IF(J772="", "", SUBSTITUTE(J772, "¢", ""))</f>
        <v>6.19</v>
      </c>
      <c r="L772" s="2">
        <f>H772*100</f>
        <v>38.818181818181813</v>
      </c>
      <c r="M772" s="1">
        <f t="shared" si="12"/>
        <v>6.1900000000000004E-2</v>
      </c>
      <c r="N772" s="1">
        <v>6.19</v>
      </c>
      <c r="O772">
        <f>VALUE(MID(F772, FIND("$", F772) + 1, LEN(F772)))</f>
        <v>8.5399999999999991</v>
      </c>
    </row>
    <row r="773" spans="1:15" x14ac:dyDescent="0.25">
      <c r="A773" t="s">
        <v>1869</v>
      </c>
      <c r="B773" t="s">
        <v>1868</v>
      </c>
      <c r="D773" t="str" cm="1">
        <f t="array" ref="D773">_xlfn.TEXTJOIN("", TRUE, IF(ISNUMBER(SEARCH($Q$1480:$Q$1524, B773)), $Q$1480:$Q$1524, ""))</f>
        <v>Hillshire Farm</v>
      </c>
      <c r="E773" t="str">
        <f>IF(OR(D773="Mission", D773="Nature's Own", D773="Sara Lee"), "Bread",
IF(OR(D773="Del Monte", D773="Dole", D773="Mott's"), "Canned Fruit",
IF(OR(D773="Goya", D773="Hunt's", D773="Birds Eye"), "Canned Vegetables",
IF(OR(D773="BelGioioso", D773="Kraft", D773="Philadelphia", D773="Fairlife", D773="Horizon Organic", D773="Lactaid", D773="Ben &amp; Jerry's", D773="Chobani", D773="Oikos", D773="Light + Fit"), "Dairy",
IF(OR(D773="Barilla", D773="Annie's", D773="Rao's Homemade"), "Pasta",
IF(OR(D773="Hershey's", D773="Lay's", D773="Totino's", D773="Cheerios", D773="Jif", D773="Skippy", D773="Nature Valley", D773="Oreo", D773="DiGiorno", D773="Eggo"), "Prepared Food",
IF(OR(D773="Ben's Original", D773="Lundberg", D773="Quaker"), "Rice",
IF(OR(D773="Bush's", D773="Hillshire Farm", D773="Oscar Mayer", D773="SPAM"), "Protein",
IF(OR(D773="Starbucks", D773="Sparkling Ice", D773="Coca-Cola", D773="San Pellegrino", D773="Gatorade", D773="Arizona"), "Beverages",
"Other")))))))))</f>
        <v>Protein</v>
      </c>
      <c r="F773" t="s">
        <v>398</v>
      </c>
      <c r="G773" cm="1">
        <f t="array" ref="G773">_xlfn.LET(
  _xlpm.txt, LOWER(TRIM(SUBSTITUTE(B773,"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H773" s="1">
        <f>O773/G773</f>
        <v>0.49777777777777782</v>
      </c>
      <c r="I773" t="s">
        <v>850</v>
      </c>
      <c r="J773" t="str">
        <f>IF(I773="", "", IFERROR(LEFT(SUBSTITUTE(I773,"$",""), FIND("/", SUBSTITUTE(I773,"$","")) - 1), ""))</f>
        <v>8.00</v>
      </c>
      <c r="K773" s="1" t="str">
        <f>IF(J773="", "", SUBSTITUTE(J773, "¢", ""))</f>
        <v>8.00</v>
      </c>
      <c r="L773" s="2">
        <f>H773*100</f>
        <v>49.777777777777779</v>
      </c>
      <c r="M773" s="1">
        <f t="shared" si="12"/>
        <v>0.08</v>
      </c>
      <c r="N773" s="1">
        <v>8</v>
      </c>
      <c r="O773">
        <f>VALUE(MID(F773, FIND("$", F773) + 1, LEN(F773)))</f>
        <v>4.4800000000000004</v>
      </c>
    </row>
    <row r="774" spans="1:15" x14ac:dyDescent="0.25">
      <c r="A774" t="s">
        <v>1867</v>
      </c>
      <c r="B774" t="s">
        <v>1866</v>
      </c>
      <c r="D774" t="str" cm="1">
        <f t="array" ref="D774">_xlfn.TEXTJOIN("", TRUE, IF(ISNUMBER(SEARCH($Q$1480:$Q$1524, B774)), $Q$1480:$Q$1524, ""))</f>
        <v>Hillshire Farm</v>
      </c>
      <c r="E774" t="str">
        <f>IF(OR(D774="Mission", D774="Nature's Own", D774="Sara Lee"), "Bread",
IF(OR(D774="Del Monte", D774="Dole", D774="Mott's"), "Canned Fruit",
IF(OR(D774="Goya", D774="Hunt's", D774="Birds Eye"), "Canned Vegetables",
IF(OR(D774="BelGioioso", D774="Kraft", D774="Philadelphia", D774="Fairlife", D774="Horizon Organic", D774="Lactaid", D774="Ben &amp; Jerry's", D774="Chobani", D774="Oikos", D774="Light + Fit"), "Dairy",
IF(OR(D774="Barilla", D774="Annie's", D774="Rao's Homemade"), "Pasta",
IF(OR(D774="Hershey's", D774="Lay's", D774="Totino's", D774="Cheerios", D774="Jif", D774="Skippy", D774="Nature Valley", D774="Oreo", D774="DiGiorno", D774="Eggo"), "Prepared Food",
IF(OR(D774="Ben's Original", D774="Lundberg", D774="Quaker"), "Rice",
IF(OR(D774="Bush's", D774="Hillshire Farm", D774="Oscar Mayer", D774="SPAM"), "Protein",
IF(OR(D774="Starbucks", D774="Sparkling Ice", D774="Coca-Cola", D774="San Pellegrino", D774="Gatorade", D774="Arizona"), "Beverages",
"Other")))))))))</f>
        <v>Protein</v>
      </c>
      <c r="F774" t="s">
        <v>711</v>
      </c>
      <c r="G774" cm="1">
        <f t="array" ref="G774">_xlfn.LET(
  _xlpm.txt, LOWER(TRIM(SUBSTITUTE(B774,"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774" s="1">
        <f>O774/G774</f>
        <v>0.43562499999999998</v>
      </c>
      <c r="I774" t="s">
        <v>1849</v>
      </c>
      <c r="J774" t="str">
        <f>IF(I774="", "", IFERROR(LEFT(SUBSTITUTE(I774,"$",""), FIND("/", SUBSTITUTE(I774,"$","")) - 1), ""))</f>
        <v>6.97</v>
      </c>
      <c r="K774" s="1" t="str">
        <f>IF(J774="", "", SUBSTITUTE(J774, "¢", ""))</f>
        <v>6.97</v>
      </c>
      <c r="L774" s="2">
        <f>H774*100</f>
        <v>43.5625</v>
      </c>
      <c r="M774" s="1">
        <f t="shared" si="12"/>
        <v>6.9699999999999998E-2</v>
      </c>
      <c r="N774" s="1">
        <v>6.97</v>
      </c>
      <c r="O774">
        <f>VALUE(MID(F774, FIND("$", F774) + 1, LEN(F774)))</f>
        <v>6.97</v>
      </c>
    </row>
    <row r="775" spans="1:15" x14ac:dyDescent="0.25">
      <c r="A775" t="s">
        <v>1865</v>
      </c>
      <c r="B775" t="s">
        <v>1864</v>
      </c>
      <c r="D775" t="str" cm="1">
        <f t="array" ref="D775">_xlfn.TEXTJOIN("", TRUE, IF(ISNUMBER(SEARCH($Q$1480:$Q$1524, B775)), $Q$1480:$Q$1524, ""))</f>
        <v>Hillshire Farm</v>
      </c>
      <c r="E775" t="str">
        <f>IF(OR(D775="Mission", D775="Nature's Own", D775="Sara Lee"), "Bread",
IF(OR(D775="Del Monte", D775="Dole", D775="Mott's"), "Canned Fruit",
IF(OR(D775="Goya", D775="Hunt's", D775="Birds Eye"), "Canned Vegetables",
IF(OR(D775="BelGioioso", D775="Kraft", D775="Philadelphia", D775="Fairlife", D775="Horizon Organic", D775="Lactaid", D775="Ben &amp; Jerry's", D775="Chobani", D775="Oikos", D775="Light + Fit"), "Dairy",
IF(OR(D775="Barilla", D775="Annie's", D775="Rao's Homemade"), "Pasta",
IF(OR(D775="Hershey's", D775="Lay's", D775="Totino's", D775="Cheerios", D775="Jif", D775="Skippy", D775="Nature Valley", D775="Oreo", D775="DiGiorno", D775="Eggo"), "Prepared Food",
IF(OR(D775="Ben's Original", D775="Lundberg", D775="Quaker"), "Rice",
IF(OR(D775="Bush's", D775="Hillshire Farm", D775="Oscar Mayer", D775="SPAM"), "Protein",
IF(OR(D775="Starbucks", D775="Sparkling Ice", D775="Coca-Cola", D775="San Pellegrino", D775="Gatorade", D775="Arizona"), "Beverages",
"Other")))))))))</f>
        <v>Protein</v>
      </c>
      <c r="F775" t="s">
        <v>398</v>
      </c>
      <c r="G775" cm="1">
        <f t="array" ref="G775">_xlfn.LET(
  _xlpm.txt, LOWER(TRIM(SUBSTITUTE(B775,"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H775" s="1">
        <f>O775/G775</f>
        <v>0.49777777777777782</v>
      </c>
      <c r="I775" t="s">
        <v>850</v>
      </c>
      <c r="J775" t="str">
        <f>IF(I775="", "", IFERROR(LEFT(SUBSTITUTE(I775,"$",""), FIND("/", SUBSTITUTE(I775,"$","")) - 1), ""))</f>
        <v>8.00</v>
      </c>
      <c r="K775" s="1" t="str">
        <f>IF(J775="", "", SUBSTITUTE(J775, "¢", ""))</f>
        <v>8.00</v>
      </c>
      <c r="L775" s="2">
        <f>H775*100</f>
        <v>49.777777777777779</v>
      </c>
      <c r="M775" s="1">
        <f t="shared" si="12"/>
        <v>0.08</v>
      </c>
      <c r="N775" s="1">
        <v>8</v>
      </c>
      <c r="O775">
        <f>VALUE(MID(F775, FIND("$", F775) + 1, LEN(F775)))</f>
        <v>4.4800000000000004</v>
      </c>
    </row>
    <row r="776" spans="1:15" x14ac:dyDescent="0.25">
      <c r="A776" t="s">
        <v>1863</v>
      </c>
      <c r="B776" t="s">
        <v>1862</v>
      </c>
      <c r="D776" t="str" cm="1">
        <f t="array" ref="D776">_xlfn.TEXTJOIN("", TRUE, IF(ISNUMBER(SEARCH($Q$1480:$Q$1524, B776)), $Q$1480:$Q$1524, ""))</f>
        <v>Hillshire Farm</v>
      </c>
      <c r="E776" t="str">
        <f>IF(OR(D776="Mission", D776="Nature's Own", D776="Sara Lee"), "Bread",
IF(OR(D776="Del Monte", D776="Dole", D776="Mott's"), "Canned Fruit",
IF(OR(D776="Goya", D776="Hunt's", D776="Birds Eye"), "Canned Vegetables",
IF(OR(D776="BelGioioso", D776="Kraft", D776="Philadelphia", D776="Fairlife", D776="Horizon Organic", D776="Lactaid", D776="Ben &amp; Jerry's", D776="Chobani", D776="Oikos", D776="Light + Fit"), "Dairy",
IF(OR(D776="Barilla", D776="Annie's", D776="Rao's Homemade"), "Pasta",
IF(OR(D776="Hershey's", D776="Lay's", D776="Totino's", D776="Cheerios", D776="Jif", D776="Skippy", D776="Nature Valley", D776="Oreo", D776="DiGiorno", D776="Eggo"), "Prepared Food",
IF(OR(D776="Ben's Original", D776="Lundberg", D776="Quaker"), "Rice",
IF(OR(D776="Bush's", D776="Hillshire Farm", D776="Oscar Mayer", D776="SPAM"), "Protein",
IF(OR(D776="Starbucks", D776="Sparkling Ice", D776="Coca-Cola", D776="San Pellegrino", D776="Gatorade", D776="Arizona"), "Beverages",
"Other")))))))))</f>
        <v>Protein</v>
      </c>
      <c r="F776" t="s">
        <v>1861</v>
      </c>
      <c r="G776" cm="1">
        <f t="array" ref="G776">_xlfn.LET(
  _xlpm.txt, LOWER(TRIM(SUBSTITUTE(B776,"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H776" s="1">
        <f>O776/G776</f>
        <v>0.38818181818181813</v>
      </c>
      <c r="I776" t="s">
        <v>1860</v>
      </c>
      <c r="J776" t="str">
        <f>IF(I776="", "", IFERROR(LEFT(SUBSTITUTE(I776,"$",""), FIND("/", SUBSTITUTE(I776,"$","")) - 1), ""))</f>
        <v>6.19</v>
      </c>
      <c r="K776" s="1" t="str">
        <f>IF(J776="", "", SUBSTITUTE(J776, "¢", ""))</f>
        <v>6.19</v>
      </c>
      <c r="L776" s="2">
        <f>H776*100</f>
        <v>38.818181818181813</v>
      </c>
      <c r="M776" s="1">
        <f t="shared" si="12"/>
        <v>6.1900000000000004E-2</v>
      </c>
      <c r="N776" s="1">
        <v>6.19</v>
      </c>
      <c r="O776">
        <f>VALUE(MID(F776, FIND("$", F776) + 1, LEN(F776)))</f>
        <v>8.5399999999999991</v>
      </c>
    </row>
    <row r="777" spans="1:15" x14ac:dyDescent="0.25">
      <c r="A777" t="s">
        <v>1859</v>
      </c>
      <c r="B777" t="s">
        <v>1858</v>
      </c>
      <c r="D777" t="str" cm="1">
        <f t="array" ref="D777">_xlfn.TEXTJOIN("", TRUE, IF(ISNUMBER(SEARCH($Q$1480:$Q$1524, B777)), $Q$1480:$Q$1524, ""))</f>
        <v>Hillshire Farm</v>
      </c>
      <c r="E777" t="str">
        <f>IF(OR(D777="Mission", D777="Nature's Own", D777="Sara Lee"), "Bread",
IF(OR(D777="Del Monte", D777="Dole", D777="Mott's"), "Canned Fruit",
IF(OR(D777="Goya", D777="Hunt's", D777="Birds Eye"), "Canned Vegetables",
IF(OR(D777="BelGioioso", D777="Kraft", D777="Philadelphia", D777="Fairlife", D777="Horizon Organic", D777="Lactaid", D777="Ben &amp; Jerry's", D777="Chobani", D777="Oikos", D777="Light + Fit"), "Dairy",
IF(OR(D777="Barilla", D777="Annie's", D777="Rao's Homemade"), "Pasta",
IF(OR(D777="Hershey's", D777="Lay's", D777="Totino's", D777="Cheerios", D777="Jif", D777="Skippy", D777="Nature Valley", D777="Oreo", D777="DiGiorno", D777="Eggo"), "Prepared Food",
IF(OR(D777="Ben's Original", D777="Lundberg", D777="Quaker"), "Rice",
IF(OR(D777="Bush's", D777="Hillshire Farm", D777="Oscar Mayer", D777="SPAM"), "Protein",
IF(OR(D777="Starbucks", D777="Sparkling Ice", D777="Coca-Cola", D777="San Pellegrino", D777="Gatorade", D777="Arizona"), "Beverages",
"Other")))))))))</f>
        <v>Protein</v>
      </c>
      <c r="F777" t="s">
        <v>1855</v>
      </c>
      <c r="G777" cm="1">
        <f t="array" ref="G777">_xlfn.LET(
  _xlpm.txt, LOWER(TRIM(SUBSTITUTE(B777,"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777" s="1">
        <f>O777/G777</f>
        <v>0.64857142857142858</v>
      </c>
      <c r="I777" t="s">
        <v>1854</v>
      </c>
      <c r="J777" t="str">
        <f>IF(I777="", "", IFERROR(LEFT(SUBSTITUTE(I777,"$",""), FIND("/", SUBSTITUTE(I777,"$","")) - 1), ""))</f>
        <v>10.32</v>
      </c>
      <c r="K777" s="1" t="str">
        <f>IF(J777="", "", SUBSTITUTE(J777, "¢", ""))</f>
        <v>10.32</v>
      </c>
      <c r="L777" s="2">
        <f>H777*100</f>
        <v>64.857142857142861</v>
      </c>
      <c r="M777" s="1">
        <f t="shared" si="12"/>
        <v>0.1032</v>
      </c>
      <c r="N777" s="1">
        <v>10.32</v>
      </c>
      <c r="O777">
        <f>VALUE(MID(F777, FIND("$", F777) + 1, LEN(F777)))</f>
        <v>4.54</v>
      </c>
    </row>
    <row r="778" spans="1:15" x14ac:dyDescent="0.25">
      <c r="A778" t="s">
        <v>1857</v>
      </c>
      <c r="B778" t="s">
        <v>1856</v>
      </c>
      <c r="D778" t="str" cm="1">
        <f t="array" ref="D778">_xlfn.TEXTJOIN("", TRUE, IF(ISNUMBER(SEARCH($Q$1480:$Q$1524, B778)), $Q$1480:$Q$1524, ""))</f>
        <v>Hillshire Farm</v>
      </c>
      <c r="E778" t="str">
        <f>IF(OR(D778="Mission", D778="Nature's Own", D778="Sara Lee"), "Bread",
IF(OR(D778="Del Monte", D778="Dole", D778="Mott's"), "Canned Fruit",
IF(OR(D778="Goya", D778="Hunt's", D778="Birds Eye"), "Canned Vegetables",
IF(OR(D778="BelGioioso", D778="Kraft", D778="Philadelphia", D778="Fairlife", D778="Horizon Organic", D778="Lactaid", D778="Ben &amp; Jerry's", D778="Chobani", D778="Oikos", D778="Light + Fit"), "Dairy",
IF(OR(D778="Barilla", D778="Annie's", D778="Rao's Homemade"), "Pasta",
IF(OR(D778="Hershey's", D778="Lay's", D778="Totino's", D778="Cheerios", D778="Jif", D778="Skippy", D778="Nature Valley", D778="Oreo", D778="DiGiorno", D778="Eggo"), "Prepared Food",
IF(OR(D778="Ben's Original", D778="Lundberg", D778="Quaker"), "Rice",
IF(OR(D778="Bush's", D778="Hillshire Farm", D778="Oscar Mayer", D778="SPAM"), "Protein",
IF(OR(D778="Starbucks", D778="Sparkling Ice", D778="Coca-Cola", D778="San Pellegrino", D778="Gatorade", D778="Arizona"), "Beverages",
"Other")))))))))</f>
        <v>Protein</v>
      </c>
      <c r="F778" t="s">
        <v>1855</v>
      </c>
      <c r="G778" cm="1">
        <f t="array" ref="G778">_xlfn.LET(
  _xlpm.txt, LOWER(TRIM(SUBSTITUTE(B778,"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778" s="1">
        <f>O778/G778</f>
        <v>0.64857142857142858</v>
      </c>
      <c r="I778" t="s">
        <v>1854</v>
      </c>
      <c r="J778" t="str">
        <f>IF(I778="", "", IFERROR(LEFT(SUBSTITUTE(I778,"$",""), FIND("/", SUBSTITUTE(I778,"$","")) - 1), ""))</f>
        <v>10.32</v>
      </c>
      <c r="K778" s="1" t="str">
        <f>IF(J778="", "", SUBSTITUTE(J778, "¢", ""))</f>
        <v>10.32</v>
      </c>
      <c r="L778" s="2">
        <f>H778*100</f>
        <v>64.857142857142861</v>
      </c>
      <c r="M778" s="1">
        <f t="shared" si="12"/>
        <v>0.1032</v>
      </c>
      <c r="N778" s="1">
        <v>10.32</v>
      </c>
      <c r="O778">
        <f>VALUE(MID(F778, FIND("$", F778) + 1, LEN(F778)))</f>
        <v>4.54</v>
      </c>
    </row>
    <row r="779" spans="1:15" x14ac:dyDescent="0.25">
      <c r="A779" t="s">
        <v>1853</v>
      </c>
      <c r="B779" t="s">
        <v>1852</v>
      </c>
      <c r="D779" t="str" cm="1">
        <f t="array" ref="D779">_xlfn.TEXTJOIN("", TRUE, IF(ISNUMBER(SEARCH($Q$1480:$Q$1524, B779)), $Q$1480:$Q$1524, ""))</f>
        <v>Hillshire Farm</v>
      </c>
      <c r="E779" t="str">
        <f>IF(OR(D779="Mission", D779="Nature's Own", D779="Sara Lee"), "Bread",
IF(OR(D779="Del Monte", D779="Dole", D779="Mott's"), "Canned Fruit",
IF(OR(D779="Goya", D779="Hunt's", D779="Birds Eye"), "Canned Vegetables",
IF(OR(D779="BelGioioso", D779="Kraft", D779="Philadelphia", D779="Fairlife", D779="Horizon Organic", D779="Lactaid", D779="Ben &amp; Jerry's", D779="Chobani", D779="Oikos", D779="Light + Fit"), "Dairy",
IF(OR(D779="Barilla", D779="Annie's", D779="Rao's Homemade"), "Pasta",
IF(OR(D779="Hershey's", D779="Lay's", D779="Totino's", D779="Cheerios", D779="Jif", D779="Skippy", D779="Nature Valley", D779="Oreo", D779="DiGiorno", D779="Eggo"), "Prepared Food",
IF(OR(D779="Ben's Original", D779="Lundberg", D779="Quaker"), "Rice",
IF(OR(D779="Bush's", D779="Hillshire Farm", D779="Oscar Mayer", D779="SPAM"), "Protein",
IF(OR(D779="Starbucks", D779="Sparkling Ice", D779="Coca-Cola", D779="San Pellegrino", D779="Gatorade", D779="Arizona"), "Beverages",
"Other")))))))))</f>
        <v>Protein</v>
      </c>
      <c r="F779" t="s">
        <v>711</v>
      </c>
      <c r="G779" cm="1">
        <f t="array" ref="G779">_xlfn.LET(
  _xlpm.txt, LOWER(TRIM(SUBSTITUTE(B779,"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779" s="1">
        <f>O779/G779</f>
        <v>0.43562499999999998</v>
      </c>
      <c r="I779" t="s">
        <v>1849</v>
      </c>
      <c r="J779" t="str">
        <f>IF(I779="", "", IFERROR(LEFT(SUBSTITUTE(I779,"$",""), FIND("/", SUBSTITUTE(I779,"$","")) - 1), ""))</f>
        <v>6.97</v>
      </c>
      <c r="K779" s="1" t="str">
        <f>IF(J779="", "", SUBSTITUTE(J779, "¢", ""))</f>
        <v>6.97</v>
      </c>
      <c r="L779" s="2">
        <f>H779*100</f>
        <v>43.5625</v>
      </c>
      <c r="M779" s="1">
        <f t="shared" si="12"/>
        <v>6.9699999999999998E-2</v>
      </c>
      <c r="N779" s="1">
        <v>6.97</v>
      </c>
      <c r="O779">
        <f>VALUE(MID(F779, FIND("$", F779) + 1, LEN(F779)))</f>
        <v>6.97</v>
      </c>
    </row>
    <row r="780" spans="1:15" x14ac:dyDescent="0.25">
      <c r="A780" t="s">
        <v>1851</v>
      </c>
      <c r="B780" t="s">
        <v>1850</v>
      </c>
      <c r="D780" t="str" cm="1">
        <f t="array" ref="D780">_xlfn.TEXTJOIN("", TRUE, IF(ISNUMBER(SEARCH($Q$1480:$Q$1524, B780)), $Q$1480:$Q$1524, ""))</f>
        <v>Hillshire Farm</v>
      </c>
      <c r="E780" t="str">
        <f>IF(OR(D780="Mission", D780="Nature's Own", D780="Sara Lee"), "Bread",
IF(OR(D780="Del Monte", D780="Dole", D780="Mott's"), "Canned Fruit",
IF(OR(D780="Goya", D780="Hunt's", D780="Birds Eye"), "Canned Vegetables",
IF(OR(D780="BelGioioso", D780="Kraft", D780="Philadelphia", D780="Fairlife", D780="Horizon Organic", D780="Lactaid", D780="Ben &amp; Jerry's", D780="Chobani", D780="Oikos", D780="Light + Fit"), "Dairy",
IF(OR(D780="Barilla", D780="Annie's", D780="Rao's Homemade"), "Pasta",
IF(OR(D780="Hershey's", D780="Lay's", D780="Totino's", D780="Cheerios", D780="Jif", D780="Skippy", D780="Nature Valley", D780="Oreo", D780="DiGiorno", D780="Eggo"), "Prepared Food",
IF(OR(D780="Ben's Original", D780="Lundberg", D780="Quaker"), "Rice",
IF(OR(D780="Bush's", D780="Hillshire Farm", D780="Oscar Mayer", D780="SPAM"), "Protein",
IF(OR(D780="Starbucks", D780="Sparkling Ice", D780="Coca-Cola", D780="San Pellegrino", D780="Gatorade", D780="Arizona"), "Beverages",
"Other")))))))))</f>
        <v>Protein</v>
      </c>
      <c r="F780" t="s">
        <v>711</v>
      </c>
      <c r="G780" cm="1">
        <f t="array" ref="G780">_xlfn.LET(
  _xlpm.txt, LOWER(TRIM(SUBSTITUTE(B780,"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780" s="1">
        <f>O780/G780</f>
        <v>0.43562499999999998</v>
      </c>
      <c r="I780" t="s">
        <v>1849</v>
      </c>
      <c r="J780" t="str">
        <f>IF(I780="", "", IFERROR(LEFT(SUBSTITUTE(I780,"$",""), FIND("/", SUBSTITUTE(I780,"$","")) - 1), ""))</f>
        <v>6.97</v>
      </c>
      <c r="K780" s="1" t="str">
        <f>IF(J780="", "", SUBSTITUTE(J780, "¢", ""))</f>
        <v>6.97</v>
      </c>
      <c r="L780" s="2">
        <f>H780*100</f>
        <v>43.5625</v>
      </c>
      <c r="M780" s="1">
        <f t="shared" si="12"/>
        <v>6.9699999999999998E-2</v>
      </c>
      <c r="N780" s="1">
        <v>6.97</v>
      </c>
      <c r="O780">
        <f>VALUE(MID(F780, FIND("$", F780) + 1, LEN(F780)))</f>
        <v>6.97</v>
      </c>
    </row>
    <row r="781" spans="1:15" x14ac:dyDescent="0.25">
      <c r="A781" t="s">
        <v>1848</v>
      </c>
      <c r="B781" t="s">
        <v>1847</v>
      </c>
      <c r="D781" t="str" cm="1">
        <f t="array" ref="D781">_xlfn.TEXTJOIN("", TRUE, IF(ISNUMBER(SEARCH($Q$1480:$Q$1524, B781)), $Q$1480:$Q$1524, ""))</f>
        <v>Hillshire Farm</v>
      </c>
      <c r="E781" t="str">
        <f>IF(OR(D781="Mission", D781="Nature's Own", D781="Sara Lee"), "Bread",
IF(OR(D781="Del Monte", D781="Dole", D781="Mott's"), "Canned Fruit",
IF(OR(D781="Goya", D781="Hunt's", D781="Birds Eye"), "Canned Vegetables",
IF(OR(D781="BelGioioso", D781="Kraft", D781="Philadelphia", D781="Fairlife", D781="Horizon Organic", D781="Lactaid", D781="Ben &amp; Jerry's", D781="Chobani", D781="Oikos", D781="Light + Fit"), "Dairy",
IF(OR(D781="Barilla", D781="Annie's", D781="Rao's Homemade"), "Pasta",
IF(OR(D781="Hershey's", D781="Lay's", D781="Totino's", D781="Cheerios", D781="Jif", D781="Skippy", D781="Nature Valley", D781="Oreo", D781="DiGiorno", D781="Eggo"), "Prepared Food",
IF(OR(D781="Ben's Original", D781="Lundberg", D781="Quaker"), "Rice",
IF(OR(D781="Bush's", D781="Hillshire Farm", D781="Oscar Mayer", D781="SPAM"), "Protein",
IF(OR(D781="Starbucks", D781="Sparkling Ice", D781="Coca-Cola", D781="San Pellegrino", D781="Gatorade", D781="Arizona"), "Beverages",
"Other")))))))))</f>
        <v>Protein</v>
      </c>
      <c r="F781" t="s">
        <v>1846</v>
      </c>
      <c r="G781" cm="1">
        <f t="array" ref="G781">_xlfn.LET(
  _xlpm.txt, LOWER(TRIM(SUBSTITUTE(B781,"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H781" s="1">
        <f>O781/G781</f>
        <v>0.2976923076923077</v>
      </c>
      <c r="I781" t="s">
        <v>1845</v>
      </c>
      <c r="J781" t="str">
        <f>IF(I781="", "", IFERROR(LEFT(SUBSTITUTE(I781,"$",""), FIND("/", SUBSTITUTE(I781,"$","")) - 1), ""))</f>
        <v>4.78</v>
      </c>
      <c r="K781" s="1" t="str">
        <f>IF(J781="", "", SUBSTITUTE(J781, "¢", ""))</f>
        <v>4.78</v>
      </c>
      <c r="L781" s="2">
        <f>H781*100</f>
        <v>29.76923076923077</v>
      </c>
      <c r="M781" s="1">
        <f t="shared" si="12"/>
        <v>4.7800000000000002E-2</v>
      </c>
      <c r="N781" s="1">
        <v>4.78</v>
      </c>
      <c r="O781">
        <f>VALUE(MID(F781, FIND("$", F781) + 1, LEN(F781)))</f>
        <v>3.87</v>
      </c>
    </row>
    <row r="782" spans="1:15" x14ac:dyDescent="0.25">
      <c r="A782" t="s">
        <v>1844</v>
      </c>
      <c r="B782" t="s">
        <v>1843</v>
      </c>
      <c r="D782" t="str" cm="1">
        <f t="array" ref="D782">_xlfn.TEXTJOIN("", TRUE, IF(ISNUMBER(SEARCH($Q$1480:$Q$1524, B782)), $Q$1480:$Q$1524, ""))</f>
        <v>Hillshire Farm</v>
      </c>
      <c r="E782" t="str">
        <f>IF(OR(D782="Mission", D782="Nature's Own", D782="Sara Lee"), "Bread",
IF(OR(D782="Del Monte", D782="Dole", D782="Mott's"), "Canned Fruit",
IF(OR(D782="Goya", D782="Hunt's", D782="Birds Eye"), "Canned Vegetables",
IF(OR(D782="BelGioioso", D782="Kraft", D782="Philadelphia", D782="Fairlife", D782="Horizon Organic", D782="Lactaid", D782="Ben &amp; Jerry's", D782="Chobani", D782="Oikos", D782="Light + Fit"), "Dairy",
IF(OR(D782="Barilla", D782="Annie's", D782="Rao's Homemade"), "Pasta",
IF(OR(D782="Hershey's", D782="Lay's", D782="Totino's", D782="Cheerios", D782="Jif", D782="Skippy", D782="Nature Valley", D782="Oreo", D782="DiGiorno", D782="Eggo"), "Prepared Food",
IF(OR(D782="Ben's Original", D782="Lundberg", D782="Quaker"), "Rice",
IF(OR(D782="Bush's", D782="Hillshire Farm", D782="Oscar Mayer", D782="SPAM"), "Protein",
IF(OR(D782="Starbucks", D782="Sparkling Ice", D782="Coca-Cola", D782="San Pellegrino", D782="Gatorade", D782="Arizona"), "Beverages",
"Other")))))))))</f>
        <v>Protein</v>
      </c>
      <c r="F782" t="s">
        <v>1181</v>
      </c>
      <c r="G782" cm="1">
        <f t="array" ref="G782">_xlfn.LET(
  _xlpm.txt, LOWER(TRIM(SUBSTITUTE(B782,"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2.76</v>
      </c>
      <c r="H782" s="1">
        <f>O782/G782</f>
        <v>1.0760869565217392</v>
      </c>
      <c r="I782" t="s">
        <v>1830</v>
      </c>
      <c r="J782" t="str">
        <f>IF(I782="", "", IFERROR(LEFT(SUBSTITUTE(I782,"$",""), FIND("/", SUBSTITUTE(I782,"$","")) - 1), ""))</f>
        <v>1.06</v>
      </c>
      <c r="K782" s="1" t="str">
        <f>IF(J782="", "", SUBSTITUTE(J782, "¢", ""))</f>
        <v>1.06</v>
      </c>
      <c r="L782" s="2">
        <f>H782*100</f>
        <v>107.60869565217392</v>
      </c>
      <c r="M782" s="1">
        <f t="shared" si="12"/>
        <v>1.06E-2</v>
      </c>
      <c r="N782" s="1">
        <v>1.06</v>
      </c>
      <c r="O782">
        <f>VALUE(MID(F782, FIND("$", F782) + 1, LEN(F782)))</f>
        <v>2.97</v>
      </c>
    </row>
    <row r="783" spans="1:15" x14ac:dyDescent="0.25">
      <c r="A783" t="s">
        <v>1842</v>
      </c>
      <c r="B783" t="s">
        <v>1841</v>
      </c>
      <c r="D783" t="str" cm="1">
        <f t="array" ref="D783">_xlfn.TEXTJOIN("", TRUE, IF(ISNUMBER(SEARCH($Q$1480:$Q$1524, B783)), $Q$1480:$Q$1524, ""))</f>
        <v>Hillshire Farm</v>
      </c>
      <c r="E783" t="str">
        <f>IF(OR(D783="Mission", D783="Nature's Own", D783="Sara Lee"), "Bread",
IF(OR(D783="Del Monte", D783="Dole", D783="Mott's"), "Canned Fruit",
IF(OR(D783="Goya", D783="Hunt's", D783="Birds Eye"), "Canned Vegetables",
IF(OR(D783="BelGioioso", D783="Kraft", D783="Philadelphia", D783="Fairlife", D783="Horizon Organic", D783="Lactaid", D783="Ben &amp; Jerry's", D783="Chobani", D783="Oikos", D783="Light + Fit"), "Dairy",
IF(OR(D783="Barilla", D783="Annie's", D783="Rao's Homemade"), "Pasta",
IF(OR(D783="Hershey's", D783="Lay's", D783="Totino's", D783="Cheerios", D783="Jif", D783="Skippy", D783="Nature Valley", D783="Oreo", D783="DiGiorno", D783="Eggo"), "Prepared Food",
IF(OR(D783="Ben's Original", D783="Lundberg", D783="Quaker"), "Rice",
IF(OR(D783="Bush's", D783="Hillshire Farm", D783="Oscar Mayer", D783="SPAM"), "Protein",
IF(OR(D783="Starbucks", D783="Sparkling Ice", D783="Coca-Cola", D783="San Pellegrino", D783="Gatorade", D783="Arizona"), "Beverages",
"Other")))))))))</f>
        <v>Protein</v>
      </c>
      <c r="F783" t="s">
        <v>1840</v>
      </c>
      <c r="G783" cm="1">
        <f t="array" ref="G783">_xlfn.LET(
  _xlpm.txt, LOWER(TRIM(SUBSTITUTE(B783,"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H783" s="1">
        <f>O783/G783</f>
        <v>0.27384615384615385</v>
      </c>
      <c r="I783" t="s">
        <v>1839</v>
      </c>
      <c r="J783" t="str">
        <f>IF(I783="", "", IFERROR(LEFT(SUBSTITUTE(I783,"$",""), FIND("/", SUBSTITUTE(I783,"$","")) - 1), ""))</f>
        <v>4.40</v>
      </c>
      <c r="K783" s="1" t="str">
        <f>IF(J783="", "", SUBSTITUTE(J783, "¢", ""))</f>
        <v>4.40</v>
      </c>
      <c r="L783" s="2">
        <f>H783*100</f>
        <v>27.384615384615387</v>
      </c>
      <c r="M783" s="1">
        <f t="shared" si="12"/>
        <v>4.4000000000000004E-2</v>
      </c>
      <c r="N783" s="1">
        <v>4.4000000000000004</v>
      </c>
      <c r="O783">
        <f>VALUE(MID(F783, FIND("$", F783) + 1, LEN(F783)))</f>
        <v>3.56</v>
      </c>
    </row>
    <row r="784" spans="1:15" x14ac:dyDescent="0.25">
      <c r="A784" t="s">
        <v>1838</v>
      </c>
      <c r="B784" t="s">
        <v>1837</v>
      </c>
      <c r="D784" t="str" cm="1">
        <f t="array" ref="D784">_xlfn.TEXTJOIN("", TRUE, IF(ISNUMBER(SEARCH($Q$1480:$Q$1524, B784)), $Q$1480:$Q$1524, ""))</f>
        <v>Hillshire Farm</v>
      </c>
      <c r="E784" t="str">
        <f>IF(OR(D784="Mission", D784="Nature's Own", D784="Sara Lee"), "Bread",
IF(OR(D784="Del Monte", D784="Dole", D784="Mott's"), "Canned Fruit",
IF(OR(D784="Goya", D784="Hunt's", D784="Birds Eye"), "Canned Vegetables",
IF(OR(D784="BelGioioso", D784="Kraft", D784="Philadelphia", D784="Fairlife", D784="Horizon Organic", D784="Lactaid", D784="Ben &amp; Jerry's", D784="Chobani", D784="Oikos", D784="Light + Fit"), "Dairy",
IF(OR(D784="Barilla", D784="Annie's", D784="Rao's Homemade"), "Pasta",
IF(OR(D784="Hershey's", D784="Lay's", D784="Totino's", D784="Cheerios", D784="Jif", D784="Skippy", D784="Nature Valley", D784="Oreo", D784="DiGiorno", D784="Eggo"), "Prepared Food",
IF(OR(D784="Ben's Original", D784="Lundberg", D784="Quaker"), "Rice",
IF(OR(D784="Bush's", D784="Hillshire Farm", D784="Oscar Mayer", D784="SPAM"), "Protein",
IF(OR(D784="Starbucks", D784="Sparkling Ice", D784="Coca-Cola", D784="San Pellegrino", D784="Gatorade", D784="Arizona"), "Beverages",
"Other")))))))))</f>
        <v>Protein</v>
      </c>
      <c r="F784" t="s">
        <v>1181</v>
      </c>
      <c r="G784" cm="1">
        <f t="array" ref="G784">_xlfn.LET(
  _xlpm.txt, LOWER(TRIM(SUBSTITUTE(B784,"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2.76</v>
      </c>
      <c r="H784" s="1">
        <f>O784/G784</f>
        <v>1.0760869565217392</v>
      </c>
      <c r="I784" t="s">
        <v>1830</v>
      </c>
      <c r="J784" t="str">
        <f>IF(I784="", "", IFERROR(LEFT(SUBSTITUTE(I784,"$",""), FIND("/", SUBSTITUTE(I784,"$","")) - 1), ""))</f>
        <v>1.06</v>
      </c>
      <c r="K784" s="1" t="str">
        <f>IF(J784="", "", SUBSTITUTE(J784, "¢", ""))</f>
        <v>1.06</v>
      </c>
      <c r="L784" s="2">
        <f>H784*100</f>
        <v>107.60869565217392</v>
      </c>
      <c r="M784" s="1">
        <f t="shared" si="12"/>
        <v>1.06E-2</v>
      </c>
      <c r="N784" s="1">
        <v>1.06</v>
      </c>
      <c r="O784">
        <f>VALUE(MID(F784, FIND("$", F784) + 1, LEN(F784)))</f>
        <v>2.97</v>
      </c>
    </row>
    <row r="785" spans="1:15" x14ac:dyDescent="0.25">
      <c r="A785" t="s">
        <v>1836</v>
      </c>
      <c r="B785" t="s">
        <v>1835</v>
      </c>
      <c r="D785" t="str" cm="1">
        <f t="array" ref="D785">_xlfn.TEXTJOIN("", TRUE, IF(ISNUMBER(SEARCH($Q$1480:$Q$1524, B785)), $Q$1480:$Q$1524, ""))</f>
        <v>Hillshire Farm</v>
      </c>
      <c r="E785" t="str">
        <f>IF(OR(D785="Mission", D785="Nature's Own", D785="Sara Lee"), "Bread",
IF(OR(D785="Del Monte", D785="Dole", D785="Mott's"), "Canned Fruit",
IF(OR(D785="Goya", D785="Hunt's", D785="Birds Eye"), "Canned Vegetables",
IF(OR(D785="BelGioioso", D785="Kraft", D785="Philadelphia", D785="Fairlife", D785="Horizon Organic", D785="Lactaid", D785="Ben &amp; Jerry's", D785="Chobani", D785="Oikos", D785="Light + Fit"), "Dairy",
IF(OR(D785="Barilla", D785="Annie's", D785="Rao's Homemade"), "Pasta",
IF(OR(D785="Hershey's", D785="Lay's", D785="Totino's", D785="Cheerios", D785="Jif", D785="Skippy", D785="Nature Valley", D785="Oreo", D785="DiGiorno", D785="Eggo"), "Prepared Food",
IF(OR(D785="Ben's Original", D785="Lundberg", D785="Quaker"), "Rice",
IF(OR(D785="Bush's", D785="Hillshire Farm", D785="Oscar Mayer", D785="SPAM"), "Protein",
IF(OR(D785="Starbucks", D785="Sparkling Ice", D785="Coca-Cola", D785="San Pellegrino", D785="Gatorade", D785="Arizona"), "Beverages",
"Other")))))))))</f>
        <v>Protein</v>
      </c>
      <c r="F785" t="s">
        <v>1181</v>
      </c>
      <c r="G785" cm="1">
        <f t="array" ref="G785">_xlfn.LET(
  _xlpm.txt, LOWER(TRIM(SUBSTITUTE(B785,"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2.8</v>
      </c>
      <c r="H785" s="1">
        <f>O785/G785</f>
        <v>1.0607142857142859</v>
      </c>
      <c r="I785" t="s">
        <v>1830</v>
      </c>
      <c r="J785" t="str">
        <f>IF(I785="", "", IFERROR(LEFT(SUBSTITUTE(I785,"$",""), FIND("/", SUBSTITUTE(I785,"$","")) - 1), ""))</f>
        <v>1.06</v>
      </c>
      <c r="K785" s="1" t="str">
        <f>IF(J785="", "", SUBSTITUTE(J785, "¢", ""))</f>
        <v>1.06</v>
      </c>
      <c r="L785" s="2">
        <f>H785*100</f>
        <v>106.0714285714286</v>
      </c>
      <c r="M785" s="1">
        <f t="shared" si="12"/>
        <v>1.06E-2</v>
      </c>
      <c r="N785" s="1">
        <v>1.06</v>
      </c>
      <c r="O785">
        <f>VALUE(MID(F785, FIND("$", F785) + 1, LEN(F785)))</f>
        <v>2.97</v>
      </c>
    </row>
    <row r="786" spans="1:15" x14ac:dyDescent="0.25">
      <c r="A786" t="s">
        <v>1834</v>
      </c>
      <c r="B786" t="s">
        <v>1833</v>
      </c>
      <c r="D786" t="str" cm="1">
        <f t="array" ref="D786">_xlfn.TEXTJOIN("", TRUE, IF(ISNUMBER(SEARCH($Q$1480:$Q$1524, B786)), $Q$1480:$Q$1524, ""))</f>
        <v>Hillshire Farm</v>
      </c>
      <c r="E786" t="str">
        <f>IF(OR(D786="Mission", D786="Nature's Own", D786="Sara Lee"), "Bread",
IF(OR(D786="Del Monte", D786="Dole", D786="Mott's"), "Canned Fruit",
IF(OR(D786="Goya", D786="Hunt's", D786="Birds Eye"), "Canned Vegetables",
IF(OR(D786="BelGioioso", D786="Kraft", D786="Philadelphia", D786="Fairlife", D786="Horizon Organic", D786="Lactaid", D786="Ben &amp; Jerry's", D786="Chobani", D786="Oikos", D786="Light + Fit"), "Dairy",
IF(OR(D786="Barilla", D786="Annie's", D786="Rao's Homemade"), "Pasta",
IF(OR(D786="Hershey's", D786="Lay's", D786="Totino's", D786="Cheerios", D786="Jif", D786="Skippy", D786="Nature Valley", D786="Oreo", D786="DiGiorno", D786="Eggo"), "Prepared Food",
IF(OR(D786="Ben's Original", D786="Lundberg", D786="Quaker"), "Rice",
IF(OR(D786="Bush's", D786="Hillshire Farm", D786="Oscar Mayer", D786="SPAM"), "Protein",
IF(OR(D786="Starbucks", D786="Sparkling Ice", D786="Coca-Cola", D786="San Pellegrino", D786="Gatorade", D786="Arizona"), "Beverages",
"Other")))))))))</f>
        <v>Protein</v>
      </c>
      <c r="F786" t="s">
        <v>1181</v>
      </c>
      <c r="G786" cm="1">
        <f t="array" ref="G786">_xlfn.LET(
  _xlpm.txt, LOWER(TRIM(SUBSTITUTE(B786,"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2.8</v>
      </c>
      <c r="H786" s="1">
        <f>O786/G786</f>
        <v>1.0607142857142859</v>
      </c>
      <c r="I786" t="s">
        <v>1830</v>
      </c>
      <c r="J786" t="str">
        <f>IF(I786="", "", IFERROR(LEFT(SUBSTITUTE(I786,"$",""), FIND("/", SUBSTITUTE(I786,"$","")) - 1), ""))</f>
        <v>1.06</v>
      </c>
      <c r="K786" s="1" t="str">
        <f>IF(J786="", "", SUBSTITUTE(J786, "¢", ""))</f>
        <v>1.06</v>
      </c>
      <c r="L786" s="2">
        <f>H786*100</f>
        <v>106.0714285714286</v>
      </c>
      <c r="M786" s="1">
        <f t="shared" si="12"/>
        <v>1.06E-2</v>
      </c>
      <c r="N786" s="1">
        <v>1.06</v>
      </c>
      <c r="O786">
        <f>VALUE(MID(F786, FIND("$", F786) + 1, LEN(F786)))</f>
        <v>2.97</v>
      </c>
    </row>
    <row r="787" spans="1:15" x14ac:dyDescent="0.25">
      <c r="A787" t="s">
        <v>1832</v>
      </c>
      <c r="B787" t="s">
        <v>1831</v>
      </c>
      <c r="D787" t="str" cm="1">
        <f t="array" ref="D787">_xlfn.TEXTJOIN("", TRUE, IF(ISNUMBER(SEARCH($Q$1480:$Q$1524, B787)), $Q$1480:$Q$1524, ""))</f>
        <v>Hillshire Farm</v>
      </c>
      <c r="E787" t="str">
        <f>IF(OR(D787="Mission", D787="Nature's Own", D787="Sara Lee"), "Bread",
IF(OR(D787="Del Monte", D787="Dole", D787="Mott's"), "Canned Fruit",
IF(OR(D787="Goya", D787="Hunt's", D787="Birds Eye"), "Canned Vegetables",
IF(OR(D787="BelGioioso", D787="Kraft", D787="Philadelphia", D787="Fairlife", D787="Horizon Organic", D787="Lactaid", D787="Ben &amp; Jerry's", D787="Chobani", D787="Oikos", D787="Light + Fit"), "Dairy",
IF(OR(D787="Barilla", D787="Annie's", D787="Rao's Homemade"), "Pasta",
IF(OR(D787="Hershey's", D787="Lay's", D787="Totino's", D787="Cheerios", D787="Jif", D787="Skippy", D787="Nature Valley", D787="Oreo", D787="DiGiorno", D787="Eggo"), "Prepared Food",
IF(OR(D787="Ben's Original", D787="Lundberg", D787="Quaker"), "Rice",
IF(OR(D787="Bush's", D787="Hillshire Farm", D787="Oscar Mayer", D787="SPAM"), "Protein",
IF(OR(D787="Starbucks", D787="Sparkling Ice", D787="Coca-Cola", D787="San Pellegrino", D787="Gatorade", D787="Arizona"), "Beverages",
"Other")))))))))</f>
        <v>Protein</v>
      </c>
      <c r="F787" t="s">
        <v>1181</v>
      </c>
      <c r="G787" cm="1">
        <f t="array" ref="G787">_xlfn.LET(
  _xlpm.txt, LOWER(TRIM(SUBSTITUTE(B787,"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2.76</v>
      </c>
      <c r="H787" s="1">
        <f>O787/G787</f>
        <v>1.0760869565217392</v>
      </c>
      <c r="I787" t="s">
        <v>1830</v>
      </c>
      <c r="J787" t="str">
        <f>IF(I787="", "", IFERROR(LEFT(SUBSTITUTE(I787,"$",""), FIND("/", SUBSTITUTE(I787,"$","")) - 1), ""))</f>
        <v>1.06</v>
      </c>
      <c r="K787" s="1" t="str">
        <f>IF(J787="", "", SUBSTITUTE(J787, "¢", ""))</f>
        <v>1.06</v>
      </c>
      <c r="L787" s="2">
        <f>H787*100</f>
        <v>107.60869565217392</v>
      </c>
      <c r="M787" s="1">
        <f t="shared" si="12"/>
        <v>1.06E-2</v>
      </c>
      <c r="N787" s="1">
        <v>1.06</v>
      </c>
      <c r="O787">
        <f>VALUE(MID(F787, FIND("$", F787) + 1, LEN(F787)))</f>
        <v>2.97</v>
      </c>
    </row>
    <row r="788" spans="1:15" x14ac:dyDescent="0.25">
      <c r="A788" t="s">
        <v>1829</v>
      </c>
      <c r="B788" t="s">
        <v>1828</v>
      </c>
      <c r="D788" t="str" cm="1">
        <f t="array" ref="D788">_xlfn.TEXTJOIN("", TRUE, IF(ISNUMBER(SEARCH($Q$1480:$Q$1524, B788)), $Q$1480:$Q$1524, ""))</f>
        <v>Cheerios</v>
      </c>
      <c r="E788" t="str">
        <f>IF(OR(D788="Mission", D788="Nature's Own", D788="Sara Lee"), "Bread",
IF(OR(D788="Del Monte", D788="Dole", D788="Mott's"), "Canned Fruit",
IF(OR(D788="Goya", D788="Hunt's", D788="Birds Eye"), "Canned Vegetables",
IF(OR(D788="BelGioioso", D788="Kraft", D788="Philadelphia", D788="Fairlife", D788="Horizon Organic", D788="Lactaid", D788="Ben &amp; Jerry's", D788="Chobani", D788="Oikos", D788="Light + Fit"), "Dairy",
IF(OR(D788="Barilla", D788="Annie's", D788="Rao's Homemade"), "Pasta",
IF(OR(D788="Hershey's", D788="Lay's", D788="Totino's", D788="Cheerios", D788="Jif", D788="Skippy", D788="Nature Valley", D788="Oreo", D788="DiGiorno", D788="Eggo"), "Prepared Food",
IF(OR(D788="Ben's Original", D788="Lundberg", D788="Quaker"), "Rice",
IF(OR(D788="Bush's", D788="Hillshire Farm", D788="Oscar Mayer", D788="SPAM"), "Protein",
IF(OR(D788="Starbucks", D788="Sparkling Ice", D788="Coca-Cola", D788="San Pellegrino", D788="Gatorade", D788="Arizona"), "Beverages",
"Other")))))))))</f>
        <v>Prepared Food</v>
      </c>
      <c r="F788" t="s">
        <v>635</v>
      </c>
      <c r="G788" cm="1">
        <f t="array" ref="G788">_xlfn.LET(
  _xlpm.txt, LOWER(TRIM(SUBSTITUTE(B788,"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1.8</v>
      </c>
      <c r="H788" s="1">
        <f>O788/G788</f>
        <v>0.55555555555555558</v>
      </c>
      <c r="I788" t="s">
        <v>698</v>
      </c>
      <c r="J788" t="str">
        <f>IF(I788="", "", IFERROR(LEFT(SUBSTITUTE(I788,"$",""), FIND("/", SUBSTITUTE(I788,"$","")) - 1), ""))</f>
        <v>55.6 ¢</v>
      </c>
      <c r="K788" s="1" t="str">
        <f>IF(J788="", "", SUBSTITUTE(J788, "¢", ""))</f>
        <v xml:space="preserve">55.6 </v>
      </c>
      <c r="L788" s="2">
        <f>H788*100</f>
        <v>55.555555555555557</v>
      </c>
      <c r="M788" s="1">
        <f t="shared" si="12"/>
        <v>0.55600000000000005</v>
      </c>
      <c r="N788" s="1">
        <v>55.6</v>
      </c>
      <c r="O788">
        <f>VALUE(MID(F788, FIND("$", F788) + 1, LEN(F788)))</f>
        <v>1</v>
      </c>
    </row>
    <row r="789" spans="1:15" x14ac:dyDescent="0.25">
      <c r="A789" t="s">
        <v>1827</v>
      </c>
      <c r="B789" t="s">
        <v>1826</v>
      </c>
      <c r="D789" t="str" cm="1">
        <f t="array" ref="D789">_xlfn.TEXTJOIN("", TRUE, IF(ISNUMBER(SEARCH($Q$1480:$Q$1524, B789)), $Q$1480:$Q$1524, ""))</f>
        <v>Cheerios</v>
      </c>
      <c r="E789" t="str">
        <f>IF(OR(D789="Mission", D789="Nature's Own", D789="Sara Lee"), "Bread",
IF(OR(D789="Del Monte", D789="Dole", D789="Mott's"), "Canned Fruit",
IF(OR(D789="Goya", D789="Hunt's", D789="Birds Eye"), "Canned Vegetables",
IF(OR(D789="BelGioioso", D789="Kraft", D789="Philadelphia", D789="Fairlife", D789="Horizon Organic", D789="Lactaid", D789="Ben &amp; Jerry's", D789="Chobani", D789="Oikos", D789="Light + Fit"), "Dairy",
IF(OR(D789="Barilla", D789="Annie's", D789="Rao's Homemade"), "Pasta",
IF(OR(D789="Hershey's", D789="Lay's", D789="Totino's", D789="Cheerios", D789="Jif", D789="Skippy", D789="Nature Valley", D789="Oreo", D789="DiGiorno", D789="Eggo"), "Prepared Food",
IF(OR(D789="Ben's Original", D789="Lundberg", D789="Quaker"), "Rice",
IF(OR(D789="Bush's", D789="Hillshire Farm", D789="Oscar Mayer", D789="SPAM"), "Protein",
IF(OR(D789="Starbucks", D789="Sparkling Ice", D789="Coca-Cola", D789="San Pellegrino", D789="Gatorade", D789="Arizona"), "Beverages",
"Other")))))))))</f>
        <v>Prepared Food</v>
      </c>
      <c r="F789" t="s">
        <v>1825</v>
      </c>
      <c r="G789" cm="1">
        <f t="array" ref="G789">_xlfn.LET(
  _xlpm.txt, LOWER(TRIM(SUBSTITUTE(B789,"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29.4</v>
      </c>
      <c r="H789" s="1">
        <f>O789/G789</f>
        <v>0.33945578231292522</v>
      </c>
      <c r="I789" t="s">
        <v>1824</v>
      </c>
      <c r="J789" t="str">
        <f>IF(I789="", "", IFERROR(LEFT(SUBSTITUTE(I789,"$",""), FIND("/", SUBSTITUTE(I789,"$","")) - 1), ""))</f>
        <v>33.9 ¢</v>
      </c>
      <c r="K789" s="1" t="str">
        <f>IF(J789="", "", SUBSTITUTE(J789, "¢", ""))</f>
        <v xml:space="preserve">33.9 </v>
      </c>
      <c r="L789" s="2">
        <f>H789*100</f>
        <v>33.945578231292522</v>
      </c>
      <c r="M789" s="1">
        <f t="shared" si="12"/>
        <v>0.33899999999999997</v>
      </c>
      <c r="N789" s="1">
        <v>33.9</v>
      </c>
      <c r="O789">
        <f>VALUE(MID(F789, FIND("$", F789) + 1, LEN(F789)))</f>
        <v>9.98</v>
      </c>
    </row>
    <row r="790" spans="1:15" x14ac:dyDescent="0.25">
      <c r="A790" t="s">
        <v>1823</v>
      </c>
      <c r="B790" t="s">
        <v>1822</v>
      </c>
      <c r="D790" t="str" cm="1">
        <f t="array" ref="D790">_xlfn.TEXTJOIN("", TRUE, IF(ISNUMBER(SEARCH($Q$1480:$Q$1524, B790)), $Q$1480:$Q$1524, ""))</f>
        <v>Cheerios</v>
      </c>
      <c r="E790" t="str">
        <f>IF(OR(D790="Mission", D790="Nature's Own", D790="Sara Lee"), "Bread",
IF(OR(D790="Del Monte", D790="Dole", D790="Mott's"), "Canned Fruit",
IF(OR(D790="Goya", D790="Hunt's", D790="Birds Eye"), "Canned Vegetables",
IF(OR(D790="BelGioioso", D790="Kraft", D790="Philadelphia", D790="Fairlife", D790="Horizon Organic", D790="Lactaid", D790="Ben &amp; Jerry's", D790="Chobani", D790="Oikos", D790="Light + Fit"), "Dairy",
IF(OR(D790="Barilla", D790="Annie's", D790="Rao's Homemade"), "Pasta",
IF(OR(D790="Hershey's", D790="Lay's", D790="Totino's", D790="Cheerios", D790="Jif", D790="Skippy", D790="Nature Valley", D790="Oreo", D790="DiGiorno", D790="Eggo"), "Prepared Food",
IF(OR(D790="Ben's Original", D790="Lundberg", D790="Quaker"), "Rice",
IF(OR(D790="Bush's", D790="Hillshire Farm", D790="Oscar Mayer", D790="SPAM"), "Protein",
IF(OR(D790="Starbucks", D790="Sparkling Ice", D790="Coca-Cola", D790="San Pellegrino", D790="Gatorade", D790="Arizona"), "Beverages",
"Other")))))))))</f>
        <v>Prepared Food</v>
      </c>
      <c r="F790" t="s">
        <v>364</v>
      </c>
      <c r="G790" cm="1">
        <f t="array" ref="G790">_xlfn.LET(
  _xlpm.txt, LOWER(TRIM(SUBSTITUTE(B790,"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10.8</v>
      </c>
      <c r="H790" s="1">
        <f>O790/G790</f>
        <v>0.34074074074074073</v>
      </c>
      <c r="I790" t="s">
        <v>1821</v>
      </c>
      <c r="J790" t="str">
        <f>IF(I790="", "", IFERROR(LEFT(SUBSTITUTE(I790,"$",""), FIND("/", SUBSTITUTE(I790,"$","")) - 1), ""))</f>
        <v>34.1 ¢</v>
      </c>
      <c r="K790" s="1" t="str">
        <f>IF(J790="", "", SUBSTITUTE(J790, "¢", ""))</f>
        <v xml:space="preserve">34.1 </v>
      </c>
      <c r="L790" s="2">
        <f>H790*100</f>
        <v>34.074074074074076</v>
      </c>
      <c r="M790" s="1">
        <f t="shared" si="12"/>
        <v>0.34100000000000003</v>
      </c>
      <c r="N790" s="1">
        <v>34.1</v>
      </c>
      <c r="O790">
        <f>VALUE(MID(F790, FIND("$", F790) + 1, LEN(F790)))</f>
        <v>3.68</v>
      </c>
    </row>
    <row r="791" spans="1:15" x14ac:dyDescent="0.25">
      <c r="A791" t="s">
        <v>1820</v>
      </c>
      <c r="B791" t="s">
        <v>1819</v>
      </c>
      <c r="D791" t="str" cm="1">
        <f t="array" ref="D791">_xlfn.TEXTJOIN("", TRUE, IF(ISNUMBER(SEARCH($Q$1480:$Q$1524, B791)), $Q$1480:$Q$1524, ""))</f>
        <v>Cheerios</v>
      </c>
      <c r="E791" t="str">
        <f>IF(OR(D791="Mission", D791="Nature's Own", D791="Sara Lee"), "Bread",
IF(OR(D791="Del Monte", D791="Dole", D791="Mott's"), "Canned Fruit",
IF(OR(D791="Goya", D791="Hunt's", D791="Birds Eye"), "Canned Vegetables",
IF(OR(D791="BelGioioso", D791="Kraft", D791="Philadelphia", D791="Fairlife", D791="Horizon Organic", D791="Lactaid", D791="Ben &amp; Jerry's", D791="Chobani", D791="Oikos", D791="Light + Fit"), "Dairy",
IF(OR(D791="Barilla", D791="Annie's", D791="Rao's Homemade"), "Pasta",
IF(OR(D791="Hershey's", D791="Lay's", D791="Totino's", D791="Cheerios", D791="Jif", D791="Skippy", D791="Nature Valley", D791="Oreo", D791="DiGiorno", D791="Eggo"), "Prepared Food",
IF(OR(D791="Ben's Original", D791="Lundberg", D791="Quaker"), "Rice",
IF(OR(D791="Bush's", D791="Hillshire Farm", D791="Oscar Mayer", D791="SPAM"), "Protein",
IF(OR(D791="Starbucks", D791="Sparkling Ice", D791="Coca-Cola", D791="San Pellegrino", D791="Gatorade", D791="Arizona"), "Beverages",
"Other")))))))))</f>
        <v>Prepared Food</v>
      </c>
      <c r="F791" t="s">
        <v>57</v>
      </c>
      <c r="G791" cm="1">
        <f t="array" ref="G791">_xlfn.LET(
  _xlpm.txt, LOWER(TRIM(SUBSTITUTE(B791,"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18.8</v>
      </c>
      <c r="H791" s="1">
        <f>O791/G791</f>
        <v>0.26223404255319144</v>
      </c>
      <c r="I791" t="s">
        <v>1818</v>
      </c>
      <c r="J791" t="str">
        <f>IF(I791="", "", IFERROR(LEFT(SUBSTITUTE(I791,"$",""), FIND("/", SUBSTITUTE(I791,"$","")) - 1), ""))</f>
        <v>26.2 ¢</v>
      </c>
      <c r="K791" s="1" t="str">
        <f>IF(J791="", "", SUBSTITUTE(J791, "¢", ""))</f>
        <v xml:space="preserve">26.2 </v>
      </c>
      <c r="L791" s="2">
        <f>H791*100</f>
        <v>26.223404255319142</v>
      </c>
      <c r="M791" s="1">
        <f t="shared" si="12"/>
        <v>0.26200000000000001</v>
      </c>
      <c r="N791" s="1">
        <v>26.2</v>
      </c>
      <c r="O791">
        <f>VALUE(MID(F791, FIND("$", F791) + 1, LEN(F791)))</f>
        <v>4.93</v>
      </c>
    </row>
    <row r="792" spans="1:15" x14ac:dyDescent="0.25">
      <c r="A792" t="s">
        <v>1817</v>
      </c>
      <c r="B792" t="s">
        <v>1816</v>
      </c>
      <c r="D792" t="str" cm="1">
        <f t="array" ref="D792">_xlfn.TEXTJOIN("", TRUE, IF(ISNUMBER(SEARCH($Q$1480:$Q$1524, B792)), $Q$1480:$Q$1524, ""))</f>
        <v>Cheerios</v>
      </c>
      <c r="E792" t="str">
        <f>IF(OR(D792="Mission", D792="Nature's Own", D792="Sara Lee"), "Bread",
IF(OR(D792="Del Monte", D792="Dole", D792="Mott's"), "Canned Fruit",
IF(OR(D792="Goya", D792="Hunt's", D792="Birds Eye"), "Canned Vegetables",
IF(OR(D792="BelGioioso", D792="Kraft", D792="Philadelphia", D792="Fairlife", D792="Horizon Organic", D792="Lactaid", D792="Ben &amp; Jerry's", D792="Chobani", D792="Oikos", D792="Light + Fit"), "Dairy",
IF(OR(D792="Barilla", D792="Annie's", D792="Rao's Homemade"), "Pasta",
IF(OR(D792="Hershey's", D792="Lay's", D792="Totino's", D792="Cheerios", D792="Jif", D792="Skippy", D792="Nature Valley", D792="Oreo", D792="DiGiorno", D792="Eggo"), "Prepared Food",
IF(OR(D792="Ben's Original", D792="Lundberg", D792="Quaker"), "Rice",
IF(OR(D792="Bush's", D792="Hillshire Farm", D792="Oscar Mayer", D792="SPAM"), "Protein",
IF(OR(D792="Starbucks", D792="Sparkling Ice", D792="Coca-Cola", D792="San Pellegrino", D792="Gatorade", D792="Arizona"), "Beverages",
"Other")))))))))</f>
        <v>Prepared Food</v>
      </c>
      <c r="F792" t="s">
        <v>1628</v>
      </c>
      <c r="G792" cm="1">
        <f t="array" ref="G792">_xlfn.LET(
  _xlpm.txt, LOWER(TRIM(SUBSTITUTE(B792,"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27.2</v>
      </c>
      <c r="H792" s="1">
        <f>O792/G792</f>
        <v>0.21985294117647061</v>
      </c>
      <c r="I792" t="s">
        <v>1815</v>
      </c>
      <c r="J792" t="str">
        <f>IF(I792="", "", IFERROR(LEFT(SUBSTITUTE(I792,"$",""), FIND("/", SUBSTITUTE(I792,"$","")) - 1), ""))</f>
        <v>22.0 ¢</v>
      </c>
      <c r="K792" s="1" t="str">
        <f>IF(J792="", "", SUBSTITUTE(J792, "¢", ""))</f>
        <v xml:space="preserve">22.0 </v>
      </c>
      <c r="L792" s="2">
        <f>H792*100</f>
        <v>21.985294117647062</v>
      </c>
      <c r="M792" s="1">
        <f t="shared" si="12"/>
        <v>0.22</v>
      </c>
      <c r="N792" s="1">
        <v>22</v>
      </c>
      <c r="O792">
        <f>VALUE(MID(F792, FIND("$", F792) + 1, LEN(F792)))</f>
        <v>5.98</v>
      </c>
    </row>
    <row r="793" spans="1:15" x14ac:dyDescent="0.25">
      <c r="A793" t="s">
        <v>1814</v>
      </c>
      <c r="B793" t="s">
        <v>1813</v>
      </c>
      <c r="C793">
        <v>18</v>
      </c>
      <c r="D793" t="str" cm="1">
        <f t="array" ref="D793">_xlfn.TEXTJOIN("", TRUE, IF(ISNUMBER(SEARCH($Q$1480:$Q$1524, B793)), $Q$1480:$Q$1524, ""))</f>
        <v>Horizon Organic</v>
      </c>
      <c r="E793" t="str">
        <f>IF(OR(D793="Mission", D793="Nature's Own", D793="Sara Lee"), "Bread",
IF(OR(D793="Del Monte", D793="Dole", D793="Mott's"), "Canned Fruit",
IF(OR(D793="Goya", D793="Hunt's", D793="Birds Eye"), "Canned Vegetables",
IF(OR(D793="BelGioioso", D793="Kraft", D793="Philadelphia", D793="Fairlife", D793="Horizon Organic", D793="Lactaid", D793="Ben &amp; Jerry's", D793="Chobani", D793="Oikos", D793="Light + Fit"), "Dairy",
IF(OR(D793="Barilla", D793="Annie's", D793="Rao's Homemade"), "Pasta",
IF(OR(D793="Hershey's", D793="Lay's", D793="Totino's", D793="Cheerios", D793="Jif", D793="Skippy", D793="Nature Valley", D793="Oreo", D793="DiGiorno", D793="Eggo"), "Prepared Food",
IF(OR(D793="Ben's Original", D793="Lundberg", D793="Quaker"), "Rice",
IF(OR(D793="Bush's", D793="Hillshire Farm", D793="Oscar Mayer", D793="SPAM"), "Protein",
IF(OR(D793="Starbucks", D793="Sparkling Ice", D793="Coca-Cola", D793="San Pellegrino", D793="Gatorade", D793="Arizona"), "Beverages",
"Other")))))))))</f>
        <v>Dairy</v>
      </c>
      <c r="F793" t="s">
        <v>1812</v>
      </c>
      <c r="G793" cm="1">
        <f t="array" ref="G793">_xlfn.LET(
  _xlpm.txt, LOWER(TRIM(SUBSTITUTE(B793,"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793" s="1">
        <f>O793/G793</f>
        <v>4.9987500000000002</v>
      </c>
      <c r="J793" t="str">
        <f>IF(I793="", "", IFERROR(LEFT(SUBSTITUTE(I793,"$",""), FIND("/", SUBSTITUTE(I793,"$","")) - 1), ""))</f>
        <v/>
      </c>
      <c r="K793" s="1" t="str">
        <f>IF(J793="", "", SUBSTITUTE(J793, "¢", ""))</f>
        <v/>
      </c>
      <c r="L793" s="2">
        <f>H793*100</f>
        <v>499.875</v>
      </c>
      <c r="M793" s="1">
        <f t="shared" si="12"/>
        <v>4.9987500000000002</v>
      </c>
      <c r="N793" s="1">
        <v>499.875</v>
      </c>
      <c r="O793" s="3">
        <f>VALUE(MID(F793, FIND("$", F793) + 1, LEN(F793)))</f>
        <v>39.99</v>
      </c>
    </row>
    <row r="794" spans="1:15" x14ac:dyDescent="0.25">
      <c r="A794" t="s">
        <v>1811</v>
      </c>
      <c r="B794" t="s">
        <v>1810</v>
      </c>
      <c r="D794" t="str" cm="1">
        <f t="array" ref="D794">_xlfn.TEXTJOIN("", TRUE, IF(ISNUMBER(SEARCH($Q$1480:$Q$1524, B794)), $Q$1480:$Q$1524, ""))</f>
        <v>Horizon Organic</v>
      </c>
      <c r="E794" t="str">
        <f>IF(OR(D794="Mission", D794="Nature's Own", D794="Sara Lee"), "Bread",
IF(OR(D794="Del Monte", D794="Dole", D794="Mott's"), "Canned Fruit",
IF(OR(D794="Goya", D794="Hunt's", D794="Birds Eye"), "Canned Vegetables",
IF(OR(D794="BelGioioso", D794="Kraft", D794="Philadelphia", D794="Fairlife", D794="Horizon Organic", D794="Lactaid", D794="Ben &amp; Jerry's", D794="Chobani", D794="Oikos", D794="Light + Fit"), "Dairy",
IF(OR(D794="Barilla", D794="Annie's", D794="Rao's Homemade"), "Pasta",
IF(OR(D794="Hershey's", D794="Lay's", D794="Totino's", D794="Cheerios", D794="Jif", D794="Skippy", D794="Nature Valley", D794="Oreo", D794="DiGiorno", D794="Eggo"), "Prepared Food",
IF(OR(D794="Ben's Original", D794="Lundberg", D794="Quaker"), "Rice",
IF(OR(D794="Bush's", D794="Hillshire Farm", D794="Oscar Mayer", D794="SPAM"), "Protein",
IF(OR(D794="Starbucks", D794="Sparkling Ice", D794="Coca-Cola", D794="San Pellegrino", D794="Gatorade", D794="Arizona"), "Beverages",
"Other")))))))))</f>
        <v>Dairy</v>
      </c>
      <c r="F794" t="s">
        <v>1807</v>
      </c>
      <c r="G794" cm="1">
        <f t="array" ref="G794">_xlfn.LET(
  _xlpm.txt, LOWER(TRIM(SUBSTITUTE(B794,"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H794" s="1">
        <f>O794/G794</f>
        <v>8.8593749999999999E-2</v>
      </c>
      <c r="J794" t="str">
        <f>IF(I794="", "", IFERROR(LEFT(SUBSTITUTE(I794,"$",""), FIND("/", SUBSTITUTE(I794,"$","")) - 1), ""))</f>
        <v/>
      </c>
      <c r="K794" s="1" t="str">
        <f>IF(J794="", "", SUBSTITUTE(J794, "¢", ""))</f>
        <v/>
      </c>
      <c r="L794" s="2">
        <f>H794*100</f>
        <v>8.859375</v>
      </c>
      <c r="M794" s="1">
        <f t="shared" si="12"/>
        <v>8.8593749999999999E-2</v>
      </c>
      <c r="N794" s="1">
        <v>8.859375</v>
      </c>
      <c r="O794" s="3">
        <f>VALUE(MID(F794, FIND("$", F794) + 1, LEN(F794)))</f>
        <v>5.67</v>
      </c>
    </row>
    <row r="795" spans="1:15" x14ac:dyDescent="0.25">
      <c r="A795" t="s">
        <v>1809</v>
      </c>
      <c r="B795" t="s">
        <v>1808</v>
      </c>
      <c r="D795" t="str" cm="1">
        <f t="array" ref="D795">_xlfn.TEXTJOIN("", TRUE, IF(ISNUMBER(SEARCH($Q$1480:$Q$1524, B795)), $Q$1480:$Q$1524, ""))</f>
        <v>Horizon Organic</v>
      </c>
      <c r="E795" t="str">
        <f>IF(OR(D795="Mission", D795="Nature's Own", D795="Sara Lee"), "Bread",
IF(OR(D795="Del Monte", D795="Dole", D795="Mott's"), "Canned Fruit",
IF(OR(D795="Goya", D795="Hunt's", D795="Birds Eye"), "Canned Vegetables",
IF(OR(D795="BelGioioso", D795="Kraft", D795="Philadelphia", D795="Fairlife", D795="Horizon Organic", D795="Lactaid", D795="Ben &amp; Jerry's", D795="Chobani", D795="Oikos", D795="Light + Fit"), "Dairy",
IF(OR(D795="Barilla", D795="Annie's", D795="Rao's Homemade"), "Pasta",
IF(OR(D795="Hershey's", D795="Lay's", D795="Totino's", D795="Cheerios", D795="Jif", D795="Skippy", D795="Nature Valley", D795="Oreo", D795="DiGiorno", D795="Eggo"), "Prepared Food",
IF(OR(D795="Ben's Original", D795="Lundberg", D795="Quaker"), "Rice",
IF(OR(D795="Bush's", D795="Hillshire Farm", D795="Oscar Mayer", D795="SPAM"), "Protein",
IF(OR(D795="Starbucks", D795="Sparkling Ice", D795="Coca-Cola", D795="San Pellegrino", D795="Gatorade", D795="Arizona"), "Beverages",
"Other")))))))))</f>
        <v>Dairy</v>
      </c>
      <c r="F795" t="s">
        <v>1807</v>
      </c>
      <c r="G795" cm="1">
        <f t="array" ref="G795">_xlfn.LET(
  _xlpm.txt, LOWER(TRIM(SUBSTITUTE(B795,"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H795" s="1">
        <f>O795/G795</f>
        <v>8.8593749999999999E-2</v>
      </c>
      <c r="J795" t="str">
        <f>IF(I795="", "", IFERROR(LEFT(SUBSTITUTE(I795,"$",""), FIND("/", SUBSTITUTE(I795,"$","")) - 1), ""))</f>
        <v/>
      </c>
      <c r="K795" s="1" t="str">
        <f>IF(J795="", "", SUBSTITUTE(J795, "¢", ""))</f>
        <v/>
      </c>
      <c r="L795" s="2">
        <f>H795*100</f>
        <v>8.859375</v>
      </c>
      <c r="M795" s="1">
        <f t="shared" si="12"/>
        <v>8.8593749999999999E-2</v>
      </c>
      <c r="N795" s="1">
        <v>8.859375</v>
      </c>
      <c r="O795" s="3">
        <f>VALUE(MID(F795, FIND("$", F795) + 1, LEN(F795)))</f>
        <v>5.67</v>
      </c>
    </row>
    <row r="796" spans="1:15" x14ac:dyDescent="0.25">
      <c r="A796" t="s">
        <v>1806</v>
      </c>
      <c r="B796" t="s">
        <v>1805</v>
      </c>
      <c r="D796" t="str" cm="1">
        <f t="array" ref="D796">_xlfn.TEXTJOIN("", TRUE, IF(ISNUMBER(SEARCH($Q$1480:$Q$1524, B796)), $Q$1480:$Q$1524, ""))</f>
        <v>Horizon Organic</v>
      </c>
      <c r="E796" t="str">
        <f>IF(OR(D796="Mission", D796="Nature's Own", D796="Sara Lee"), "Bread",
IF(OR(D796="Del Monte", D796="Dole", D796="Mott's"), "Canned Fruit",
IF(OR(D796="Goya", D796="Hunt's", D796="Birds Eye"), "Canned Vegetables",
IF(OR(D796="BelGioioso", D796="Kraft", D796="Philadelphia", D796="Fairlife", D796="Horizon Organic", D796="Lactaid", D796="Ben &amp; Jerry's", D796="Chobani", D796="Oikos", D796="Light + Fit"), "Dairy",
IF(OR(D796="Barilla", D796="Annie's", D796="Rao's Homemade"), "Pasta",
IF(OR(D796="Hershey's", D796="Lay's", D796="Totino's", D796="Cheerios", D796="Jif", D796="Skippy", D796="Nature Valley", D796="Oreo", D796="DiGiorno", D796="Eggo"), "Prepared Food",
IF(OR(D796="Ben's Original", D796="Lundberg", D796="Quaker"), "Rice",
IF(OR(D796="Bush's", D796="Hillshire Farm", D796="Oscar Mayer", D796="SPAM"), "Protein",
IF(OR(D796="Starbucks", D796="Sparkling Ice", D796="Coca-Cola", D796="San Pellegrino", D796="Gatorade", D796="Arizona"), "Beverages",
"Other")))))))))</f>
        <v>Dairy</v>
      </c>
      <c r="F796" t="s">
        <v>320</v>
      </c>
      <c r="G796" cm="1">
        <f t="array" ref="G796">_xlfn.LET(
  _xlpm.txt, LOWER(TRIM(SUBSTITUTE(B796,"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59</v>
      </c>
      <c r="H796" s="1">
        <f>O796/G796</f>
        <v>0.10627118644067796</v>
      </c>
      <c r="J796" t="str">
        <f>IF(I796="", "", IFERROR(LEFT(SUBSTITUTE(I796,"$",""), FIND("/", SUBSTITUTE(I796,"$","")) - 1), ""))</f>
        <v/>
      </c>
      <c r="K796" s="1" t="str">
        <f>IF(J796="", "", SUBSTITUTE(J796, "¢", ""))</f>
        <v/>
      </c>
      <c r="L796" s="2">
        <f>H796*100</f>
        <v>10.627118644067796</v>
      </c>
      <c r="M796" s="1">
        <f t="shared" si="12"/>
        <v>0.10627118644067796</v>
      </c>
      <c r="N796" s="1">
        <v>10.627118644067796</v>
      </c>
      <c r="O796" s="3">
        <f>VALUE(MID(F796, FIND("$", F796) + 1, LEN(F796)))</f>
        <v>6.27</v>
      </c>
    </row>
    <row r="797" spans="1:15" x14ac:dyDescent="0.25">
      <c r="A797" t="s">
        <v>1804</v>
      </c>
      <c r="B797" t="s">
        <v>1803</v>
      </c>
      <c r="D797" t="str" cm="1">
        <f t="array" ref="D797">_xlfn.TEXTJOIN("", TRUE, IF(ISNUMBER(SEARCH($Q$1480:$Q$1524, B797)), $Q$1480:$Q$1524, ""))</f>
        <v>Horizon Organic</v>
      </c>
      <c r="E797" t="str">
        <f>IF(OR(D797="Mission", D797="Nature's Own", D797="Sara Lee"), "Bread",
IF(OR(D797="Del Monte", D797="Dole", D797="Mott's"), "Canned Fruit",
IF(OR(D797="Goya", D797="Hunt's", D797="Birds Eye"), "Canned Vegetables",
IF(OR(D797="BelGioioso", D797="Kraft", D797="Philadelphia", D797="Fairlife", D797="Horizon Organic", D797="Lactaid", D797="Ben &amp; Jerry's", D797="Chobani", D797="Oikos", D797="Light + Fit"), "Dairy",
IF(OR(D797="Barilla", D797="Annie's", D797="Rao's Homemade"), "Pasta",
IF(OR(D797="Hershey's", D797="Lay's", D797="Totino's", D797="Cheerios", D797="Jif", D797="Skippy", D797="Nature Valley", D797="Oreo", D797="DiGiorno", D797="Eggo"), "Prepared Food",
IF(OR(D797="Ben's Original", D797="Lundberg", D797="Quaker"), "Rice",
IF(OR(D797="Bush's", D797="Hillshire Farm", D797="Oscar Mayer", D797="SPAM"), "Protein",
IF(OR(D797="Starbucks", D797="Sparkling Ice", D797="Coca-Cola", D797="San Pellegrino", D797="Gatorade", D797="Arizona"), "Beverages",
"Other")))))))))</f>
        <v>Dairy</v>
      </c>
      <c r="F797" t="s">
        <v>320</v>
      </c>
      <c r="G797" cm="1">
        <f t="array" ref="G797">_xlfn.LET(
  _xlpm.txt, LOWER(TRIM(SUBSTITUTE(B797,"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59</v>
      </c>
      <c r="H797" s="1">
        <f>O797/G797</f>
        <v>0.10627118644067796</v>
      </c>
      <c r="J797" t="str">
        <f>IF(I797="", "", IFERROR(LEFT(SUBSTITUTE(I797,"$",""), FIND("/", SUBSTITUTE(I797,"$","")) - 1), ""))</f>
        <v/>
      </c>
      <c r="K797" s="1" t="str">
        <f>IF(J797="", "", SUBSTITUTE(J797, "¢", ""))</f>
        <v/>
      </c>
      <c r="L797" s="2">
        <f>H797*100</f>
        <v>10.627118644067796</v>
      </c>
      <c r="M797" s="1">
        <f t="shared" si="12"/>
        <v>0.10627118644067796</v>
      </c>
      <c r="N797" s="1">
        <v>10.627118644067796</v>
      </c>
      <c r="O797" s="3">
        <f>VALUE(MID(F797, FIND("$", F797) + 1, LEN(F797)))</f>
        <v>6.27</v>
      </c>
    </row>
    <row r="798" spans="1:15" x14ac:dyDescent="0.25">
      <c r="A798" t="s">
        <v>1802</v>
      </c>
      <c r="B798" t="s">
        <v>1801</v>
      </c>
      <c r="D798" t="str" cm="1">
        <f t="array" ref="D798">_xlfn.TEXTJOIN("", TRUE, IF(ISNUMBER(SEARCH($Q$1480:$Q$1524, B798)), $Q$1480:$Q$1524, ""))</f>
        <v>Horizon Organic</v>
      </c>
      <c r="E798" t="str">
        <f>IF(OR(D798="Mission", D798="Nature's Own", D798="Sara Lee"), "Bread",
IF(OR(D798="Del Monte", D798="Dole", D798="Mott's"), "Canned Fruit",
IF(OR(D798="Goya", D798="Hunt's", D798="Birds Eye"), "Canned Vegetables",
IF(OR(D798="BelGioioso", D798="Kraft", D798="Philadelphia", D798="Fairlife", D798="Horizon Organic", D798="Lactaid", D798="Ben &amp; Jerry's", D798="Chobani", D798="Oikos", D798="Light + Fit"), "Dairy",
IF(OR(D798="Barilla", D798="Annie's", D798="Rao's Homemade"), "Pasta",
IF(OR(D798="Hershey's", D798="Lay's", D798="Totino's", D798="Cheerios", D798="Jif", D798="Skippy", D798="Nature Valley", D798="Oreo", D798="DiGiorno", D798="Eggo"), "Prepared Food",
IF(OR(D798="Ben's Original", D798="Lundberg", D798="Quaker"), "Rice",
IF(OR(D798="Bush's", D798="Hillshire Farm", D798="Oscar Mayer", D798="SPAM"), "Protein",
IF(OR(D798="Starbucks", D798="Sparkling Ice", D798="Coca-Cola", D798="San Pellegrino", D798="Gatorade", D798="Arizona"), "Beverages",
"Other")))))))))</f>
        <v>Dairy</v>
      </c>
      <c r="F798" t="s">
        <v>1800</v>
      </c>
      <c r="G798" cm="1">
        <f t="array" ref="G798">_xlfn.LET(
  _xlpm.txt, LOWER(TRIM(SUBSTITUTE(B798,"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30.6</v>
      </c>
      <c r="H798" s="1">
        <f>O798/G798</f>
        <v>1.1434640522875816</v>
      </c>
      <c r="J798" t="str">
        <f>IF(I798="", "", IFERROR(LEFT(SUBSTITUTE(I798,"$",""), FIND("/", SUBSTITUTE(I798,"$","")) - 1), ""))</f>
        <v/>
      </c>
      <c r="K798" s="1" t="str">
        <f>IF(J798="", "", SUBSTITUTE(J798, "¢", ""))</f>
        <v/>
      </c>
      <c r="L798" s="2">
        <f>H798*100</f>
        <v>114.34640522875816</v>
      </c>
      <c r="M798" s="1">
        <f t="shared" si="12"/>
        <v>1.1434640522875816</v>
      </c>
      <c r="N798" s="1">
        <v>114.34640522875816</v>
      </c>
      <c r="O798" s="3">
        <f>VALUE(MID(F798, FIND("$", F798) + 1, LEN(F798)))</f>
        <v>34.99</v>
      </c>
    </row>
    <row r="799" spans="1:15" x14ac:dyDescent="0.25">
      <c r="A799" t="s">
        <v>1799</v>
      </c>
      <c r="B799" t="s">
        <v>1798</v>
      </c>
      <c r="D799" t="str" cm="1">
        <f t="array" ref="D799">_xlfn.TEXTJOIN("", TRUE, IF(ISNUMBER(SEARCH($Q$1480:$Q$1524, B799)), $Q$1480:$Q$1524, ""))</f>
        <v>Horizon Organic</v>
      </c>
      <c r="E799" t="str">
        <f>IF(OR(D799="Mission", D799="Nature's Own", D799="Sara Lee"), "Bread",
IF(OR(D799="Del Monte", D799="Dole", D799="Mott's"), "Canned Fruit",
IF(OR(D799="Goya", D799="Hunt's", D799="Birds Eye"), "Canned Vegetables",
IF(OR(D799="BelGioioso", D799="Kraft", D799="Philadelphia", D799="Fairlife", D799="Horizon Organic", D799="Lactaid", D799="Ben &amp; Jerry's", D799="Chobani", D799="Oikos", D799="Light + Fit"), "Dairy",
IF(OR(D799="Barilla", D799="Annie's", D799="Rao's Homemade"), "Pasta",
IF(OR(D799="Hershey's", D799="Lay's", D799="Totino's", D799="Cheerios", D799="Jif", D799="Skippy", D799="Nature Valley", D799="Oreo", D799="DiGiorno", D799="Eggo"), "Prepared Food",
IF(OR(D799="Ben's Original", D799="Lundberg", D799="Quaker"), "Rice",
IF(OR(D799="Bush's", D799="Hillshire Farm", D799="Oscar Mayer", D799="SPAM"), "Protein",
IF(OR(D799="Starbucks", D799="Sparkling Ice", D799="Coca-Cola", D799="San Pellegrino", D799="Gatorade", D799="Arizona"), "Beverages",
"Other")))))))))</f>
        <v>Dairy</v>
      </c>
      <c r="F799" t="s">
        <v>1797</v>
      </c>
      <c r="G799" cm="1">
        <f t="array" ref="G799">_xlfn.LET(
  _xlpm.txt, LOWER(TRIM(SUBSTITUTE(B799,"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30.6</v>
      </c>
      <c r="H799" s="1">
        <f>O799/G799</f>
        <v>0.88039215686274508</v>
      </c>
      <c r="J799" t="str">
        <f>IF(I799="", "", IFERROR(LEFT(SUBSTITUTE(I799,"$",""), FIND("/", SUBSTITUTE(I799,"$","")) - 1), ""))</f>
        <v/>
      </c>
      <c r="K799" s="1" t="str">
        <f>IF(J799="", "", SUBSTITUTE(J799, "¢", ""))</f>
        <v/>
      </c>
      <c r="L799" s="2">
        <f>H799*100</f>
        <v>88.039215686274503</v>
      </c>
      <c r="M799" s="1">
        <f t="shared" si="12"/>
        <v>0.88039215686274508</v>
      </c>
      <c r="N799" s="1">
        <v>88.039215686274503</v>
      </c>
      <c r="O799" s="3">
        <f>VALUE(MID(F799, FIND("$", F799) + 1, LEN(F799)))</f>
        <v>26.94</v>
      </c>
    </row>
    <row r="800" spans="1:15" x14ac:dyDescent="0.25">
      <c r="A800" t="s">
        <v>1796</v>
      </c>
      <c r="B800" t="s">
        <v>1795</v>
      </c>
      <c r="D800" t="str" cm="1">
        <f t="array" ref="D800">_xlfn.TEXTJOIN("", TRUE, IF(ISNUMBER(SEARCH($Q$1480:$Q$1524, B800)), $Q$1480:$Q$1524, ""))</f>
        <v>Horizon Organic</v>
      </c>
      <c r="E800" t="str">
        <f>IF(OR(D800="Mission", D800="Nature's Own", D800="Sara Lee"), "Bread",
IF(OR(D800="Del Monte", D800="Dole", D800="Mott's"), "Canned Fruit",
IF(OR(D800="Goya", D800="Hunt's", D800="Birds Eye"), "Canned Vegetables",
IF(OR(D800="BelGioioso", D800="Kraft", D800="Philadelphia", D800="Fairlife", D800="Horizon Organic", D800="Lactaid", D800="Ben &amp; Jerry's", D800="Chobani", D800="Oikos", D800="Light + Fit"), "Dairy",
IF(OR(D800="Barilla", D800="Annie's", D800="Rao's Homemade"), "Pasta",
IF(OR(D800="Hershey's", D800="Lay's", D800="Totino's", D800="Cheerios", D800="Jif", D800="Skippy", D800="Nature Valley", D800="Oreo", D800="DiGiorno", D800="Eggo"), "Prepared Food",
IF(OR(D800="Ben's Original", D800="Lundberg", D800="Quaker"), "Rice",
IF(OR(D800="Bush's", D800="Hillshire Farm", D800="Oscar Mayer", D800="SPAM"), "Protein",
IF(OR(D800="Starbucks", D800="Sparkling Ice", D800="Coca-Cola", D800="San Pellegrino", D800="Gatorade", D800="Arizona"), "Beverages",
"Other")))))))))</f>
        <v>Dairy</v>
      </c>
      <c r="F800" t="s">
        <v>1794</v>
      </c>
      <c r="G800" t="str" cm="1">
        <f t="array" ref="G800">_xlfn.LET(
  _xlpm.txt, LOWER(TRIM(SUBSTITUTE(B800,"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00" t="e">
        <f>O800/G800</f>
        <v>#VALUE!</v>
      </c>
      <c r="J800" t="str">
        <f>IF(I800="", "", IFERROR(LEFT(SUBSTITUTE(I800,"$",""), FIND("/", SUBSTITUTE(I800,"$","")) - 1), ""))</f>
        <v/>
      </c>
      <c r="K800" t="str">
        <f>IF(J800="", "", SUBSTITUTE(J800, "¢", ""))</f>
        <v/>
      </c>
      <c r="L800" s="1" t="e">
        <f>H800*100</f>
        <v>#VALUE!</v>
      </c>
      <c r="M800" s="1">
        <f t="shared" si="12"/>
        <v>0</v>
      </c>
      <c r="O800" s="3">
        <f>VALUE(MID(F800, FIND("$", F800) + 1, LEN(F800)))</f>
        <v>37.99</v>
      </c>
    </row>
    <row r="801" spans="1:15" x14ac:dyDescent="0.25">
      <c r="A801" t="s">
        <v>1793</v>
      </c>
      <c r="B801" t="s">
        <v>1792</v>
      </c>
      <c r="D801" t="str" cm="1">
        <f t="array" ref="D801">_xlfn.TEXTJOIN("", TRUE, IF(ISNUMBER(SEARCH($Q$1480:$Q$1524, B801)), $Q$1480:$Q$1524, ""))</f>
        <v>Horizon Organic</v>
      </c>
      <c r="E801" t="str">
        <f>IF(OR(D801="Mission", D801="Nature's Own", D801="Sara Lee"), "Bread",
IF(OR(D801="Del Monte", D801="Dole", D801="Mott's"), "Canned Fruit",
IF(OR(D801="Goya", D801="Hunt's", D801="Birds Eye"), "Canned Vegetables",
IF(OR(D801="BelGioioso", D801="Kraft", D801="Philadelphia", D801="Fairlife", D801="Horizon Organic", D801="Lactaid", D801="Ben &amp; Jerry's", D801="Chobani", D801="Oikos", D801="Light + Fit"), "Dairy",
IF(OR(D801="Barilla", D801="Annie's", D801="Rao's Homemade"), "Pasta",
IF(OR(D801="Hershey's", D801="Lay's", D801="Totino's", D801="Cheerios", D801="Jif", D801="Skippy", D801="Nature Valley", D801="Oreo", D801="DiGiorno", D801="Eggo"), "Prepared Food",
IF(OR(D801="Ben's Original", D801="Lundberg", D801="Quaker"), "Rice",
IF(OR(D801="Bush's", D801="Hillshire Farm", D801="Oscar Mayer", D801="SPAM"), "Protein",
IF(OR(D801="Starbucks", D801="Sparkling Ice", D801="Coca-Cola", D801="San Pellegrino", D801="Gatorade", D801="Arizona"), "Beverages",
"Other")))))))))</f>
        <v>Dairy</v>
      </c>
      <c r="F801" t="s">
        <v>1791</v>
      </c>
      <c r="G801" cm="1">
        <f t="array" ref="G801">_xlfn.LET(
  _xlpm.txt, LOWER(TRIM(SUBSTITUTE(B801,"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01" s="1">
        <f>O801/G801</f>
        <v>5.78125</v>
      </c>
      <c r="J801" t="str">
        <f>IF(I801="", "", IFERROR(LEFT(SUBSTITUTE(I801,"$",""), FIND("/", SUBSTITUTE(I801,"$","")) - 1), ""))</f>
        <v/>
      </c>
      <c r="K801" s="1" t="str">
        <f>IF(J801="", "", SUBSTITUTE(J801, "¢", ""))</f>
        <v/>
      </c>
      <c r="L801" s="2">
        <f>H801*100</f>
        <v>578.125</v>
      </c>
      <c r="M801" s="1">
        <f t="shared" si="12"/>
        <v>5.78125</v>
      </c>
      <c r="N801" s="1">
        <v>578.125</v>
      </c>
      <c r="O801" s="3">
        <f>VALUE(MID(F801, FIND("$", F801) + 1, LEN(F801)))</f>
        <v>46.25</v>
      </c>
    </row>
    <row r="802" spans="1:15" x14ac:dyDescent="0.25">
      <c r="A802" t="s">
        <v>1790</v>
      </c>
      <c r="B802" t="s">
        <v>1789</v>
      </c>
      <c r="C802">
        <v>6</v>
      </c>
      <c r="D802" t="str" cm="1">
        <f t="array" ref="D802">_xlfn.TEXTJOIN("", TRUE, IF(ISNUMBER(SEARCH($Q$1480:$Q$1524, B802)), $Q$1480:$Q$1524, ""))</f>
        <v>Horizon Organic</v>
      </c>
      <c r="E802" t="str">
        <f>IF(OR(D802="Mission", D802="Nature's Own", D802="Sara Lee"), "Bread",
IF(OR(D802="Del Monte", D802="Dole", D802="Mott's"), "Canned Fruit",
IF(OR(D802="Goya", D802="Hunt's", D802="Birds Eye"), "Canned Vegetables",
IF(OR(D802="BelGioioso", D802="Kraft", D802="Philadelphia", D802="Fairlife", D802="Horizon Organic", D802="Lactaid", D802="Ben &amp; Jerry's", D802="Chobani", D802="Oikos", D802="Light + Fit"), "Dairy",
IF(OR(D802="Barilla", D802="Annie's", D802="Rao's Homemade"), "Pasta",
IF(OR(D802="Hershey's", D802="Lay's", D802="Totino's", D802="Cheerios", D802="Jif", D802="Skippy", D802="Nature Valley", D802="Oreo", D802="DiGiorno", D802="Eggo"), "Prepared Food",
IF(OR(D802="Ben's Original", D802="Lundberg", D802="Quaker"), "Rice",
IF(OR(D802="Bush's", D802="Hillshire Farm", D802="Oscar Mayer", D802="SPAM"), "Protein",
IF(OR(D802="Starbucks", D802="Sparkling Ice", D802="Coca-Cola", D802="San Pellegrino", D802="Gatorade", D802="Arizona"), "Beverages",
"Other")))))))))</f>
        <v>Dairy</v>
      </c>
      <c r="F802" t="s">
        <v>1770</v>
      </c>
      <c r="G802" cm="1">
        <f t="array" ref="G802">_xlfn.LET(
  _xlpm.txt, LOWER(TRIM(SUBSTITUTE(B802,"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02" s="1">
        <f>O802/G802</f>
        <v>0.98499999999999999</v>
      </c>
      <c r="J802" t="str">
        <f>IF(I802="", "", IFERROR(LEFT(SUBSTITUTE(I802,"$",""), FIND("/", SUBSTITUTE(I802,"$","")) - 1), ""))</f>
        <v/>
      </c>
      <c r="K802" s="1" t="str">
        <f>IF(J802="", "", SUBSTITUTE(J802, "¢", ""))</f>
        <v/>
      </c>
      <c r="L802" s="2">
        <f>H802*100</f>
        <v>98.5</v>
      </c>
      <c r="M802" s="1">
        <f t="shared" si="12"/>
        <v>0.98499999999999999</v>
      </c>
      <c r="N802" s="1">
        <v>98.5</v>
      </c>
      <c r="O802" s="3">
        <f>VALUE(MID(F802, FIND("$", F802) + 1, LEN(F802)))</f>
        <v>7.88</v>
      </c>
    </row>
    <row r="803" spans="1:15" x14ac:dyDescent="0.25">
      <c r="A803" t="s">
        <v>1788</v>
      </c>
      <c r="B803" t="s">
        <v>1787</v>
      </c>
      <c r="C803">
        <v>6</v>
      </c>
      <c r="D803" t="str" cm="1">
        <f t="array" ref="D803">_xlfn.TEXTJOIN("", TRUE, IF(ISNUMBER(SEARCH($Q$1480:$Q$1524, B803)), $Q$1480:$Q$1524, ""))</f>
        <v>Horizon Organic</v>
      </c>
      <c r="E803" t="str">
        <f>IF(OR(D803="Mission", D803="Nature's Own", D803="Sara Lee"), "Bread",
IF(OR(D803="Del Monte", D803="Dole", D803="Mott's"), "Canned Fruit",
IF(OR(D803="Goya", D803="Hunt's", D803="Birds Eye"), "Canned Vegetables",
IF(OR(D803="BelGioioso", D803="Kraft", D803="Philadelphia", D803="Fairlife", D803="Horizon Organic", D803="Lactaid", D803="Ben &amp; Jerry's", D803="Chobani", D803="Oikos", D803="Light + Fit"), "Dairy",
IF(OR(D803="Barilla", D803="Annie's", D803="Rao's Homemade"), "Pasta",
IF(OR(D803="Hershey's", D803="Lay's", D803="Totino's", D803="Cheerios", D803="Jif", D803="Skippy", D803="Nature Valley", D803="Oreo", D803="DiGiorno", D803="Eggo"), "Prepared Food",
IF(OR(D803="Ben's Original", D803="Lundberg", D803="Quaker"), "Rice",
IF(OR(D803="Bush's", D803="Hillshire Farm", D803="Oscar Mayer", D803="SPAM"), "Protein",
IF(OR(D803="Starbucks", D803="Sparkling Ice", D803="Coca-Cola", D803="San Pellegrino", D803="Gatorade", D803="Arizona"), "Beverages",
"Other")))))))))</f>
        <v>Dairy</v>
      </c>
      <c r="F803" t="s">
        <v>1786</v>
      </c>
      <c r="G803" cm="1">
        <f t="array" ref="G803">_xlfn.LET(
  _xlpm.txt, LOWER(TRIM(SUBSTITUTE(B803,"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03" s="1">
        <f>O803/G803</f>
        <v>0.89500000000000002</v>
      </c>
      <c r="J803" t="str">
        <f>IF(I803="", "", IFERROR(LEFT(SUBSTITUTE(I803,"$",""), FIND("/", SUBSTITUTE(I803,"$","")) - 1), ""))</f>
        <v/>
      </c>
      <c r="K803" s="1" t="str">
        <f>IF(J803="", "", SUBSTITUTE(J803, "¢", ""))</f>
        <v/>
      </c>
      <c r="L803" s="2">
        <f>H803*100</f>
        <v>89.5</v>
      </c>
      <c r="M803" s="1">
        <f t="shared" si="12"/>
        <v>0.89500000000000002</v>
      </c>
      <c r="N803" s="1">
        <v>89.5</v>
      </c>
      <c r="O803" s="3">
        <f>VALUE(MID(F803, FIND("$", F803) + 1, LEN(F803)))</f>
        <v>7.16</v>
      </c>
    </row>
    <row r="804" spans="1:15" x14ac:dyDescent="0.25">
      <c r="A804" t="s">
        <v>1785</v>
      </c>
      <c r="B804" t="s">
        <v>1784</v>
      </c>
      <c r="C804">
        <v>12</v>
      </c>
      <c r="D804" t="str" cm="1">
        <f t="array" ref="D804">_xlfn.TEXTJOIN("", TRUE, IF(ISNUMBER(SEARCH($Q$1480:$Q$1524, B804)), $Q$1480:$Q$1524, ""))</f>
        <v>Horizon Organic</v>
      </c>
      <c r="E804" t="str">
        <f>IF(OR(D804="Mission", D804="Nature's Own", D804="Sara Lee"), "Bread",
IF(OR(D804="Del Monte", D804="Dole", D804="Mott's"), "Canned Fruit",
IF(OR(D804="Goya", D804="Hunt's", D804="Birds Eye"), "Canned Vegetables",
IF(OR(D804="BelGioioso", D804="Kraft", D804="Philadelphia", D804="Fairlife", D804="Horizon Organic", D804="Lactaid", D804="Ben &amp; Jerry's", D804="Chobani", D804="Oikos", D804="Light + Fit"), "Dairy",
IF(OR(D804="Barilla", D804="Annie's", D804="Rao's Homemade"), "Pasta",
IF(OR(D804="Hershey's", D804="Lay's", D804="Totino's", D804="Cheerios", D804="Jif", D804="Skippy", D804="Nature Valley", D804="Oreo", D804="DiGiorno", D804="Eggo"), "Prepared Food",
IF(OR(D804="Ben's Original", D804="Lundberg", D804="Quaker"), "Rice",
IF(OR(D804="Bush's", D804="Hillshire Farm", D804="Oscar Mayer", D804="SPAM"), "Protein",
IF(OR(D804="Starbucks", D804="Sparkling Ice", D804="Coca-Cola", D804="San Pellegrino", D804="Gatorade", D804="Arizona"), "Beverages",
"Other")))))))))</f>
        <v>Dairy</v>
      </c>
      <c r="F804" t="s">
        <v>1773</v>
      </c>
      <c r="G804" cm="1">
        <f t="array" ref="G804">_xlfn.LET(
  _xlpm.txt, LOWER(TRIM(SUBSTITUTE(B804,"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04" s="1">
        <f>O804/G804</f>
        <v>1.7475000000000001</v>
      </c>
      <c r="J804" t="str">
        <f>IF(I804="", "", IFERROR(LEFT(SUBSTITUTE(I804,"$",""), FIND("/", SUBSTITUTE(I804,"$","")) - 1), ""))</f>
        <v/>
      </c>
      <c r="K804" s="1" t="str">
        <f>IF(J804="", "", SUBSTITUTE(J804, "¢", ""))</f>
        <v/>
      </c>
      <c r="L804" s="2">
        <f>H804*100</f>
        <v>174.75</v>
      </c>
      <c r="M804" s="1">
        <f t="shared" si="12"/>
        <v>1.7475000000000001</v>
      </c>
      <c r="N804" s="1">
        <v>174.75</v>
      </c>
      <c r="O804" s="3">
        <f>VALUE(MID(F804, FIND("$", F804) + 1, LEN(F804)))</f>
        <v>13.98</v>
      </c>
    </row>
    <row r="805" spans="1:15" x14ac:dyDescent="0.25">
      <c r="A805" t="s">
        <v>1783</v>
      </c>
      <c r="B805" t="s">
        <v>1782</v>
      </c>
      <c r="C805">
        <v>12</v>
      </c>
      <c r="D805" t="str" cm="1">
        <f t="array" ref="D805">_xlfn.TEXTJOIN("", TRUE, IF(ISNUMBER(SEARCH($Q$1480:$Q$1524, B805)), $Q$1480:$Q$1524, ""))</f>
        <v>Horizon Organic</v>
      </c>
      <c r="E805" t="str">
        <f>IF(OR(D805="Mission", D805="Nature's Own", D805="Sara Lee"), "Bread",
IF(OR(D805="Del Monte", D805="Dole", D805="Mott's"), "Canned Fruit",
IF(OR(D805="Goya", D805="Hunt's", D805="Birds Eye"), "Canned Vegetables",
IF(OR(D805="BelGioioso", D805="Kraft", D805="Philadelphia", D805="Fairlife", D805="Horizon Organic", D805="Lactaid", D805="Ben &amp; Jerry's", D805="Chobani", D805="Oikos", D805="Light + Fit"), "Dairy",
IF(OR(D805="Barilla", D805="Annie's", D805="Rao's Homemade"), "Pasta",
IF(OR(D805="Hershey's", D805="Lay's", D805="Totino's", D805="Cheerios", D805="Jif", D805="Skippy", D805="Nature Valley", D805="Oreo", D805="DiGiorno", D805="Eggo"), "Prepared Food",
IF(OR(D805="Ben's Original", D805="Lundberg", D805="Quaker"), "Rice",
IF(OR(D805="Bush's", D805="Hillshire Farm", D805="Oscar Mayer", D805="SPAM"), "Protein",
IF(OR(D805="Starbucks", D805="Sparkling Ice", D805="Coca-Cola", D805="San Pellegrino", D805="Gatorade", D805="Arizona"), "Beverages",
"Other")))))))))</f>
        <v>Dairy</v>
      </c>
      <c r="F805" t="s">
        <v>1773</v>
      </c>
      <c r="G805" cm="1">
        <f t="array" ref="G805">_xlfn.LET(
  _xlpm.txt, LOWER(TRIM(SUBSTITUTE(B805,"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05" s="1">
        <f>O805/G805</f>
        <v>1.7475000000000001</v>
      </c>
      <c r="J805" t="str">
        <f>IF(I805="", "", IFERROR(LEFT(SUBSTITUTE(I805,"$",""), FIND("/", SUBSTITUTE(I805,"$","")) - 1), ""))</f>
        <v/>
      </c>
      <c r="K805" s="1" t="str">
        <f>IF(J805="", "", SUBSTITUTE(J805, "¢", ""))</f>
        <v/>
      </c>
      <c r="L805" s="2">
        <f>H805*100</f>
        <v>174.75</v>
      </c>
      <c r="M805" s="1">
        <f t="shared" si="12"/>
        <v>1.7475000000000001</v>
      </c>
      <c r="N805" s="1">
        <v>174.75</v>
      </c>
      <c r="O805" s="3">
        <f>VALUE(MID(F805, FIND("$", F805) + 1, LEN(F805)))</f>
        <v>13.98</v>
      </c>
    </row>
    <row r="806" spans="1:15" x14ac:dyDescent="0.25">
      <c r="A806" t="s">
        <v>1781</v>
      </c>
      <c r="B806" t="s">
        <v>1780</v>
      </c>
      <c r="C806">
        <v>6</v>
      </c>
      <c r="D806" t="str" cm="1">
        <f t="array" ref="D806">_xlfn.TEXTJOIN("", TRUE, IF(ISNUMBER(SEARCH($Q$1480:$Q$1524, B806)), $Q$1480:$Q$1524, ""))</f>
        <v>Horizon Organic</v>
      </c>
      <c r="E806" t="str">
        <f>IF(OR(D806="Mission", D806="Nature's Own", D806="Sara Lee"), "Bread",
IF(OR(D806="Del Monte", D806="Dole", D806="Mott's"), "Canned Fruit",
IF(OR(D806="Goya", D806="Hunt's", D806="Birds Eye"), "Canned Vegetables",
IF(OR(D806="BelGioioso", D806="Kraft", D806="Philadelphia", D806="Fairlife", D806="Horizon Organic", D806="Lactaid", D806="Ben &amp; Jerry's", D806="Chobani", D806="Oikos", D806="Light + Fit"), "Dairy",
IF(OR(D806="Barilla", D806="Annie's", D806="Rao's Homemade"), "Pasta",
IF(OR(D806="Hershey's", D806="Lay's", D806="Totino's", D806="Cheerios", D806="Jif", D806="Skippy", D806="Nature Valley", D806="Oreo", D806="DiGiorno", D806="Eggo"), "Prepared Food",
IF(OR(D806="Ben's Original", D806="Lundberg", D806="Quaker"), "Rice",
IF(OR(D806="Bush's", D806="Hillshire Farm", D806="Oscar Mayer", D806="SPAM"), "Protein",
IF(OR(D806="Starbucks", D806="Sparkling Ice", D806="Coca-Cola", D806="San Pellegrino", D806="Gatorade", D806="Arizona"), "Beverages",
"Other")))))))))</f>
        <v>Dairy</v>
      </c>
      <c r="F806" t="s">
        <v>1779</v>
      </c>
      <c r="G806" cm="1">
        <f t="array" ref="G806">_xlfn.LET(
  _xlpm.txt, LOWER(TRIM(SUBSTITUTE(B806,"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06" s="1">
        <f>O806/G806</f>
        <v>0.89124999999999999</v>
      </c>
      <c r="J806" t="str">
        <f>IF(I806="", "", IFERROR(LEFT(SUBSTITUTE(I806,"$",""), FIND("/", SUBSTITUTE(I806,"$","")) - 1), ""))</f>
        <v/>
      </c>
      <c r="K806" s="1" t="str">
        <f>IF(J806="", "", SUBSTITUTE(J806, "¢", ""))</f>
        <v/>
      </c>
      <c r="L806" s="2">
        <f>H806*100</f>
        <v>89.125</v>
      </c>
      <c r="M806" s="1">
        <f t="shared" si="12"/>
        <v>0.89124999999999999</v>
      </c>
      <c r="N806" s="1">
        <v>89.125</v>
      </c>
      <c r="O806" s="3">
        <f>VALUE(MID(F806, FIND("$", F806) + 1, LEN(F806)))</f>
        <v>7.13</v>
      </c>
    </row>
    <row r="807" spans="1:15" x14ac:dyDescent="0.25">
      <c r="A807" t="s">
        <v>1778</v>
      </c>
      <c r="B807" t="s">
        <v>1777</v>
      </c>
      <c r="D807" t="str" cm="1">
        <f t="array" ref="D807">_xlfn.TEXTJOIN("", TRUE, IF(ISNUMBER(SEARCH($Q$1480:$Q$1524, B807)), $Q$1480:$Q$1524, ""))</f>
        <v>Horizon Organic</v>
      </c>
      <c r="E807" t="str">
        <f>IF(OR(D807="Mission", D807="Nature's Own", D807="Sara Lee"), "Bread",
IF(OR(D807="Del Monte", D807="Dole", D807="Mott's"), "Canned Fruit",
IF(OR(D807="Goya", D807="Hunt's", D807="Birds Eye"), "Canned Vegetables",
IF(OR(D807="BelGioioso", D807="Kraft", D807="Philadelphia", D807="Fairlife", D807="Horizon Organic", D807="Lactaid", D807="Ben &amp; Jerry's", D807="Chobani", D807="Oikos", D807="Light + Fit"), "Dairy",
IF(OR(D807="Barilla", D807="Annie's", D807="Rao's Homemade"), "Pasta",
IF(OR(D807="Hershey's", D807="Lay's", D807="Totino's", D807="Cheerios", D807="Jif", D807="Skippy", D807="Nature Valley", D807="Oreo", D807="DiGiorno", D807="Eggo"), "Prepared Food",
IF(OR(D807="Ben's Original", D807="Lundberg", D807="Quaker"), "Rice",
IF(OR(D807="Bush's", D807="Hillshire Farm", D807="Oscar Mayer", D807="SPAM"), "Protein",
IF(OR(D807="Starbucks", D807="Sparkling Ice", D807="Coca-Cola", D807="San Pellegrino", D807="Gatorade", D807="Arizona"), "Beverages",
"Other")))))))))</f>
        <v>Dairy</v>
      </c>
      <c r="F807" t="s">
        <v>1776</v>
      </c>
      <c r="G807" cm="1">
        <f t="array" ref="G807">_xlfn.LET(
  _xlpm.txt, LOWER(TRIM(SUBSTITUTE(B807,"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07" s="1">
        <f>O807/G807</f>
        <v>1.5662499999999999</v>
      </c>
      <c r="J807" t="str">
        <f>IF(I807="", "", IFERROR(LEFT(SUBSTITUTE(I807,"$",""), FIND("/", SUBSTITUTE(I807,"$","")) - 1), ""))</f>
        <v/>
      </c>
      <c r="K807" s="1" t="str">
        <f>IF(J807="", "", SUBSTITUTE(J807, "¢", ""))</f>
        <v/>
      </c>
      <c r="L807" s="2">
        <f>H807*100</f>
        <v>156.625</v>
      </c>
      <c r="M807" s="1">
        <f t="shared" si="12"/>
        <v>1.5662499999999999</v>
      </c>
      <c r="N807" s="1">
        <v>156.625</v>
      </c>
      <c r="O807" s="3">
        <f>VALUE(MID(F807, FIND("$", F807) + 1, LEN(F807)))</f>
        <v>12.53</v>
      </c>
    </row>
    <row r="808" spans="1:15" x14ac:dyDescent="0.25">
      <c r="A808" t="s">
        <v>1775</v>
      </c>
      <c r="B808" t="s">
        <v>1774</v>
      </c>
      <c r="C808">
        <v>12</v>
      </c>
      <c r="D808" t="str" cm="1">
        <f t="array" ref="D808">_xlfn.TEXTJOIN("", TRUE, IF(ISNUMBER(SEARCH($Q$1480:$Q$1524, B808)), $Q$1480:$Q$1524, ""))</f>
        <v>Horizon Organic</v>
      </c>
      <c r="E808" t="str">
        <f>IF(OR(D808="Mission", D808="Nature's Own", D808="Sara Lee"), "Bread",
IF(OR(D808="Del Monte", D808="Dole", D808="Mott's"), "Canned Fruit",
IF(OR(D808="Goya", D808="Hunt's", D808="Birds Eye"), "Canned Vegetables",
IF(OR(D808="BelGioioso", D808="Kraft", D808="Philadelphia", D808="Fairlife", D808="Horizon Organic", D808="Lactaid", D808="Ben &amp; Jerry's", D808="Chobani", D808="Oikos", D808="Light + Fit"), "Dairy",
IF(OR(D808="Barilla", D808="Annie's", D808="Rao's Homemade"), "Pasta",
IF(OR(D808="Hershey's", D808="Lay's", D808="Totino's", D808="Cheerios", D808="Jif", D808="Skippy", D808="Nature Valley", D808="Oreo", D808="DiGiorno", D808="Eggo"), "Prepared Food",
IF(OR(D808="Ben's Original", D808="Lundberg", D808="Quaker"), "Rice",
IF(OR(D808="Bush's", D808="Hillshire Farm", D808="Oscar Mayer", D808="SPAM"), "Protein",
IF(OR(D808="Starbucks", D808="Sparkling Ice", D808="Coca-Cola", D808="San Pellegrino", D808="Gatorade", D808="Arizona"), "Beverages",
"Other")))))))))</f>
        <v>Dairy</v>
      </c>
      <c r="F808" t="s">
        <v>1773</v>
      </c>
      <c r="G808" cm="1">
        <f t="array" ref="G808">_xlfn.LET(
  _xlpm.txt, LOWER(TRIM(SUBSTITUTE(B808,"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08" s="1">
        <f>O808/G808</f>
        <v>1.7475000000000001</v>
      </c>
      <c r="J808" t="str">
        <f>IF(I808="", "", IFERROR(LEFT(SUBSTITUTE(I808,"$",""), FIND("/", SUBSTITUTE(I808,"$","")) - 1), ""))</f>
        <v/>
      </c>
      <c r="K808" s="1" t="str">
        <f>IF(J808="", "", SUBSTITUTE(J808, "¢", ""))</f>
        <v/>
      </c>
      <c r="L808" s="2">
        <f>H808*100</f>
        <v>174.75</v>
      </c>
      <c r="M808" s="1">
        <f t="shared" si="12"/>
        <v>1.7475000000000001</v>
      </c>
      <c r="N808" s="1">
        <v>174.75</v>
      </c>
      <c r="O808" s="3">
        <f>VALUE(MID(F808, FIND("$", F808) + 1, LEN(F808)))</f>
        <v>13.98</v>
      </c>
    </row>
    <row r="809" spans="1:15" x14ac:dyDescent="0.25">
      <c r="A809" t="s">
        <v>1772</v>
      </c>
      <c r="B809" t="s">
        <v>1771</v>
      </c>
      <c r="C809">
        <v>6</v>
      </c>
      <c r="D809" t="str" cm="1">
        <f t="array" ref="D809">_xlfn.TEXTJOIN("", TRUE, IF(ISNUMBER(SEARCH($Q$1480:$Q$1524, B809)), $Q$1480:$Q$1524, ""))</f>
        <v>Horizon Organic</v>
      </c>
      <c r="E809" t="str">
        <f>IF(OR(D809="Mission", D809="Nature's Own", D809="Sara Lee"), "Bread",
IF(OR(D809="Del Monte", D809="Dole", D809="Mott's"), "Canned Fruit",
IF(OR(D809="Goya", D809="Hunt's", D809="Birds Eye"), "Canned Vegetables",
IF(OR(D809="BelGioioso", D809="Kraft", D809="Philadelphia", D809="Fairlife", D809="Horizon Organic", D809="Lactaid", D809="Ben &amp; Jerry's", D809="Chobani", D809="Oikos", D809="Light + Fit"), "Dairy",
IF(OR(D809="Barilla", D809="Annie's", D809="Rao's Homemade"), "Pasta",
IF(OR(D809="Hershey's", D809="Lay's", D809="Totino's", D809="Cheerios", D809="Jif", D809="Skippy", D809="Nature Valley", D809="Oreo", D809="DiGiorno", D809="Eggo"), "Prepared Food",
IF(OR(D809="Ben's Original", D809="Lundberg", D809="Quaker"), "Rice",
IF(OR(D809="Bush's", D809="Hillshire Farm", D809="Oscar Mayer", D809="SPAM"), "Protein",
IF(OR(D809="Starbucks", D809="Sparkling Ice", D809="Coca-Cola", D809="San Pellegrino", D809="Gatorade", D809="Arizona"), "Beverages",
"Other")))))))))</f>
        <v>Dairy</v>
      </c>
      <c r="F809" t="s">
        <v>1770</v>
      </c>
      <c r="G809" cm="1">
        <f t="array" ref="G809">_xlfn.LET(
  _xlpm.txt, LOWER(TRIM(SUBSTITUTE(B809,"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09" s="1">
        <f>O809/G809</f>
        <v>0.98499999999999999</v>
      </c>
      <c r="J809" t="str">
        <f>IF(I809="", "", IFERROR(LEFT(SUBSTITUTE(I809,"$",""), FIND("/", SUBSTITUTE(I809,"$","")) - 1), ""))</f>
        <v/>
      </c>
      <c r="K809" s="1" t="str">
        <f>IF(J809="", "", SUBSTITUTE(J809, "¢", ""))</f>
        <v/>
      </c>
      <c r="L809" s="2">
        <f>H809*100</f>
        <v>98.5</v>
      </c>
      <c r="M809" s="1">
        <f t="shared" si="12"/>
        <v>0.98499999999999999</v>
      </c>
      <c r="N809" s="1">
        <v>98.5</v>
      </c>
      <c r="O809" s="3">
        <f>VALUE(MID(F809, FIND("$", F809) + 1, LEN(F809)))</f>
        <v>7.88</v>
      </c>
    </row>
    <row r="810" spans="1:15" x14ac:dyDescent="0.25">
      <c r="A810" t="s">
        <v>1769</v>
      </c>
      <c r="B810" t="s">
        <v>1768</v>
      </c>
      <c r="D810" t="str" cm="1">
        <f t="array" ref="D810">_xlfn.TEXTJOIN("", TRUE, IF(ISNUMBER(SEARCH($Q$1480:$Q$1524, B810)), $Q$1480:$Q$1524, ""))</f>
        <v>Hunt's</v>
      </c>
      <c r="E810" t="str">
        <f>IF(OR(D810="Mission", D810="Nature's Own", D810="Sara Lee"), "Bread",
IF(OR(D810="Del Monte", D810="Dole", D810="Mott's"), "Canned Fruit",
IF(OR(D810="Goya", D810="Hunt's", D810="Birds Eye"), "Canned Vegetables",
IF(OR(D810="BelGioioso", D810="Kraft", D810="Philadelphia", D810="Fairlife", D810="Horizon Organic", D810="Lactaid", D810="Ben &amp; Jerry's", D810="Chobani", D810="Oikos", D810="Light + Fit"), "Dairy",
IF(OR(D810="Barilla", D810="Annie's", D810="Rao's Homemade"), "Pasta",
IF(OR(D810="Hershey's", D810="Lay's", D810="Totino's", D810="Cheerios", D810="Jif", D810="Skippy", D810="Nature Valley", D810="Oreo", D810="DiGiorno", D810="Eggo"), "Prepared Food",
IF(OR(D810="Ben's Original", D810="Lundberg", D810="Quaker"), "Rice",
IF(OR(D810="Bush's", D810="Hillshire Farm", D810="Oscar Mayer", D810="SPAM"), "Protein",
IF(OR(D810="Starbucks", D810="Sparkling Ice", D810="Coca-Cola", D810="San Pellegrino", D810="Gatorade", D810="Arizona"), "Beverages",
"Other")))))))))</f>
        <v>Canned Vegetables</v>
      </c>
      <c r="F810" t="s">
        <v>1767</v>
      </c>
      <c r="G810" cm="1">
        <f t="array" ref="G810">_xlfn.LET(
  _xlpm.txt, LOWER(TRIM(SUBSTITUTE(B810,"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810" s="1">
        <f>O810/G810</f>
        <v>0.3220689655172414</v>
      </c>
      <c r="J810" t="str">
        <f>IF(I810="", "", IFERROR(LEFT(SUBSTITUTE(I810,"$",""), FIND("/", SUBSTITUTE(I810,"$","")) - 1), ""))</f>
        <v/>
      </c>
      <c r="K810" s="1" t="str">
        <f>IF(J810="", "", SUBSTITUTE(J810, "¢", ""))</f>
        <v/>
      </c>
      <c r="L810" s="2">
        <f>H810*100</f>
        <v>32.206896551724142</v>
      </c>
      <c r="M810" s="1">
        <f t="shared" si="12"/>
        <v>0.3220689655172414</v>
      </c>
      <c r="N810" s="1">
        <v>32.206896551724142</v>
      </c>
      <c r="O810" s="3">
        <f>VALUE(MID(F810, FIND("$", F810) + 1, LEN(F810)))</f>
        <v>4.67</v>
      </c>
    </row>
    <row r="811" spans="1:15" x14ac:dyDescent="0.25">
      <c r="A811" t="s">
        <v>1766</v>
      </c>
      <c r="B811" t="s">
        <v>1765</v>
      </c>
      <c r="D811" t="str" cm="1">
        <f t="array" ref="D811">_xlfn.TEXTJOIN("", TRUE, IF(ISNUMBER(SEARCH($Q$1480:$Q$1524, B811)), $Q$1480:$Q$1524, ""))</f>
        <v>Hunt's</v>
      </c>
      <c r="E811" t="str">
        <f>IF(OR(D811="Mission", D811="Nature's Own", D811="Sara Lee"), "Bread",
IF(OR(D811="Del Monte", D811="Dole", D811="Mott's"), "Canned Fruit",
IF(OR(D811="Goya", D811="Hunt's", D811="Birds Eye"), "Canned Vegetables",
IF(OR(D811="BelGioioso", D811="Kraft", D811="Philadelphia", D811="Fairlife", D811="Horizon Organic", D811="Lactaid", D811="Ben &amp; Jerry's", D811="Chobani", D811="Oikos", D811="Light + Fit"), "Dairy",
IF(OR(D811="Barilla", D811="Annie's", D811="Rao's Homemade"), "Pasta",
IF(OR(D811="Hershey's", D811="Lay's", D811="Totino's", D811="Cheerios", D811="Jif", D811="Skippy", D811="Nature Valley", D811="Oreo", D811="DiGiorno", D811="Eggo"), "Prepared Food",
IF(OR(D811="Ben's Original", D811="Lundberg", D811="Quaker"), "Rice",
IF(OR(D811="Bush's", D811="Hillshire Farm", D811="Oscar Mayer", D811="SPAM"), "Protein",
IF(OR(D811="Starbucks", D811="Sparkling Ice", D811="Coca-Cola", D811="San Pellegrino", D811="Gatorade", D811="Arizona"), "Beverages",
"Other")))))))))</f>
        <v>Canned Vegetables</v>
      </c>
      <c r="F811" t="s">
        <v>1709</v>
      </c>
      <c r="G811" cm="1">
        <f t="array" ref="G811">_xlfn.LET(
  _xlpm.txt, LOWER(TRIM(SUBSTITUTE(B811,"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811" s="1">
        <f>O811/G811</f>
        <v>6.9999999999999993E-2</v>
      </c>
      <c r="J811" t="str">
        <f>IF(I811="", "", IFERROR(LEFT(SUBSTITUTE(I811,"$",""), FIND("/", SUBSTITUTE(I811,"$","")) - 1), ""))</f>
        <v/>
      </c>
      <c r="K811" s="1" t="str">
        <f>IF(J811="", "", SUBSTITUTE(J811, "¢", ""))</f>
        <v/>
      </c>
      <c r="L811" s="2">
        <f>H811*100</f>
        <v>6.9999999999999991</v>
      </c>
      <c r="M811" s="1">
        <f t="shared" si="12"/>
        <v>6.9999999999999993E-2</v>
      </c>
      <c r="N811" s="1">
        <v>6.9999999999999991</v>
      </c>
      <c r="O811" s="3">
        <f>VALUE(MID(F811, FIND("$", F811) + 1, LEN(F811)))</f>
        <v>1.96</v>
      </c>
    </row>
    <row r="812" spans="1:15" x14ac:dyDescent="0.25">
      <c r="A812" t="s">
        <v>1764</v>
      </c>
      <c r="B812" t="s">
        <v>1763</v>
      </c>
      <c r="D812" t="str" cm="1">
        <f t="array" ref="D812">_xlfn.TEXTJOIN("", TRUE, IF(ISNUMBER(SEARCH($Q$1480:$Q$1524, B812)), $Q$1480:$Q$1524, ""))</f>
        <v>Hunt's</v>
      </c>
      <c r="E812" t="str">
        <f>IF(OR(D812="Mission", D812="Nature's Own", D812="Sara Lee"), "Bread",
IF(OR(D812="Del Monte", D812="Dole", D812="Mott's"), "Canned Fruit",
IF(OR(D812="Goya", D812="Hunt's", D812="Birds Eye"), "Canned Vegetables",
IF(OR(D812="BelGioioso", D812="Kraft", D812="Philadelphia", D812="Fairlife", D812="Horizon Organic", D812="Lactaid", D812="Ben &amp; Jerry's", D812="Chobani", D812="Oikos", D812="Light + Fit"), "Dairy",
IF(OR(D812="Barilla", D812="Annie's", D812="Rao's Homemade"), "Pasta",
IF(OR(D812="Hershey's", D812="Lay's", D812="Totino's", D812="Cheerios", D812="Jif", D812="Skippy", D812="Nature Valley", D812="Oreo", D812="DiGiorno", D812="Eggo"), "Prepared Food",
IF(OR(D812="Ben's Original", D812="Lundberg", D812="Quaker"), "Rice",
IF(OR(D812="Bush's", D812="Hillshire Farm", D812="Oscar Mayer", D812="SPAM"), "Protein",
IF(OR(D812="Starbucks", D812="Sparkling Ice", D812="Coca-Cola", D812="San Pellegrino", D812="Gatorade", D812="Arizona"), "Beverages",
"Other")))))))))</f>
        <v>Canned Vegetables</v>
      </c>
      <c r="F812" t="s">
        <v>1709</v>
      </c>
      <c r="G812" cm="1">
        <f t="array" ref="G812">_xlfn.LET(
  _xlpm.txt, LOWER(TRIM(SUBSTITUTE(B812,"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812" s="1">
        <f>O812/G812</f>
        <v>6.9999999999999993E-2</v>
      </c>
      <c r="J812" t="str">
        <f>IF(I812="", "", IFERROR(LEFT(SUBSTITUTE(I812,"$",""), FIND("/", SUBSTITUTE(I812,"$","")) - 1), ""))</f>
        <v/>
      </c>
      <c r="K812" s="1" t="str">
        <f>IF(J812="", "", SUBSTITUTE(J812, "¢", ""))</f>
        <v/>
      </c>
      <c r="L812" s="2">
        <f>H812*100</f>
        <v>6.9999999999999991</v>
      </c>
      <c r="M812" s="1">
        <f t="shared" si="12"/>
        <v>6.9999999999999993E-2</v>
      </c>
      <c r="N812" s="1">
        <v>6.9999999999999991</v>
      </c>
      <c r="O812" s="3">
        <f>VALUE(MID(F812, FIND("$", F812) + 1, LEN(F812)))</f>
        <v>1.96</v>
      </c>
    </row>
    <row r="813" spans="1:15" x14ac:dyDescent="0.25">
      <c r="A813" t="s">
        <v>1762</v>
      </c>
      <c r="B813" t="s">
        <v>1761</v>
      </c>
      <c r="D813" t="str" cm="1">
        <f t="array" ref="D813">_xlfn.TEXTJOIN("", TRUE, IF(ISNUMBER(SEARCH($Q$1480:$Q$1524, B813)), $Q$1480:$Q$1524, ""))</f>
        <v>Hunt's</v>
      </c>
      <c r="E813" t="str">
        <f>IF(OR(D813="Mission", D813="Nature's Own", D813="Sara Lee"), "Bread",
IF(OR(D813="Del Monte", D813="Dole", D813="Mott's"), "Canned Fruit",
IF(OR(D813="Goya", D813="Hunt's", D813="Birds Eye"), "Canned Vegetables",
IF(OR(D813="BelGioioso", D813="Kraft", D813="Philadelphia", D813="Fairlife", D813="Horizon Organic", D813="Lactaid", D813="Ben &amp; Jerry's", D813="Chobani", D813="Oikos", D813="Light + Fit"), "Dairy",
IF(OR(D813="Barilla", D813="Annie's", D813="Rao's Homemade"), "Pasta",
IF(OR(D813="Hershey's", D813="Lay's", D813="Totino's", D813="Cheerios", D813="Jif", D813="Skippy", D813="Nature Valley", D813="Oreo", D813="DiGiorno", D813="Eggo"), "Prepared Food",
IF(OR(D813="Ben's Original", D813="Lundberg", D813="Quaker"), "Rice",
IF(OR(D813="Bush's", D813="Hillshire Farm", D813="Oscar Mayer", D813="SPAM"), "Protein",
IF(OR(D813="Starbucks", D813="Sparkling Ice", D813="Coca-Cola", D813="San Pellegrino", D813="Gatorade", D813="Arizona"), "Beverages",
"Other")))))))))</f>
        <v>Canned Vegetables</v>
      </c>
      <c r="F813" t="s">
        <v>1722</v>
      </c>
      <c r="G813" cm="1">
        <f t="array" ref="G813">_xlfn.LET(
  _xlpm.txt, LOWER(TRIM(SUBSTITUTE(B813,"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813" s="1">
        <f>O813/G813</f>
        <v>8.4827586206896552E-2</v>
      </c>
      <c r="J813" t="str">
        <f>IF(I813="", "", IFERROR(LEFT(SUBSTITUTE(I813,"$",""), FIND("/", SUBSTITUTE(I813,"$","")) - 1), ""))</f>
        <v/>
      </c>
      <c r="K813" s="1" t="str">
        <f>IF(J813="", "", SUBSTITUTE(J813, "¢", ""))</f>
        <v/>
      </c>
      <c r="L813" s="2">
        <f>H813*100</f>
        <v>8.4827586206896548</v>
      </c>
      <c r="M813" s="1">
        <f t="shared" si="12"/>
        <v>8.4827586206896552E-2</v>
      </c>
      <c r="N813" s="1">
        <v>8.4827586206896548</v>
      </c>
      <c r="O813" s="3">
        <f>VALUE(MID(F813, FIND("$", F813) + 1, LEN(F813)))</f>
        <v>1.23</v>
      </c>
    </row>
    <row r="814" spans="1:15" x14ac:dyDescent="0.25">
      <c r="A814" t="s">
        <v>1760</v>
      </c>
      <c r="B814" t="s">
        <v>1759</v>
      </c>
      <c r="D814" t="str" cm="1">
        <f t="array" ref="D814">_xlfn.TEXTJOIN("", TRUE, IF(ISNUMBER(SEARCH($Q$1480:$Q$1524, B814)), $Q$1480:$Q$1524, ""))</f>
        <v>Hunt's</v>
      </c>
      <c r="E814" t="str">
        <f>IF(OR(D814="Mission", D814="Nature's Own", D814="Sara Lee"), "Bread",
IF(OR(D814="Del Monte", D814="Dole", D814="Mott's"), "Canned Fruit",
IF(OR(D814="Goya", D814="Hunt's", D814="Birds Eye"), "Canned Vegetables",
IF(OR(D814="BelGioioso", D814="Kraft", D814="Philadelphia", D814="Fairlife", D814="Horizon Organic", D814="Lactaid", D814="Ben &amp; Jerry's", D814="Chobani", D814="Oikos", D814="Light + Fit"), "Dairy",
IF(OR(D814="Barilla", D814="Annie's", D814="Rao's Homemade"), "Pasta",
IF(OR(D814="Hershey's", D814="Lay's", D814="Totino's", D814="Cheerios", D814="Jif", D814="Skippy", D814="Nature Valley", D814="Oreo", D814="DiGiorno", D814="Eggo"), "Prepared Food",
IF(OR(D814="Ben's Original", D814="Lundberg", D814="Quaker"), "Rice",
IF(OR(D814="Bush's", D814="Hillshire Farm", D814="Oscar Mayer", D814="SPAM"), "Protein",
IF(OR(D814="Starbucks", D814="Sparkling Ice", D814="Coca-Cola", D814="San Pellegrino", D814="Gatorade", D814="Arizona"), "Beverages",
"Other")))))))))</f>
        <v>Canned Vegetables</v>
      </c>
      <c r="F814" t="s">
        <v>1722</v>
      </c>
      <c r="G814" cm="1">
        <f t="array" ref="G814">_xlfn.LET(
  _xlpm.txt, LOWER(TRIM(SUBSTITUTE(B814,"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814" s="1">
        <f>O814/G814</f>
        <v>8.4827586206896552E-2</v>
      </c>
      <c r="J814" t="str">
        <f>IF(I814="", "", IFERROR(LEFT(SUBSTITUTE(I814,"$",""), FIND("/", SUBSTITUTE(I814,"$","")) - 1), ""))</f>
        <v/>
      </c>
      <c r="K814" s="1" t="str">
        <f>IF(J814="", "", SUBSTITUTE(J814, "¢", ""))</f>
        <v/>
      </c>
      <c r="L814" s="2">
        <f>H814*100</f>
        <v>8.4827586206896548</v>
      </c>
      <c r="M814" s="1">
        <f t="shared" si="12"/>
        <v>8.4827586206896552E-2</v>
      </c>
      <c r="N814" s="1">
        <v>8.4827586206896548</v>
      </c>
      <c r="O814" s="3">
        <f>VALUE(MID(F814, FIND("$", F814) + 1, LEN(F814)))</f>
        <v>1.23</v>
      </c>
    </row>
    <row r="815" spans="1:15" x14ac:dyDescent="0.25">
      <c r="A815" t="s">
        <v>1758</v>
      </c>
      <c r="B815" t="s">
        <v>1757</v>
      </c>
      <c r="D815" t="str" cm="1">
        <f t="array" ref="D815">_xlfn.TEXTJOIN("", TRUE, IF(ISNUMBER(SEARCH($Q$1480:$Q$1524, B815)), $Q$1480:$Q$1524, ""))</f>
        <v>Hunt's</v>
      </c>
      <c r="E815" t="str">
        <f>IF(OR(D815="Mission", D815="Nature's Own", D815="Sara Lee"), "Bread",
IF(OR(D815="Del Monte", D815="Dole", D815="Mott's"), "Canned Fruit",
IF(OR(D815="Goya", D815="Hunt's", D815="Birds Eye"), "Canned Vegetables",
IF(OR(D815="BelGioioso", D815="Kraft", D815="Philadelphia", D815="Fairlife", D815="Horizon Organic", D815="Lactaid", D815="Ben &amp; Jerry's", D815="Chobani", D815="Oikos", D815="Light + Fit"), "Dairy",
IF(OR(D815="Barilla", D815="Annie's", D815="Rao's Homemade"), "Pasta",
IF(OR(D815="Hershey's", D815="Lay's", D815="Totino's", D815="Cheerios", D815="Jif", D815="Skippy", D815="Nature Valley", D815="Oreo", D815="DiGiorno", D815="Eggo"), "Prepared Food",
IF(OR(D815="Ben's Original", D815="Lundberg", D815="Quaker"), "Rice",
IF(OR(D815="Bush's", D815="Hillshire Farm", D815="Oscar Mayer", D815="SPAM"), "Protein",
IF(OR(D815="Starbucks", D815="Sparkling Ice", D815="Coca-Cola", D815="San Pellegrino", D815="Gatorade", D815="Arizona"), "Beverages",
"Other")))))))))</f>
        <v>Canned Vegetables</v>
      </c>
      <c r="F815" t="s">
        <v>1722</v>
      </c>
      <c r="G815" cm="1">
        <f t="array" ref="G815">_xlfn.LET(
  _xlpm.txt, LOWER(TRIM(SUBSTITUTE(B815,"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815" s="1">
        <f>O815/G815</f>
        <v>8.4827586206896552E-2</v>
      </c>
      <c r="J815" t="str">
        <f>IF(I815="", "", IFERROR(LEFT(SUBSTITUTE(I815,"$",""), FIND("/", SUBSTITUTE(I815,"$","")) - 1), ""))</f>
        <v/>
      </c>
      <c r="K815" s="1" t="str">
        <f>IF(J815="", "", SUBSTITUTE(J815, "¢", ""))</f>
        <v/>
      </c>
      <c r="L815" s="2">
        <f>H815*100</f>
        <v>8.4827586206896548</v>
      </c>
      <c r="M815" s="1">
        <f t="shared" si="12"/>
        <v>8.4827586206896552E-2</v>
      </c>
      <c r="N815" s="1">
        <v>8.4827586206896548</v>
      </c>
      <c r="O815" s="3">
        <f>VALUE(MID(F815, FIND("$", F815) + 1, LEN(F815)))</f>
        <v>1.23</v>
      </c>
    </row>
    <row r="816" spans="1:15" x14ac:dyDescent="0.25">
      <c r="A816" t="s">
        <v>1756</v>
      </c>
      <c r="B816" t="s">
        <v>1755</v>
      </c>
      <c r="D816" t="str" cm="1">
        <f t="array" ref="D816">_xlfn.TEXTJOIN("", TRUE, IF(ISNUMBER(SEARCH($Q$1480:$Q$1524, B816)), $Q$1480:$Q$1524, ""))</f>
        <v>Hunt's</v>
      </c>
      <c r="E816" t="str">
        <f>IF(OR(D816="Mission", D816="Nature's Own", D816="Sara Lee"), "Bread",
IF(OR(D816="Del Monte", D816="Dole", D816="Mott's"), "Canned Fruit",
IF(OR(D816="Goya", D816="Hunt's", D816="Birds Eye"), "Canned Vegetables",
IF(OR(D816="BelGioioso", D816="Kraft", D816="Philadelphia", D816="Fairlife", D816="Horizon Organic", D816="Lactaid", D816="Ben &amp; Jerry's", D816="Chobani", D816="Oikos", D816="Light + Fit"), "Dairy",
IF(OR(D816="Barilla", D816="Annie's", D816="Rao's Homemade"), "Pasta",
IF(OR(D816="Hershey's", D816="Lay's", D816="Totino's", D816="Cheerios", D816="Jif", D816="Skippy", D816="Nature Valley", D816="Oreo", D816="DiGiorno", D816="Eggo"), "Prepared Food",
IF(OR(D816="Ben's Original", D816="Lundberg", D816="Quaker"), "Rice",
IF(OR(D816="Bush's", D816="Hillshire Farm", D816="Oscar Mayer", D816="SPAM"), "Protein",
IF(OR(D816="Starbucks", D816="Sparkling Ice", D816="Coca-Cola", D816="San Pellegrino", D816="Gatorade", D816="Arizona"), "Beverages",
"Other")))))))))</f>
        <v>Canned Vegetables</v>
      </c>
      <c r="F816" t="s">
        <v>1722</v>
      </c>
      <c r="G816" cm="1">
        <f t="array" ref="G816">_xlfn.LET(
  _xlpm.txt, LOWER(TRIM(SUBSTITUTE(B816,"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816" s="1">
        <f>O816/G816</f>
        <v>8.4827586206896552E-2</v>
      </c>
      <c r="J816" t="str">
        <f>IF(I816="", "", IFERROR(LEFT(SUBSTITUTE(I816,"$",""), FIND("/", SUBSTITUTE(I816,"$","")) - 1), ""))</f>
        <v/>
      </c>
      <c r="K816" s="1" t="str">
        <f>IF(J816="", "", SUBSTITUTE(J816, "¢", ""))</f>
        <v/>
      </c>
      <c r="L816" s="2">
        <f>H816*100</f>
        <v>8.4827586206896548</v>
      </c>
      <c r="M816" s="1">
        <f t="shared" si="12"/>
        <v>8.4827586206896552E-2</v>
      </c>
      <c r="N816" s="1">
        <v>8.4827586206896548</v>
      </c>
      <c r="O816" s="3">
        <f>VALUE(MID(F816, FIND("$", F816) + 1, LEN(F816)))</f>
        <v>1.23</v>
      </c>
    </row>
    <row r="817" spans="1:15" x14ac:dyDescent="0.25">
      <c r="A817" t="s">
        <v>1754</v>
      </c>
      <c r="B817" t="s">
        <v>1753</v>
      </c>
      <c r="D817" t="str" cm="1">
        <f t="array" ref="D817">_xlfn.TEXTJOIN("", TRUE, IF(ISNUMBER(SEARCH($Q$1480:$Q$1524, B817)), $Q$1480:$Q$1524, ""))</f>
        <v>Hunt's</v>
      </c>
      <c r="E817" t="str">
        <f>IF(OR(D817="Mission", D817="Nature's Own", D817="Sara Lee"), "Bread",
IF(OR(D817="Del Monte", D817="Dole", D817="Mott's"), "Canned Fruit",
IF(OR(D817="Goya", D817="Hunt's", D817="Birds Eye"), "Canned Vegetables",
IF(OR(D817="BelGioioso", D817="Kraft", D817="Philadelphia", D817="Fairlife", D817="Horizon Organic", D817="Lactaid", D817="Ben &amp; Jerry's", D817="Chobani", D817="Oikos", D817="Light + Fit"), "Dairy",
IF(OR(D817="Barilla", D817="Annie's", D817="Rao's Homemade"), "Pasta",
IF(OR(D817="Hershey's", D817="Lay's", D817="Totino's", D817="Cheerios", D817="Jif", D817="Skippy", D817="Nature Valley", D817="Oreo", D817="DiGiorno", D817="Eggo"), "Prepared Food",
IF(OR(D817="Ben's Original", D817="Lundberg", D817="Quaker"), "Rice",
IF(OR(D817="Bush's", D817="Hillshire Farm", D817="Oscar Mayer", D817="SPAM"), "Protein",
IF(OR(D817="Starbucks", D817="Sparkling Ice", D817="Coca-Cola", D817="San Pellegrino", D817="Gatorade", D817="Arizona"), "Beverages",
"Other")))))))))</f>
        <v>Canned Vegetables</v>
      </c>
      <c r="F817" t="s">
        <v>1709</v>
      </c>
      <c r="G817" cm="1">
        <f t="array" ref="G817">_xlfn.LET(
  _xlpm.txt, LOWER(TRIM(SUBSTITUTE(B817,"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817" s="1">
        <f>O817/G817</f>
        <v>6.9999999999999993E-2</v>
      </c>
      <c r="J817" t="str">
        <f>IF(I817="", "", IFERROR(LEFT(SUBSTITUTE(I817,"$",""), FIND("/", SUBSTITUTE(I817,"$","")) - 1), ""))</f>
        <v/>
      </c>
      <c r="K817" s="1" t="str">
        <f>IF(J817="", "", SUBSTITUTE(J817, "¢", ""))</f>
        <v/>
      </c>
      <c r="L817" s="2">
        <f>H817*100</f>
        <v>6.9999999999999991</v>
      </c>
      <c r="M817" s="1">
        <f t="shared" si="12"/>
        <v>6.9999999999999993E-2</v>
      </c>
      <c r="N817" s="1">
        <v>6.9999999999999991</v>
      </c>
      <c r="O817" s="3">
        <f>VALUE(MID(F817, FIND("$", F817) + 1, LEN(F817)))</f>
        <v>1.96</v>
      </c>
    </row>
    <row r="818" spans="1:15" x14ac:dyDescent="0.25">
      <c r="A818" t="s">
        <v>1752</v>
      </c>
      <c r="B818" t="s">
        <v>1751</v>
      </c>
      <c r="D818" t="str" cm="1">
        <f t="array" ref="D818">_xlfn.TEXTJOIN("", TRUE, IF(ISNUMBER(SEARCH($Q$1480:$Q$1524, B818)), $Q$1480:$Q$1524, ""))</f>
        <v>Hunt's</v>
      </c>
      <c r="E818" t="str">
        <f>IF(OR(D818="Mission", D818="Nature's Own", D818="Sara Lee"), "Bread",
IF(OR(D818="Del Monte", D818="Dole", D818="Mott's"), "Canned Fruit",
IF(OR(D818="Goya", D818="Hunt's", D818="Birds Eye"), "Canned Vegetables",
IF(OR(D818="BelGioioso", D818="Kraft", D818="Philadelphia", D818="Fairlife", D818="Horizon Organic", D818="Lactaid", D818="Ben &amp; Jerry's", D818="Chobani", D818="Oikos", D818="Light + Fit"), "Dairy",
IF(OR(D818="Barilla", D818="Annie's", D818="Rao's Homemade"), "Pasta",
IF(OR(D818="Hershey's", D818="Lay's", D818="Totino's", D818="Cheerios", D818="Jif", D818="Skippy", D818="Nature Valley", D818="Oreo", D818="DiGiorno", D818="Eggo"), "Prepared Food",
IF(OR(D818="Ben's Original", D818="Lundberg", D818="Quaker"), "Rice",
IF(OR(D818="Bush's", D818="Hillshire Farm", D818="Oscar Mayer", D818="SPAM"), "Protein",
IF(OR(D818="Starbucks", D818="Sparkling Ice", D818="Coca-Cola", D818="San Pellegrino", D818="Gatorade", D818="Arizona"), "Beverages",
"Other")))))))))</f>
        <v>Canned Vegetables</v>
      </c>
      <c r="F818" t="s">
        <v>1722</v>
      </c>
      <c r="G818" cm="1">
        <f t="array" ref="G818">_xlfn.LET(
  _xlpm.txt, LOWER(TRIM(SUBSTITUTE(B818,"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818" s="1">
        <f>O818/G818</f>
        <v>8.4827586206896552E-2</v>
      </c>
      <c r="J818" t="str">
        <f>IF(I818="", "", IFERROR(LEFT(SUBSTITUTE(I818,"$",""), FIND("/", SUBSTITUTE(I818,"$","")) - 1), ""))</f>
        <v/>
      </c>
      <c r="K818" s="1" t="str">
        <f>IF(J818="", "", SUBSTITUTE(J818, "¢", ""))</f>
        <v/>
      </c>
      <c r="L818" s="2">
        <f>H818*100</f>
        <v>8.4827586206896548</v>
      </c>
      <c r="M818" s="1">
        <f t="shared" si="12"/>
        <v>8.4827586206896552E-2</v>
      </c>
      <c r="N818" s="1">
        <v>8.4827586206896548</v>
      </c>
      <c r="O818" s="3">
        <f>VALUE(MID(F818, FIND("$", F818) + 1, LEN(F818)))</f>
        <v>1.23</v>
      </c>
    </row>
    <row r="819" spans="1:15" x14ac:dyDescent="0.25">
      <c r="A819" t="s">
        <v>1750</v>
      </c>
      <c r="B819" t="s">
        <v>1749</v>
      </c>
      <c r="D819" t="str" cm="1">
        <f t="array" ref="D819">_xlfn.TEXTJOIN("", TRUE, IF(ISNUMBER(SEARCH($Q$1480:$Q$1524, B819)), $Q$1480:$Q$1524, ""))</f>
        <v>Hunt's</v>
      </c>
      <c r="E819" t="str">
        <f>IF(OR(D819="Mission", D819="Nature's Own", D819="Sara Lee"), "Bread",
IF(OR(D819="Del Monte", D819="Dole", D819="Mott's"), "Canned Fruit",
IF(OR(D819="Goya", D819="Hunt's", D819="Birds Eye"), "Canned Vegetables",
IF(OR(D819="BelGioioso", D819="Kraft", D819="Philadelphia", D819="Fairlife", D819="Horizon Organic", D819="Lactaid", D819="Ben &amp; Jerry's", D819="Chobani", D819="Oikos", D819="Light + Fit"), "Dairy",
IF(OR(D819="Barilla", D819="Annie's", D819="Rao's Homemade"), "Pasta",
IF(OR(D819="Hershey's", D819="Lay's", D819="Totino's", D819="Cheerios", D819="Jif", D819="Skippy", D819="Nature Valley", D819="Oreo", D819="DiGiorno", D819="Eggo"), "Prepared Food",
IF(OR(D819="Ben's Original", D819="Lundberg", D819="Quaker"), "Rice",
IF(OR(D819="Bush's", D819="Hillshire Farm", D819="Oscar Mayer", D819="SPAM"), "Protein",
IF(OR(D819="Starbucks", D819="Sparkling Ice", D819="Coca-Cola", D819="San Pellegrino", D819="Gatorade", D819="Arizona"), "Beverages",
"Other")))))))))</f>
        <v>Canned Vegetables</v>
      </c>
      <c r="F819" t="s">
        <v>1722</v>
      </c>
      <c r="G819" cm="1">
        <f t="array" ref="G819">_xlfn.LET(
  _xlpm.txt, LOWER(TRIM(SUBSTITUTE(B819,"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819" s="1">
        <f>O819/G819</f>
        <v>8.4827586206896552E-2</v>
      </c>
      <c r="J819" t="str">
        <f>IF(I819="", "", IFERROR(LEFT(SUBSTITUTE(I819,"$",""), FIND("/", SUBSTITUTE(I819,"$","")) - 1), ""))</f>
        <v/>
      </c>
      <c r="K819" s="1" t="str">
        <f>IF(J819="", "", SUBSTITUTE(J819, "¢", ""))</f>
        <v/>
      </c>
      <c r="L819" s="2">
        <f>H819*100</f>
        <v>8.4827586206896548</v>
      </c>
      <c r="M819" s="1">
        <f t="shared" si="12"/>
        <v>8.4827586206896552E-2</v>
      </c>
      <c r="N819" s="1">
        <v>8.4827586206896548</v>
      </c>
      <c r="O819" s="3">
        <f>VALUE(MID(F819, FIND("$", F819) + 1, LEN(F819)))</f>
        <v>1.23</v>
      </c>
    </row>
    <row r="820" spans="1:15" x14ac:dyDescent="0.25">
      <c r="A820" t="s">
        <v>1748</v>
      </c>
      <c r="B820" t="s">
        <v>1747</v>
      </c>
      <c r="D820" t="str" cm="1">
        <f t="array" ref="D820">_xlfn.TEXTJOIN("", TRUE, IF(ISNUMBER(SEARCH($Q$1480:$Q$1524, B820)), $Q$1480:$Q$1524, ""))</f>
        <v>Hunt's</v>
      </c>
      <c r="E820" t="str">
        <f>IF(OR(D820="Mission", D820="Nature's Own", D820="Sara Lee"), "Bread",
IF(OR(D820="Del Monte", D820="Dole", D820="Mott's"), "Canned Fruit",
IF(OR(D820="Goya", D820="Hunt's", D820="Birds Eye"), "Canned Vegetables",
IF(OR(D820="BelGioioso", D820="Kraft", D820="Philadelphia", D820="Fairlife", D820="Horizon Organic", D820="Lactaid", D820="Ben &amp; Jerry's", D820="Chobani", D820="Oikos", D820="Light + Fit"), "Dairy",
IF(OR(D820="Barilla", D820="Annie's", D820="Rao's Homemade"), "Pasta",
IF(OR(D820="Hershey's", D820="Lay's", D820="Totino's", D820="Cheerios", D820="Jif", D820="Skippy", D820="Nature Valley", D820="Oreo", D820="DiGiorno", D820="Eggo"), "Prepared Food",
IF(OR(D820="Ben's Original", D820="Lundberg", D820="Quaker"), "Rice",
IF(OR(D820="Bush's", D820="Hillshire Farm", D820="Oscar Mayer", D820="SPAM"), "Protein",
IF(OR(D820="Starbucks", D820="Sparkling Ice", D820="Coca-Cola", D820="San Pellegrino", D820="Gatorade", D820="Arizona"), "Beverages",
"Other")))))))))</f>
        <v>Canned Vegetables</v>
      </c>
      <c r="F820" t="s">
        <v>1709</v>
      </c>
      <c r="G820" cm="1">
        <f t="array" ref="G820">_xlfn.LET(
  _xlpm.txt, LOWER(TRIM(SUBSTITUTE(B820,"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820" s="1">
        <f>O820/G820</f>
        <v>6.9999999999999993E-2</v>
      </c>
      <c r="J820" t="str">
        <f>IF(I820="", "", IFERROR(LEFT(SUBSTITUTE(I820,"$",""), FIND("/", SUBSTITUTE(I820,"$","")) - 1), ""))</f>
        <v/>
      </c>
      <c r="K820" s="1" t="str">
        <f>IF(J820="", "", SUBSTITUTE(J820, "¢", ""))</f>
        <v/>
      </c>
      <c r="L820" s="2">
        <f>H820*100</f>
        <v>6.9999999999999991</v>
      </c>
      <c r="M820" s="1">
        <f t="shared" si="12"/>
        <v>6.9999999999999993E-2</v>
      </c>
      <c r="N820" s="1">
        <v>6.9999999999999991</v>
      </c>
      <c r="O820" s="3">
        <f>VALUE(MID(F820, FIND("$", F820) + 1, LEN(F820)))</f>
        <v>1.96</v>
      </c>
    </row>
    <row r="821" spans="1:15" x14ac:dyDescent="0.25">
      <c r="A821" t="s">
        <v>1746</v>
      </c>
      <c r="B821" t="s">
        <v>1745</v>
      </c>
      <c r="D821" t="str" cm="1">
        <f t="array" ref="D821">_xlfn.TEXTJOIN("", TRUE, IF(ISNUMBER(SEARCH($Q$1480:$Q$1524, B821)), $Q$1480:$Q$1524, ""))</f>
        <v>Hunt's</v>
      </c>
      <c r="E821" t="str">
        <f>IF(OR(D821="Mission", D821="Nature's Own", D821="Sara Lee"), "Bread",
IF(OR(D821="Del Monte", D821="Dole", D821="Mott's"), "Canned Fruit",
IF(OR(D821="Goya", D821="Hunt's", D821="Birds Eye"), "Canned Vegetables",
IF(OR(D821="BelGioioso", D821="Kraft", D821="Philadelphia", D821="Fairlife", D821="Horizon Organic", D821="Lactaid", D821="Ben &amp; Jerry's", D821="Chobani", D821="Oikos", D821="Light + Fit"), "Dairy",
IF(OR(D821="Barilla", D821="Annie's", D821="Rao's Homemade"), "Pasta",
IF(OR(D821="Hershey's", D821="Lay's", D821="Totino's", D821="Cheerios", D821="Jif", D821="Skippy", D821="Nature Valley", D821="Oreo", D821="DiGiorno", D821="Eggo"), "Prepared Food",
IF(OR(D821="Ben's Original", D821="Lundberg", D821="Quaker"), "Rice",
IF(OR(D821="Bush's", D821="Hillshire Farm", D821="Oscar Mayer", D821="SPAM"), "Protein",
IF(OR(D821="Starbucks", D821="Sparkling Ice", D821="Coca-Cola", D821="San Pellegrino", D821="Gatorade", D821="Arizona"), "Beverages",
"Other")))))))))</f>
        <v>Canned Vegetables</v>
      </c>
      <c r="F821" t="s">
        <v>1722</v>
      </c>
      <c r="G821" cm="1">
        <f t="array" ref="G821">_xlfn.LET(
  _xlpm.txt, LOWER(TRIM(SUBSTITUTE(B821,"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821" s="1">
        <f>O821/G821</f>
        <v>8.4827586206896552E-2</v>
      </c>
      <c r="J821" t="str">
        <f>IF(I821="", "", IFERROR(LEFT(SUBSTITUTE(I821,"$",""), FIND("/", SUBSTITUTE(I821,"$","")) - 1), ""))</f>
        <v/>
      </c>
      <c r="K821" s="1" t="str">
        <f>IF(J821="", "", SUBSTITUTE(J821, "¢", ""))</f>
        <v/>
      </c>
      <c r="L821" s="2">
        <f>H821*100</f>
        <v>8.4827586206896548</v>
      </c>
      <c r="M821" s="1">
        <f t="shared" si="12"/>
        <v>8.4827586206896552E-2</v>
      </c>
      <c r="N821" s="1">
        <v>8.4827586206896548</v>
      </c>
      <c r="O821" s="3">
        <f>VALUE(MID(F821, FIND("$", F821) + 1, LEN(F821)))</f>
        <v>1.23</v>
      </c>
    </row>
    <row r="822" spans="1:15" x14ac:dyDescent="0.25">
      <c r="A822" t="s">
        <v>1744</v>
      </c>
      <c r="B822" t="s">
        <v>1743</v>
      </c>
      <c r="D822" t="str" cm="1">
        <f t="array" ref="D822">_xlfn.TEXTJOIN("", TRUE, IF(ISNUMBER(SEARCH($Q$1480:$Q$1524, B822)), $Q$1480:$Q$1524, ""))</f>
        <v>Hunt's</v>
      </c>
      <c r="E822" t="str">
        <f>IF(OR(D822="Mission", D822="Nature's Own", D822="Sara Lee"), "Bread",
IF(OR(D822="Del Monte", D822="Dole", D822="Mott's"), "Canned Fruit",
IF(OR(D822="Goya", D822="Hunt's", D822="Birds Eye"), "Canned Vegetables",
IF(OR(D822="BelGioioso", D822="Kraft", D822="Philadelphia", D822="Fairlife", D822="Horizon Organic", D822="Lactaid", D822="Ben &amp; Jerry's", D822="Chobani", D822="Oikos", D822="Light + Fit"), "Dairy",
IF(OR(D822="Barilla", D822="Annie's", D822="Rao's Homemade"), "Pasta",
IF(OR(D822="Hershey's", D822="Lay's", D822="Totino's", D822="Cheerios", D822="Jif", D822="Skippy", D822="Nature Valley", D822="Oreo", D822="DiGiorno", D822="Eggo"), "Prepared Food",
IF(OR(D822="Ben's Original", D822="Lundberg", D822="Quaker"), "Rice",
IF(OR(D822="Bush's", D822="Hillshire Farm", D822="Oscar Mayer", D822="SPAM"), "Protein",
IF(OR(D822="Starbucks", D822="Sparkling Ice", D822="Coca-Cola", D822="San Pellegrino", D822="Gatorade", D822="Arizona"), "Beverages",
"Other")))))))))</f>
        <v>Canned Vegetables</v>
      </c>
      <c r="F822" t="s">
        <v>1709</v>
      </c>
      <c r="G822" cm="1">
        <f t="array" ref="G822">_xlfn.LET(
  _xlpm.txt, LOWER(TRIM(SUBSTITUTE(B822,"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822" s="1">
        <f>O822/G822</f>
        <v>6.9999999999999993E-2</v>
      </c>
      <c r="J822" t="str">
        <f>IF(I822="", "", IFERROR(LEFT(SUBSTITUTE(I822,"$",""), FIND("/", SUBSTITUTE(I822,"$","")) - 1), ""))</f>
        <v/>
      </c>
      <c r="K822" s="1" t="str">
        <f>IF(J822="", "", SUBSTITUTE(J822, "¢", ""))</f>
        <v/>
      </c>
      <c r="L822" s="2">
        <f>H822*100</f>
        <v>6.9999999999999991</v>
      </c>
      <c r="M822" s="1">
        <f t="shared" si="12"/>
        <v>6.9999999999999993E-2</v>
      </c>
      <c r="N822" s="1">
        <v>6.9999999999999991</v>
      </c>
      <c r="O822" s="3">
        <f>VALUE(MID(F822, FIND("$", F822) + 1, LEN(F822)))</f>
        <v>1.96</v>
      </c>
    </row>
    <row r="823" spans="1:15" x14ac:dyDescent="0.25">
      <c r="A823" t="s">
        <v>1742</v>
      </c>
      <c r="B823" t="s">
        <v>1741</v>
      </c>
      <c r="D823" t="str" cm="1">
        <f t="array" ref="D823">_xlfn.TEXTJOIN("", TRUE, IF(ISNUMBER(SEARCH($Q$1480:$Q$1524, B823)), $Q$1480:$Q$1524, ""))</f>
        <v>Hunt's</v>
      </c>
      <c r="E823" t="str">
        <f>IF(OR(D823="Mission", D823="Nature's Own", D823="Sara Lee"), "Bread",
IF(OR(D823="Del Monte", D823="Dole", D823="Mott's"), "Canned Fruit",
IF(OR(D823="Goya", D823="Hunt's", D823="Birds Eye"), "Canned Vegetables",
IF(OR(D823="BelGioioso", D823="Kraft", D823="Philadelphia", D823="Fairlife", D823="Horizon Organic", D823="Lactaid", D823="Ben &amp; Jerry's", D823="Chobani", D823="Oikos", D823="Light + Fit"), "Dairy",
IF(OR(D823="Barilla", D823="Annie's", D823="Rao's Homemade"), "Pasta",
IF(OR(D823="Hershey's", D823="Lay's", D823="Totino's", D823="Cheerios", D823="Jif", D823="Skippy", D823="Nature Valley", D823="Oreo", D823="DiGiorno", D823="Eggo"), "Prepared Food",
IF(OR(D823="Ben's Original", D823="Lundberg", D823="Quaker"), "Rice",
IF(OR(D823="Bush's", D823="Hillshire Farm", D823="Oscar Mayer", D823="SPAM"), "Protein",
IF(OR(D823="Starbucks", D823="Sparkling Ice", D823="Coca-Cola", D823="San Pellegrino", D823="Gatorade", D823="Arizona"), "Beverages",
"Other")))))))))</f>
        <v>Canned Vegetables</v>
      </c>
      <c r="F823" t="s">
        <v>1722</v>
      </c>
      <c r="G823" cm="1">
        <f t="array" ref="G823">_xlfn.LET(
  _xlpm.txt, LOWER(TRIM(SUBSTITUTE(B823,"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823" s="1">
        <f>O823/G823</f>
        <v>8.4827586206896552E-2</v>
      </c>
      <c r="J823" t="str">
        <f>IF(I823="", "", IFERROR(LEFT(SUBSTITUTE(I823,"$",""), FIND("/", SUBSTITUTE(I823,"$","")) - 1), ""))</f>
        <v/>
      </c>
      <c r="K823" s="1" t="str">
        <f>IF(J823="", "", SUBSTITUTE(J823, "¢", ""))</f>
        <v/>
      </c>
      <c r="L823" s="2">
        <f>H823*100</f>
        <v>8.4827586206896548</v>
      </c>
      <c r="M823" s="1">
        <f t="shared" si="12"/>
        <v>8.4827586206896552E-2</v>
      </c>
      <c r="N823" s="1">
        <v>8.4827586206896548</v>
      </c>
      <c r="O823" s="3">
        <f>VALUE(MID(F823, FIND("$", F823) + 1, LEN(F823)))</f>
        <v>1.23</v>
      </c>
    </row>
    <row r="824" spans="1:15" x14ac:dyDescent="0.25">
      <c r="A824" t="s">
        <v>1740</v>
      </c>
      <c r="B824" t="s">
        <v>1739</v>
      </c>
      <c r="D824" t="str" cm="1">
        <f t="array" ref="D824">_xlfn.TEXTJOIN("", TRUE, IF(ISNUMBER(SEARCH($Q$1480:$Q$1524, B824)), $Q$1480:$Q$1524, ""))</f>
        <v>Hunt's</v>
      </c>
      <c r="E824" t="str">
        <f>IF(OR(D824="Mission", D824="Nature's Own", D824="Sara Lee"), "Bread",
IF(OR(D824="Del Monte", D824="Dole", D824="Mott's"), "Canned Fruit",
IF(OR(D824="Goya", D824="Hunt's", D824="Birds Eye"), "Canned Vegetables",
IF(OR(D824="BelGioioso", D824="Kraft", D824="Philadelphia", D824="Fairlife", D824="Horizon Organic", D824="Lactaid", D824="Ben &amp; Jerry's", D824="Chobani", D824="Oikos", D824="Light + Fit"), "Dairy",
IF(OR(D824="Barilla", D824="Annie's", D824="Rao's Homemade"), "Pasta",
IF(OR(D824="Hershey's", D824="Lay's", D824="Totino's", D824="Cheerios", D824="Jif", D824="Skippy", D824="Nature Valley", D824="Oreo", D824="DiGiorno", D824="Eggo"), "Prepared Food",
IF(OR(D824="Ben's Original", D824="Lundberg", D824="Quaker"), "Rice",
IF(OR(D824="Bush's", D824="Hillshire Farm", D824="Oscar Mayer", D824="SPAM"), "Protein",
IF(OR(D824="Starbucks", D824="Sparkling Ice", D824="Coca-Cola", D824="San Pellegrino", D824="Gatorade", D824="Arizona"), "Beverages",
"Other")))))))))</f>
        <v>Canned Vegetables</v>
      </c>
      <c r="F824" t="s">
        <v>1716</v>
      </c>
      <c r="G824" cm="1">
        <f t="array" ref="G824">_xlfn.LET(
  _xlpm.txt, LOWER(TRIM(SUBSTITUTE(B824,"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824" s="1">
        <f>O824/G824</f>
        <v>0.16166666666666665</v>
      </c>
      <c r="J824" t="str">
        <f>IF(I824="", "", IFERROR(LEFT(SUBSTITUTE(I824,"$",""), FIND("/", SUBSTITUTE(I824,"$","")) - 1), ""))</f>
        <v/>
      </c>
      <c r="K824" s="1" t="str">
        <f>IF(J824="", "", SUBSTITUTE(J824, "¢", ""))</f>
        <v/>
      </c>
      <c r="L824" s="2">
        <f>H824*100</f>
        <v>16.166666666666664</v>
      </c>
      <c r="M824" s="1">
        <f t="shared" si="12"/>
        <v>0.16166666666666665</v>
      </c>
      <c r="N824" s="1">
        <v>16.166666666666664</v>
      </c>
      <c r="O824" s="3">
        <f>VALUE(MID(F824, FIND("$", F824) + 1, LEN(F824)))</f>
        <v>0.97</v>
      </c>
    </row>
    <row r="825" spans="1:15" x14ac:dyDescent="0.25">
      <c r="A825" t="s">
        <v>1738</v>
      </c>
      <c r="B825" t="s">
        <v>1737</v>
      </c>
      <c r="D825" t="str" cm="1">
        <f t="array" ref="D825">_xlfn.TEXTJOIN("", TRUE, IF(ISNUMBER(SEARCH($Q$1480:$Q$1524, B825)), $Q$1480:$Q$1524, ""))</f>
        <v>Hunt's</v>
      </c>
      <c r="E825" t="str">
        <f>IF(OR(D825="Mission", D825="Nature's Own", D825="Sara Lee"), "Bread",
IF(OR(D825="Del Monte", D825="Dole", D825="Mott's"), "Canned Fruit",
IF(OR(D825="Goya", D825="Hunt's", D825="Birds Eye"), "Canned Vegetables",
IF(OR(D825="BelGioioso", D825="Kraft", D825="Philadelphia", D825="Fairlife", D825="Horizon Organic", D825="Lactaid", D825="Ben &amp; Jerry's", D825="Chobani", D825="Oikos", D825="Light + Fit"), "Dairy",
IF(OR(D825="Barilla", D825="Annie's", D825="Rao's Homemade"), "Pasta",
IF(OR(D825="Hershey's", D825="Lay's", D825="Totino's", D825="Cheerios", D825="Jif", D825="Skippy", D825="Nature Valley", D825="Oreo", D825="DiGiorno", D825="Eggo"), "Prepared Food",
IF(OR(D825="Ben's Original", D825="Lundberg", D825="Quaker"), "Rice",
IF(OR(D825="Bush's", D825="Hillshire Farm", D825="Oscar Mayer", D825="SPAM"), "Protein",
IF(OR(D825="Starbucks", D825="Sparkling Ice", D825="Coca-Cola", D825="San Pellegrino", D825="Gatorade", D825="Arizona"), "Beverages",
"Other")))))))))</f>
        <v>Canned Vegetables</v>
      </c>
      <c r="F825" t="s">
        <v>1722</v>
      </c>
      <c r="G825" cm="1">
        <f t="array" ref="G825">_xlfn.LET(
  _xlpm.txt, LOWER(TRIM(SUBSTITUTE(B825,"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825" s="1">
        <f>O825/G825</f>
        <v>8.2000000000000003E-2</v>
      </c>
      <c r="J825" t="str">
        <f>IF(I825="", "", IFERROR(LEFT(SUBSTITUTE(I825,"$",""), FIND("/", SUBSTITUTE(I825,"$","")) - 1), ""))</f>
        <v/>
      </c>
      <c r="K825" s="1" t="str">
        <f>IF(J825="", "", SUBSTITUTE(J825, "¢", ""))</f>
        <v/>
      </c>
      <c r="L825" s="2">
        <f>H825*100</f>
        <v>8.2000000000000011</v>
      </c>
      <c r="M825" s="1">
        <f t="shared" si="12"/>
        <v>8.2000000000000017E-2</v>
      </c>
      <c r="N825" s="1">
        <v>8.2000000000000011</v>
      </c>
      <c r="O825" s="3">
        <f>VALUE(MID(F825, FIND("$", F825) + 1, LEN(F825)))</f>
        <v>1.23</v>
      </c>
    </row>
    <row r="826" spans="1:15" x14ac:dyDescent="0.25">
      <c r="A826" t="s">
        <v>1736</v>
      </c>
      <c r="B826" t="s">
        <v>1735</v>
      </c>
      <c r="D826" t="str" cm="1">
        <f t="array" ref="D826">_xlfn.TEXTJOIN("", TRUE, IF(ISNUMBER(SEARCH($Q$1480:$Q$1524, B826)), $Q$1480:$Q$1524, ""))</f>
        <v>Hunt's</v>
      </c>
      <c r="E826" t="str">
        <f>IF(OR(D826="Mission", D826="Nature's Own", D826="Sara Lee"), "Bread",
IF(OR(D826="Del Monte", D826="Dole", D826="Mott's"), "Canned Fruit",
IF(OR(D826="Goya", D826="Hunt's", D826="Birds Eye"), "Canned Vegetables",
IF(OR(D826="BelGioioso", D826="Kraft", D826="Philadelphia", D826="Fairlife", D826="Horizon Organic", D826="Lactaid", D826="Ben &amp; Jerry's", D826="Chobani", D826="Oikos", D826="Light + Fit"), "Dairy",
IF(OR(D826="Barilla", D826="Annie's", D826="Rao's Homemade"), "Pasta",
IF(OR(D826="Hershey's", D826="Lay's", D826="Totino's", D826="Cheerios", D826="Jif", D826="Skippy", D826="Nature Valley", D826="Oreo", D826="DiGiorno", D826="Eggo"), "Prepared Food",
IF(OR(D826="Ben's Original", D826="Lundberg", D826="Quaker"), "Rice",
IF(OR(D826="Bush's", D826="Hillshire Farm", D826="Oscar Mayer", D826="SPAM"), "Protein",
IF(OR(D826="Starbucks", D826="Sparkling Ice", D826="Coca-Cola", D826="San Pellegrino", D826="Gatorade", D826="Arizona"), "Beverages",
"Other")))))))))</f>
        <v>Canned Vegetables</v>
      </c>
      <c r="F826" t="s">
        <v>1709</v>
      </c>
      <c r="G826" cm="1">
        <f t="array" ref="G826">_xlfn.LET(
  _xlpm.txt, LOWER(TRIM(SUBSTITUTE(B826,"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H826" s="1">
        <f>O826/G826</f>
        <v>6.7586206896551718E-2</v>
      </c>
      <c r="J826" t="str">
        <f>IF(I826="", "", IFERROR(LEFT(SUBSTITUTE(I826,"$",""), FIND("/", SUBSTITUTE(I826,"$","")) - 1), ""))</f>
        <v/>
      </c>
      <c r="K826" s="1" t="str">
        <f>IF(J826="", "", SUBSTITUTE(J826, "¢", ""))</f>
        <v/>
      </c>
      <c r="L826" s="2">
        <f>H826*100</f>
        <v>6.7586206896551717</v>
      </c>
      <c r="M826" s="1">
        <f t="shared" si="12"/>
        <v>6.7586206896551718E-2</v>
      </c>
      <c r="N826" s="1">
        <v>6.7586206896551717</v>
      </c>
      <c r="O826" s="3">
        <f>VALUE(MID(F826, FIND("$", F826) + 1, LEN(F826)))</f>
        <v>1.96</v>
      </c>
    </row>
    <row r="827" spans="1:15" x14ac:dyDescent="0.25">
      <c r="A827" t="s">
        <v>1734</v>
      </c>
      <c r="B827" t="s">
        <v>1733</v>
      </c>
      <c r="D827" t="str" cm="1">
        <f t="array" ref="D827">_xlfn.TEXTJOIN("", TRUE, IF(ISNUMBER(SEARCH($Q$1480:$Q$1524, B827)), $Q$1480:$Q$1524, ""))</f>
        <v>Hunt's</v>
      </c>
      <c r="E827" t="str">
        <f>IF(OR(D827="Mission", D827="Nature's Own", D827="Sara Lee"), "Bread",
IF(OR(D827="Del Monte", D827="Dole", D827="Mott's"), "Canned Fruit",
IF(OR(D827="Goya", D827="Hunt's", D827="Birds Eye"), "Canned Vegetables",
IF(OR(D827="BelGioioso", D827="Kraft", D827="Philadelphia", D827="Fairlife", D827="Horizon Organic", D827="Lactaid", D827="Ben &amp; Jerry's", D827="Chobani", D827="Oikos", D827="Light + Fit"), "Dairy",
IF(OR(D827="Barilla", D827="Annie's", D827="Rao's Homemade"), "Pasta",
IF(OR(D827="Hershey's", D827="Lay's", D827="Totino's", D827="Cheerios", D827="Jif", D827="Skippy", D827="Nature Valley", D827="Oreo", D827="DiGiorno", D827="Eggo"), "Prepared Food",
IF(OR(D827="Ben's Original", D827="Lundberg", D827="Quaker"), "Rice",
IF(OR(D827="Bush's", D827="Hillshire Farm", D827="Oscar Mayer", D827="SPAM"), "Protein",
IF(OR(D827="Starbucks", D827="Sparkling Ice", D827="Coca-Cola", D827="San Pellegrino", D827="Gatorade", D827="Arizona"), "Beverages",
"Other")))))))))</f>
        <v>Canned Vegetables</v>
      </c>
      <c r="F827" t="s">
        <v>1709</v>
      </c>
      <c r="G827" cm="1">
        <f t="array" ref="G827">_xlfn.LET(
  _xlpm.txt, LOWER(TRIM(SUBSTITUTE(B827,"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827" s="1">
        <f>O827/G827</f>
        <v>6.9999999999999993E-2</v>
      </c>
      <c r="J827" t="str">
        <f>IF(I827="", "", IFERROR(LEFT(SUBSTITUTE(I827,"$",""), FIND("/", SUBSTITUTE(I827,"$","")) - 1), ""))</f>
        <v/>
      </c>
      <c r="K827" s="1" t="str">
        <f>IF(J827="", "", SUBSTITUTE(J827, "¢", ""))</f>
        <v/>
      </c>
      <c r="L827" s="2">
        <f>H827*100</f>
        <v>6.9999999999999991</v>
      </c>
      <c r="M827" s="1">
        <f t="shared" si="12"/>
        <v>6.9999999999999993E-2</v>
      </c>
      <c r="N827" s="1">
        <v>6.9999999999999991</v>
      </c>
      <c r="O827" s="3">
        <f>VALUE(MID(F827, FIND("$", F827) + 1, LEN(F827)))</f>
        <v>1.96</v>
      </c>
    </row>
    <row r="828" spans="1:15" x14ac:dyDescent="0.25">
      <c r="A828" t="s">
        <v>1732</v>
      </c>
      <c r="B828" t="s">
        <v>1731</v>
      </c>
      <c r="D828" t="str" cm="1">
        <f t="array" ref="D828">_xlfn.TEXTJOIN("", TRUE, IF(ISNUMBER(SEARCH($Q$1480:$Q$1524, B828)), $Q$1480:$Q$1524, ""))</f>
        <v>Hunt's</v>
      </c>
      <c r="E828" t="str">
        <f>IF(OR(D828="Mission", D828="Nature's Own", D828="Sara Lee"), "Bread",
IF(OR(D828="Del Monte", D828="Dole", D828="Mott's"), "Canned Fruit",
IF(OR(D828="Goya", D828="Hunt's", D828="Birds Eye"), "Canned Vegetables",
IF(OR(D828="BelGioioso", D828="Kraft", D828="Philadelphia", D828="Fairlife", D828="Horizon Organic", D828="Lactaid", D828="Ben &amp; Jerry's", D828="Chobani", D828="Oikos", D828="Light + Fit"), "Dairy",
IF(OR(D828="Barilla", D828="Annie's", D828="Rao's Homemade"), "Pasta",
IF(OR(D828="Hershey's", D828="Lay's", D828="Totino's", D828="Cheerios", D828="Jif", D828="Skippy", D828="Nature Valley", D828="Oreo", D828="DiGiorno", D828="Eggo"), "Prepared Food",
IF(OR(D828="Ben's Original", D828="Lundberg", D828="Quaker"), "Rice",
IF(OR(D828="Bush's", D828="Hillshire Farm", D828="Oscar Mayer", D828="SPAM"), "Protein",
IF(OR(D828="Starbucks", D828="Sparkling Ice", D828="Coca-Cola", D828="San Pellegrino", D828="Gatorade", D828="Arizona"), "Beverages",
"Other")))))))))</f>
        <v>Canned Vegetables</v>
      </c>
      <c r="F828" t="s">
        <v>1722</v>
      </c>
      <c r="G828" cm="1">
        <f t="array" ref="G828">_xlfn.LET(
  _xlpm.txt, LOWER(TRIM(SUBSTITUTE(B828,"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828" s="1">
        <f>O828/G828</f>
        <v>8.4827586206896552E-2</v>
      </c>
      <c r="J828" t="str">
        <f>IF(I828="", "", IFERROR(LEFT(SUBSTITUTE(I828,"$",""), FIND("/", SUBSTITUTE(I828,"$","")) - 1), ""))</f>
        <v/>
      </c>
      <c r="K828" s="1" t="str">
        <f>IF(J828="", "", SUBSTITUTE(J828, "¢", ""))</f>
        <v/>
      </c>
      <c r="L828" s="2">
        <f>H828*100</f>
        <v>8.4827586206896548</v>
      </c>
      <c r="M828" s="1">
        <f t="shared" si="12"/>
        <v>8.4827586206896552E-2</v>
      </c>
      <c r="N828" s="1">
        <v>8.4827586206896548</v>
      </c>
      <c r="O828" s="3">
        <f>VALUE(MID(F828, FIND("$", F828) + 1, LEN(F828)))</f>
        <v>1.23</v>
      </c>
    </row>
    <row r="829" spans="1:15" x14ac:dyDescent="0.25">
      <c r="A829" t="s">
        <v>1730</v>
      </c>
      <c r="B829" t="s">
        <v>1729</v>
      </c>
      <c r="D829" t="str" cm="1">
        <f t="array" ref="D829">_xlfn.TEXTJOIN("", TRUE, IF(ISNUMBER(SEARCH($Q$1480:$Q$1524, B829)), $Q$1480:$Q$1524, ""))</f>
        <v>Hunt's</v>
      </c>
      <c r="E829" t="str">
        <f>IF(OR(D829="Mission", D829="Nature's Own", D829="Sara Lee"), "Bread",
IF(OR(D829="Del Monte", D829="Dole", D829="Mott's"), "Canned Fruit",
IF(OR(D829="Goya", D829="Hunt's", D829="Birds Eye"), "Canned Vegetables",
IF(OR(D829="BelGioioso", D829="Kraft", D829="Philadelphia", D829="Fairlife", D829="Horizon Organic", D829="Lactaid", D829="Ben &amp; Jerry's", D829="Chobani", D829="Oikos", D829="Light + Fit"), "Dairy",
IF(OR(D829="Barilla", D829="Annie's", D829="Rao's Homemade"), "Pasta",
IF(OR(D829="Hershey's", D829="Lay's", D829="Totino's", D829="Cheerios", D829="Jif", D829="Skippy", D829="Nature Valley", D829="Oreo", D829="DiGiorno", D829="Eggo"), "Prepared Food",
IF(OR(D829="Ben's Original", D829="Lundberg", D829="Quaker"), "Rice",
IF(OR(D829="Bush's", D829="Hillshire Farm", D829="Oscar Mayer", D829="SPAM"), "Protein",
IF(OR(D829="Starbucks", D829="Sparkling Ice", D829="Coca-Cola", D829="San Pellegrino", D829="Gatorade", D829="Arizona"), "Beverages",
"Other")))))))))</f>
        <v>Canned Vegetables</v>
      </c>
      <c r="F829" t="s">
        <v>1709</v>
      </c>
      <c r="G829" cm="1">
        <f t="array" ref="G829">_xlfn.LET(
  _xlpm.txt, LOWER(TRIM(SUBSTITUTE(B829,"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829" s="1">
        <f>O829/G829</f>
        <v>6.9999999999999993E-2</v>
      </c>
      <c r="J829" t="str">
        <f>IF(I829="", "", IFERROR(LEFT(SUBSTITUTE(I829,"$",""), FIND("/", SUBSTITUTE(I829,"$","")) - 1), ""))</f>
        <v/>
      </c>
      <c r="K829" s="1" t="str">
        <f>IF(J829="", "", SUBSTITUTE(J829, "¢", ""))</f>
        <v/>
      </c>
      <c r="L829" s="2">
        <f>H829*100</f>
        <v>6.9999999999999991</v>
      </c>
      <c r="M829" s="1">
        <f t="shared" si="12"/>
        <v>6.9999999999999993E-2</v>
      </c>
      <c r="N829" s="1">
        <v>6.9999999999999991</v>
      </c>
      <c r="O829" s="3">
        <f>VALUE(MID(F829, FIND("$", F829) + 1, LEN(F829)))</f>
        <v>1.96</v>
      </c>
    </row>
    <row r="830" spans="1:15" x14ac:dyDescent="0.25">
      <c r="A830" t="s">
        <v>1728</v>
      </c>
      <c r="B830" t="s">
        <v>1727</v>
      </c>
      <c r="D830" t="str" cm="1">
        <f t="array" ref="D830">_xlfn.TEXTJOIN("", TRUE, IF(ISNUMBER(SEARCH($Q$1480:$Q$1524, B830)), $Q$1480:$Q$1524, ""))</f>
        <v>Hunt's</v>
      </c>
      <c r="E830" t="str">
        <f>IF(OR(D830="Mission", D830="Nature's Own", D830="Sara Lee"), "Bread",
IF(OR(D830="Del Monte", D830="Dole", D830="Mott's"), "Canned Fruit",
IF(OR(D830="Goya", D830="Hunt's", D830="Birds Eye"), "Canned Vegetables",
IF(OR(D830="BelGioioso", D830="Kraft", D830="Philadelphia", D830="Fairlife", D830="Horizon Organic", D830="Lactaid", D830="Ben &amp; Jerry's", D830="Chobani", D830="Oikos", D830="Light + Fit"), "Dairy",
IF(OR(D830="Barilla", D830="Annie's", D830="Rao's Homemade"), "Pasta",
IF(OR(D830="Hershey's", D830="Lay's", D830="Totino's", D830="Cheerios", D830="Jif", D830="Skippy", D830="Nature Valley", D830="Oreo", D830="DiGiorno", D830="Eggo"), "Prepared Food",
IF(OR(D830="Ben's Original", D830="Lundberg", D830="Quaker"), "Rice",
IF(OR(D830="Bush's", D830="Hillshire Farm", D830="Oscar Mayer", D830="SPAM"), "Protein",
IF(OR(D830="Starbucks", D830="Sparkling Ice", D830="Coca-Cola", D830="San Pellegrino", D830="Gatorade", D830="Arizona"), "Beverages",
"Other")))))))))</f>
        <v>Canned Vegetables</v>
      </c>
      <c r="F830" t="s">
        <v>312</v>
      </c>
      <c r="G830" cm="1">
        <f t="array" ref="G830">_xlfn.LET(
  _xlpm.txt, LOWER(TRIM(SUBSTITUTE(B830,"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830" s="1">
        <f>O830/G830</f>
        <v>8.8214285714285717E-2</v>
      </c>
      <c r="J830" t="str">
        <f>IF(I830="", "", IFERROR(LEFT(SUBSTITUTE(I830,"$",""), FIND("/", SUBSTITUTE(I830,"$","")) - 1), ""))</f>
        <v/>
      </c>
      <c r="K830" s="1" t="str">
        <f>IF(J830="", "", SUBSTITUTE(J830, "¢", ""))</f>
        <v/>
      </c>
      <c r="L830" s="2">
        <f>H830*100</f>
        <v>8.8214285714285712</v>
      </c>
      <c r="M830" s="1">
        <f t="shared" si="12"/>
        <v>8.8214285714285717E-2</v>
      </c>
      <c r="N830" s="1">
        <v>8.8214285714285712</v>
      </c>
      <c r="O830" s="3">
        <f>VALUE(MID(F830, FIND("$", F830) + 1, LEN(F830)))</f>
        <v>2.4700000000000002</v>
      </c>
    </row>
    <row r="831" spans="1:15" x14ac:dyDescent="0.25">
      <c r="A831" t="s">
        <v>1726</v>
      </c>
      <c r="B831" t="s">
        <v>1725</v>
      </c>
      <c r="D831" t="str" cm="1">
        <f t="array" ref="D831">_xlfn.TEXTJOIN("", TRUE, IF(ISNUMBER(SEARCH($Q$1480:$Q$1524, B831)), $Q$1480:$Q$1524, ""))</f>
        <v>Hunt's</v>
      </c>
      <c r="E831" t="str">
        <f>IF(OR(D831="Mission", D831="Nature's Own", D831="Sara Lee"), "Bread",
IF(OR(D831="Del Monte", D831="Dole", D831="Mott's"), "Canned Fruit",
IF(OR(D831="Goya", D831="Hunt's", D831="Birds Eye"), "Canned Vegetables",
IF(OR(D831="BelGioioso", D831="Kraft", D831="Philadelphia", D831="Fairlife", D831="Horizon Organic", D831="Lactaid", D831="Ben &amp; Jerry's", D831="Chobani", D831="Oikos", D831="Light + Fit"), "Dairy",
IF(OR(D831="Barilla", D831="Annie's", D831="Rao's Homemade"), "Pasta",
IF(OR(D831="Hershey's", D831="Lay's", D831="Totino's", D831="Cheerios", D831="Jif", D831="Skippy", D831="Nature Valley", D831="Oreo", D831="DiGiorno", D831="Eggo"), "Prepared Food",
IF(OR(D831="Ben's Original", D831="Lundberg", D831="Quaker"), "Rice",
IF(OR(D831="Bush's", D831="Hillshire Farm", D831="Oscar Mayer", D831="SPAM"), "Protein",
IF(OR(D831="Starbucks", D831="Sparkling Ice", D831="Coca-Cola", D831="San Pellegrino", D831="Gatorade", D831="Arizona"), "Beverages",
"Other")))))))))</f>
        <v>Canned Vegetables</v>
      </c>
      <c r="F831" t="s">
        <v>1722</v>
      </c>
      <c r="G831" cm="1">
        <f t="array" ref="G831">_xlfn.LET(
  _xlpm.txt, LOWER(TRIM(SUBSTITUTE(B831,"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831" s="1">
        <f>O831/G831</f>
        <v>8.2000000000000003E-2</v>
      </c>
      <c r="J831" t="str">
        <f>IF(I831="", "", IFERROR(LEFT(SUBSTITUTE(I831,"$",""), FIND("/", SUBSTITUTE(I831,"$","")) - 1), ""))</f>
        <v/>
      </c>
      <c r="K831" s="1" t="str">
        <f>IF(J831="", "", SUBSTITUTE(J831, "¢", ""))</f>
        <v/>
      </c>
      <c r="L831" s="2">
        <f>H831*100</f>
        <v>8.2000000000000011</v>
      </c>
      <c r="M831" s="1">
        <f t="shared" si="12"/>
        <v>8.2000000000000017E-2</v>
      </c>
      <c r="N831" s="1">
        <v>8.2000000000000011</v>
      </c>
      <c r="O831" s="3">
        <f>VALUE(MID(F831, FIND("$", F831) + 1, LEN(F831)))</f>
        <v>1.23</v>
      </c>
    </row>
    <row r="832" spans="1:15" x14ac:dyDescent="0.25">
      <c r="A832" t="s">
        <v>1724</v>
      </c>
      <c r="B832" t="s">
        <v>1723</v>
      </c>
      <c r="D832" t="str" cm="1">
        <f t="array" ref="D832">_xlfn.TEXTJOIN("", TRUE, IF(ISNUMBER(SEARCH($Q$1480:$Q$1524, B832)), $Q$1480:$Q$1524, ""))</f>
        <v>Hunt's</v>
      </c>
      <c r="E832" t="str">
        <f>IF(OR(D832="Mission", D832="Nature's Own", D832="Sara Lee"), "Bread",
IF(OR(D832="Del Monte", D832="Dole", D832="Mott's"), "Canned Fruit",
IF(OR(D832="Goya", D832="Hunt's", D832="Birds Eye"), "Canned Vegetables",
IF(OR(D832="BelGioioso", D832="Kraft", D832="Philadelphia", D832="Fairlife", D832="Horizon Organic", D832="Lactaid", D832="Ben &amp; Jerry's", D832="Chobani", D832="Oikos", D832="Light + Fit"), "Dairy",
IF(OR(D832="Barilla", D832="Annie's", D832="Rao's Homemade"), "Pasta",
IF(OR(D832="Hershey's", D832="Lay's", D832="Totino's", D832="Cheerios", D832="Jif", D832="Skippy", D832="Nature Valley", D832="Oreo", D832="DiGiorno", D832="Eggo"), "Prepared Food",
IF(OR(D832="Ben's Original", D832="Lundberg", D832="Quaker"), "Rice",
IF(OR(D832="Bush's", D832="Hillshire Farm", D832="Oscar Mayer", D832="SPAM"), "Protein",
IF(OR(D832="Starbucks", D832="Sparkling Ice", D832="Coca-Cola", D832="San Pellegrino", D832="Gatorade", D832="Arizona"), "Beverages",
"Other")))))))))</f>
        <v>Canned Vegetables</v>
      </c>
      <c r="F832" t="s">
        <v>1722</v>
      </c>
      <c r="G832" cm="1">
        <f t="array" ref="G832">_xlfn.LET(
  _xlpm.txt, LOWER(TRIM(SUBSTITUTE(B832,"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H832" s="1">
        <f>O832/G832</f>
        <v>8.4827586206896552E-2</v>
      </c>
      <c r="J832" t="str">
        <f>IF(I832="", "", IFERROR(LEFT(SUBSTITUTE(I832,"$",""), FIND("/", SUBSTITUTE(I832,"$","")) - 1), ""))</f>
        <v/>
      </c>
      <c r="K832" s="1" t="str">
        <f>IF(J832="", "", SUBSTITUTE(J832, "¢", ""))</f>
        <v/>
      </c>
      <c r="L832" s="2">
        <f>H832*100</f>
        <v>8.4827586206896548</v>
      </c>
      <c r="M832" s="1">
        <f t="shared" si="12"/>
        <v>8.4827586206896552E-2</v>
      </c>
      <c r="N832" s="1">
        <v>8.4827586206896548</v>
      </c>
      <c r="O832" s="3">
        <f>VALUE(MID(F832, FIND("$", F832) + 1, LEN(F832)))</f>
        <v>1.23</v>
      </c>
    </row>
    <row r="833" spans="1:15" x14ac:dyDescent="0.25">
      <c r="A833" t="s">
        <v>1721</v>
      </c>
      <c r="B833" t="s">
        <v>1720</v>
      </c>
      <c r="D833" t="str" cm="1">
        <f t="array" ref="D833">_xlfn.TEXTJOIN("", TRUE, IF(ISNUMBER(SEARCH($Q$1480:$Q$1524, B833)), $Q$1480:$Q$1524, ""))</f>
        <v>Hunt's</v>
      </c>
      <c r="E833" t="str">
        <f>IF(OR(D833="Mission", D833="Nature's Own", D833="Sara Lee"), "Bread",
IF(OR(D833="Del Monte", D833="Dole", D833="Mott's"), "Canned Fruit",
IF(OR(D833="Goya", D833="Hunt's", D833="Birds Eye"), "Canned Vegetables",
IF(OR(D833="BelGioioso", D833="Kraft", D833="Philadelphia", D833="Fairlife", D833="Horizon Organic", D833="Lactaid", D833="Ben &amp; Jerry's", D833="Chobani", D833="Oikos", D833="Light + Fit"), "Dairy",
IF(OR(D833="Barilla", D833="Annie's", D833="Rao's Homemade"), "Pasta",
IF(OR(D833="Hershey's", D833="Lay's", D833="Totino's", D833="Cheerios", D833="Jif", D833="Skippy", D833="Nature Valley", D833="Oreo", D833="DiGiorno", D833="Eggo"), "Prepared Food",
IF(OR(D833="Ben's Original", D833="Lundberg", D833="Quaker"), "Rice",
IF(OR(D833="Bush's", D833="Hillshire Farm", D833="Oscar Mayer", D833="SPAM"), "Protein",
IF(OR(D833="Starbucks", D833="Sparkling Ice", D833="Coca-Cola", D833="San Pellegrino", D833="Gatorade", D833="Arizona"), "Beverages",
"Other")))))))))</f>
        <v>Canned Vegetables</v>
      </c>
      <c r="F833" t="s">
        <v>1719</v>
      </c>
      <c r="G833" cm="1">
        <f t="array" ref="G833">_xlfn.LET(
  _xlpm.txt, LOWER(TRIM(SUBSTITUTE(B833,"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833" s="1">
        <f>O833/G833</f>
        <v>0.125</v>
      </c>
      <c r="J833" t="str">
        <f>IF(I833="", "", IFERROR(LEFT(SUBSTITUTE(I833,"$",""), FIND("/", SUBSTITUTE(I833,"$","")) - 1), ""))</f>
        <v/>
      </c>
      <c r="K833" s="1" t="str">
        <f>IF(J833="", "", SUBSTITUTE(J833, "¢", ""))</f>
        <v/>
      </c>
      <c r="L833" s="2">
        <f>H833*100</f>
        <v>12.5</v>
      </c>
      <c r="M833" s="1">
        <f t="shared" si="12"/>
        <v>0.125</v>
      </c>
      <c r="N833" s="1">
        <v>12.5</v>
      </c>
      <c r="O833" s="3">
        <f>VALUE(MID(F833, FIND("$", F833) + 1, LEN(F833)))</f>
        <v>1.5</v>
      </c>
    </row>
    <row r="834" spans="1:15" x14ac:dyDescent="0.25">
      <c r="A834" t="s">
        <v>1718</v>
      </c>
      <c r="B834" t="s">
        <v>1717</v>
      </c>
      <c r="D834" t="str" cm="1">
        <f t="array" ref="D834">_xlfn.TEXTJOIN("", TRUE, IF(ISNUMBER(SEARCH($Q$1480:$Q$1524, B834)), $Q$1480:$Q$1524, ""))</f>
        <v>Hunt's</v>
      </c>
      <c r="E834" t="str">
        <f>IF(OR(D834="Mission", D834="Nature's Own", D834="Sara Lee"), "Bread",
IF(OR(D834="Del Monte", D834="Dole", D834="Mott's"), "Canned Fruit",
IF(OR(D834="Goya", D834="Hunt's", D834="Birds Eye"), "Canned Vegetables",
IF(OR(D834="BelGioioso", D834="Kraft", D834="Philadelphia", D834="Fairlife", D834="Horizon Organic", D834="Lactaid", D834="Ben &amp; Jerry's", D834="Chobani", D834="Oikos", D834="Light + Fit"), "Dairy",
IF(OR(D834="Barilla", D834="Annie's", D834="Rao's Homemade"), "Pasta",
IF(OR(D834="Hershey's", D834="Lay's", D834="Totino's", D834="Cheerios", D834="Jif", D834="Skippy", D834="Nature Valley", D834="Oreo", D834="DiGiorno", D834="Eggo"), "Prepared Food",
IF(OR(D834="Ben's Original", D834="Lundberg", D834="Quaker"), "Rice",
IF(OR(D834="Bush's", D834="Hillshire Farm", D834="Oscar Mayer", D834="SPAM"), "Protein",
IF(OR(D834="Starbucks", D834="Sparkling Ice", D834="Coca-Cola", D834="San Pellegrino", D834="Gatorade", D834="Arizona"), "Beverages",
"Other")))))))))</f>
        <v>Canned Vegetables</v>
      </c>
      <c r="F834" t="s">
        <v>1716</v>
      </c>
      <c r="G834" cm="1">
        <f t="array" ref="G834">_xlfn.LET(
  _xlpm.txt, LOWER(TRIM(SUBSTITUTE(B834,"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834" s="1">
        <f>O834/G834</f>
        <v>0.16166666666666665</v>
      </c>
      <c r="J834" t="str">
        <f>IF(I834="", "", IFERROR(LEFT(SUBSTITUTE(I834,"$",""), FIND("/", SUBSTITUTE(I834,"$","")) - 1), ""))</f>
        <v/>
      </c>
      <c r="K834" s="1" t="str">
        <f>IF(J834="", "", SUBSTITUTE(J834, "¢", ""))</f>
        <v/>
      </c>
      <c r="L834" s="2">
        <f>H834*100</f>
        <v>16.166666666666664</v>
      </c>
      <c r="M834" s="1">
        <f t="shared" ref="M834:M897" si="13">N834/100</f>
        <v>0.16166666666666665</v>
      </c>
      <c r="N834" s="1">
        <v>16.166666666666664</v>
      </c>
      <c r="O834" s="3">
        <f>VALUE(MID(F834, FIND("$", F834) + 1, LEN(F834)))</f>
        <v>0.97</v>
      </c>
    </row>
    <row r="835" spans="1:15" x14ac:dyDescent="0.25">
      <c r="A835" t="s">
        <v>1715</v>
      </c>
      <c r="B835" t="s">
        <v>1714</v>
      </c>
      <c r="D835" t="str" cm="1">
        <f t="array" ref="D835">_xlfn.TEXTJOIN("", TRUE, IF(ISNUMBER(SEARCH($Q$1480:$Q$1524, B835)), $Q$1480:$Q$1524, ""))</f>
        <v>Hunt's</v>
      </c>
      <c r="E835" t="str">
        <f>IF(OR(D835="Mission", D835="Nature's Own", D835="Sara Lee"), "Bread",
IF(OR(D835="Del Monte", D835="Dole", D835="Mott's"), "Canned Fruit",
IF(OR(D835="Goya", D835="Hunt's", D835="Birds Eye"), "Canned Vegetables",
IF(OR(D835="BelGioioso", D835="Kraft", D835="Philadelphia", D835="Fairlife", D835="Horizon Organic", D835="Lactaid", D835="Ben &amp; Jerry's", D835="Chobani", D835="Oikos", D835="Light + Fit"), "Dairy",
IF(OR(D835="Barilla", D835="Annie's", D835="Rao's Homemade"), "Pasta",
IF(OR(D835="Hershey's", D835="Lay's", D835="Totino's", D835="Cheerios", D835="Jif", D835="Skippy", D835="Nature Valley", D835="Oreo", D835="DiGiorno", D835="Eggo"), "Prepared Food",
IF(OR(D835="Ben's Original", D835="Lundberg", D835="Quaker"), "Rice",
IF(OR(D835="Bush's", D835="Hillshire Farm", D835="Oscar Mayer", D835="SPAM"), "Protein",
IF(OR(D835="Starbucks", D835="Sparkling Ice", D835="Coca-Cola", D835="San Pellegrino", D835="Gatorade", D835="Arizona"), "Beverages",
"Other")))))))))</f>
        <v>Canned Vegetables</v>
      </c>
      <c r="F835" t="s">
        <v>1709</v>
      </c>
      <c r="G835" cm="1">
        <f t="array" ref="G835">_xlfn.LET(
  _xlpm.txt, LOWER(TRIM(SUBSTITUTE(B835,"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H835" s="1">
        <f>O835/G835</f>
        <v>6.7586206896551718E-2</v>
      </c>
      <c r="J835" t="str">
        <f>IF(I835="", "", IFERROR(LEFT(SUBSTITUTE(I835,"$",""), FIND("/", SUBSTITUTE(I835,"$","")) - 1), ""))</f>
        <v/>
      </c>
      <c r="K835" s="1" t="str">
        <f>IF(J835="", "", SUBSTITUTE(J835, "¢", ""))</f>
        <v/>
      </c>
      <c r="L835" s="2">
        <f>H835*100</f>
        <v>6.7586206896551717</v>
      </c>
      <c r="M835" s="1">
        <f t="shared" si="13"/>
        <v>6.7586206896551718E-2</v>
      </c>
      <c r="N835" s="1">
        <v>6.7586206896551717</v>
      </c>
      <c r="O835" s="3">
        <f>VALUE(MID(F835, FIND("$", F835) + 1, LEN(F835)))</f>
        <v>1.96</v>
      </c>
    </row>
    <row r="836" spans="1:15" x14ac:dyDescent="0.25">
      <c r="A836" t="s">
        <v>1713</v>
      </c>
      <c r="B836" t="s">
        <v>1712</v>
      </c>
      <c r="D836" t="str" cm="1">
        <f t="array" ref="D836">_xlfn.TEXTJOIN("", TRUE, IF(ISNUMBER(SEARCH($Q$1480:$Q$1524, B836)), $Q$1480:$Q$1524, ""))</f>
        <v>Hunt's</v>
      </c>
      <c r="E836" t="str">
        <f>IF(OR(D836="Mission", D836="Nature's Own", D836="Sara Lee"), "Bread",
IF(OR(D836="Del Monte", D836="Dole", D836="Mott's"), "Canned Fruit",
IF(OR(D836="Goya", D836="Hunt's", D836="Birds Eye"), "Canned Vegetables",
IF(OR(D836="BelGioioso", D836="Kraft", D836="Philadelphia", D836="Fairlife", D836="Horizon Organic", D836="Lactaid", D836="Ben &amp; Jerry's", D836="Chobani", D836="Oikos", D836="Light + Fit"), "Dairy",
IF(OR(D836="Barilla", D836="Annie's", D836="Rao's Homemade"), "Pasta",
IF(OR(D836="Hershey's", D836="Lay's", D836="Totino's", D836="Cheerios", D836="Jif", D836="Skippy", D836="Nature Valley", D836="Oreo", D836="DiGiorno", D836="Eggo"), "Prepared Food",
IF(OR(D836="Ben's Original", D836="Lundberg", D836="Quaker"), "Rice",
IF(OR(D836="Bush's", D836="Hillshire Farm", D836="Oscar Mayer", D836="SPAM"), "Protein",
IF(OR(D836="Starbucks", D836="Sparkling Ice", D836="Coca-Cola", D836="San Pellegrino", D836="Gatorade", D836="Arizona"), "Beverages",
"Other")))))))))</f>
        <v>Canned Vegetables</v>
      </c>
      <c r="F836" t="s">
        <v>1628</v>
      </c>
      <c r="G836" cm="1">
        <f t="array" ref="G836">_xlfn.LET(
  _xlpm.txt, LOWER(TRIM(SUBSTITUTE(B836,"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105</v>
      </c>
      <c r="H836" s="1">
        <f>O836/G836</f>
        <v>5.6952380952380956E-2</v>
      </c>
      <c r="J836" t="str">
        <f>IF(I836="", "", IFERROR(LEFT(SUBSTITUTE(I836,"$",""), FIND("/", SUBSTITUTE(I836,"$","")) - 1), ""))</f>
        <v/>
      </c>
      <c r="K836" s="1" t="str">
        <f>IF(J836="", "", SUBSTITUTE(J836, "¢", ""))</f>
        <v/>
      </c>
      <c r="L836" s="2">
        <f>H836*100</f>
        <v>5.6952380952380954</v>
      </c>
      <c r="M836" s="1">
        <f t="shared" si="13"/>
        <v>5.6952380952380956E-2</v>
      </c>
      <c r="N836" s="1">
        <v>5.6952380952380954</v>
      </c>
      <c r="O836" s="3">
        <f>VALUE(MID(F836, FIND("$", F836) + 1, LEN(F836)))</f>
        <v>5.98</v>
      </c>
    </row>
    <row r="837" spans="1:15" x14ac:dyDescent="0.25">
      <c r="A837" t="s">
        <v>1711</v>
      </c>
      <c r="B837" t="s">
        <v>1710</v>
      </c>
      <c r="D837" t="str" cm="1">
        <f t="array" ref="D837">_xlfn.TEXTJOIN("", TRUE, IF(ISNUMBER(SEARCH($Q$1480:$Q$1524, B837)), $Q$1480:$Q$1524, ""))</f>
        <v>Hunt's</v>
      </c>
      <c r="E837" t="str">
        <f>IF(OR(D837="Mission", D837="Nature's Own", D837="Sara Lee"), "Bread",
IF(OR(D837="Del Monte", D837="Dole", D837="Mott's"), "Canned Fruit",
IF(OR(D837="Goya", D837="Hunt's", D837="Birds Eye"), "Canned Vegetables",
IF(OR(D837="BelGioioso", D837="Kraft", D837="Philadelphia", D837="Fairlife", D837="Horizon Organic", D837="Lactaid", D837="Ben &amp; Jerry's", D837="Chobani", D837="Oikos", D837="Light + Fit"), "Dairy",
IF(OR(D837="Barilla", D837="Annie's", D837="Rao's Homemade"), "Pasta",
IF(OR(D837="Hershey's", D837="Lay's", D837="Totino's", D837="Cheerios", D837="Jif", D837="Skippy", D837="Nature Valley", D837="Oreo", D837="DiGiorno", D837="Eggo"), "Prepared Food",
IF(OR(D837="Ben's Original", D837="Lundberg", D837="Quaker"), "Rice",
IF(OR(D837="Bush's", D837="Hillshire Farm", D837="Oscar Mayer", D837="SPAM"), "Protein",
IF(OR(D837="Starbucks", D837="Sparkling Ice", D837="Coca-Cola", D837="San Pellegrino", D837="Gatorade", D837="Arizona"), "Beverages",
"Other")))))))))</f>
        <v>Canned Vegetables</v>
      </c>
      <c r="F837" t="s">
        <v>1709</v>
      </c>
      <c r="G837" cm="1">
        <f t="array" ref="G837">_xlfn.LET(
  _xlpm.txt, LOWER(TRIM(SUBSTITUTE(B837,"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H837" s="1">
        <f>O837/G837</f>
        <v>6.7586206896551718E-2</v>
      </c>
      <c r="J837" t="str">
        <f>IF(I837="", "", IFERROR(LEFT(SUBSTITUTE(I837,"$",""), FIND("/", SUBSTITUTE(I837,"$","")) - 1), ""))</f>
        <v/>
      </c>
      <c r="K837" s="1" t="str">
        <f>IF(J837="", "", SUBSTITUTE(J837, "¢", ""))</f>
        <v/>
      </c>
      <c r="L837" s="2">
        <f>H837*100</f>
        <v>6.7586206896551717</v>
      </c>
      <c r="M837" s="1">
        <f t="shared" si="13"/>
        <v>6.7586206896551718E-2</v>
      </c>
      <c r="N837" s="1">
        <v>6.7586206896551717</v>
      </c>
      <c r="O837" s="3">
        <f>VALUE(MID(F837, FIND("$", F837) + 1, LEN(F837)))</f>
        <v>1.96</v>
      </c>
    </row>
    <row r="838" spans="1:15" x14ac:dyDescent="0.25">
      <c r="A838" t="s">
        <v>1708</v>
      </c>
      <c r="B838" t="s">
        <v>1707</v>
      </c>
      <c r="C838">
        <v>8</v>
      </c>
      <c r="D838" t="str" cm="1">
        <f t="array" ref="D838">_xlfn.TEXTJOIN("", TRUE, IF(ISNUMBER(SEARCH($Q$1480:$Q$1524, B838)), $Q$1480:$Q$1524, ""))</f>
        <v>Jif</v>
      </c>
      <c r="E838" t="str">
        <f>IF(OR(D838="Mission", D838="Nature's Own", D838="Sara Lee"), "Bread",
IF(OR(D838="Del Monte", D838="Dole", D838="Mott's"), "Canned Fruit",
IF(OR(D838="Goya", D838="Hunt's", D838="Birds Eye"), "Canned Vegetables",
IF(OR(D838="BelGioioso", D838="Kraft", D838="Philadelphia", D838="Fairlife", D838="Horizon Organic", D838="Lactaid", D838="Ben &amp; Jerry's", D838="Chobani", D838="Oikos", D838="Light + Fit"), "Dairy",
IF(OR(D838="Barilla", D838="Annie's", D838="Rao's Homemade"), "Pasta",
IF(OR(D838="Hershey's", D838="Lay's", D838="Totino's", D838="Cheerios", D838="Jif", D838="Skippy", D838="Nature Valley", D838="Oreo", D838="DiGiorno", D838="Eggo"), "Prepared Food",
IF(OR(D838="Ben's Original", D838="Lundberg", D838="Quaker"), "Rice",
IF(OR(D838="Bush's", D838="Hillshire Farm", D838="Oscar Mayer", D838="SPAM"), "Protein",
IF(OR(D838="Starbucks", D838="Sparkling Ice", D838="Coca-Cola", D838="San Pellegrino", D838="Gatorade", D838="Arizona"), "Beverages",
"Other")))))))))</f>
        <v>Prepared Food</v>
      </c>
      <c r="F838" t="s">
        <v>358</v>
      </c>
      <c r="G838" cm="1">
        <f t="array" ref="G838">_xlfn.LET(
  _xlpm.txt, LOWER(TRIM(SUBSTITUTE(B838,"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838" s="1">
        <f>O838/G838</f>
        <v>0.17499999999999999</v>
      </c>
      <c r="J838" t="str">
        <f>IF(I838="", "", IFERROR(LEFT(SUBSTITUTE(I838,"$",""), FIND("/", SUBSTITUTE(I838,"$","")) - 1), ""))</f>
        <v/>
      </c>
      <c r="K838" s="1" t="str">
        <f>IF(J838="", "", SUBSTITUTE(J838, "¢", ""))</f>
        <v/>
      </c>
      <c r="L838" s="2">
        <f>H838*100</f>
        <v>17.5</v>
      </c>
      <c r="M838" s="1">
        <f t="shared" si="13"/>
        <v>0.17499999999999999</v>
      </c>
      <c r="N838" s="1">
        <v>17.5</v>
      </c>
      <c r="O838" s="3">
        <f>VALUE(MID(F838, FIND("$", F838) + 1, LEN(F838)))</f>
        <v>2.8</v>
      </c>
    </row>
    <row r="839" spans="1:15" x14ac:dyDescent="0.25">
      <c r="A839" t="s">
        <v>1706</v>
      </c>
      <c r="B839" t="s">
        <v>1705</v>
      </c>
      <c r="D839" t="str" cm="1">
        <f t="array" ref="D839">_xlfn.TEXTJOIN("", TRUE, IF(ISNUMBER(SEARCH($Q$1480:$Q$1524, B839)), $Q$1480:$Q$1524, ""))</f>
        <v>Jif</v>
      </c>
      <c r="E839" t="str">
        <f>IF(OR(D839="Mission", D839="Nature's Own", D839="Sara Lee"), "Bread",
IF(OR(D839="Del Monte", D839="Dole", D839="Mott's"), "Canned Fruit",
IF(OR(D839="Goya", D839="Hunt's", D839="Birds Eye"), "Canned Vegetables",
IF(OR(D839="BelGioioso", D839="Kraft", D839="Philadelphia", D839="Fairlife", D839="Horizon Organic", D839="Lactaid", D839="Ben &amp; Jerry's", D839="Chobani", D839="Oikos", D839="Light + Fit"), "Dairy",
IF(OR(D839="Barilla", D839="Annie's", D839="Rao's Homemade"), "Pasta",
IF(OR(D839="Hershey's", D839="Lay's", D839="Totino's", D839="Cheerios", D839="Jif", D839="Skippy", D839="Nature Valley", D839="Oreo", D839="DiGiorno", D839="Eggo"), "Prepared Food",
IF(OR(D839="Ben's Original", D839="Lundberg", D839="Quaker"), "Rice",
IF(OR(D839="Bush's", D839="Hillshire Farm", D839="Oscar Mayer", D839="SPAM"), "Protein",
IF(OR(D839="Starbucks", D839="Sparkling Ice", D839="Coca-Cola", D839="San Pellegrino", D839="Gatorade", D839="Arizona"), "Beverages",
"Other")))))))))</f>
        <v>Prepared Food</v>
      </c>
      <c r="F839" t="s">
        <v>1683</v>
      </c>
      <c r="G839" t="str" cm="1">
        <f t="array" ref="G839">_xlfn.LET(
  _xlpm.txt, LOWER(TRIM(SUBSTITUTE(B839,"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39" t="e">
        <f>O839/G839</f>
        <v>#VALUE!</v>
      </c>
      <c r="J839" t="str">
        <f>IF(I839="", "", IFERROR(LEFT(SUBSTITUTE(I839,"$",""), FIND("/", SUBSTITUTE(I839,"$","")) - 1), ""))</f>
        <v/>
      </c>
      <c r="K839" t="str">
        <f>IF(J839="", "", SUBSTITUTE(J839, "¢", ""))</f>
        <v/>
      </c>
      <c r="L839" s="1" t="e">
        <f>H839*100</f>
        <v>#VALUE!</v>
      </c>
      <c r="M839" s="1">
        <f t="shared" si="13"/>
        <v>0</v>
      </c>
      <c r="O839" s="3">
        <f>VALUE(MID(F839, FIND("$", F839) + 1, LEN(F839)))</f>
        <v>13.44</v>
      </c>
    </row>
    <row r="840" spans="1:15" x14ac:dyDescent="0.25">
      <c r="A840" t="s">
        <v>1704</v>
      </c>
      <c r="B840" t="s">
        <v>1703</v>
      </c>
      <c r="D840" t="str" cm="1">
        <f t="array" ref="D840">_xlfn.TEXTJOIN("", TRUE, IF(ISNUMBER(SEARCH($Q$1480:$Q$1524, B840)), $Q$1480:$Q$1524, ""))</f>
        <v>Jif</v>
      </c>
      <c r="E840" t="str">
        <f>IF(OR(D840="Mission", D840="Nature's Own", D840="Sara Lee"), "Bread",
IF(OR(D840="Del Monte", D840="Dole", D840="Mott's"), "Canned Fruit",
IF(OR(D840="Goya", D840="Hunt's", D840="Birds Eye"), "Canned Vegetables",
IF(OR(D840="BelGioioso", D840="Kraft", D840="Philadelphia", D840="Fairlife", D840="Horizon Organic", D840="Lactaid", D840="Ben &amp; Jerry's", D840="Chobani", D840="Oikos", D840="Light + Fit"), "Dairy",
IF(OR(D840="Barilla", D840="Annie's", D840="Rao's Homemade"), "Pasta",
IF(OR(D840="Hershey's", D840="Lay's", D840="Totino's", D840="Cheerios", D840="Jif", D840="Skippy", D840="Nature Valley", D840="Oreo", D840="DiGiorno", D840="Eggo"), "Prepared Food",
IF(OR(D840="Ben's Original", D840="Lundberg", D840="Quaker"), "Rice",
IF(OR(D840="Bush's", D840="Hillshire Farm", D840="Oscar Mayer", D840="SPAM"), "Protein",
IF(OR(D840="Starbucks", D840="Sparkling Ice", D840="Coca-Cola", D840="San Pellegrino", D840="Gatorade", D840="Arizona"), "Beverages",
"Other")))))))))</f>
        <v>Prepared Food</v>
      </c>
      <c r="F840" t="s">
        <v>358</v>
      </c>
      <c r="G840" t="str" cm="1">
        <f t="array" ref="G840">_xlfn.LET(
  _xlpm.txt, LOWER(TRIM(SUBSTITUTE(B840,"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40" t="e">
        <f>O840/G840</f>
        <v>#VALUE!</v>
      </c>
      <c r="J840" t="str">
        <f>IF(I840="", "", IFERROR(LEFT(SUBSTITUTE(I840,"$",""), FIND("/", SUBSTITUTE(I840,"$","")) - 1), ""))</f>
        <v/>
      </c>
      <c r="K840" t="str">
        <f>IF(J840="", "", SUBSTITUTE(J840, "¢", ""))</f>
        <v/>
      </c>
      <c r="L840" s="1" t="e">
        <f>H840*100</f>
        <v>#VALUE!</v>
      </c>
      <c r="M840" s="1">
        <f t="shared" si="13"/>
        <v>0</v>
      </c>
      <c r="O840" s="3">
        <f>VALUE(MID(F840, FIND("$", F840) + 1, LEN(F840)))</f>
        <v>2.8</v>
      </c>
    </row>
    <row r="841" spans="1:15" x14ac:dyDescent="0.25">
      <c r="A841" t="s">
        <v>1702</v>
      </c>
      <c r="B841" t="s">
        <v>1701</v>
      </c>
      <c r="D841" t="str" cm="1">
        <f t="array" ref="D841">_xlfn.TEXTJOIN("", TRUE, IF(ISNUMBER(SEARCH($Q$1480:$Q$1524, B841)), $Q$1480:$Q$1524, ""))</f>
        <v>Jif</v>
      </c>
      <c r="E841" t="str">
        <f>IF(OR(D841="Mission", D841="Nature's Own", D841="Sara Lee"), "Bread",
IF(OR(D841="Del Monte", D841="Dole", D841="Mott's"), "Canned Fruit",
IF(OR(D841="Goya", D841="Hunt's", D841="Birds Eye"), "Canned Vegetables",
IF(OR(D841="BelGioioso", D841="Kraft", D841="Philadelphia", D841="Fairlife", D841="Horizon Organic", D841="Lactaid", D841="Ben &amp; Jerry's", D841="Chobani", D841="Oikos", D841="Light + Fit"), "Dairy",
IF(OR(D841="Barilla", D841="Annie's", D841="Rao's Homemade"), "Pasta",
IF(OR(D841="Hershey's", D841="Lay's", D841="Totino's", D841="Cheerios", D841="Jif", D841="Skippy", D841="Nature Valley", D841="Oreo", D841="DiGiorno", D841="Eggo"), "Prepared Food",
IF(OR(D841="Ben's Original", D841="Lundberg", D841="Quaker"), "Rice",
IF(OR(D841="Bush's", D841="Hillshire Farm", D841="Oscar Mayer", D841="SPAM"), "Protein",
IF(OR(D841="Starbucks", D841="Sparkling Ice", D841="Coca-Cola", D841="San Pellegrino", D841="Gatorade", D841="Arizona"), "Beverages",
"Other")))))))))</f>
        <v>Prepared Food</v>
      </c>
      <c r="F841" t="s">
        <v>1700</v>
      </c>
      <c r="G841" t="str" cm="1">
        <f t="array" ref="G841">_xlfn.LET(
  _xlpm.txt, LOWER(TRIM(SUBSTITUTE(B841,"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41" t="e">
        <f>O841/G841</f>
        <v>#VALUE!</v>
      </c>
      <c r="J841" t="str">
        <f>IF(I841="", "", IFERROR(LEFT(SUBSTITUTE(I841,"$",""), FIND("/", SUBSTITUTE(I841,"$","")) - 1), ""))</f>
        <v/>
      </c>
      <c r="K841" t="str">
        <f>IF(J841="", "", SUBSTITUTE(J841, "¢", ""))</f>
        <v/>
      </c>
      <c r="L841" s="1" t="e">
        <f>H841*100</f>
        <v>#VALUE!</v>
      </c>
      <c r="M841" s="1">
        <f t="shared" si="13"/>
        <v>0</v>
      </c>
      <c r="O841" s="3">
        <f>VALUE(MID(F841, FIND("$", F841) + 1, LEN(F841)))</f>
        <v>6.81</v>
      </c>
    </row>
    <row r="842" spans="1:15" x14ac:dyDescent="0.25">
      <c r="A842" t="s">
        <v>1699</v>
      </c>
      <c r="B842" t="s">
        <v>1698</v>
      </c>
      <c r="D842" t="str" cm="1">
        <f t="array" ref="D842">_xlfn.TEXTJOIN("", TRUE, IF(ISNUMBER(SEARCH($Q$1480:$Q$1524, B842)), $Q$1480:$Q$1524, ""))</f>
        <v>Jif</v>
      </c>
      <c r="E842" t="str">
        <f>IF(OR(D842="Mission", D842="Nature's Own", D842="Sara Lee"), "Bread",
IF(OR(D842="Del Monte", D842="Dole", D842="Mott's"), "Canned Fruit",
IF(OR(D842="Goya", D842="Hunt's", D842="Birds Eye"), "Canned Vegetables",
IF(OR(D842="BelGioioso", D842="Kraft", D842="Philadelphia", D842="Fairlife", D842="Horizon Organic", D842="Lactaid", D842="Ben &amp; Jerry's", D842="Chobani", D842="Oikos", D842="Light + Fit"), "Dairy",
IF(OR(D842="Barilla", D842="Annie's", D842="Rao's Homemade"), "Pasta",
IF(OR(D842="Hershey's", D842="Lay's", D842="Totino's", D842="Cheerios", D842="Jif", D842="Skippy", D842="Nature Valley", D842="Oreo", D842="DiGiorno", D842="Eggo"), "Prepared Food",
IF(OR(D842="Ben's Original", D842="Lundberg", D842="Quaker"), "Rice",
IF(OR(D842="Bush's", D842="Hillshire Farm", D842="Oscar Mayer", D842="SPAM"), "Protein",
IF(OR(D842="Starbucks", D842="Sparkling Ice", D842="Coca-Cola", D842="San Pellegrino", D842="Gatorade", D842="Arizona"), "Beverages",
"Other")))))))))</f>
        <v>Prepared Food</v>
      </c>
      <c r="F842" t="s">
        <v>1697</v>
      </c>
      <c r="G842" t="str" cm="1">
        <f t="array" ref="G842">_xlfn.LET(
  _xlpm.txt, LOWER(TRIM(SUBSTITUTE(B842,"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42" t="e">
        <f>O842/G842</f>
        <v>#VALUE!</v>
      </c>
      <c r="J842" t="str">
        <f>IF(I842="", "", IFERROR(LEFT(SUBSTITUTE(I842,"$",""), FIND("/", SUBSTITUTE(I842,"$","")) - 1), ""))</f>
        <v/>
      </c>
      <c r="K842" t="str">
        <f>IF(J842="", "", SUBSTITUTE(J842, "¢", ""))</f>
        <v/>
      </c>
      <c r="L842" s="1" t="e">
        <f>H842*100</f>
        <v>#VALUE!</v>
      </c>
      <c r="M842" s="1">
        <f t="shared" si="13"/>
        <v>0</v>
      </c>
      <c r="O842" s="3">
        <f>VALUE(MID(F842, FIND("$", F842) + 1, LEN(F842)))</f>
        <v>11.28</v>
      </c>
    </row>
    <row r="843" spans="1:15" x14ac:dyDescent="0.25">
      <c r="A843" t="s">
        <v>1696</v>
      </c>
      <c r="B843" t="s">
        <v>1695</v>
      </c>
      <c r="D843" t="str" cm="1">
        <f t="array" ref="D843">_xlfn.TEXTJOIN("", TRUE, IF(ISNUMBER(SEARCH($Q$1480:$Q$1524, B843)), $Q$1480:$Q$1524, ""))</f>
        <v>Jif</v>
      </c>
      <c r="E843" t="str">
        <f>IF(OR(D843="Mission", D843="Nature's Own", D843="Sara Lee"), "Bread",
IF(OR(D843="Del Monte", D843="Dole", D843="Mott's"), "Canned Fruit",
IF(OR(D843="Goya", D843="Hunt's", D843="Birds Eye"), "Canned Vegetables",
IF(OR(D843="BelGioioso", D843="Kraft", D843="Philadelphia", D843="Fairlife", D843="Horizon Organic", D843="Lactaid", D843="Ben &amp; Jerry's", D843="Chobani", D843="Oikos", D843="Light + Fit"), "Dairy",
IF(OR(D843="Barilla", D843="Annie's", D843="Rao's Homemade"), "Pasta",
IF(OR(D843="Hershey's", D843="Lay's", D843="Totino's", D843="Cheerios", D843="Jif", D843="Skippy", D843="Nature Valley", D843="Oreo", D843="DiGiorno", D843="Eggo"), "Prepared Food",
IF(OR(D843="Ben's Original", D843="Lundberg", D843="Quaker"), "Rice",
IF(OR(D843="Bush's", D843="Hillshire Farm", D843="Oscar Mayer", D843="SPAM"), "Protein",
IF(OR(D843="Starbucks", D843="Sparkling Ice", D843="Coca-Cola", D843="San Pellegrino", D843="Gatorade", D843="Arizona"), "Beverages",
"Other")))))))))</f>
        <v>Prepared Food</v>
      </c>
      <c r="F843" t="s">
        <v>711</v>
      </c>
      <c r="G843" t="str" cm="1">
        <f t="array" ref="G843">_xlfn.LET(
  _xlpm.txt, LOWER(TRIM(SUBSTITUTE(B843,"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43" t="e">
        <f>O843/G843</f>
        <v>#VALUE!</v>
      </c>
      <c r="J843" t="str">
        <f>IF(I843="", "", IFERROR(LEFT(SUBSTITUTE(I843,"$",""), FIND("/", SUBSTITUTE(I843,"$","")) - 1), ""))</f>
        <v/>
      </c>
      <c r="K843" t="str">
        <f>IF(J843="", "", SUBSTITUTE(J843, "¢", ""))</f>
        <v/>
      </c>
      <c r="L843" s="1" t="e">
        <f>H843*100</f>
        <v>#VALUE!</v>
      </c>
      <c r="M843" s="1">
        <f t="shared" si="13"/>
        <v>0</v>
      </c>
      <c r="O843" s="3">
        <f>VALUE(MID(F843, FIND("$", F843) + 1, LEN(F843)))</f>
        <v>6.97</v>
      </c>
    </row>
    <row r="844" spans="1:15" x14ac:dyDescent="0.25">
      <c r="A844" t="s">
        <v>1694</v>
      </c>
      <c r="B844" t="s">
        <v>1693</v>
      </c>
      <c r="D844" t="str" cm="1">
        <f t="array" ref="D844">_xlfn.TEXTJOIN("", TRUE, IF(ISNUMBER(SEARCH($Q$1480:$Q$1524, B844)), $Q$1480:$Q$1524, ""))</f>
        <v>Jif</v>
      </c>
      <c r="E844" t="str">
        <f>IF(OR(D844="Mission", D844="Nature's Own", D844="Sara Lee"), "Bread",
IF(OR(D844="Del Monte", D844="Dole", D844="Mott's"), "Canned Fruit",
IF(OR(D844="Goya", D844="Hunt's", D844="Birds Eye"), "Canned Vegetables",
IF(OR(D844="BelGioioso", D844="Kraft", D844="Philadelphia", D844="Fairlife", D844="Horizon Organic", D844="Lactaid", D844="Ben &amp; Jerry's", D844="Chobani", D844="Oikos", D844="Light + Fit"), "Dairy",
IF(OR(D844="Barilla", D844="Annie's", D844="Rao's Homemade"), "Pasta",
IF(OR(D844="Hershey's", D844="Lay's", D844="Totino's", D844="Cheerios", D844="Jif", D844="Skippy", D844="Nature Valley", D844="Oreo", D844="DiGiorno", D844="Eggo"), "Prepared Food",
IF(OR(D844="Ben's Original", D844="Lundberg", D844="Quaker"), "Rice",
IF(OR(D844="Bush's", D844="Hillshire Farm", D844="Oscar Mayer", D844="SPAM"), "Protein",
IF(OR(D844="Starbucks", D844="Sparkling Ice", D844="Coca-Cola", D844="San Pellegrino", D844="Gatorade", D844="Arizona"), "Beverages",
"Other")))))))))</f>
        <v>Prepared Food</v>
      </c>
      <c r="F844" t="s">
        <v>1692</v>
      </c>
      <c r="G844" t="str" cm="1">
        <f t="array" ref="G844">_xlfn.LET(
  _xlpm.txt, LOWER(TRIM(SUBSTITUTE(B844,"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44" t="e">
        <f>O844/G844</f>
        <v>#VALUE!</v>
      </c>
      <c r="J844" t="str">
        <f>IF(I844="", "", IFERROR(LEFT(SUBSTITUTE(I844,"$",""), FIND("/", SUBSTITUTE(I844,"$","")) - 1), ""))</f>
        <v/>
      </c>
      <c r="K844" t="str">
        <f>IF(J844="", "", SUBSTITUTE(J844, "¢", ""))</f>
        <v/>
      </c>
      <c r="L844" s="1" t="e">
        <f>H844*100</f>
        <v>#VALUE!</v>
      </c>
      <c r="M844" s="1">
        <f t="shared" si="13"/>
        <v>0</v>
      </c>
      <c r="O844" s="3">
        <f>VALUE(MID(F844, FIND("$", F844) + 1, LEN(F844)))</f>
        <v>10.75</v>
      </c>
    </row>
    <row r="845" spans="1:15" x14ac:dyDescent="0.25">
      <c r="A845" t="s">
        <v>1691</v>
      </c>
      <c r="B845" t="s">
        <v>1690</v>
      </c>
      <c r="D845" t="str" cm="1">
        <f t="array" ref="D845">_xlfn.TEXTJOIN("", TRUE, IF(ISNUMBER(SEARCH($Q$1480:$Q$1524, B845)), $Q$1480:$Q$1524, ""))</f>
        <v>Jif</v>
      </c>
      <c r="E845" t="str">
        <f>IF(OR(D845="Mission", D845="Nature's Own", D845="Sara Lee"), "Bread",
IF(OR(D845="Del Monte", D845="Dole", D845="Mott's"), "Canned Fruit",
IF(OR(D845="Goya", D845="Hunt's", D845="Birds Eye"), "Canned Vegetables",
IF(OR(D845="BelGioioso", D845="Kraft", D845="Philadelphia", D845="Fairlife", D845="Horizon Organic", D845="Lactaid", D845="Ben &amp; Jerry's", D845="Chobani", D845="Oikos", D845="Light + Fit"), "Dairy",
IF(OR(D845="Barilla", D845="Annie's", D845="Rao's Homemade"), "Pasta",
IF(OR(D845="Hershey's", D845="Lay's", D845="Totino's", D845="Cheerios", D845="Jif", D845="Skippy", D845="Nature Valley", D845="Oreo", D845="DiGiorno", D845="Eggo"), "Prepared Food",
IF(OR(D845="Ben's Original", D845="Lundberg", D845="Quaker"), "Rice",
IF(OR(D845="Bush's", D845="Hillshire Farm", D845="Oscar Mayer", D845="SPAM"), "Protein",
IF(OR(D845="Starbucks", D845="Sparkling Ice", D845="Coca-Cola", D845="San Pellegrino", D845="Gatorade", D845="Arizona"), "Beverages",
"Other")))))))))</f>
        <v>Prepared Food</v>
      </c>
      <c r="F845" t="s">
        <v>358</v>
      </c>
      <c r="G845" t="str" cm="1">
        <f t="array" ref="G845">_xlfn.LET(
  _xlpm.txt, LOWER(TRIM(SUBSTITUTE(B845,"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45" t="e">
        <f>O845/G845</f>
        <v>#VALUE!</v>
      </c>
      <c r="J845" t="str">
        <f>IF(I845="", "", IFERROR(LEFT(SUBSTITUTE(I845,"$",""), FIND("/", SUBSTITUTE(I845,"$","")) - 1), ""))</f>
        <v/>
      </c>
      <c r="K845" t="str">
        <f>IF(J845="", "", SUBSTITUTE(J845, "¢", ""))</f>
        <v/>
      </c>
      <c r="L845" s="1" t="e">
        <f>H845*100</f>
        <v>#VALUE!</v>
      </c>
      <c r="M845" s="1">
        <f t="shared" si="13"/>
        <v>0</v>
      </c>
      <c r="O845" s="3">
        <f>VALUE(MID(F845, FIND("$", F845) + 1, LEN(F845)))</f>
        <v>2.8</v>
      </c>
    </row>
    <row r="846" spans="1:15" x14ac:dyDescent="0.25">
      <c r="A846" t="s">
        <v>1689</v>
      </c>
      <c r="B846" t="s">
        <v>1688</v>
      </c>
      <c r="D846" t="str" cm="1">
        <f t="array" ref="D846">_xlfn.TEXTJOIN("", TRUE, IF(ISNUMBER(SEARCH($Q$1480:$Q$1524, B846)), $Q$1480:$Q$1524, ""))</f>
        <v>Jif</v>
      </c>
      <c r="E846" t="str">
        <f>IF(OR(D846="Mission", D846="Nature's Own", D846="Sara Lee"), "Bread",
IF(OR(D846="Del Monte", D846="Dole", D846="Mott's"), "Canned Fruit",
IF(OR(D846="Goya", D846="Hunt's", D846="Birds Eye"), "Canned Vegetables",
IF(OR(D846="BelGioioso", D846="Kraft", D846="Philadelphia", D846="Fairlife", D846="Horizon Organic", D846="Lactaid", D846="Ben &amp; Jerry's", D846="Chobani", D846="Oikos", D846="Light + Fit"), "Dairy",
IF(OR(D846="Barilla", D846="Annie's", D846="Rao's Homemade"), "Pasta",
IF(OR(D846="Hershey's", D846="Lay's", D846="Totino's", D846="Cheerios", D846="Jif", D846="Skippy", D846="Nature Valley", D846="Oreo", D846="DiGiorno", D846="Eggo"), "Prepared Food",
IF(OR(D846="Ben's Original", D846="Lundberg", D846="Quaker"), "Rice",
IF(OR(D846="Bush's", D846="Hillshire Farm", D846="Oscar Mayer", D846="SPAM"), "Protein",
IF(OR(D846="Starbucks", D846="Sparkling Ice", D846="Coca-Cola", D846="San Pellegrino", D846="Gatorade", D846="Arizona"), "Beverages",
"Other")))))))))</f>
        <v>Prepared Food</v>
      </c>
      <c r="F846" t="s">
        <v>711</v>
      </c>
      <c r="G846" cm="1">
        <f t="array" ref="G846">_xlfn.LET(
  _xlpm.txt, LOWER(TRIM(SUBSTITUTE(B846,"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846" s="1">
        <f>O846/G846</f>
        <v>0.17424999999999999</v>
      </c>
      <c r="J846" t="str">
        <f>IF(I846="", "", IFERROR(LEFT(SUBSTITUTE(I846,"$",""), FIND("/", SUBSTITUTE(I846,"$","")) - 1), ""))</f>
        <v/>
      </c>
      <c r="K846" s="1" t="str">
        <f>IF(J846="", "", SUBSTITUTE(J846, "¢", ""))</f>
        <v/>
      </c>
      <c r="L846" s="2">
        <f>H846*100</f>
        <v>17.424999999999997</v>
      </c>
      <c r="M846" s="1">
        <f t="shared" si="13"/>
        <v>0.17399999999999999</v>
      </c>
      <c r="N846" s="1">
        <v>17.399999999999999</v>
      </c>
      <c r="O846" s="3">
        <f>VALUE(MID(F846, FIND("$", F846) + 1, LEN(F846)))</f>
        <v>6.97</v>
      </c>
    </row>
    <row r="847" spans="1:15" x14ac:dyDescent="0.25">
      <c r="A847" t="s">
        <v>1687</v>
      </c>
      <c r="B847" t="s">
        <v>1686</v>
      </c>
      <c r="D847" t="str" cm="1">
        <f t="array" ref="D847">_xlfn.TEXTJOIN("", TRUE, IF(ISNUMBER(SEARCH($Q$1480:$Q$1524, B847)), $Q$1480:$Q$1524, ""))</f>
        <v>Jif</v>
      </c>
      <c r="E847" t="str">
        <f>IF(OR(D847="Mission", D847="Nature's Own", D847="Sara Lee"), "Bread",
IF(OR(D847="Del Monte", D847="Dole", D847="Mott's"), "Canned Fruit",
IF(OR(D847="Goya", D847="Hunt's", D847="Birds Eye"), "Canned Vegetables",
IF(OR(D847="BelGioioso", D847="Kraft", D847="Philadelphia", D847="Fairlife", D847="Horizon Organic", D847="Lactaid", D847="Ben &amp; Jerry's", D847="Chobani", D847="Oikos", D847="Light + Fit"), "Dairy",
IF(OR(D847="Barilla", D847="Annie's", D847="Rao's Homemade"), "Pasta",
IF(OR(D847="Hershey's", D847="Lay's", D847="Totino's", D847="Cheerios", D847="Jif", D847="Skippy", D847="Nature Valley", D847="Oreo", D847="DiGiorno", D847="Eggo"), "Prepared Food",
IF(OR(D847="Ben's Original", D847="Lundberg", D847="Quaker"), "Rice",
IF(OR(D847="Bush's", D847="Hillshire Farm", D847="Oscar Mayer", D847="SPAM"), "Protein",
IF(OR(D847="Starbucks", D847="Sparkling Ice", D847="Coca-Cola", D847="San Pellegrino", D847="Gatorade", D847="Arizona"), "Beverages",
"Other")))))))))</f>
        <v>Prepared Food</v>
      </c>
      <c r="F847" t="s">
        <v>711</v>
      </c>
      <c r="G847" cm="1">
        <f t="array" ref="G847">_xlfn.LET(
  _xlpm.txt, LOWER(TRIM(SUBSTITUTE(B847,"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847" s="1">
        <f>O847/G847</f>
        <v>0.17424999999999999</v>
      </c>
      <c r="J847" t="str">
        <f>IF(I847="", "", IFERROR(LEFT(SUBSTITUTE(I847,"$",""), FIND("/", SUBSTITUTE(I847,"$","")) - 1), ""))</f>
        <v/>
      </c>
      <c r="K847" s="1" t="str">
        <f>IF(J847="", "", SUBSTITUTE(J847, "¢", ""))</f>
        <v/>
      </c>
      <c r="L847" s="2">
        <f>H847*100</f>
        <v>17.424999999999997</v>
      </c>
      <c r="M847" s="1">
        <f t="shared" si="13"/>
        <v>0.17399999999999999</v>
      </c>
      <c r="N847" s="1">
        <v>17.399999999999999</v>
      </c>
      <c r="O847" s="3">
        <f>VALUE(MID(F847, FIND("$", F847) + 1, LEN(F847)))</f>
        <v>6.97</v>
      </c>
    </row>
    <row r="848" spans="1:15" x14ac:dyDescent="0.25">
      <c r="A848" t="s">
        <v>1685</v>
      </c>
      <c r="B848" t="s">
        <v>1684</v>
      </c>
      <c r="D848" t="str" cm="1">
        <f t="array" ref="D848">_xlfn.TEXTJOIN("", TRUE, IF(ISNUMBER(SEARCH($Q$1480:$Q$1524, B848)), $Q$1480:$Q$1524, ""))</f>
        <v>Jif</v>
      </c>
      <c r="E848" t="str">
        <f>IF(OR(D848="Mission", D848="Nature's Own", D848="Sara Lee"), "Bread",
IF(OR(D848="Del Monte", D848="Dole", D848="Mott's"), "Canned Fruit",
IF(OR(D848="Goya", D848="Hunt's", D848="Birds Eye"), "Canned Vegetables",
IF(OR(D848="BelGioioso", D848="Kraft", D848="Philadelphia", D848="Fairlife", D848="Horizon Organic", D848="Lactaid", D848="Ben &amp; Jerry's", D848="Chobani", D848="Oikos", D848="Light + Fit"), "Dairy",
IF(OR(D848="Barilla", D848="Annie's", D848="Rao's Homemade"), "Pasta",
IF(OR(D848="Hershey's", D848="Lay's", D848="Totino's", D848="Cheerios", D848="Jif", D848="Skippy", D848="Nature Valley", D848="Oreo", D848="DiGiorno", D848="Eggo"), "Prepared Food",
IF(OR(D848="Ben's Original", D848="Lundberg", D848="Quaker"), "Rice",
IF(OR(D848="Bush's", D848="Hillshire Farm", D848="Oscar Mayer", D848="SPAM"), "Protein",
IF(OR(D848="Starbucks", D848="Sparkling Ice", D848="Coca-Cola", D848="San Pellegrino", D848="Gatorade", D848="Arizona"), "Beverages",
"Other")))))))))</f>
        <v>Prepared Food</v>
      </c>
      <c r="F848" t="s">
        <v>1683</v>
      </c>
      <c r="G848" t="str" cm="1">
        <f t="array" ref="G848">_xlfn.LET(
  _xlpm.txt, LOWER(TRIM(SUBSTITUTE(B848,"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48" t="e">
        <f>O848/G848</f>
        <v>#VALUE!</v>
      </c>
      <c r="J848" t="str">
        <f>IF(I848="", "", IFERROR(LEFT(SUBSTITUTE(I848,"$",""), FIND("/", SUBSTITUTE(I848,"$","")) - 1), ""))</f>
        <v/>
      </c>
      <c r="K848" t="str">
        <f>IF(J848="", "", SUBSTITUTE(J848, "¢", ""))</f>
        <v/>
      </c>
      <c r="L848" s="1" t="e">
        <f>H848*100</f>
        <v>#VALUE!</v>
      </c>
      <c r="M848" s="1">
        <f t="shared" si="13"/>
        <v>0</v>
      </c>
      <c r="O848" s="3">
        <f>VALUE(MID(F848, FIND("$", F848) + 1, LEN(F848)))</f>
        <v>13.44</v>
      </c>
    </row>
    <row r="849" spans="1:15" x14ac:dyDescent="0.25">
      <c r="A849" t="s">
        <v>1682</v>
      </c>
      <c r="B849" t="s">
        <v>1681</v>
      </c>
      <c r="D849" t="str" cm="1">
        <f t="array" ref="D849">_xlfn.TEXTJOIN("", TRUE, IF(ISNUMBER(SEARCH($Q$1480:$Q$1524, B849)), $Q$1480:$Q$1524, ""))</f>
        <v>Jif</v>
      </c>
      <c r="E849" t="str">
        <f>IF(OR(D849="Mission", D849="Nature's Own", D849="Sara Lee"), "Bread",
IF(OR(D849="Del Monte", D849="Dole", D849="Mott's"), "Canned Fruit",
IF(OR(D849="Goya", D849="Hunt's", D849="Birds Eye"), "Canned Vegetables",
IF(OR(D849="BelGioioso", D849="Kraft", D849="Philadelphia", D849="Fairlife", D849="Horizon Organic", D849="Lactaid", D849="Ben &amp; Jerry's", D849="Chobani", D849="Oikos", D849="Light + Fit"), "Dairy",
IF(OR(D849="Barilla", D849="Annie's", D849="Rao's Homemade"), "Pasta",
IF(OR(D849="Hershey's", D849="Lay's", D849="Totino's", D849="Cheerios", D849="Jif", D849="Skippy", D849="Nature Valley", D849="Oreo", D849="DiGiorno", D849="Eggo"), "Prepared Food",
IF(OR(D849="Ben's Original", D849="Lundberg", D849="Quaker"), "Rice",
IF(OR(D849="Bush's", D849="Hillshire Farm", D849="Oscar Mayer", D849="SPAM"), "Protein",
IF(OR(D849="Starbucks", D849="Sparkling Ice", D849="Coca-Cola", D849="San Pellegrino", D849="Gatorade", D849="Arizona"), "Beverages",
"Other")))))))))</f>
        <v>Prepared Food</v>
      </c>
      <c r="F849" t="s">
        <v>358</v>
      </c>
      <c r="G849" t="str" cm="1">
        <f t="array" ref="G849">_xlfn.LET(
  _xlpm.txt, LOWER(TRIM(SUBSTITUTE(B849,"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49" t="e">
        <f>O849/G849</f>
        <v>#VALUE!</v>
      </c>
      <c r="J849" t="str">
        <f>IF(I849="", "", IFERROR(LEFT(SUBSTITUTE(I849,"$",""), FIND("/", SUBSTITUTE(I849,"$","")) - 1), ""))</f>
        <v/>
      </c>
      <c r="K849" t="str">
        <f>IF(J849="", "", SUBSTITUTE(J849, "¢", ""))</f>
        <v/>
      </c>
      <c r="L849" s="1" t="e">
        <f>H849*100</f>
        <v>#VALUE!</v>
      </c>
      <c r="M849" s="1">
        <f t="shared" si="13"/>
        <v>0</v>
      </c>
      <c r="O849" s="3">
        <f>VALUE(MID(F849, FIND("$", F849) + 1, LEN(F849)))</f>
        <v>2.8</v>
      </c>
    </row>
    <row r="850" spans="1:15" x14ac:dyDescent="0.25">
      <c r="A850" t="s">
        <v>1680</v>
      </c>
      <c r="B850" t="s">
        <v>1679</v>
      </c>
      <c r="D850" t="str" cm="1">
        <f t="array" ref="D850">_xlfn.TEXTJOIN("", TRUE, IF(ISNUMBER(SEARCH($Q$1480:$Q$1524, B850)), $Q$1480:$Q$1524, ""))</f>
        <v>Jif</v>
      </c>
      <c r="E850" t="str">
        <f>IF(OR(D850="Mission", D850="Nature's Own", D850="Sara Lee"), "Bread",
IF(OR(D850="Del Monte", D850="Dole", D850="Mott's"), "Canned Fruit",
IF(OR(D850="Goya", D850="Hunt's", D850="Birds Eye"), "Canned Vegetables",
IF(OR(D850="BelGioioso", D850="Kraft", D850="Philadelphia", D850="Fairlife", D850="Horizon Organic", D850="Lactaid", D850="Ben &amp; Jerry's", D850="Chobani", D850="Oikos", D850="Light + Fit"), "Dairy",
IF(OR(D850="Barilla", D850="Annie's", D850="Rao's Homemade"), "Pasta",
IF(OR(D850="Hershey's", D850="Lay's", D850="Totino's", D850="Cheerios", D850="Jif", D850="Skippy", D850="Nature Valley", D850="Oreo", D850="DiGiorno", D850="Eggo"), "Prepared Food",
IF(OR(D850="Ben's Original", D850="Lundberg", D850="Quaker"), "Rice",
IF(OR(D850="Bush's", D850="Hillshire Farm", D850="Oscar Mayer", D850="SPAM"), "Protein",
IF(OR(D850="Starbucks", D850="Sparkling Ice", D850="Coca-Cola", D850="San Pellegrino", D850="Gatorade", D850="Arizona"), "Beverages",
"Other")))))))))</f>
        <v>Prepared Food</v>
      </c>
      <c r="F850" t="s">
        <v>711</v>
      </c>
      <c r="G850" cm="1">
        <f t="array" ref="G850">_xlfn.LET(
  _xlpm.txt, LOWER(TRIM(SUBSTITUTE(B850,"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850" s="1">
        <f>O850/G850</f>
        <v>0.17424999999999999</v>
      </c>
      <c r="J850" t="str">
        <f>IF(I850="", "", IFERROR(LEFT(SUBSTITUTE(I850,"$",""), FIND("/", SUBSTITUTE(I850,"$","")) - 1), ""))</f>
        <v/>
      </c>
      <c r="K850" s="1" t="str">
        <f>IF(J850="", "", SUBSTITUTE(J850, "¢", ""))</f>
        <v/>
      </c>
      <c r="L850" s="2">
        <f>H850*100</f>
        <v>17.424999999999997</v>
      </c>
      <c r="M850" s="1">
        <f t="shared" si="13"/>
        <v>0.17424999999999996</v>
      </c>
      <c r="N850" s="1">
        <v>17.424999999999997</v>
      </c>
      <c r="O850" s="3">
        <f>VALUE(MID(F850, FIND("$", F850) + 1, LEN(F850)))</f>
        <v>6.97</v>
      </c>
    </row>
    <row r="851" spans="1:15" x14ac:dyDescent="0.25">
      <c r="A851" t="s">
        <v>1678</v>
      </c>
      <c r="B851" t="s">
        <v>1677</v>
      </c>
      <c r="D851" t="str" cm="1">
        <f t="array" ref="D851">_xlfn.TEXTJOIN("", TRUE, IF(ISNUMBER(SEARCH($Q$1480:$Q$1524, B851)), $Q$1480:$Q$1524, ""))</f>
        <v>Jif</v>
      </c>
      <c r="E851" t="str">
        <f>IF(OR(D851="Mission", D851="Nature's Own", D851="Sara Lee"), "Bread",
IF(OR(D851="Del Monte", D851="Dole", D851="Mott's"), "Canned Fruit",
IF(OR(D851="Goya", D851="Hunt's", D851="Birds Eye"), "Canned Vegetables",
IF(OR(D851="BelGioioso", D851="Kraft", D851="Philadelphia", D851="Fairlife", D851="Horizon Organic", D851="Lactaid", D851="Ben &amp; Jerry's", D851="Chobani", D851="Oikos", D851="Light + Fit"), "Dairy",
IF(OR(D851="Barilla", D851="Annie's", D851="Rao's Homemade"), "Pasta",
IF(OR(D851="Hershey's", D851="Lay's", D851="Totino's", D851="Cheerios", D851="Jif", D851="Skippy", D851="Nature Valley", D851="Oreo", D851="DiGiorno", D851="Eggo"), "Prepared Food",
IF(OR(D851="Ben's Original", D851="Lundberg", D851="Quaker"), "Rice",
IF(OR(D851="Bush's", D851="Hillshire Farm", D851="Oscar Mayer", D851="SPAM"), "Protein",
IF(OR(D851="Starbucks", D851="Sparkling Ice", D851="Coca-Cola", D851="San Pellegrino", D851="Gatorade", D851="Arizona"), "Beverages",
"Other")))))))))</f>
        <v>Prepared Food</v>
      </c>
      <c r="F851" t="s">
        <v>358</v>
      </c>
      <c r="G851" cm="1">
        <f t="array" ref="G851">_xlfn.LET(
  _xlpm.txt, LOWER(TRIM(SUBSTITUTE(B851,"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851" s="1">
        <f>O851/G851</f>
        <v>0.18064516129032257</v>
      </c>
      <c r="J851" t="str">
        <f>IF(I851="", "", IFERROR(LEFT(SUBSTITUTE(I851,"$",""), FIND("/", SUBSTITUTE(I851,"$","")) - 1), ""))</f>
        <v/>
      </c>
      <c r="K851" s="1" t="str">
        <f>IF(J851="", "", SUBSTITUTE(J851, "¢", ""))</f>
        <v/>
      </c>
      <c r="L851" s="2">
        <f>H851*100</f>
        <v>18.064516129032256</v>
      </c>
      <c r="M851" s="1">
        <f t="shared" si="13"/>
        <v>0.18064516129032257</v>
      </c>
      <c r="N851" s="1">
        <v>18.064516129032256</v>
      </c>
      <c r="O851" s="3">
        <f>VALUE(MID(F851, FIND("$", F851) + 1, LEN(F851)))</f>
        <v>2.8</v>
      </c>
    </row>
    <row r="852" spans="1:15" x14ac:dyDescent="0.25">
      <c r="A852" t="s">
        <v>1676</v>
      </c>
      <c r="B852" t="s">
        <v>1675</v>
      </c>
      <c r="D852" t="str" cm="1">
        <f t="array" ref="D852">_xlfn.TEXTJOIN("", TRUE, IF(ISNUMBER(SEARCH($Q$1480:$Q$1524, B852)), $Q$1480:$Q$1524, ""))</f>
        <v>Jif</v>
      </c>
      <c r="E852" t="str">
        <f>IF(OR(D852="Mission", D852="Nature's Own", D852="Sara Lee"), "Bread",
IF(OR(D852="Del Monte", D852="Dole", D852="Mott's"), "Canned Fruit",
IF(OR(D852="Goya", D852="Hunt's", D852="Birds Eye"), "Canned Vegetables",
IF(OR(D852="BelGioioso", D852="Kraft", D852="Philadelphia", D852="Fairlife", D852="Horizon Organic", D852="Lactaid", D852="Ben &amp; Jerry's", D852="Chobani", D852="Oikos", D852="Light + Fit"), "Dairy",
IF(OR(D852="Barilla", D852="Annie's", D852="Rao's Homemade"), "Pasta",
IF(OR(D852="Hershey's", D852="Lay's", D852="Totino's", D852="Cheerios", D852="Jif", D852="Skippy", D852="Nature Valley", D852="Oreo", D852="DiGiorno", D852="Eggo"), "Prepared Food",
IF(OR(D852="Ben's Original", D852="Lundberg", D852="Quaker"), "Rice",
IF(OR(D852="Bush's", D852="Hillshire Farm", D852="Oscar Mayer", D852="SPAM"), "Protein",
IF(OR(D852="Starbucks", D852="Sparkling Ice", D852="Coca-Cola", D852="San Pellegrino", D852="Gatorade", D852="Arizona"), "Beverages",
"Other")))))))))</f>
        <v>Prepared Food</v>
      </c>
      <c r="F852" t="s">
        <v>1674</v>
      </c>
      <c r="G852" cm="1">
        <f t="array" ref="G852">_xlfn.LET(
  _xlpm.txt, LOWER(TRIM(SUBSTITUTE(B852,"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33.5</v>
      </c>
      <c r="H852" s="1">
        <f>O852/G852</f>
        <v>0.19641791044776119</v>
      </c>
      <c r="J852" t="str">
        <f>IF(I852="", "", IFERROR(LEFT(SUBSTITUTE(I852,"$",""), FIND("/", SUBSTITUTE(I852,"$","")) - 1), ""))</f>
        <v/>
      </c>
      <c r="K852" s="1" t="str">
        <f>IF(J852="", "", SUBSTITUTE(J852, "¢", ""))</f>
        <v/>
      </c>
      <c r="L852" s="2">
        <f>H852*100</f>
        <v>19.64179104477612</v>
      </c>
      <c r="M852" s="1">
        <f t="shared" si="13"/>
        <v>0.19641791044776119</v>
      </c>
      <c r="N852" s="1">
        <v>19.64179104477612</v>
      </c>
      <c r="O852" s="3">
        <f>VALUE(MID(F852, FIND("$", F852) + 1, LEN(F852)))</f>
        <v>6.58</v>
      </c>
    </row>
    <row r="853" spans="1:15" x14ac:dyDescent="0.25">
      <c r="A853" t="s">
        <v>1673</v>
      </c>
      <c r="B853" t="s">
        <v>1672</v>
      </c>
      <c r="D853" t="str" cm="1">
        <f t="array" ref="D853">_xlfn.TEXTJOIN("", TRUE, IF(ISNUMBER(SEARCH($Q$1480:$Q$1524, B853)), $Q$1480:$Q$1524, ""))</f>
        <v>Jif</v>
      </c>
      <c r="E853" t="str">
        <f>IF(OR(D853="Mission", D853="Nature's Own", D853="Sara Lee"), "Bread",
IF(OR(D853="Del Monte", D853="Dole", D853="Mott's"), "Canned Fruit",
IF(OR(D853="Goya", D853="Hunt's", D853="Birds Eye"), "Canned Vegetables",
IF(OR(D853="BelGioioso", D853="Kraft", D853="Philadelphia", D853="Fairlife", D853="Horizon Organic", D853="Lactaid", D853="Ben &amp; Jerry's", D853="Chobani", D853="Oikos", D853="Light + Fit"), "Dairy",
IF(OR(D853="Barilla", D853="Annie's", D853="Rao's Homemade"), "Pasta",
IF(OR(D853="Hershey's", D853="Lay's", D853="Totino's", D853="Cheerios", D853="Jif", D853="Skippy", D853="Nature Valley", D853="Oreo", D853="DiGiorno", D853="Eggo"), "Prepared Food",
IF(OR(D853="Ben's Original", D853="Lundberg", D853="Quaker"), "Rice",
IF(OR(D853="Bush's", D853="Hillshire Farm", D853="Oscar Mayer", D853="SPAM"), "Protein",
IF(OR(D853="Starbucks", D853="Sparkling Ice", D853="Coca-Cola", D853="San Pellegrino", D853="Gatorade", D853="Arizona"), "Beverages",
"Other")))))))))</f>
        <v>Prepared Food</v>
      </c>
      <c r="F853" t="s">
        <v>1138</v>
      </c>
      <c r="G853" cm="1">
        <f t="array" ref="G853">_xlfn.LET(
  _xlpm.txt, LOWER(TRIM(SUBSTITUTE(B853,"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853" s="1">
        <f>O853/G853</f>
        <v>0.24266666666666667</v>
      </c>
      <c r="J853" t="str">
        <f>IF(I853="", "", IFERROR(LEFT(SUBSTITUTE(I853,"$",""), FIND("/", SUBSTITUTE(I853,"$","")) - 1), ""))</f>
        <v/>
      </c>
      <c r="K853" s="1" t="str">
        <f>IF(J853="", "", SUBSTITUTE(J853, "¢", ""))</f>
        <v/>
      </c>
      <c r="L853" s="2">
        <f>H853*100</f>
        <v>24.266666666666666</v>
      </c>
      <c r="M853" s="1">
        <f t="shared" si="13"/>
        <v>0.24266666666666667</v>
      </c>
      <c r="N853" s="1">
        <v>24.266666666666666</v>
      </c>
      <c r="O853" s="3">
        <f>VALUE(MID(F853, FIND("$", F853) + 1, LEN(F853)))</f>
        <v>3.64</v>
      </c>
    </row>
    <row r="854" spans="1:15" x14ac:dyDescent="0.25">
      <c r="A854" t="s">
        <v>1671</v>
      </c>
      <c r="B854" t="s">
        <v>1670</v>
      </c>
      <c r="D854" t="str" cm="1">
        <f t="array" ref="D854">_xlfn.TEXTJOIN("", TRUE, IF(ISNUMBER(SEARCH($Q$1480:$Q$1524, B854)), $Q$1480:$Q$1524, ""))</f>
        <v>Jif</v>
      </c>
      <c r="E854" t="str">
        <f>IF(OR(D854="Mission", D854="Nature's Own", D854="Sara Lee"), "Bread",
IF(OR(D854="Del Monte", D854="Dole", D854="Mott's"), "Canned Fruit",
IF(OR(D854="Goya", D854="Hunt's", D854="Birds Eye"), "Canned Vegetables",
IF(OR(D854="BelGioioso", D854="Kraft", D854="Philadelphia", D854="Fairlife", D854="Horizon Organic", D854="Lactaid", D854="Ben &amp; Jerry's", D854="Chobani", D854="Oikos", D854="Light + Fit"), "Dairy",
IF(OR(D854="Barilla", D854="Annie's", D854="Rao's Homemade"), "Pasta",
IF(OR(D854="Hershey's", D854="Lay's", D854="Totino's", D854="Cheerios", D854="Jif", D854="Skippy", D854="Nature Valley", D854="Oreo", D854="DiGiorno", D854="Eggo"), "Prepared Food",
IF(OR(D854="Ben's Original", D854="Lundberg", D854="Quaker"), "Rice",
IF(OR(D854="Bush's", D854="Hillshire Farm", D854="Oscar Mayer", D854="SPAM"), "Protein",
IF(OR(D854="Starbucks", D854="Sparkling Ice", D854="Coca-Cola", D854="San Pellegrino", D854="Gatorade", D854="Arizona"), "Beverages",
"Other")))))))))</f>
        <v>Prepared Food</v>
      </c>
      <c r="F854" t="s">
        <v>1654</v>
      </c>
      <c r="G854" t="str" cm="1">
        <f t="array" ref="G854">_xlfn.LET(
  _xlpm.txt, LOWER(TRIM(SUBSTITUTE(B854,"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54" t="e">
        <f>O854/G854</f>
        <v>#VALUE!</v>
      </c>
      <c r="J854" t="str">
        <f>IF(I854="", "", IFERROR(LEFT(SUBSTITUTE(I854,"$",""), FIND("/", SUBSTITUTE(I854,"$","")) - 1), ""))</f>
        <v/>
      </c>
      <c r="K854" t="str">
        <f>IF(J854="", "", SUBSTITUTE(J854, "¢", ""))</f>
        <v/>
      </c>
      <c r="L854" s="1" t="e">
        <f>H854*100</f>
        <v>#VALUE!</v>
      </c>
      <c r="M854" s="1">
        <f t="shared" si="13"/>
        <v>0</v>
      </c>
      <c r="O854" s="3">
        <f>VALUE(MID(F854, FIND("$", F854) + 1, LEN(F854)))</f>
        <v>2.8</v>
      </c>
    </row>
    <row r="855" spans="1:15" x14ac:dyDescent="0.25">
      <c r="A855" t="s">
        <v>1669</v>
      </c>
      <c r="B855" t="s">
        <v>1668</v>
      </c>
      <c r="D855" t="str" cm="1">
        <f t="array" ref="D855">_xlfn.TEXTJOIN("", TRUE, IF(ISNUMBER(SEARCH($Q$1480:$Q$1524, B855)), $Q$1480:$Q$1524, ""))</f>
        <v>Jif</v>
      </c>
      <c r="E855" t="str">
        <f>IF(OR(D855="Mission", D855="Nature's Own", D855="Sara Lee"), "Bread",
IF(OR(D855="Del Monte", D855="Dole", D855="Mott's"), "Canned Fruit",
IF(OR(D855="Goya", D855="Hunt's", D855="Birds Eye"), "Canned Vegetables",
IF(OR(D855="BelGioioso", D855="Kraft", D855="Philadelphia", D855="Fairlife", D855="Horizon Organic", D855="Lactaid", D855="Ben &amp; Jerry's", D855="Chobani", D855="Oikos", D855="Light + Fit"), "Dairy",
IF(OR(D855="Barilla", D855="Annie's", D855="Rao's Homemade"), "Pasta",
IF(OR(D855="Hershey's", D855="Lay's", D855="Totino's", D855="Cheerios", D855="Jif", D855="Skippy", D855="Nature Valley", D855="Oreo", D855="DiGiorno", D855="Eggo"), "Prepared Food",
IF(OR(D855="Ben's Original", D855="Lundberg", D855="Quaker"), "Rice",
IF(OR(D855="Bush's", D855="Hillshire Farm", D855="Oscar Mayer", D855="SPAM"), "Protein",
IF(OR(D855="Starbucks", D855="Sparkling Ice", D855="Coca-Cola", D855="San Pellegrino", D855="Gatorade", D855="Arizona"), "Beverages",
"Other")))))))))</f>
        <v>Prepared Food</v>
      </c>
      <c r="F855" t="s">
        <v>358</v>
      </c>
      <c r="G855" cm="1">
        <f t="array" ref="G855">_xlfn.LET(
  _xlpm.txt, LOWER(TRIM(SUBSTITUTE(B855,"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855" s="1">
        <f>O855/G855</f>
        <v>0.17499999999999999</v>
      </c>
      <c r="J855" t="str">
        <f>IF(I855="", "", IFERROR(LEFT(SUBSTITUTE(I855,"$",""), FIND("/", SUBSTITUTE(I855,"$","")) - 1), ""))</f>
        <v/>
      </c>
      <c r="K855" s="1" t="str">
        <f>IF(J855="", "", SUBSTITUTE(J855, "¢", ""))</f>
        <v/>
      </c>
      <c r="L855" s="2">
        <f>H855*100</f>
        <v>17.5</v>
      </c>
      <c r="M855" s="1">
        <f t="shared" si="13"/>
        <v>0.17499999999999999</v>
      </c>
      <c r="N855" s="1">
        <v>17.5</v>
      </c>
      <c r="O855" s="3">
        <f>VALUE(MID(F855, FIND("$", F855) + 1, LEN(F855)))</f>
        <v>2.8</v>
      </c>
    </row>
    <row r="856" spans="1:15" x14ac:dyDescent="0.25">
      <c r="A856" t="s">
        <v>1667</v>
      </c>
      <c r="B856" t="s">
        <v>1666</v>
      </c>
      <c r="D856" t="str" cm="1">
        <f t="array" ref="D856">_xlfn.TEXTJOIN("", TRUE, IF(ISNUMBER(SEARCH($Q$1480:$Q$1524, B856)), $Q$1480:$Q$1524, ""))</f>
        <v>Jif</v>
      </c>
      <c r="E856" t="str">
        <f>IF(OR(D856="Mission", D856="Nature's Own", D856="Sara Lee"), "Bread",
IF(OR(D856="Del Monte", D856="Dole", D856="Mott's"), "Canned Fruit",
IF(OR(D856="Goya", D856="Hunt's", D856="Birds Eye"), "Canned Vegetables",
IF(OR(D856="BelGioioso", D856="Kraft", D856="Philadelphia", D856="Fairlife", D856="Horizon Organic", D856="Lactaid", D856="Ben &amp; Jerry's", D856="Chobani", D856="Oikos", D856="Light + Fit"), "Dairy",
IF(OR(D856="Barilla", D856="Annie's", D856="Rao's Homemade"), "Pasta",
IF(OR(D856="Hershey's", D856="Lay's", D856="Totino's", D856="Cheerios", D856="Jif", D856="Skippy", D856="Nature Valley", D856="Oreo", D856="DiGiorno", D856="Eggo"), "Prepared Food",
IF(OR(D856="Ben's Original", D856="Lundberg", D856="Quaker"), "Rice",
IF(OR(D856="Bush's", D856="Hillshire Farm", D856="Oscar Mayer", D856="SPAM"), "Protein",
IF(OR(D856="Starbucks", D856="Sparkling Ice", D856="Coca-Cola", D856="San Pellegrino", D856="Gatorade", D856="Arizona"), "Beverages",
"Other")))))))))</f>
        <v>Prepared Food</v>
      </c>
      <c r="F856" t="s">
        <v>711</v>
      </c>
      <c r="G856" cm="1">
        <f t="array" ref="G856">_xlfn.LET(
  _xlpm.txt, LOWER(TRIM(SUBSTITUTE(B856,"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856" s="1">
        <f>O856/G856</f>
        <v>0.17424999999999999</v>
      </c>
      <c r="J856" t="str">
        <f>IF(I856="", "", IFERROR(LEFT(SUBSTITUTE(I856,"$",""), FIND("/", SUBSTITUTE(I856,"$","")) - 1), ""))</f>
        <v/>
      </c>
      <c r="K856" s="1" t="str">
        <f>IF(J856="", "", SUBSTITUTE(J856, "¢", ""))</f>
        <v/>
      </c>
      <c r="L856" s="2">
        <f>H856*100</f>
        <v>17.424999999999997</v>
      </c>
      <c r="M856" s="1">
        <f t="shared" si="13"/>
        <v>0.17424999999999996</v>
      </c>
      <c r="N856" s="1">
        <v>17.424999999999997</v>
      </c>
      <c r="O856" s="3">
        <f>VALUE(MID(F856, FIND("$", F856) + 1, LEN(F856)))</f>
        <v>6.97</v>
      </c>
    </row>
    <row r="857" spans="1:15" x14ac:dyDescent="0.25">
      <c r="A857" t="s">
        <v>1665</v>
      </c>
      <c r="B857" t="s">
        <v>1664</v>
      </c>
      <c r="D857" t="str" cm="1">
        <f t="array" ref="D857">_xlfn.TEXTJOIN("", TRUE, IF(ISNUMBER(SEARCH($Q$1480:$Q$1524, B857)), $Q$1480:$Q$1524, ""))</f>
        <v>Jif</v>
      </c>
      <c r="E857" t="str">
        <f>IF(OR(D857="Mission", D857="Nature's Own", D857="Sara Lee"), "Bread",
IF(OR(D857="Del Monte", D857="Dole", D857="Mott's"), "Canned Fruit",
IF(OR(D857="Goya", D857="Hunt's", D857="Birds Eye"), "Canned Vegetables",
IF(OR(D857="BelGioioso", D857="Kraft", D857="Philadelphia", D857="Fairlife", D857="Horizon Organic", D857="Lactaid", D857="Ben &amp; Jerry's", D857="Chobani", D857="Oikos", D857="Light + Fit"), "Dairy",
IF(OR(D857="Barilla", D857="Annie's", D857="Rao's Homemade"), "Pasta",
IF(OR(D857="Hershey's", D857="Lay's", D857="Totino's", D857="Cheerios", D857="Jif", D857="Skippy", D857="Nature Valley", D857="Oreo", D857="DiGiorno", D857="Eggo"), "Prepared Food",
IF(OR(D857="Ben's Original", D857="Lundberg", D857="Quaker"), "Rice",
IF(OR(D857="Bush's", D857="Hillshire Farm", D857="Oscar Mayer", D857="SPAM"), "Protein",
IF(OR(D857="Starbucks", D857="Sparkling Ice", D857="Coca-Cola", D857="San Pellegrino", D857="Gatorade", D857="Arizona"), "Beverages",
"Other")))))))))</f>
        <v>Prepared Food</v>
      </c>
      <c r="F857" t="s">
        <v>472</v>
      </c>
      <c r="G857" cm="1">
        <f t="array" ref="G857">_xlfn.LET(
  _xlpm.txt, LOWER(TRIM(SUBSTITUTE(B857,"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H857" s="1">
        <f>O857/G857</f>
        <v>0.26692307692307693</v>
      </c>
      <c r="J857" t="str">
        <f>IF(I857="", "", IFERROR(LEFT(SUBSTITUTE(I857,"$",""), FIND("/", SUBSTITUTE(I857,"$","")) - 1), ""))</f>
        <v/>
      </c>
      <c r="K857" s="1" t="str">
        <f>IF(J857="", "", SUBSTITUTE(J857, "¢", ""))</f>
        <v/>
      </c>
      <c r="L857" s="2">
        <f>H857*100</f>
        <v>26.692307692307693</v>
      </c>
      <c r="M857" s="1">
        <f t="shared" si="13"/>
        <v>0.26692307692307693</v>
      </c>
      <c r="N857" s="1">
        <v>26.692307692307693</v>
      </c>
      <c r="O857" s="3">
        <f>VALUE(MID(F857, FIND("$", F857) + 1, LEN(F857)))</f>
        <v>3.47</v>
      </c>
    </row>
    <row r="858" spans="1:15" x14ac:dyDescent="0.25">
      <c r="A858" t="s">
        <v>1663</v>
      </c>
      <c r="B858" t="s">
        <v>1662</v>
      </c>
      <c r="D858" t="str" cm="1">
        <f t="array" ref="D858">_xlfn.TEXTJOIN("", TRUE, IF(ISNUMBER(SEARCH($Q$1480:$Q$1524, B858)), $Q$1480:$Q$1524, ""))</f>
        <v>Jif</v>
      </c>
      <c r="E858" t="str">
        <f>IF(OR(D858="Mission", D858="Nature's Own", D858="Sara Lee"), "Bread",
IF(OR(D858="Del Monte", D858="Dole", D858="Mott's"), "Canned Fruit",
IF(OR(D858="Goya", D858="Hunt's", D858="Birds Eye"), "Canned Vegetables",
IF(OR(D858="BelGioioso", D858="Kraft", D858="Philadelphia", D858="Fairlife", D858="Horizon Organic", D858="Lactaid", D858="Ben &amp; Jerry's", D858="Chobani", D858="Oikos", D858="Light + Fit"), "Dairy",
IF(OR(D858="Barilla", D858="Annie's", D858="Rao's Homemade"), "Pasta",
IF(OR(D858="Hershey's", D858="Lay's", D858="Totino's", D858="Cheerios", D858="Jif", D858="Skippy", D858="Nature Valley", D858="Oreo", D858="DiGiorno", D858="Eggo"), "Prepared Food",
IF(OR(D858="Ben's Original", D858="Lundberg", D858="Quaker"), "Rice",
IF(OR(D858="Bush's", D858="Hillshire Farm", D858="Oscar Mayer", D858="SPAM"), "Protein",
IF(OR(D858="Starbucks", D858="Sparkling Ice", D858="Coca-Cola", D858="San Pellegrino", D858="Gatorade", D858="Arizona"), "Beverages",
"Other")))))))))</f>
        <v>Prepared Food</v>
      </c>
      <c r="F858" t="s">
        <v>1659</v>
      </c>
      <c r="G858" cm="1">
        <f t="array" ref="G858">_xlfn.LET(
  _xlpm.txt, LOWER(TRIM(SUBSTITUTE(B858,"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</v>
      </c>
      <c r="H858" s="1">
        <f>O858/G858</f>
        <v>2.0933333333333333</v>
      </c>
      <c r="J858" t="str">
        <f>IF(I858="", "", IFERROR(LEFT(SUBSTITUTE(I858,"$",""), FIND("/", SUBSTITUTE(I858,"$","")) - 1), ""))</f>
        <v/>
      </c>
      <c r="K858" s="1" t="str">
        <f>IF(J858="", "", SUBSTITUTE(J858, "¢", ""))</f>
        <v/>
      </c>
      <c r="L858" s="2">
        <f>H858*100</f>
        <v>209.33333333333331</v>
      </c>
      <c r="M858" s="1">
        <f t="shared" si="13"/>
        <v>2.0933333333333333</v>
      </c>
      <c r="N858" s="1">
        <v>209.33333333333331</v>
      </c>
      <c r="O858" s="3">
        <f>VALUE(MID(F858, FIND("$", F858) + 1, LEN(F858)))</f>
        <v>3.14</v>
      </c>
    </row>
    <row r="859" spans="1:15" x14ac:dyDescent="0.25">
      <c r="A859" t="s">
        <v>1661</v>
      </c>
      <c r="B859" t="s">
        <v>1660</v>
      </c>
      <c r="D859" t="str" cm="1">
        <f t="array" ref="D859">_xlfn.TEXTJOIN("", TRUE, IF(ISNUMBER(SEARCH($Q$1480:$Q$1524, B859)), $Q$1480:$Q$1524, ""))</f>
        <v>Jif</v>
      </c>
      <c r="E859" t="str">
        <f>IF(OR(D859="Mission", D859="Nature's Own", D859="Sara Lee"), "Bread",
IF(OR(D859="Del Monte", D859="Dole", D859="Mott's"), "Canned Fruit",
IF(OR(D859="Goya", D859="Hunt's", D859="Birds Eye"), "Canned Vegetables",
IF(OR(D859="BelGioioso", D859="Kraft", D859="Philadelphia", D859="Fairlife", D859="Horizon Organic", D859="Lactaid", D859="Ben &amp; Jerry's", D859="Chobani", D859="Oikos", D859="Light + Fit"), "Dairy",
IF(OR(D859="Barilla", D859="Annie's", D859="Rao's Homemade"), "Pasta",
IF(OR(D859="Hershey's", D859="Lay's", D859="Totino's", D859="Cheerios", D859="Jif", D859="Skippy", D859="Nature Valley", D859="Oreo", D859="DiGiorno", D859="Eggo"), "Prepared Food",
IF(OR(D859="Ben's Original", D859="Lundberg", D859="Quaker"), "Rice",
IF(OR(D859="Bush's", D859="Hillshire Farm", D859="Oscar Mayer", D859="SPAM"), "Protein",
IF(OR(D859="Starbucks", D859="Sparkling Ice", D859="Coca-Cola", D859="San Pellegrino", D859="Gatorade", D859="Arizona"), "Beverages",
"Other")))))))))</f>
        <v>Prepared Food</v>
      </c>
      <c r="F859" t="s">
        <v>1659</v>
      </c>
      <c r="G859" cm="1">
        <f t="array" ref="G859">_xlfn.LET(
  _xlpm.txt, LOWER(TRIM(SUBSTITUTE(B859,"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</v>
      </c>
      <c r="H859" s="1">
        <f>O859/G859</f>
        <v>2.0933333333333333</v>
      </c>
      <c r="J859" t="str">
        <f>IF(I859="", "", IFERROR(LEFT(SUBSTITUTE(I859,"$",""), FIND("/", SUBSTITUTE(I859,"$","")) - 1), ""))</f>
        <v/>
      </c>
      <c r="K859" s="1" t="str">
        <f>IF(J859="", "", SUBSTITUTE(J859, "¢", ""))</f>
        <v/>
      </c>
      <c r="L859" s="2">
        <f>H859*100</f>
        <v>209.33333333333331</v>
      </c>
      <c r="M859" s="1">
        <f t="shared" si="13"/>
        <v>2.0933333333333333</v>
      </c>
      <c r="N859" s="1">
        <v>209.33333333333331</v>
      </c>
      <c r="O859" s="3">
        <f>VALUE(MID(F859, FIND("$", F859) + 1, LEN(F859)))</f>
        <v>3.14</v>
      </c>
    </row>
    <row r="860" spans="1:15" x14ac:dyDescent="0.25">
      <c r="A860" t="s">
        <v>1658</v>
      </c>
      <c r="B860" t="s">
        <v>1657</v>
      </c>
      <c r="D860" t="str" cm="1">
        <f t="array" ref="D860">_xlfn.TEXTJOIN("", TRUE, IF(ISNUMBER(SEARCH($Q$1480:$Q$1524, B860)), $Q$1480:$Q$1524, ""))</f>
        <v>Jif</v>
      </c>
      <c r="E860" t="str">
        <f>IF(OR(D860="Mission", D860="Nature's Own", D860="Sara Lee"), "Bread",
IF(OR(D860="Del Monte", D860="Dole", D860="Mott's"), "Canned Fruit",
IF(OR(D860="Goya", D860="Hunt's", D860="Birds Eye"), "Canned Vegetables",
IF(OR(D860="BelGioioso", D860="Kraft", D860="Philadelphia", D860="Fairlife", D860="Horizon Organic", D860="Lactaid", D860="Ben &amp; Jerry's", D860="Chobani", D860="Oikos", D860="Light + Fit"), "Dairy",
IF(OR(D860="Barilla", D860="Annie's", D860="Rao's Homemade"), "Pasta",
IF(OR(D860="Hershey's", D860="Lay's", D860="Totino's", D860="Cheerios", D860="Jif", D860="Skippy", D860="Nature Valley", D860="Oreo", D860="DiGiorno", D860="Eggo"), "Prepared Food",
IF(OR(D860="Ben's Original", D860="Lundberg", D860="Quaker"), "Rice",
IF(OR(D860="Bush's", D860="Hillshire Farm", D860="Oscar Mayer", D860="SPAM"), "Protein",
IF(OR(D860="Starbucks", D860="Sparkling Ice", D860="Coca-Cola", D860="San Pellegrino", D860="Gatorade", D860="Arizona"), "Beverages",
"Other")))))))))</f>
        <v>Prepared Food</v>
      </c>
      <c r="F860" t="s">
        <v>1138</v>
      </c>
      <c r="G860" cm="1">
        <f t="array" ref="G860">_xlfn.LET(
  _xlpm.txt, LOWER(TRIM(SUBSTITUTE(B860,"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1.1000000000000001</v>
      </c>
      <c r="H860" s="1">
        <f>O860/G860</f>
        <v>3.3090909090909091</v>
      </c>
      <c r="J860" t="str">
        <f>IF(I860="", "", IFERROR(LEFT(SUBSTITUTE(I860,"$",""), FIND("/", SUBSTITUTE(I860,"$","")) - 1), ""))</f>
        <v/>
      </c>
      <c r="K860" s="1" t="str">
        <f>IF(J860="", "", SUBSTITUTE(J860, "¢", ""))</f>
        <v/>
      </c>
      <c r="L860" s="2">
        <f>H860*100</f>
        <v>330.90909090909093</v>
      </c>
      <c r="M860" s="1">
        <f t="shared" si="13"/>
        <v>3.3090909090909095</v>
      </c>
      <c r="N860" s="1">
        <v>330.90909090909093</v>
      </c>
      <c r="O860" s="3">
        <f>VALUE(MID(F860, FIND("$", F860) + 1, LEN(F860)))</f>
        <v>3.64</v>
      </c>
    </row>
    <row r="861" spans="1:15" x14ac:dyDescent="0.25">
      <c r="A861" t="s">
        <v>1656</v>
      </c>
      <c r="B861" t="s">
        <v>1655</v>
      </c>
      <c r="D861" t="str" cm="1">
        <f t="array" ref="D861">_xlfn.TEXTJOIN("", TRUE, IF(ISNUMBER(SEARCH($Q$1480:$Q$1524, B861)), $Q$1480:$Q$1524, ""))</f>
        <v>Jif</v>
      </c>
      <c r="E861" t="str">
        <f>IF(OR(D861="Mission", D861="Nature's Own", D861="Sara Lee"), "Bread",
IF(OR(D861="Del Monte", D861="Dole", D861="Mott's"), "Canned Fruit",
IF(OR(D861="Goya", D861="Hunt's", D861="Birds Eye"), "Canned Vegetables",
IF(OR(D861="BelGioioso", D861="Kraft", D861="Philadelphia", D861="Fairlife", D861="Horizon Organic", D861="Lactaid", D861="Ben &amp; Jerry's", D861="Chobani", D861="Oikos", D861="Light + Fit"), "Dairy",
IF(OR(D861="Barilla", D861="Annie's", D861="Rao's Homemade"), "Pasta",
IF(OR(D861="Hershey's", D861="Lay's", D861="Totino's", D861="Cheerios", D861="Jif", D861="Skippy", D861="Nature Valley", D861="Oreo", D861="DiGiorno", D861="Eggo"), "Prepared Food",
IF(OR(D861="Ben's Original", D861="Lundberg", D861="Quaker"), "Rice",
IF(OR(D861="Bush's", D861="Hillshire Farm", D861="Oscar Mayer", D861="SPAM"), "Protein",
IF(OR(D861="Starbucks", D861="Sparkling Ice", D861="Coca-Cola", D861="San Pellegrino", D861="Gatorade", D861="Arizona"), "Beverages",
"Other")))))))))</f>
        <v>Prepared Food</v>
      </c>
      <c r="F861" t="s">
        <v>1654</v>
      </c>
      <c r="G861" cm="1">
        <f t="array" ref="G861">_xlfn.LET(
  _xlpm.txt, LOWER(TRIM(SUBSTITUTE(B861,"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861" s="1">
        <f>O861/G861</f>
        <v>0.15555555555555556</v>
      </c>
      <c r="J861" t="str">
        <f>IF(I861="", "", IFERROR(LEFT(SUBSTITUTE(I861,"$",""), FIND("/", SUBSTITUTE(I861,"$","")) - 1), ""))</f>
        <v/>
      </c>
      <c r="K861" s="1" t="str">
        <f>IF(J861="", "", SUBSTITUTE(J861, "¢", ""))</f>
        <v/>
      </c>
      <c r="L861" s="2">
        <f>H861*100</f>
        <v>15.555555555555555</v>
      </c>
      <c r="M861" s="1">
        <f t="shared" si="13"/>
        <v>0.15555555555555556</v>
      </c>
      <c r="N861" s="1">
        <v>15.555555555555555</v>
      </c>
      <c r="O861" s="3">
        <f>VALUE(MID(F861, FIND("$", F861) + 1, LEN(F861)))</f>
        <v>2.8</v>
      </c>
    </row>
    <row r="862" spans="1:15" x14ac:dyDescent="0.25">
      <c r="A862" t="s">
        <v>1653</v>
      </c>
      <c r="B862" t="s">
        <v>1652</v>
      </c>
      <c r="D862" t="str" cm="1">
        <f t="array" ref="D862">_xlfn.TEXTJOIN("", TRUE, IF(ISNUMBER(SEARCH($Q$1480:$Q$1524, B862)), $Q$1480:$Q$1524, ""))</f>
        <v>Eggo</v>
      </c>
      <c r="E862" t="str">
        <f>IF(OR(D862="Mission", D862="Nature's Own", D862="Sara Lee"), "Bread",
IF(OR(D862="Del Monte", D862="Dole", D862="Mott's"), "Canned Fruit",
IF(OR(D862="Goya", D862="Hunt's", D862="Birds Eye"), "Canned Vegetables",
IF(OR(D862="BelGioioso", D862="Kraft", D862="Philadelphia", D862="Fairlife", D862="Horizon Organic", D862="Lactaid", D862="Ben &amp; Jerry's", D862="Chobani", D862="Oikos", D862="Light + Fit"), "Dairy",
IF(OR(D862="Barilla", D862="Annie's", D862="Rao's Homemade"), "Pasta",
IF(OR(D862="Hershey's", D862="Lay's", D862="Totino's", D862="Cheerios", D862="Jif", D862="Skippy", D862="Nature Valley", D862="Oreo", D862="DiGiorno", D862="Eggo"), "Prepared Food",
IF(OR(D862="Ben's Original", D862="Lundberg", D862="Quaker"), "Rice",
IF(OR(D862="Bush's", D862="Hillshire Farm", D862="Oscar Mayer", D862="SPAM"), "Protein",
IF(OR(D862="Starbucks", D862="Sparkling Ice", D862="Coca-Cola", D862="San Pellegrino", D862="Gatorade", D862="Arizona"), "Beverages",
"Other")))))))))</f>
        <v>Prepared Food</v>
      </c>
      <c r="F862" t="s">
        <v>1651</v>
      </c>
      <c r="G862" cm="1">
        <f t="array" ref="G862">_xlfn.LET(
  _xlpm.txt, LOWER(TRIM(SUBSTITUTE(B862,"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12.3</v>
      </c>
      <c r="H862" s="1">
        <f>O862/G862</f>
        <v>6.0349593495934961</v>
      </c>
      <c r="J862" t="str">
        <f>IF(I862="", "", IFERROR(LEFT(SUBSTITUTE(I862,"$",""), FIND("/", SUBSTITUTE(I862,"$","")) - 1), ""))</f>
        <v/>
      </c>
      <c r="K862" s="1" t="str">
        <f>IF(J862="", "", SUBSTITUTE(J862, "¢", ""))</f>
        <v/>
      </c>
      <c r="L862" s="2">
        <f>H862*100</f>
        <v>603.4959349593496</v>
      </c>
      <c r="M862" s="1">
        <f t="shared" si="13"/>
        <v>6.0349593495934961</v>
      </c>
      <c r="N862" s="1">
        <v>603.4959349593496</v>
      </c>
      <c r="O862">
        <f>VALUE(MID(F862, FIND("$", F862) + 1, LEN(F862)))</f>
        <v>74.23</v>
      </c>
    </row>
    <row r="863" spans="1:15" x14ac:dyDescent="0.25">
      <c r="A863" t="s">
        <v>1650</v>
      </c>
      <c r="B863" t="s">
        <v>1649</v>
      </c>
      <c r="D863" t="str" cm="1">
        <f t="array" ref="D863">_xlfn.TEXTJOIN("", TRUE, IF(ISNUMBER(SEARCH($Q$1480:$Q$1524, B863)), $Q$1480:$Q$1524, ""))</f>
        <v>Kraft</v>
      </c>
      <c r="E863" t="str">
        <f>IF(OR(D863="Mission", D863="Nature's Own", D863="Sara Lee"), "Bread",
IF(OR(D863="Del Monte", D863="Dole", D863="Mott's"), "Canned Fruit",
IF(OR(D863="Goya", D863="Hunt's", D863="Birds Eye"), "Canned Vegetables",
IF(OR(D863="BelGioioso", D863="Kraft", D863="Philadelphia", D863="Fairlife", D863="Horizon Organic", D863="Lactaid", D863="Ben &amp; Jerry's", D863="Chobani", D863="Oikos", D863="Light + Fit"), "Dairy",
IF(OR(D863="Barilla", D863="Annie's", D863="Rao's Homemade"), "Pasta",
IF(OR(D863="Hershey's", D863="Lay's", D863="Totino's", D863="Cheerios", D863="Jif", D863="Skippy", D863="Nature Valley", D863="Oreo", D863="DiGiorno", D863="Eggo"), "Prepared Food",
IF(OR(D863="Ben's Original", D863="Lundberg", D863="Quaker"), "Rice",
IF(OR(D863="Bush's", D863="Hillshire Farm", D863="Oscar Mayer", D863="SPAM"), "Protein",
IF(OR(D863="Starbucks", D863="Sparkling Ice", D863="Coca-Cola", D863="San Pellegrino", D863="Gatorade", D863="Arizona"), "Beverages",
"Other")))))))))</f>
        <v>Dairy</v>
      </c>
      <c r="F863" t="s">
        <v>1578</v>
      </c>
      <c r="G863" t="str" cm="1">
        <f t="array" ref="G863">_xlfn.LET(
  _xlpm.txt, LOWER(TRIM(SUBSTITUTE(B863,"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63" t="e">
        <f>O863/G863</f>
        <v>#VALUE!</v>
      </c>
      <c r="J863" t="str">
        <f>IF(I863="", "", IFERROR(LEFT(SUBSTITUTE(I863,"$",""), FIND("/", SUBSTITUTE(I863,"$","")) - 1), ""))</f>
        <v/>
      </c>
      <c r="K863" t="str">
        <f>IF(J863="", "", SUBSTITUTE(J863, "¢", ""))</f>
        <v/>
      </c>
      <c r="L863" s="1" t="e">
        <f>H863*100</f>
        <v>#VALUE!</v>
      </c>
      <c r="M863" s="1">
        <f t="shared" si="13"/>
        <v>0</v>
      </c>
      <c r="O863" s="3">
        <f>VALUE(MID(F863, FIND("$", F863) + 1, LEN(F863)))</f>
        <v>5.64</v>
      </c>
    </row>
    <row r="864" spans="1:15" x14ac:dyDescent="0.25">
      <c r="A864" t="s">
        <v>1648</v>
      </c>
      <c r="B864" t="s">
        <v>1647</v>
      </c>
      <c r="D864" t="str" cm="1">
        <f t="array" ref="D864">_xlfn.TEXTJOIN("", TRUE, IF(ISNUMBER(SEARCH($Q$1480:$Q$1524, B864)), $Q$1480:$Q$1524, ""))</f>
        <v>Kraft</v>
      </c>
      <c r="E864" t="str">
        <f>IF(OR(D864="Mission", D864="Nature's Own", D864="Sara Lee"), "Bread",
IF(OR(D864="Del Monte", D864="Dole", D864="Mott's"), "Canned Fruit",
IF(OR(D864="Goya", D864="Hunt's", D864="Birds Eye"), "Canned Vegetables",
IF(OR(D864="BelGioioso", D864="Kraft", D864="Philadelphia", D864="Fairlife", D864="Horizon Organic", D864="Lactaid", D864="Ben &amp; Jerry's", D864="Chobani", D864="Oikos", D864="Light + Fit"), "Dairy",
IF(OR(D864="Barilla", D864="Annie's", D864="Rao's Homemade"), "Pasta",
IF(OR(D864="Hershey's", D864="Lay's", D864="Totino's", D864="Cheerios", D864="Jif", D864="Skippy", D864="Nature Valley", D864="Oreo", D864="DiGiorno", D864="Eggo"), "Prepared Food",
IF(OR(D864="Ben's Original", D864="Lundberg", D864="Quaker"), "Rice",
IF(OR(D864="Bush's", D864="Hillshire Farm", D864="Oscar Mayer", D864="SPAM"), "Protein",
IF(OR(D864="Starbucks", D864="Sparkling Ice", D864="Coca-Cola", D864="San Pellegrino", D864="Gatorade", D864="Arizona"), "Beverages",
"Other")))))))))</f>
        <v>Dairy</v>
      </c>
      <c r="F864" t="s">
        <v>1559</v>
      </c>
      <c r="G864" cm="1">
        <f t="array" ref="G864">_xlfn.LET(
  _xlpm.txt, LOWER(TRIM(SUBSTITUTE(B864,"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864" s="1">
        <f>O864/G864</f>
        <v>0.30375000000000002</v>
      </c>
      <c r="J864" t="str">
        <f>IF(I864="", "", IFERROR(LEFT(SUBSTITUTE(I864,"$",""), FIND("/", SUBSTITUTE(I864,"$","")) - 1), ""))</f>
        <v/>
      </c>
      <c r="K864" s="1" t="str">
        <f>IF(J864="", "", SUBSTITUTE(J864, "¢", ""))</f>
        <v/>
      </c>
      <c r="L864" s="2">
        <f>H864*100</f>
        <v>30.375000000000004</v>
      </c>
      <c r="M864" s="1">
        <f t="shared" si="13"/>
        <v>0.30375000000000002</v>
      </c>
      <c r="N864" s="1">
        <v>30.375000000000004</v>
      </c>
      <c r="O864" s="3">
        <f>VALUE(MID(F864, FIND("$", F864) + 1, LEN(F864)))</f>
        <v>4.8600000000000003</v>
      </c>
    </row>
    <row r="865" spans="1:15" x14ac:dyDescent="0.25">
      <c r="A865" t="s">
        <v>1646</v>
      </c>
      <c r="B865" t="s">
        <v>1645</v>
      </c>
      <c r="C865">
        <v>6</v>
      </c>
      <c r="D865" t="str" cm="1">
        <f t="array" ref="D865">_xlfn.TEXTJOIN("", TRUE, IF(ISNUMBER(SEARCH($Q$1480:$Q$1524, B865)), $Q$1480:$Q$1524, ""))</f>
        <v>Kraft</v>
      </c>
      <c r="E865" t="str">
        <f>IF(OR(D865="Mission", D865="Nature's Own", D865="Sara Lee"), "Bread",
IF(OR(D865="Del Monte", D865="Dole", D865="Mott's"), "Canned Fruit",
IF(OR(D865="Goya", D865="Hunt's", D865="Birds Eye"), "Canned Vegetables",
IF(OR(D865="BelGioioso", D865="Kraft", D865="Philadelphia", D865="Fairlife", D865="Horizon Organic", D865="Lactaid", D865="Ben &amp; Jerry's", D865="Chobani", D865="Oikos", D865="Light + Fit"), "Dairy",
IF(OR(D865="Barilla", D865="Annie's", D865="Rao's Homemade"), "Pasta",
IF(OR(D865="Hershey's", D865="Lay's", D865="Totino's", D865="Cheerios", D865="Jif", D865="Skippy", D865="Nature Valley", D865="Oreo", D865="DiGiorno", D865="Eggo"), "Prepared Food",
IF(OR(D865="Ben's Original", D865="Lundberg", D865="Quaker"), "Rice",
IF(OR(D865="Bush's", D865="Hillshire Farm", D865="Oscar Mayer", D865="SPAM"), "Protein",
IF(OR(D865="Starbucks", D865="Sparkling Ice", D865="Coca-Cola", D865="San Pellegrino", D865="Gatorade", D865="Arizona"), "Beverages",
"Other")))))))))</f>
        <v>Dairy</v>
      </c>
      <c r="F865" t="s">
        <v>1644</v>
      </c>
      <c r="G865" cm="1">
        <f t="array" ref="G865">_xlfn.LET(
  _xlpm.txt, LOWER(TRIM(SUBSTITUTE(B865,"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80</v>
      </c>
      <c r="H865" s="1">
        <f>O865/G865</f>
        <v>2.4588749999999999</v>
      </c>
      <c r="J865" t="str">
        <f>IF(I865="", "", IFERROR(LEFT(SUBSTITUTE(I865,"$",""), FIND("/", SUBSTITUTE(I865,"$","")) - 1), ""))</f>
        <v/>
      </c>
      <c r="K865" s="1" t="str">
        <f>IF(J865="", "", SUBSTITUTE(J865, "¢", ""))</f>
        <v/>
      </c>
      <c r="L865" s="2">
        <f>H865*100</f>
        <v>245.88749999999999</v>
      </c>
      <c r="M865" s="1">
        <f t="shared" si="13"/>
        <v>2.4588749999999999</v>
      </c>
      <c r="N865" s="1">
        <v>245.88749999999999</v>
      </c>
      <c r="O865" s="3">
        <f>VALUE(MID(F865, FIND("$", F865) + 1, LEN(F865)))</f>
        <v>196.71</v>
      </c>
    </row>
    <row r="866" spans="1:15" x14ac:dyDescent="0.25">
      <c r="A866" t="s">
        <v>1643</v>
      </c>
      <c r="B866" t="s">
        <v>1642</v>
      </c>
      <c r="D866" t="str" cm="1">
        <f t="array" ref="D866">_xlfn.TEXTJOIN("", TRUE, IF(ISNUMBER(SEARCH($Q$1480:$Q$1524, B866)), $Q$1480:$Q$1524, ""))</f>
        <v>Kraft</v>
      </c>
      <c r="E866" t="str">
        <f>IF(OR(D866="Mission", D866="Nature's Own", D866="Sara Lee"), "Bread",
IF(OR(D866="Del Monte", D866="Dole", D866="Mott's"), "Canned Fruit",
IF(OR(D866="Goya", D866="Hunt's", D866="Birds Eye"), "Canned Vegetables",
IF(OR(D866="BelGioioso", D866="Kraft", D866="Philadelphia", D866="Fairlife", D866="Horizon Organic", D866="Lactaid", D866="Ben &amp; Jerry's", D866="Chobani", D866="Oikos", D866="Light + Fit"), "Dairy",
IF(OR(D866="Barilla", D866="Annie's", D866="Rao's Homemade"), "Pasta",
IF(OR(D866="Hershey's", D866="Lay's", D866="Totino's", D866="Cheerios", D866="Jif", D866="Skippy", D866="Nature Valley", D866="Oreo", D866="DiGiorno", D866="Eggo"), "Prepared Food",
IF(OR(D866="Ben's Original", D866="Lundberg", D866="Quaker"), "Rice",
IF(OR(D866="Bush's", D866="Hillshire Farm", D866="Oscar Mayer", D866="SPAM"), "Protein",
IF(OR(D866="Starbucks", D866="Sparkling Ice", D866="Coca-Cola", D866="San Pellegrino", D866="Gatorade", D866="Arizona"), "Beverages",
"Other")))))))))</f>
        <v>Dairy</v>
      </c>
      <c r="F866" t="s">
        <v>1578</v>
      </c>
      <c r="G866" cm="1">
        <f t="array" ref="G866">_xlfn.LET(
  _xlpm.txt, LOWER(TRIM(SUBSTITUTE(B866,"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866" s="1">
        <f>O866/G866</f>
        <v>0.35249999999999998</v>
      </c>
      <c r="J866" t="str">
        <f>IF(I866="", "", IFERROR(LEFT(SUBSTITUTE(I866,"$",""), FIND("/", SUBSTITUTE(I866,"$","")) - 1), ""))</f>
        <v/>
      </c>
      <c r="K866" s="1" t="str">
        <f>IF(J866="", "", SUBSTITUTE(J866, "¢", ""))</f>
        <v/>
      </c>
      <c r="L866" s="2">
        <f>H866*100</f>
        <v>35.25</v>
      </c>
      <c r="M866" s="1">
        <f t="shared" si="13"/>
        <v>0.35249999999999998</v>
      </c>
      <c r="N866" s="1">
        <v>35.25</v>
      </c>
      <c r="O866" s="3">
        <f>VALUE(MID(F866, FIND("$", F866) + 1, LEN(F866)))</f>
        <v>5.64</v>
      </c>
    </row>
    <row r="867" spans="1:15" x14ac:dyDescent="0.25">
      <c r="A867" t="s">
        <v>1641</v>
      </c>
      <c r="B867" t="s">
        <v>1640</v>
      </c>
      <c r="D867" t="str" cm="1">
        <f t="array" ref="D867">_xlfn.TEXTJOIN("", TRUE, IF(ISNUMBER(SEARCH($Q$1480:$Q$1524, B867)), $Q$1480:$Q$1524, ""))</f>
        <v>Kraft</v>
      </c>
      <c r="E867" t="str">
        <f>IF(OR(D867="Mission", D867="Nature's Own", D867="Sara Lee"), "Bread",
IF(OR(D867="Del Monte", D867="Dole", D867="Mott's"), "Canned Fruit",
IF(OR(D867="Goya", D867="Hunt's", D867="Birds Eye"), "Canned Vegetables",
IF(OR(D867="BelGioioso", D867="Kraft", D867="Philadelphia", D867="Fairlife", D867="Horizon Organic", D867="Lactaid", D867="Ben &amp; Jerry's", D867="Chobani", D867="Oikos", D867="Light + Fit"), "Dairy",
IF(OR(D867="Barilla", D867="Annie's", D867="Rao's Homemade"), "Pasta",
IF(OR(D867="Hershey's", D867="Lay's", D867="Totino's", D867="Cheerios", D867="Jif", D867="Skippy", D867="Nature Valley", D867="Oreo", D867="DiGiorno", D867="Eggo"), "Prepared Food",
IF(OR(D867="Ben's Original", D867="Lundberg", D867="Quaker"), "Rice",
IF(OR(D867="Bush's", D867="Hillshire Farm", D867="Oscar Mayer", D867="SPAM"), "Protein",
IF(OR(D867="Starbucks", D867="Sparkling Ice", D867="Coca-Cola", D867="San Pellegrino", D867="Gatorade", D867="Arizona"), "Beverages",
"Other")))))))))</f>
        <v>Dairy</v>
      </c>
      <c r="F867" t="s">
        <v>309</v>
      </c>
      <c r="G867" cm="1">
        <f t="array" ref="G867">_xlfn.LET(
  _xlpm.txt, LOWER(TRIM(SUBSTITUTE(B867,"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67" s="1">
        <f>O867/G867</f>
        <v>0.3725</v>
      </c>
      <c r="J867" t="str">
        <f>IF(I867="", "", IFERROR(LEFT(SUBSTITUTE(I867,"$",""), FIND("/", SUBSTITUTE(I867,"$","")) - 1), ""))</f>
        <v/>
      </c>
      <c r="K867" s="1" t="str">
        <f>IF(J867="", "", SUBSTITUTE(J867, "¢", ""))</f>
        <v/>
      </c>
      <c r="L867" s="2">
        <f>H867*100</f>
        <v>37.25</v>
      </c>
      <c r="M867" s="1">
        <f t="shared" si="13"/>
        <v>0.3725</v>
      </c>
      <c r="N867" s="1">
        <v>37.25</v>
      </c>
      <c r="O867" s="3">
        <f>VALUE(MID(F867, FIND("$", F867) + 1, LEN(F867)))</f>
        <v>2.98</v>
      </c>
    </row>
    <row r="868" spans="1:15" x14ac:dyDescent="0.25">
      <c r="A868" t="s">
        <v>1639</v>
      </c>
      <c r="B868" t="s">
        <v>1638</v>
      </c>
      <c r="D868" t="str" cm="1">
        <f t="array" ref="D868">_xlfn.TEXTJOIN("", TRUE, IF(ISNUMBER(SEARCH($Q$1480:$Q$1524, B868)), $Q$1480:$Q$1524, ""))</f>
        <v>Kraft</v>
      </c>
      <c r="E868" t="str">
        <f>IF(OR(D868="Mission", D868="Nature's Own", D868="Sara Lee"), "Bread",
IF(OR(D868="Del Monte", D868="Dole", D868="Mott's"), "Canned Fruit",
IF(OR(D868="Goya", D868="Hunt's", D868="Birds Eye"), "Canned Vegetables",
IF(OR(D868="BelGioioso", D868="Kraft", D868="Philadelphia", D868="Fairlife", D868="Horizon Organic", D868="Lactaid", D868="Ben &amp; Jerry's", D868="Chobani", D868="Oikos", D868="Light + Fit"), "Dairy",
IF(OR(D868="Barilla", D868="Annie's", D868="Rao's Homemade"), "Pasta",
IF(OR(D868="Hershey's", D868="Lay's", D868="Totino's", D868="Cheerios", D868="Jif", D868="Skippy", D868="Nature Valley", D868="Oreo", D868="DiGiorno", D868="Eggo"), "Prepared Food",
IF(OR(D868="Ben's Original", D868="Lundberg", D868="Quaker"), "Rice",
IF(OR(D868="Bush's", D868="Hillshire Farm", D868="Oscar Mayer", D868="SPAM"), "Protein",
IF(OR(D868="Starbucks", D868="Sparkling Ice", D868="Coca-Cola", D868="San Pellegrino", D868="Gatorade", D868="Arizona"), "Beverages",
"Other")))))))))</f>
        <v>Dairy</v>
      </c>
      <c r="F868" t="s">
        <v>1628</v>
      </c>
      <c r="G868" t="str" cm="1">
        <f t="array" ref="G868">_xlfn.LET(
  _xlpm.txt, LOWER(TRIM(SUBSTITUTE(B868,"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68" t="e">
        <f>O868/G868</f>
        <v>#VALUE!</v>
      </c>
      <c r="J868" t="str">
        <f>IF(I868="", "", IFERROR(LEFT(SUBSTITUTE(I868,"$",""), FIND("/", SUBSTITUTE(I868,"$","")) - 1), ""))</f>
        <v/>
      </c>
      <c r="K868" t="str">
        <f>IF(J868="", "", SUBSTITUTE(J868, "¢", ""))</f>
        <v/>
      </c>
      <c r="L868" s="1" t="e">
        <f>H868*100</f>
        <v>#VALUE!</v>
      </c>
      <c r="M868" s="1">
        <f t="shared" si="13"/>
        <v>0</v>
      </c>
      <c r="O868" s="3">
        <f>VALUE(MID(F868, FIND("$", F868) + 1, LEN(F868)))</f>
        <v>5.98</v>
      </c>
    </row>
    <row r="869" spans="1:15" x14ac:dyDescent="0.25">
      <c r="A869" t="s">
        <v>1637</v>
      </c>
      <c r="B869" t="s">
        <v>1636</v>
      </c>
      <c r="D869" t="str" cm="1">
        <f t="array" ref="D869">_xlfn.TEXTJOIN("", TRUE, IF(ISNUMBER(SEARCH($Q$1480:$Q$1524, B869)), $Q$1480:$Q$1524, ""))</f>
        <v>Kraft</v>
      </c>
      <c r="E869" t="str">
        <f>IF(OR(D869="Mission", D869="Nature's Own", D869="Sara Lee"), "Bread",
IF(OR(D869="Del Monte", D869="Dole", D869="Mott's"), "Canned Fruit",
IF(OR(D869="Goya", D869="Hunt's", D869="Birds Eye"), "Canned Vegetables",
IF(OR(D869="BelGioioso", D869="Kraft", D869="Philadelphia", D869="Fairlife", D869="Horizon Organic", D869="Lactaid", D869="Ben &amp; Jerry's", D869="Chobani", D869="Oikos", D869="Light + Fit"), "Dairy",
IF(OR(D869="Barilla", D869="Annie's", D869="Rao's Homemade"), "Pasta",
IF(OR(D869="Hershey's", D869="Lay's", D869="Totino's", D869="Cheerios", D869="Jif", D869="Skippy", D869="Nature Valley", D869="Oreo", D869="DiGiorno", D869="Eggo"), "Prepared Food",
IF(OR(D869="Ben's Original", D869="Lundberg", D869="Quaker"), "Rice",
IF(OR(D869="Bush's", D869="Hillshire Farm", D869="Oscar Mayer", D869="SPAM"), "Protein",
IF(OR(D869="Starbucks", D869="Sparkling Ice", D869="Coca-Cola", D869="San Pellegrino", D869="Gatorade", D869="Arizona"), "Beverages",
"Other")))))))))</f>
        <v>Dairy</v>
      </c>
      <c r="F869" t="s">
        <v>1625</v>
      </c>
      <c r="G869" t="str" cm="1">
        <f t="array" ref="G869">_xlfn.LET(
  _xlpm.txt, LOWER(TRIM(SUBSTITUTE(B869,"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69" t="e">
        <f>O869/G869</f>
        <v>#VALUE!</v>
      </c>
      <c r="J869" t="str">
        <f>IF(I869="", "", IFERROR(LEFT(SUBSTITUTE(I869,"$",""), FIND("/", SUBSTITUTE(I869,"$","")) - 1), ""))</f>
        <v/>
      </c>
      <c r="K869" t="str">
        <f>IF(J869="", "", SUBSTITUTE(J869, "¢", ""))</f>
        <v/>
      </c>
      <c r="L869" s="1" t="e">
        <f>H869*100</f>
        <v>#VALUE!</v>
      </c>
      <c r="M869" s="1">
        <f t="shared" si="13"/>
        <v>0</v>
      </c>
      <c r="O869" s="3">
        <f>VALUE(MID(F869, FIND("$", F869) + 1, LEN(F869)))</f>
        <v>7.28</v>
      </c>
    </row>
    <row r="870" spans="1:15" x14ac:dyDescent="0.25">
      <c r="A870" t="s">
        <v>1635</v>
      </c>
      <c r="B870" t="s">
        <v>1634</v>
      </c>
      <c r="D870" t="str" cm="1">
        <f t="array" ref="D870">_xlfn.TEXTJOIN("", TRUE, IF(ISNUMBER(SEARCH($Q$1480:$Q$1524, B870)), $Q$1480:$Q$1524, ""))</f>
        <v>Kraft</v>
      </c>
      <c r="E870" t="str">
        <f>IF(OR(D870="Mission", D870="Nature's Own", D870="Sara Lee"), "Bread",
IF(OR(D870="Del Monte", D870="Dole", D870="Mott's"), "Canned Fruit",
IF(OR(D870="Goya", D870="Hunt's", D870="Birds Eye"), "Canned Vegetables",
IF(OR(D870="BelGioioso", D870="Kraft", D870="Philadelphia", D870="Fairlife", D870="Horizon Organic", D870="Lactaid", D870="Ben &amp; Jerry's", D870="Chobani", D870="Oikos", D870="Light + Fit"), "Dairy",
IF(OR(D870="Barilla", D870="Annie's", D870="Rao's Homemade"), "Pasta",
IF(OR(D870="Hershey's", D870="Lay's", D870="Totino's", D870="Cheerios", D870="Jif", D870="Skippy", D870="Nature Valley", D870="Oreo", D870="DiGiorno", D870="Eggo"), "Prepared Food",
IF(OR(D870="Ben's Original", D870="Lundberg", D870="Quaker"), "Rice",
IF(OR(D870="Bush's", D870="Hillshire Farm", D870="Oscar Mayer", D870="SPAM"), "Protein",
IF(OR(D870="Starbucks", D870="Sparkling Ice", D870="Coca-Cola", D870="San Pellegrino", D870="Gatorade", D870="Arizona"), "Beverages",
"Other")))))))))</f>
        <v>Dairy</v>
      </c>
      <c r="F870" t="s">
        <v>1625</v>
      </c>
      <c r="G870" t="str" cm="1">
        <f t="array" ref="G870">_xlfn.LET(
  _xlpm.txt, LOWER(TRIM(SUBSTITUTE(B870,"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70" t="e">
        <f>O870/G870</f>
        <v>#VALUE!</v>
      </c>
      <c r="J870" t="str">
        <f>IF(I870="", "", IFERROR(LEFT(SUBSTITUTE(I870,"$",""), FIND("/", SUBSTITUTE(I870,"$","")) - 1), ""))</f>
        <v/>
      </c>
      <c r="K870" t="str">
        <f>IF(J870="", "", SUBSTITUTE(J870, "¢", ""))</f>
        <v/>
      </c>
      <c r="L870" s="1" t="e">
        <f>H870*100</f>
        <v>#VALUE!</v>
      </c>
      <c r="M870" s="1">
        <f t="shared" si="13"/>
        <v>0</v>
      </c>
      <c r="O870" s="3">
        <f>VALUE(MID(F870, FIND("$", F870) + 1, LEN(F870)))</f>
        <v>7.28</v>
      </c>
    </row>
    <row r="871" spans="1:15" x14ac:dyDescent="0.25">
      <c r="A871" t="s">
        <v>1633</v>
      </c>
      <c r="B871" t="s">
        <v>1632</v>
      </c>
      <c r="C871">
        <v>12</v>
      </c>
      <c r="D871" t="str" cm="1">
        <f t="array" ref="D871">_xlfn.TEXTJOIN("", TRUE, IF(ISNUMBER(SEARCH($Q$1480:$Q$1524, B871)), $Q$1480:$Q$1524, ""))</f>
        <v>Kraft</v>
      </c>
      <c r="E871" t="str">
        <f>IF(OR(D871="Mission", D871="Nature's Own", D871="Sara Lee"), "Bread",
IF(OR(D871="Del Monte", D871="Dole", D871="Mott's"), "Canned Fruit",
IF(OR(D871="Goya", D871="Hunt's", D871="Birds Eye"), "Canned Vegetables",
IF(OR(D871="BelGioioso", D871="Kraft", D871="Philadelphia", D871="Fairlife", D871="Horizon Organic", D871="Lactaid", D871="Ben &amp; Jerry's", D871="Chobani", D871="Oikos", D871="Light + Fit"), "Dairy",
IF(OR(D871="Barilla", D871="Annie's", D871="Rao's Homemade"), "Pasta",
IF(OR(D871="Hershey's", D871="Lay's", D871="Totino's", D871="Cheerios", D871="Jif", D871="Skippy", D871="Nature Valley", D871="Oreo", D871="DiGiorno", D871="Eggo"), "Prepared Food",
IF(OR(D871="Ben's Original", D871="Lundberg", D871="Quaker"), "Rice",
IF(OR(D871="Bush's", D871="Hillshire Farm", D871="Oscar Mayer", D871="SPAM"), "Protein",
IF(OR(D871="Starbucks", D871="Sparkling Ice", D871="Coca-Cola", D871="San Pellegrino", D871="Gatorade", D871="Arizona"), "Beverages",
"Other")))))))))</f>
        <v>Dairy</v>
      </c>
      <c r="F871" t="s">
        <v>1631</v>
      </c>
      <c r="G871" cm="1">
        <f t="array" ref="G871">_xlfn.LET(
  _xlpm.txt, LOWER(TRIM(SUBSTITUTE(B871,"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871" s="1">
        <f>O871/G871</f>
        <v>9.5868749999999991</v>
      </c>
      <c r="J871" t="str">
        <f>IF(I871="", "", IFERROR(LEFT(SUBSTITUTE(I871,"$",""), FIND("/", SUBSTITUTE(I871,"$","")) - 1), ""))</f>
        <v/>
      </c>
      <c r="K871" s="1" t="str">
        <f>IF(J871="", "", SUBSTITUTE(J871, "¢", ""))</f>
        <v/>
      </c>
      <c r="L871" s="2">
        <f>H871*100</f>
        <v>958.68749999999989</v>
      </c>
      <c r="M871" s="1">
        <f t="shared" si="13"/>
        <v>9.5868749999999991</v>
      </c>
      <c r="N871" s="1">
        <v>958.68749999999989</v>
      </c>
      <c r="O871" s="3">
        <f>VALUE(MID(F871, FIND("$", F871) + 1, LEN(F871)))</f>
        <v>153.38999999999999</v>
      </c>
    </row>
    <row r="872" spans="1:15" x14ac:dyDescent="0.25">
      <c r="A872" t="s">
        <v>1630</v>
      </c>
      <c r="B872" t="s">
        <v>1629</v>
      </c>
      <c r="D872" t="str" cm="1">
        <f t="array" ref="D872">_xlfn.TEXTJOIN("", TRUE, IF(ISNUMBER(SEARCH($Q$1480:$Q$1524, B872)), $Q$1480:$Q$1524, ""))</f>
        <v>Kraft</v>
      </c>
      <c r="E872" t="str">
        <f>IF(OR(D872="Mission", D872="Nature's Own", D872="Sara Lee"), "Bread",
IF(OR(D872="Del Monte", D872="Dole", D872="Mott's"), "Canned Fruit",
IF(OR(D872="Goya", D872="Hunt's", D872="Birds Eye"), "Canned Vegetables",
IF(OR(D872="BelGioioso", D872="Kraft", D872="Philadelphia", D872="Fairlife", D872="Horizon Organic", D872="Lactaid", D872="Ben &amp; Jerry's", D872="Chobani", D872="Oikos", D872="Light + Fit"), "Dairy",
IF(OR(D872="Barilla", D872="Annie's", D872="Rao's Homemade"), "Pasta",
IF(OR(D872="Hershey's", D872="Lay's", D872="Totino's", D872="Cheerios", D872="Jif", D872="Skippy", D872="Nature Valley", D872="Oreo", D872="DiGiorno", D872="Eggo"), "Prepared Food",
IF(OR(D872="Ben's Original", D872="Lundberg", D872="Quaker"), "Rice",
IF(OR(D872="Bush's", D872="Hillshire Farm", D872="Oscar Mayer", D872="SPAM"), "Protein",
IF(OR(D872="Starbucks", D872="Sparkling Ice", D872="Coca-Cola", D872="San Pellegrino", D872="Gatorade", D872="Arizona"), "Beverages",
"Other")))))))))</f>
        <v>Dairy</v>
      </c>
      <c r="F872" t="s">
        <v>1628</v>
      </c>
      <c r="G872" t="str" cm="1">
        <f t="array" ref="G872">_xlfn.LET(
  _xlpm.txt, LOWER(TRIM(SUBSTITUTE(B872,"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72" t="e">
        <f>O872/G872</f>
        <v>#VALUE!</v>
      </c>
      <c r="J872" t="str">
        <f>IF(I872="", "", IFERROR(LEFT(SUBSTITUTE(I872,"$",""), FIND("/", SUBSTITUTE(I872,"$","")) - 1), ""))</f>
        <v/>
      </c>
      <c r="K872" t="str">
        <f>IF(J872="", "", SUBSTITUTE(J872, "¢", ""))</f>
        <v/>
      </c>
      <c r="L872" s="1" t="e">
        <f>H872*100</f>
        <v>#VALUE!</v>
      </c>
      <c r="M872" s="1">
        <f t="shared" si="13"/>
        <v>0</v>
      </c>
      <c r="O872" s="3">
        <f>VALUE(MID(F872, FIND("$", F872) + 1, LEN(F872)))</f>
        <v>5.98</v>
      </c>
    </row>
    <row r="873" spans="1:15" x14ac:dyDescent="0.25">
      <c r="A873" t="s">
        <v>1627</v>
      </c>
      <c r="B873" t="s">
        <v>1626</v>
      </c>
      <c r="D873" t="str" cm="1">
        <f t="array" ref="D873">_xlfn.TEXTJOIN("", TRUE, IF(ISNUMBER(SEARCH($Q$1480:$Q$1524, B873)), $Q$1480:$Q$1524, ""))</f>
        <v>Kraft</v>
      </c>
      <c r="E873" t="str">
        <f>IF(OR(D873="Mission", D873="Nature's Own", D873="Sara Lee"), "Bread",
IF(OR(D873="Del Monte", D873="Dole", D873="Mott's"), "Canned Fruit",
IF(OR(D873="Goya", D873="Hunt's", D873="Birds Eye"), "Canned Vegetables",
IF(OR(D873="BelGioioso", D873="Kraft", D873="Philadelphia", D873="Fairlife", D873="Horizon Organic", D873="Lactaid", D873="Ben &amp; Jerry's", D873="Chobani", D873="Oikos", D873="Light + Fit"), "Dairy",
IF(OR(D873="Barilla", D873="Annie's", D873="Rao's Homemade"), "Pasta",
IF(OR(D873="Hershey's", D873="Lay's", D873="Totino's", D873="Cheerios", D873="Jif", D873="Skippy", D873="Nature Valley", D873="Oreo", D873="DiGiorno", D873="Eggo"), "Prepared Food",
IF(OR(D873="Ben's Original", D873="Lundberg", D873="Quaker"), "Rice",
IF(OR(D873="Bush's", D873="Hillshire Farm", D873="Oscar Mayer", D873="SPAM"), "Protein",
IF(OR(D873="Starbucks", D873="Sparkling Ice", D873="Coca-Cola", D873="San Pellegrino", D873="Gatorade", D873="Arizona"), "Beverages",
"Other")))))))))</f>
        <v>Dairy</v>
      </c>
      <c r="F873" t="s">
        <v>1625</v>
      </c>
      <c r="G873" t="str" cm="1">
        <f t="array" ref="G873">_xlfn.LET(
  _xlpm.txt, LOWER(TRIM(SUBSTITUTE(B873,"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73" t="e">
        <f>O873/G873</f>
        <v>#VALUE!</v>
      </c>
      <c r="J873" t="str">
        <f>IF(I873="", "", IFERROR(LEFT(SUBSTITUTE(I873,"$",""), FIND("/", SUBSTITUTE(I873,"$","")) - 1), ""))</f>
        <v/>
      </c>
      <c r="K873" t="str">
        <f>IF(J873="", "", SUBSTITUTE(J873, "¢", ""))</f>
        <v/>
      </c>
      <c r="L873" s="1" t="e">
        <f>H873*100</f>
        <v>#VALUE!</v>
      </c>
      <c r="M873" s="1">
        <f t="shared" si="13"/>
        <v>0</v>
      </c>
      <c r="O873" s="3">
        <f>VALUE(MID(F873, FIND("$", F873) + 1, LEN(F873)))</f>
        <v>7.28</v>
      </c>
    </row>
    <row r="874" spans="1:15" x14ac:dyDescent="0.25">
      <c r="A874" t="s">
        <v>1624</v>
      </c>
      <c r="B874" t="s">
        <v>1623</v>
      </c>
      <c r="D874" t="str" cm="1">
        <f t="array" ref="D874">_xlfn.TEXTJOIN("", TRUE, IF(ISNUMBER(SEARCH($Q$1480:$Q$1524, B874)), $Q$1480:$Q$1524, ""))</f>
        <v>Kraft</v>
      </c>
      <c r="E874" t="str">
        <f>IF(OR(D874="Mission", D874="Nature's Own", D874="Sara Lee"), "Bread",
IF(OR(D874="Del Monte", D874="Dole", D874="Mott's"), "Canned Fruit",
IF(OR(D874="Goya", D874="Hunt's", D874="Birds Eye"), "Canned Vegetables",
IF(OR(D874="BelGioioso", D874="Kraft", D874="Philadelphia", D874="Fairlife", D874="Horizon Organic", D874="Lactaid", D874="Ben &amp; Jerry's", D874="Chobani", D874="Oikos", D874="Light + Fit"), "Dairy",
IF(OR(D874="Barilla", D874="Annie's", D874="Rao's Homemade"), "Pasta",
IF(OR(D874="Hershey's", D874="Lay's", D874="Totino's", D874="Cheerios", D874="Jif", D874="Skippy", D874="Nature Valley", D874="Oreo", D874="DiGiorno", D874="Eggo"), "Prepared Food",
IF(OR(D874="Ben's Original", D874="Lundberg", D874="Quaker"), "Rice",
IF(OR(D874="Bush's", D874="Hillshire Farm", D874="Oscar Mayer", D874="SPAM"), "Protein",
IF(OR(D874="Starbucks", D874="Sparkling Ice", D874="Coca-Cola", D874="San Pellegrino", D874="Gatorade", D874="Arizona"), "Beverages",
"Other")))))))))</f>
        <v>Dairy</v>
      </c>
      <c r="F874" t="s">
        <v>625</v>
      </c>
      <c r="G874" t="str" cm="1">
        <f t="array" ref="G874">_xlfn.LET(
  _xlpm.txt, LOWER(TRIM(SUBSTITUTE(B874,"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74" t="e">
        <f>O874/G874</f>
        <v>#VALUE!</v>
      </c>
      <c r="J874" t="str">
        <f>IF(I874="", "", IFERROR(LEFT(SUBSTITUTE(I874,"$",""), FIND("/", SUBSTITUTE(I874,"$","")) - 1), ""))</f>
        <v/>
      </c>
      <c r="K874" t="str">
        <f>IF(J874="", "", SUBSTITUTE(J874, "¢", ""))</f>
        <v/>
      </c>
      <c r="L874" s="1" t="e">
        <f>H874*100</f>
        <v>#VALUE!</v>
      </c>
      <c r="M874" s="1">
        <f t="shared" si="13"/>
        <v>0</v>
      </c>
      <c r="O874" s="3">
        <f>VALUE(MID(F874, FIND("$", F874) + 1, LEN(F874)))</f>
        <v>4.9800000000000004</v>
      </c>
    </row>
    <row r="875" spans="1:15" x14ac:dyDescent="0.25">
      <c r="A875" t="s">
        <v>1622</v>
      </c>
      <c r="B875" t="s">
        <v>1621</v>
      </c>
      <c r="D875" t="str" cm="1">
        <f t="array" ref="D875">_xlfn.TEXTJOIN("", TRUE, IF(ISNUMBER(SEARCH($Q$1480:$Q$1524, B875)), $Q$1480:$Q$1524, ""))</f>
        <v>Kraft</v>
      </c>
      <c r="E875" t="str">
        <f>IF(OR(D875="Mission", D875="Nature's Own", D875="Sara Lee"), "Bread",
IF(OR(D875="Del Monte", D875="Dole", D875="Mott's"), "Canned Fruit",
IF(OR(D875="Goya", D875="Hunt's", D875="Birds Eye"), "Canned Vegetables",
IF(OR(D875="BelGioioso", D875="Kraft", D875="Philadelphia", D875="Fairlife", D875="Horizon Organic", D875="Lactaid", D875="Ben &amp; Jerry's", D875="Chobani", D875="Oikos", D875="Light + Fit"), "Dairy",
IF(OR(D875="Barilla", D875="Annie's", D875="Rao's Homemade"), "Pasta",
IF(OR(D875="Hershey's", D875="Lay's", D875="Totino's", D875="Cheerios", D875="Jif", D875="Skippy", D875="Nature Valley", D875="Oreo", D875="DiGiorno", D875="Eggo"), "Prepared Food",
IF(OR(D875="Ben's Original", D875="Lundberg", D875="Quaker"), "Rice",
IF(OR(D875="Bush's", D875="Hillshire Farm", D875="Oscar Mayer", D875="SPAM"), "Protein",
IF(OR(D875="Starbucks", D875="Sparkling Ice", D875="Coca-Cola", D875="San Pellegrino", D875="Gatorade", D875="Arizona"), "Beverages",
"Other")))))))))</f>
        <v>Dairy</v>
      </c>
      <c r="F875" t="s">
        <v>625</v>
      </c>
      <c r="G875" cm="1">
        <f t="array" ref="G875">_xlfn.LET(
  _xlpm.txt, LOWER(TRIM(SUBSTITUTE(B875,"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875" s="1">
        <f>O875/G875</f>
        <v>0.71142857142857152</v>
      </c>
      <c r="J875" t="str">
        <f>IF(I875="", "", IFERROR(LEFT(SUBSTITUTE(I875,"$",""), FIND("/", SUBSTITUTE(I875,"$","")) - 1), ""))</f>
        <v/>
      </c>
      <c r="K875" s="1" t="str">
        <f>IF(J875="", "", SUBSTITUTE(J875, "¢", ""))</f>
        <v/>
      </c>
      <c r="L875" s="2">
        <f>H875*100</f>
        <v>71.142857142857153</v>
      </c>
      <c r="M875" s="1">
        <f t="shared" si="13"/>
        <v>0.71142857142857152</v>
      </c>
      <c r="N875" s="1">
        <v>71.142857142857153</v>
      </c>
      <c r="O875" s="3">
        <f>VALUE(MID(F875, FIND("$", F875) + 1, LEN(F875)))</f>
        <v>4.9800000000000004</v>
      </c>
    </row>
    <row r="876" spans="1:15" x14ac:dyDescent="0.25">
      <c r="A876" t="s">
        <v>1620</v>
      </c>
      <c r="B876" t="s">
        <v>1619</v>
      </c>
      <c r="D876" t="str" cm="1">
        <f t="array" ref="D876">_xlfn.TEXTJOIN("", TRUE, IF(ISNUMBER(SEARCH($Q$1480:$Q$1524, B876)), $Q$1480:$Q$1524, ""))</f>
        <v>Kraft</v>
      </c>
      <c r="E876" t="str">
        <f>IF(OR(D876="Mission", D876="Nature's Own", D876="Sara Lee"), "Bread",
IF(OR(D876="Del Monte", D876="Dole", D876="Mott's"), "Canned Fruit",
IF(OR(D876="Goya", D876="Hunt's", D876="Birds Eye"), "Canned Vegetables",
IF(OR(D876="BelGioioso", D876="Kraft", D876="Philadelphia", D876="Fairlife", D876="Horizon Organic", D876="Lactaid", D876="Ben &amp; Jerry's", D876="Chobani", D876="Oikos", D876="Light + Fit"), "Dairy",
IF(OR(D876="Barilla", D876="Annie's", D876="Rao's Homemade"), "Pasta",
IF(OR(D876="Hershey's", D876="Lay's", D876="Totino's", D876="Cheerios", D876="Jif", D876="Skippy", D876="Nature Valley", D876="Oreo", D876="DiGiorno", D876="Eggo"), "Prepared Food",
IF(OR(D876="Ben's Original", D876="Lundberg", D876="Quaker"), "Rice",
IF(OR(D876="Bush's", D876="Hillshire Farm", D876="Oscar Mayer", D876="SPAM"), "Protein",
IF(OR(D876="Starbucks", D876="Sparkling Ice", D876="Coca-Cola", D876="San Pellegrino", D876="Gatorade", D876="Arizona"), "Beverages",
"Other")))))))))</f>
        <v>Dairy</v>
      </c>
      <c r="F876" t="s">
        <v>309</v>
      </c>
      <c r="G876" cm="1">
        <f t="array" ref="G876">_xlfn.LET(
  _xlpm.txt, LOWER(TRIM(SUBSTITUTE(B876,"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76" s="1">
        <f>O876/G876</f>
        <v>0.3725</v>
      </c>
      <c r="J876" t="str">
        <f>IF(I876="", "", IFERROR(LEFT(SUBSTITUTE(I876,"$",""), FIND("/", SUBSTITUTE(I876,"$","")) - 1), ""))</f>
        <v/>
      </c>
      <c r="K876" s="1" t="str">
        <f>IF(J876="", "", SUBSTITUTE(J876, "¢", ""))</f>
        <v/>
      </c>
      <c r="L876" s="2">
        <f>H876*100</f>
        <v>37.25</v>
      </c>
      <c r="M876" s="1">
        <f t="shared" si="13"/>
        <v>0.3725</v>
      </c>
      <c r="N876" s="1">
        <v>37.25</v>
      </c>
      <c r="O876" s="3">
        <f>VALUE(MID(F876, FIND("$", F876) + 1, LEN(F876)))</f>
        <v>2.98</v>
      </c>
    </row>
    <row r="877" spans="1:15" x14ac:dyDescent="0.25">
      <c r="A877" t="s">
        <v>1618</v>
      </c>
      <c r="B877" t="s">
        <v>1617</v>
      </c>
      <c r="D877" t="str" cm="1">
        <f t="array" ref="D877">_xlfn.TEXTJOIN("", TRUE, IF(ISNUMBER(SEARCH($Q$1480:$Q$1524, B877)), $Q$1480:$Q$1524, ""))</f>
        <v>Kraft</v>
      </c>
      <c r="E877" t="str">
        <f>IF(OR(D877="Mission", D877="Nature's Own", D877="Sara Lee"), "Bread",
IF(OR(D877="Del Monte", D877="Dole", D877="Mott's"), "Canned Fruit",
IF(OR(D877="Goya", D877="Hunt's", D877="Birds Eye"), "Canned Vegetables",
IF(OR(D877="BelGioioso", D877="Kraft", D877="Philadelphia", D877="Fairlife", D877="Horizon Organic", D877="Lactaid", D877="Ben &amp; Jerry's", D877="Chobani", D877="Oikos", D877="Light + Fit"), "Dairy",
IF(OR(D877="Barilla", D877="Annie's", D877="Rao's Homemade"), "Pasta",
IF(OR(D877="Hershey's", D877="Lay's", D877="Totino's", D877="Cheerios", D877="Jif", D877="Skippy", D877="Nature Valley", D877="Oreo", D877="DiGiorno", D877="Eggo"), "Prepared Food",
IF(OR(D877="Ben's Original", D877="Lundberg", D877="Quaker"), "Rice",
IF(OR(D877="Bush's", D877="Hillshire Farm", D877="Oscar Mayer", D877="SPAM"), "Protein",
IF(OR(D877="Starbucks", D877="Sparkling Ice", D877="Coca-Cola", D877="San Pellegrino", D877="Gatorade", D877="Arizona"), "Beverages",
"Other")))))))))</f>
        <v>Dairy</v>
      </c>
      <c r="F877" t="s">
        <v>1616</v>
      </c>
      <c r="G877" cm="1">
        <f t="array" ref="G877">_xlfn.LET(
  _xlpm.txt, LOWER(TRIM(SUBSTITUTE(B877,"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877" s="1">
        <f>O877/G877</f>
        <v>8.9308333333333341</v>
      </c>
      <c r="J877" t="str">
        <f>IF(I877="", "", IFERROR(LEFT(SUBSTITUTE(I877,"$",""), FIND("/", SUBSTITUTE(I877,"$","")) - 1), ""))</f>
        <v/>
      </c>
      <c r="K877" s="1" t="str">
        <f>IF(J877="", "", SUBSTITUTE(J877, "¢", ""))</f>
        <v/>
      </c>
      <c r="L877" s="2">
        <f>H877*100</f>
        <v>893.08333333333337</v>
      </c>
      <c r="M877" s="1">
        <f t="shared" si="13"/>
        <v>8.9308333333333341</v>
      </c>
      <c r="N877" s="1">
        <v>893.08333333333337</v>
      </c>
      <c r="O877" s="3">
        <f>VALUE(MID(F877, FIND("$", F877) + 1, LEN(F877)))</f>
        <v>107.17</v>
      </c>
    </row>
    <row r="878" spans="1:15" x14ac:dyDescent="0.25">
      <c r="A878" t="s">
        <v>1615</v>
      </c>
      <c r="B878" t="s">
        <v>1614</v>
      </c>
      <c r="D878" t="str" cm="1">
        <f t="array" ref="D878">_xlfn.TEXTJOIN("", TRUE, IF(ISNUMBER(SEARCH($Q$1480:$Q$1524, B878)), $Q$1480:$Q$1524, ""))</f>
        <v>Kraft</v>
      </c>
      <c r="E878" t="str">
        <f>IF(OR(D878="Mission", D878="Nature's Own", D878="Sara Lee"), "Bread",
IF(OR(D878="Del Monte", D878="Dole", D878="Mott's"), "Canned Fruit",
IF(OR(D878="Goya", D878="Hunt's", D878="Birds Eye"), "Canned Vegetables",
IF(OR(D878="BelGioioso", D878="Kraft", D878="Philadelphia", D878="Fairlife", D878="Horizon Organic", D878="Lactaid", D878="Ben &amp; Jerry's", D878="Chobani", D878="Oikos", D878="Light + Fit"), "Dairy",
IF(OR(D878="Barilla", D878="Annie's", D878="Rao's Homemade"), "Pasta",
IF(OR(D878="Hershey's", D878="Lay's", D878="Totino's", D878="Cheerios", D878="Jif", D878="Skippy", D878="Nature Valley", D878="Oreo", D878="DiGiorno", D878="Eggo"), "Prepared Food",
IF(OR(D878="Ben's Original", D878="Lundberg", D878="Quaker"), "Rice",
IF(OR(D878="Bush's", D878="Hillshire Farm", D878="Oscar Mayer", D878="SPAM"), "Protein",
IF(OR(D878="Starbucks", D878="Sparkling Ice", D878="Coca-Cola", D878="San Pellegrino", D878="Gatorade", D878="Arizona"), "Beverages",
"Other")))))))))</f>
        <v>Dairy</v>
      </c>
      <c r="F878" t="s">
        <v>1578</v>
      </c>
      <c r="G878" cm="1">
        <f t="array" ref="G878">_xlfn.LET(
  _xlpm.txt, LOWER(TRIM(SUBSTITUTE(B878,"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878" s="1">
        <f>O878/G878</f>
        <v>0.35249999999999998</v>
      </c>
      <c r="J878" t="str">
        <f>IF(I878="", "", IFERROR(LEFT(SUBSTITUTE(I878,"$",""), FIND("/", SUBSTITUTE(I878,"$","")) - 1), ""))</f>
        <v/>
      </c>
      <c r="K878" s="1" t="str">
        <f>IF(J878="", "", SUBSTITUTE(J878, "¢", ""))</f>
        <v/>
      </c>
      <c r="L878" s="2">
        <f>H878*100</f>
        <v>35.25</v>
      </c>
      <c r="M878" s="1">
        <f t="shared" si="13"/>
        <v>0.35249999999999998</v>
      </c>
      <c r="N878" s="1">
        <v>35.25</v>
      </c>
      <c r="O878" s="3">
        <f>VALUE(MID(F878, FIND("$", F878) + 1, LEN(F878)))</f>
        <v>5.64</v>
      </c>
    </row>
    <row r="879" spans="1:15" x14ac:dyDescent="0.25">
      <c r="A879" t="s">
        <v>1613</v>
      </c>
      <c r="B879" t="s">
        <v>1612</v>
      </c>
      <c r="D879" t="str" cm="1">
        <f t="array" ref="D879">_xlfn.TEXTJOIN("", TRUE, IF(ISNUMBER(SEARCH($Q$1480:$Q$1524, B879)), $Q$1480:$Q$1524, ""))</f>
        <v>Kraft</v>
      </c>
      <c r="E879" t="str">
        <f>IF(OR(D879="Mission", D879="Nature's Own", D879="Sara Lee"), "Bread",
IF(OR(D879="Del Monte", D879="Dole", D879="Mott's"), "Canned Fruit",
IF(OR(D879="Goya", D879="Hunt's", D879="Birds Eye"), "Canned Vegetables",
IF(OR(D879="BelGioioso", D879="Kraft", D879="Philadelphia", D879="Fairlife", D879="Horizon Organic", D879="Lactaid", D879="Ben &amp; Jerry's", D879="Chobani", D879="Oikos", D879="Light + Fit"), "Dairy",
IF(OR(D879="Barilla", D879="Annie's", D879="Rao's Homemade"), "Pasta",
IF(OR(D879="Hershey's", D879="Lay's", D879="Totino's", D879="Cheerios", D879="Jif", D879="Skippy", D879="Nature Valley", D879="Oreo", D879="DiGiorno", D879="Eggo"), "Prepared Food",
IF(OR(D879="Ben's Original", D879="Lundberg", D879="Quaker"), "Rice",
IF(OR(D879="Bush's", D879="Hillshire Farm", D879="Oscar Mayer", D879="SPAM"), "Protein",
IF(OR(D879="Starbucks", D879="Sparkling Ice", D879="Coca-Cola", D879="San Pellegrino", D879="Gatorade", D879="Arizona"), "Beverages",
"Other")))))))))</f>
        <v>Dairy</v>
      </c>
      <c r="F879" t="s">
        <v>309</v>
      </c>
      <c r="G879" cm="1">
        <f t="array" ref="G879">_xlfn.LET(
  _xlpm.txt, LOWER(TRIM(SUBSTITUTE(B879,"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79" s="1">
        <f>O879/G879</f>
        <v>0.3725</v>
      </c>
      <c r="J879" t="str">
        <f>IF(I879="", "", IFERROR(LEFT(SUBSTITUTE(I879,"$",""), FIND("/", SUBSTITUTE(I879,"$","")) - 1), ""))</f>
        <v/>
      </c>
      <c r="K879" s="1" t="str">
        <f>IF(J879="", "", SUBSTITUTE(J879, "¢", ""))</f>
        <v/>
      </c>
      <c r="L879" s="2">
        <f>H879*100</f>
        <v>37.25</v>
      </c>
      <c r="M879" s="1">
        <f t="shared" si="13"/>
        <v>0.3725</v>
      </c>
      <c r="N879" s="1">
        <v>37.25</v>
      </c>
      <c r="O879" s="3">
        <f>VALUE(MID(F879, FIND("$", F879) + 1, LEN(F879)))</f>
        <v>2.98</v>
      </c>
    </row>
    <row r="880" spans="1:15" x14ac:dyDescent="0.25">
      <c r="A880" t="s">
        <v>1611</v>
      </c>
      <c r="B880" t="s">
        <v>1610</v>
      </c>
      <c r="D880" t="str" cm="1">
        <f t="array" ref="D880">_xlfn.TEXTJOIN("", TRUE, IF(ISNUMBER(SEARCH($Q$1480:$Q$1524, B880)), $Q$1480:$Q$1524, ""))</f>
        <v>Kraft</v>
      </c>
      <c r="E880" t="str">
        <f>IF(OR(D880="Mission", D880="Nature's Own", D880="Sara Lee"), "Bread",
IF(OR(D880="Del Monte", D880="Dole", D880="Mott's"), "Canned Fruit",
IF(OR(D880="Goya", D880="Hunt's", D880="Birds Eye"), "Canned Vegetables",
IF(OR(D880="BelGioioso", D880="Kraft", D880="Philadelphia", D880="Fairlife", D880="Horizon Organic", D880="Lactaid", D880="Ben &amp; Jerry's", D880="Chobani", D880="Oikos", D880="Light + Fit"), "Dairy",
IF(OR(D880="Barilla", D880="Annie's", D880="Rao's Homemade"), "Pasta",
IF(OR(D880="Hershey's", D880="Lay's", D880="Totino's", D880="Cheerios", D880="Jif", D880="Skippy", D880="Nature Valley", D880="Oreo", D880="DiGiorno", D880="Eggo"), "Prepared Food",
IF(OR(D880="Ben's Original", D880="Lundberg", D880="Quaker"), "Rice",
IF(OR(D880="Bush's", D880="Hillshire Farm", D880="Oscar Mayer", D880="SPAM"), "Protein",
IF(OR(D880="Starbucks", D880="Sparkling Ice", D880="Coca-Cola", D880="San Pellegrino", D880="Gatorade", D880="Arizona"), "Beverages",
"Other")))))))))</f>
        <v>Dairy</v>
      </c>
      <c r="F880" t="s">
        <v>1578</v>
      </c>
      <c r="G880" cm="1">
        <f t="array" ref="G880">_xlfn.LET(
  _xlpm.txt, LOWER(TRIM(SUBSTITUTE(B880,"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880" s="1">
        <f>O880/G880</f>
        <v>0.35249999999999998</v>
      </c>
      <c r="J880" t="str">
        <f>IF(I880="", "", IFERROR(LEFT(SUBSTITUTE(I880,"$",""), FIND("/", SUBSTITUTE(I880,"$","")) - 1), ""))</f>
        <v/>
      </c>
      <c r="K880" s="1" t="str">
        <f>IF(J880="", "", SUBSTITUTE(J880, "¢", ""))</f>
        <v/>
      </c>
      <c r="L880" s="2">
        <f>H880*100</f>
        <v>35.25</v>
      </c>
      <c r="M880" s="1">
        <f t="shared" si="13"/>
        <v>0.35249999999999998</v>
      </c>
      <c r="N880" s="1">
        <v>35.25</v>
      </c>
      <c r="O880" s="3">
        <f>VALUE(MID(F880, FIND("$", F880) + 1, LEN(F880)))</f>
        <v>5.64</v>
      </c>
    </row>
    <row r="881" spans="1:15" x14ac:dyDescent="0.25">
      <c r="A881" t="s">
        <v>1609</v>
      </c>
      <c r="B881" t="s">
        <v>1608</v>
      </c>
      <c r="D881" t="str" cm="1">
        <f t="array" ref="D881">_xlfn.TEXTJOIN("", TRUE, IF(ISNUMBER(SEARCH($Q$1480:$Q$1524, B881)), $Q$1480:$Q$1524, ""))</f>
        <v>Kraft</v>
      </c>
      <c r="E881" t="str">
        <f>IF(OR(D881="Mission", D881="Nature's Own", D881="Sara Lee"), "Bread",
IF(OR(D881="Del Monte", D881="Dole", D881="Mott's"), "Canned Fruit",
IF(OR(D881="Goya", D881="Hunt's", D881="Birds Eye"), "Canned Vegetables",
IF(OR(D881="BelGioioso", D881="Kraft", D881="Philadelphia", D881="Fairlife", D881="Horizon Organic", D881="Lactaid", D881="Ben &amp; Jerry's", D881="Chobani", D881="Oikos", D881="Light + Fit"), "Dairy",
IF(OR(D881="Barilla", D881="Annie's", D881="Rao's Homemade"), "Pasta",
IF(OR(D881="Hershey's", D881="Lay's", D881="Totino's", D881="Cheerios", D881="Jif", D881="Skippy", D881="Nature Valley", D881="Oreo", D881="DiGiorno", D881="Eggo"), "Prepared Food",
IF(OR(D881="Ben's Original", D881="Lundberg", D881="Quaker"), "Rice",
IF(OR(D881="Bush's", D881="Hillshire Farm", D881="Oscar Mayer", D881="SPAM"), "Protein",
IF(OR(D881="Starbucks", D881="Sparkling Ice", D881="Coca-Cola", D881="San Pellegrino", D881="Gatorade", D881="Arizona"), "Beverages",
"Other")))))))))</f>
        <v>Dairy</v>
      </c>
      <c r="F881" t="s">
        <v>309</v>
      </c>
      <c r="G881" t="str" cm="1">
        <f t="array" ref="G881">_xlfn.LET(
  _xlpm.txt, LOWER(TRIM(SUBSTITUTE(B881,"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81" t="e">
        <f>O881/G881</f>
        <v>#VALUE!</v>
      </c>
      <c r="J881" t="str">
        <f>IF(I881="", "", IFERROR(LEFT(SUBSTITUTE(I881,"$",""), FIND("/", SUBSTITUTE(I881,"$","")) - 1), ""))</f>
        <v/>
      </c>
      <c r="K881" t="str">
        <f>IF(J881="", "", SUBSTITUTE(J881, "¢", ""))</f>
        <v/>
      </c>
      <c r="L881" s="1" t="e">
        <f>H881*100</f>
        <v>#VALUE!</v>
      </c>
      <c r="M881" s="1">
        <f t="shared" si="13"/>
        <v>0</v>
      </c>
      <c r="O881" s="3">
        <f>VALUE(MID(F881, FIND("$", F881) + 1, LEN(F881)))</f>
        <v>2.98</v>
      </c>
    </row>
    <row r="882" spans="1:15" x14ac:dyDescent="0.25">
      <c r="A882" t="s">
        <v>1607</v>
      </c>
      <c r="B882" t="s">
        <v>1606</v>
      </c>
      <c r="D882" t="str" cm="1">
        <f t="array" ref="D882">_xlfn.TEXTJOIN("", TRUE, IF(ISNUMBER(SEARCH($Q$1480:$Q$1524, B882)), $Q$1480:$Q$1524, ""))</f>
        <v>Kraft</v>
      </c>
      <c r="E882" t="str">
        <f>IF(OR(D882="Mission", D882="Nature's Own", D882="Sara Lee"), "Bread",
IF(OR(D882="Del Monte", D882="Dole", D882="Mott's"), "Canned Fruit",
IF(OR(D882="Goya", D882="Hunt's", D882="Birds Eye"), "Canned Vegetables",
IF(OR(D882="BelGioioso", D882="Kraft", D882="Philadelphia", D882="Fairlife", D882="Horizon Organic", D882="Lactaid", D882="Ben &amp; Jerry's", D882="Chobani", D882="Oikos", D882="Light + Fit"), "Dairy",
IF(OR(D882="Barilla", D882="Annie's", D882="Rao's Homemade"), "Pasta",
IF(OR(D882="Hershey's", D882="Lay's", D882="Totino's", D882="Cheerios", D882="Jif", D882="Skippy", D882="Nature Valley", D882="Oreo", D882="DiGiorno", D882="Eggo"), "Prepared Food",
IF(OR(D882="Ben's Original", D882="Lundberg", D882="Quaker"), "Rice",
IF(OR(D882="Bush's", D882="Hillshire Farm", D882="Oscar Mayer", D882="SPAM"), "Protein",
IF(OR(D882="Starbucks", D882="Sparkling Ice", D882="Coca-Cola", D882="San Pellegrino", D882="Gatorade", D882="Arizona"), "Beverages",
"Other")))))))))</f>
        <v>Dairy</v>
      </c>
      <c r="F882" t="s">
        <v>1578</v>
      </c>
      <c r="G882" t="str" cm="1">
        <f t="array" ref="G882">_xlfn.LET(
  _xlpm.txt, LOWER(TRIM(SUBSTITUTE(B882,"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82" t="e">
        <f>O882/G882</f>
        <v>#VALUE!</v>
      </c>
      <c r="J882" t="str">
        <f>IF(I882="", "", IFERROR(LEFT(SUBSTITUTE(I882,"$",""), FIND("/", SUBSTITUTE(I882,"$","")) - 1), ""))</f>
        <v/>
      </c>
      <c r="K882" t="str">
        <f>IF(J882="", "", SUBSTITUTE(J882, "¢", ""))</f>
        <v/>
      </c>
      <c r="L882" s="1" t="e">
        <f>H882*100</f>
        <v>#VALUE!</v>
      </c>
      <c r="M882" s="1">
        <f t="shared" si="13"/>
        <v>0</v>
      </c>
      <c r="O882" s="3">
        <f>VALUE(MID(F882, FIND("$", F882) + 1, LEN(F882)))</f>
        <v>5.64</v>
      </c>
    </row>
    <row r="883" spans="1:15" x14ac:dyDescent="0.25">
      <c r="A883" t="s">
        <v>1605</v>
      </c>
      <c r="B883" t="s">
        <v>1604</v>
      </c>
      <c r="D883" t="str" cm="1">
        <f t="array" ref="D883">_xlfn.TEXTJOIN("", TRUE, IF(ISNUMBER(SEARCH($Q$1480:$Q$1524, B883)), $Q$1480:$Q$1524, ""))</f>
        <v>Kraft</v>
      </c>
      <c r="E883" t="str">
        <f>IF(OR(D883="Mission", D883="Nature's Own", D883="Sara Lee"), "Bread",
IF(OR(D883="Del Monte", D883="Dole", D883="Mott's"), "Canned Fruit",
IF(OR(D883="Goya", D883="Hunt's", D883="Birds Eye"), "Canned Vegetables",
IF(OR(D883="BelGioioso", D883="Kraft", D883="Philadelphia", D883="Fairlife", D883="Horizon Organic", D883="Lactaid", D883="Ben &amp; Jerry's", D883="Chobani", D883="Oikos", D883="Light + Fit"), "Dairy",
IF(OR(D883="Barilla", D883="Annie's", D883="Rao's Homemade"), "Pasta",
IF(OR(D883="Hershey's", D883="Lay's", D883="Totino's", D883="Cheerios", D883="Jif", D883="Skippy", D883="Nature Valley", D883="Oreo", D883="DiGiorno", D883="Eggo"), "Prepared Food",
IF(OR(D883="Ben's Original", D883="Lundberg", D883="Quaker"), "Rice",
IF(OR(D883="Bush's", D883="Hillshire Farm", D883="Oscar Mayer", D883="SPAM"), "Protein",
IF(OR(D883="Starbucks", D883="Sparkling Ice", D883="Coca-Cola", D883="San Pellegrino", D883="Gatorade", D883="Arizona"), "Beverages",
"Other")))))))))</f>
        <v>Dairy</v>
      </c>
      <c r="F883" t="s">
        <v>1578</v>
      </c>
      <c r="G883" t="str" cm="1">
        <f t="array" ref="G883">_xlfn.LET(
  _xlpm.txt, LOWER(TRIM(SUBSTITUTE(B883,"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83" t="e">
        <f>O883/G883</f>
        <v>#VALUE!</v>
      </c>
      <c r="J883" t="str">
        <f>IF(I883="", "", IFERROR(LEFT(SUBSTITUTE(I883,"$",""), FIND("/", SUBSTITUTE(I883,"$","")) - 1), ""))</f>
        <v/>
      </c>
      <c r="K883" t="str">
        <f>IF(J883="", "", SUBSTITUTE(J883, "¢", ""))</f>
        <v/>
      </c>
      <c r="L883" s="1" t="e">
        <f>H883*100</f>
        <v>#VALUE!</v>
      </c>
      <c r="M883" s="1">
        <f t="shared" si="13"/>
        <v>0</v>
      </c>
      <c r="O883" s="3">
        <f>VALUE(MID(F883, FIND("$", F883) + 1, LEN(F883)))</f>
        <v>5.64</v>
      </c>
    </row>
    <row r="884" spans="1:15" x14ac:dyDescent="0.25">
      <c r="A884" t="s">
        <v>1603</v>
      </c>
      <c r="B884" t="s">
        <v>1602</v>
      </c>
      <c r="D884" t="str" cm="1">
        <f t="array" ref="D884">_xlfn.TEXTJOIN("", TRUE, IF(ISNUMBER(SEARCH($Q$1480:$Q$1524, B884)), $Q$1480:$Q$1524, ""))</f>
        <v>Kraft</v>
      </c>
      <c r="E884" t="str">
        <f>IF(OR(D884="Mission", D884="Nature's Own", D884="Sara Lee"), "Bread",
IF(OR(D884="Del Monte", D884="Dole", D884="Mott's"), "Canned Fruit",
IF(OR(D884="Goya", D884="Hunt's", D884="Birds Eye"), "Canned Vegetables",
IF(OR(D884="BelGioioso", D884="Kraft", D884="Philadelphia", D884="Fairlife", D884="Horizon Organic", D884="Lactaid", D884="Ben &amp; Jerry's", D884="Chobani", D884="Oikos", D884="Light + Fit"), "Dairy",
IF(OR(D884="Barilla", D884="Annie's", D884="Rao's Homemade"), "Pasta",
IF(OR(D884="Hershey's", D884="Lay's", D884="Totino's", D884="Cheerios", D884="Jif", D884="Skippy", D884="Nature Valley", D884="Oreo", D884="DiGiorno", D884="Eggo"), "Prepared Food",
IF(OR(D884="Ben's Original", D884="Lundberg", D884="Quaker"), "Rice",
IF(OR(D884="Bush's", D884="Hillshire Farm", D884="Oscar Mayer", D884="SPAM"), "Protein",
IF(OR(D884="Starbucks", D884="Sparkling Ice", D884="Coca-Cola", D884="San Pellegrino", D884="Gatorade", D884="Arizona"), "Beverages",
"Other")))))))))</f>
        <v>Dairy</v>
      </c>
      <c r="F884" t="s">
        <v>1578</v>
      </c>
      <c r="G884" t="str" cm="1">
        <f t="array" ref="G884">_xlfn.LET(
  _xlpm.txt, LOWER(TRIM(SUBSTITUTE(B884,"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84" t="e">
        <f>O884/G884</f>
        <v>#VALUE!</v>
      </c>
      <c r="J884" t="str">
        <f>IF(I884="", "", IFERROR(LEFT(SUBSTITUTE(I884,"$",""), FIND("/", SUBSTITUTE(I884,"$","")) - 1), ""))</f>
        <v/>
      </c>
      <c r="K884" t="str">
        <f>IF(J884="", "", SUBSTITUTE(J884, "¢", ""))</f>
        <v/>
      </c>
      <c r="L884" s="1" t="e">
        <f>H884*100</f>
        <v>#VALUE!</v>
      </c>
      <c r="M884" s="1">
        <f t="shared" si="13"/>
        <v>0</v>
      </c>
      <c r="O884" s="3">
        <f>VALUE(MID(F884, FIND("$", F884) + 1, LEN(F884)))</f>
        <v>5.64</v>
      </c>
    </row>
    <row r="885" spans="1:15" x14ac:dyDescent="0.25">
      <c r="A885" t="s">
        <v>1601</v>
      </c>
      <c r="B885" t="s">
        <v>1600</v>
      </c>
      <c r="D885" t="str" cm="1">
        <f t="array" ref="D885">_xlfn.TEXTJOIN("", TRUE, IF(ISNUMBER(SEARCH($Q$1480:$Q$1524, B885)), $Q$1480:$Q$1524, ""))</f>
        <v>Kraft</v>
      </c>
      <c r="E885" t="str">
        <f>IF(OR(D885="Mission", D885="Nature's Own", D885="Sara Lee"), "Bread",
IF(OR(D885="Del Monte", D885="Dole", D885="Mott's"), "Canned Fruit",
IF(OR(D885="Goya", D885="Hunt's", D885="Birds Eye"), "Canned Vegetables",
IF(OR(D885="BelGioioso", D885="Kraft", D885="Philadelphia", D885="Fairlife", D885="Horizon Organic", D885="Lactaid", D885="Ben &amp; Jerry's", D885="Chobani", D885="Oikos", D885="Light + Fit"), "Dairy",
IF(OR(D885="Barilla", D885="Annie's", D885="Rao's Homemade"), "Pasta",
IF(OR(D885="Hershey's", D885="Lay's", D885="Totino's", D885="Cheerios", D885="Jif", D885="Skippy", D885="Nature Valley", D885="Oreo", D885="DiGiorno", D885="Eggo"), "Prepared Food",
IF(OR(D885="Ben's Original", D885="Lundberg", D885="Quaker"), "Rice",
IF(OR(D885="Bush's", D885="Hillshire Farm", D885="Oscar Mayer", D885="SPAM"), "Protein",
IF(OR(D885="Starbucks", D885="Sparkling Ice", D885="Coca-Cola", D885="San Pellegrino", D885="Gatorade", D885="Arizona"), "Beverages",
"Other")))))))))</f>
        <v>Dairy</v>
      </c>
      <c r="F885" t="s">
        <v>309</v>
      </c>
      <c r="G885" t="str" cm="1">
        <f t="array" ref="G885">_xlfn.LET(
  _xlpm.txt, LOWER(TRIM(SUBSTITUTE(B885,"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85" t="e">
        <f>O885/G885</f>
        <v>#VALUE!</v>
      </c>
      <c r="J885" t="str">
        <f>IF(I885="", "", IFERROR(LEFT(SUBSTITUTE(I885,"$",""), FIND("/", SUBSTITUTE(I885,"$","")) - 1), ""))</f>
        <v/>
      </c>
      <c r="K885" t="str">
        <f>IF(J885="", "", SUBSTITUTE(J885, "¢", ""))</f>
        <v/>
      </c>
      <c r="L885" s="1" t="e">
        <f>H885*100</f>
        <v>#VALUE!</v>
      </c>
      <c r="M885" s="1">
        <f t="shared" si="13"/>
        <v>0</v>
      </c>
      <c r="O885" s="3">
        <f>VALUE(MID(F885, FIND("$", F885) + 1, LEN(F885)))</f>
        <v>2.98</v>
      </c>
    </row>
    <row r="886" spans="1:15" x14ac:dyDescent="0.25">
      <c r="A886" t="s">
        <v>1599</v>
      </c>
      <c r="B886" t="s">
        <v>1598</v>
      </c>
      <c r="D886" t="str" cm="1">
        <f t="array" ref="D886">_xlfn.TEXTJOIN("", TRUE, IF(ISNUMBER(SEARCH($Q$1480:$Q$1524, B886)), $Q$1480:$Q$1524, ""))</f>
        <v>Kraft</v>
      </c>
      <c r="E886" t="str">
        <f>IF(OR(D886="Mission", D886="Nature's Own", D886="Sara Lee"), "Bread",
IF(OR(D886="Del Monte", D886="Dole", D886="Mott's"), "Canned Fruit",
IF(OR(D886="Goya", D886="Hunt's", D886="Birds Eye"), "Canned Vegetables",
IF(OR(D886="BelGioioso", D886="Kraft", D886="Philadelphia", D886="Fairlife", D886="Horizon Organic", D886="Lactaid", D886="Ben &amp; Jerry's", D886="Chobani", D886="Oikos", D886="Light + Fit"), "Dairy",
IF(OR(D886="Barilla", D886="Annie's", D886="Rao's Homemade"), "Pasta",
IF(OR(D886="Hershey's", D886="Lay's", D886="Totino's", D886="Cheerios", D886="Jif", D886="Skippy", D886="Nature Valley", D886="Oreo", D886="DiGiorno", D886="Eggo"), "Prepared Food",
IF(OR(D886="Ben's Original", D886="Lundberg", D886="Quaker"), "Rice",
IF(OR(D886="Bush's", D886="Hillshire Farm", D886="Oscar Mayer", D886="SPAM"), "Protein",
IF(OR(D886="Starbucks", D886="Sparkling Ice", D886="Coca-Cola", D886="San Pellegrino", D886="Gatorade", D886="Arizona"), "Beverages",
"Other")))))))))</f>
        <v>Dairy</v>
      </c>
      <c r="F886" t="s">
        <v>625</v>
      </c>
      <c r="G886" cm="1">
        <f t="array" ref="G886">_xlfn.LET(
  _xlpm.txt, LOWER(TRIM(SUBSTITUTE(B886,"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886" s="1">
        <f>O886/G886</f>
        <v>0.71142857142857152</v>
      </c>
      <c r="J886" t="str">
        <f>IF(I886="", "", IFERROR(LEFT(SUBSTITUTE(I886,"$",""), FIND("/", SUBSTITUTE(I886,"$","")) - 1), ""))</f>
        <v/>
      </c>
      <c r="K886" s="1" t="str">
        <f>IF(J886="", "", SUBSTITUTE(J886, "¢", ""))</f>
        <v/>
      </c>
      <c r="L886" s="2">
        <f>H886*100</f>
        <v>71.142857142857153</v>
      </c>
      <c r="M886" s="1">
        <f t="shared" si="13"/>
        <v>0.71099999999999997</v>
      </c>
      <c r="N886" s="1">
        <v>71.099999999999994</v>
      </c>
      <c r="O886" s="3">
        <f>VALUE(MID(F886, FIND("$", F886) + 1, LEN(F886)))</f>
        <v>4.9800000000000004</v>
      </c>
    </row>
    <row r="887" spans="1:15" x14ac:dyDescent="0.25">
      <c r="A887" t="s">
        <v>1597</v>
      </c>
      <c r="B887" t="s">
        <v>1596</v>
      </c>
      <c r="D887" t="str" cm="1">
        <f t="array" ref="D887">_xlfn.TEXTJOIN("", TRUE, IF(ISNUMBER(SEARCH($Q$1480:$Q$1524, B887)), $Q$1480:$Q$1524, ""))</f>
        <v>Kraft</v>
      </c>
      <c r="E887" t="str">
        <f>IF(OR(D887="Mission", D887="Nature's Own", D887="Sara Lee"), "Bread",
IF(OR(D887="Del Monte", D887="Dole", D887="Mott's"), "Canned Fruit",
IF(OR(D887="Goya", D887="Hunt's", D887="Birds Eye"), "Canned Vegetables",
IF(OR(D887="BelGioioso", D887="Kraft", D887="Philadelphia", D887="Fairlife", D887="Horizon Organic", D887="Lactaid", D887="Ben &amp; Jerry's", D887="Chobani", D887="Oikos", D887="Light + Fit"), "Dairy",
IF(OR(D887="Barilla", D887="Annie's", D887="Rao's Homemade"), "Pasta",
IF(OR(D887="Hershey's", D887="Lay's", D887="Totino's", D887="Cheerios", D887="Jif", D887="Skippy", D887="Nature Valley", D887="Oreo", D887="DiGiorno", D887="Eggo"), "Prepared Food",
IF(OR(D887="Ben's Original", D887="Lundberg", D887="Quaker"), "Rice",
IF(OR(D887="Bush's", D887="Hillshire Farm", D887="Oscar Mayer", D887="SPAM"), "Protein",
IF(OR(D887="Starbucks", D887="Sparkling Ice", D887="Coca-Cola", D887="San Pellegrino", D887="Gatorade", D887="Arizona"), "Beverages",
"Other")))))))))</f>
        <v>Dairy</v>
      </c>
      <c r="F887" t="s">
        <v>1578</v>
      </c>
      <c r="G887" t="str" cm="1">
        <f t="array" ref="G887">_xlfn.LET(
  _xlpm.txt, LOWER(TRIM(SUBSTITUTE(B887,"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87" t="e">
        <f>O887/G887</f>
        <v>#VALUE!</v>
      </c>
      <c r="J887" t="str">
        <f>IF(I887="", "", IFERROR(LEFT(SUBSTITUTE(I887,"$",""), FIND("/", SUBSTITUTE(I887,"$","")) - 1), ""))</f>
        <v/>
      </c>
      <c r="K887" t="str">
        <f>IF(J887="", "", SUBSTITUTE(J887, "¢", ""))</f>
        <v/>
      </c>
      <c r="L887" s="1" t="e">
        <f>H887*100</f>
        <v>#VALUE!</v>
      </c>
      <c r="M887" s="1">
        <f t="shared" si="13"/>
        <v>0</v>
      </c>
      <c r="O887" s="3">
        <f>VALUE(MID(F887, FIND("$", F887) + 1, LEN(F887)))</f>
        <v>5.64</v>
      </c>
    </row>
    <row r="888" spans="1:15" x14ac:dyDescent="0.25">
      <c r="A888" t="s">
        <v>1595</v>
      </c>
      <c r="B888" t="s">
        <v>1594</v>
      </c>
      <c r="D888" t="str" cm="1">
        <f t="array" ref="D888">_xlfn.TEXTJOIN("", TRUE, IF(ISNUMBER(SEARCH($Q$1480:$Q$1524, B888)), $Q$1480:$Q$1524, ""))</f>
        <v>Kraft</v>
      </c>
      <c r="E888" t="str">
        <f>IF(OR(D888="Mission", D888="Nature's Own", D888="Sara Lee"), "Bread",
IF(OR(D888="Del Monte", D888="Dole", D888="Mott's"), "Canned Fruit",
IF(OR(D888="Goya", D888="Hunt's", D888="Birds Eye"), "Canned Vegetables",
IF(OR(D888="BelGioioso", D888="Kraft", D888="Philadelphia", D888="Fairlife", D888="Horizon Organic", D888="Lactaid", D888="Ben &amp; Jerry's", D888="Chobani", D888="Oikos", D888="Light + Fit"), "Dairy",
IF(OR(D888="Barilla", D888="Annie's", D888="Rao's Homemade"), "Pasta",
IF(OR(D888="Hershey's", D888="Lay's", D888="Totino's", D888="Cheerios", D888="Jif", D888="Skippy", D888="Nature Valley", D888="Oreo", D888="DiGiorno", D888="Eggo"), "Prepared Food",
IF(OR(D888="Ben's Original", D888="Lundberg", D888="Quaker"), "Rice",
IF(OR(D888="Bush's", D888="Hillshire Farm", D888="Oscar Mayer", D888="SPAM"), "Protein",
IF(OR(D888="Starbucks", D888="Sparkling Ice", D888="Coca-Cola", D888="San Pellegrino", D888="Gatorade", D888="Arizona"), "Beverages",
"Other")))))))))</f>
        <v>Dairy</v>
      </c>
      <c r="F888" t="s">
        <v>1578</v>
      </c>
      <c r="G888" t="str" cm="1">
        <f t="array" ref="G888">_xlfn.LET(
  _xlpm.txt, LOWER(TRIM(SUBSTITUTE(B888,"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88" t="e">
        <f>O888/G888</f>
        <v>#VALUE!</v>
      </c>
      <c r="J888" t="str">
        <f>IF(I888="", "", IFERROR(LEFT(SUBSTITUTE(I888,"$",""), FIND("/", SUBSTITUTE(I888,"$","")) - 1), ""))</f>
        <v/>
      </c>
      <c r="K888" t="str">
        <f>IF(J888="", "", SUBSTITUTE(J888, "¢", ""))</f>
        <v/>
      </c>
      <c r="L888" s="1" t="e">
        <f>H888*100</f>
        <v>#VALUE!</v>
      </c>
      <c r="M888" s="1">
        <f t="shared" si="13"/>
        <v>0</v>
      </c>
      <c r="O888" s="3">
        <f>VALUE(MID(F888, FIND("$", F888) + 1, LEN(F888)))</f>
        <v>5.64</v>
      </c>
    </row>
    <row r="889" spans="1:15" x14ac:dyDescent="0.25">
      <c r="A889" t="s">
        <v>1593</v>
      </c>
      <c r="B889" t="s">
        <v>1592</v>
      </c>
      <c r="D889" t="str" cm="1">
        <f t="array" ref="D889">_xlfn.TEXTJOIN("", TRUE, IF(ISNUMBER(SEARCH($Q$1480:$Q$1524, B889)), $Q$1480:$Q$1524, ""))</f>
        <v>Kraft</v>
      </c>
      <c r="E889" t="str">
        <f>IF(OR(D889="Mission", D889="Nature's Own", D889="Sara Lee"), "Bread",
IF(OR(D889="Del Monte", D889="Dole", D889="Mott's"), "Canned Fruit",
IF(OR(D889="Goya", D889="Hunt's", D889="Birds Eye"), "Canned Vegetables",
IF(OR(D889="BelGioioso", D889="Kraft", D889="Philadelphia", D889="Fairlife", D889="Horizon Organic", D889="Lactaid", D889="Ben &amp; Jerry's", D889="Chobani", D889="Oikos", D889="Light + Fit"), "Dairy",
IF(OR(D889="Barilla", D889="Annie's", D889="Rao's Homemade"), "Pasta",
IF(OR(D889="Hershey's", D889="Lay's", D889="Totino's", D889="Cheerios", D889="Jif", D889="Skippy", D889="Nature Valley", D889="Oreo", D889="DiGiorno", D889="Eggo"), "Prepared Food",
IF(OR(D889="Ben's Original", D889="Lundberg", D889="Quaker"), "Rice",
IF(OR(D889="Bush's", D889="Hillshire Farm", D889="Oscar Mayer", D889="SPAM"), "Protein",
IF(OR(D889="Starbucks", D889="Sparkling Ice", D889="Coca-Cola", D889="San Pellegrino", D889="Gatorade", D889="Arizona"), "Beverages",
"Other")))))))))</f>
        <v>Dairy</v>
      </c>
      <c r="F889" t="s">
        <v>309</v>
      </c>
      <c r="G889" t="str" cm="1">
        <f t="array" ref="G889">_xlfn.LET(
  _xlpm.txt, LOWER(TRIM(SUBSTITUTE(B889,"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89" t="e">
        <f>O889/G889</f>
        <v>#VALUE!</v>
      </c>
      <c r="J889" t="str">
        <f>IF(I889="", "", IFERROR(LEFT(SUBSTITUTE(I889,"$",""), FIND("/", SUBSTITUTE(I889,"$","")) - 1), ""))</f>
        <v/>
      </c>
      <c r="K889" t="str">
        <f>IF(J889="", "", SUBSTITUTE(J889, "¢", ""))</f>
        <v/>
      </c>
      <c r="L889" s="1" t="e">
        <f>H889*100</f>
        <v>#VALUE!</v>
      </c>
      <c r="M889" s="1">
        <f t="shared" si="13"/>
        <v>0</v>
      </c>
      <c r="O889" s="3">
        <f>VALUE(MID(F889, FIND("$", F889) + 1, LEN(F889)))</f>
        <v>2.98</v>
      </c>
    </row>
    <row r="890" spans="1:15" x14ac:dyDescent="0.25">
      <c r="A890" t="s">
        <v>1591</v>
      </c>
      <c r="B890" t="s">
        <v>1590</v>
      </c>
      <c r="D890" t="str" cm="1">
        <f t="array" ref="D890">_xlfn.TEXTJOIN("", TRUE, IF(ISNUMBER(SEARCH($Q$1480:$Q$1524, B890)), $Q$1480:$Q$1524, ""))</f>
        <v>Kraft</v>
      </c>
      <c r="E890" t="str">
        <f>IF(OR(D890="Mission", D890="Nature's Own", D890="Sara Lee"), "Bread",
IF(OR(D890="Del Monte", D890="Dole", D890="Mott's"), "Canned Fruit",
IF(OR(D890="Goya", D890="Hunt's", D890="Birds Eye"), "Canned Vegetables",
IF(OR(D890="BelGioioso", D890="Kraft", D890="Philadelphia", D890="Fairlife", D890="Horizon Organic", D890="Lactaid", D890="Ben &amp; Jerry's", D890="Chobani", D890="Oikos", D890="Light + Fit"), "Dairy",
IF(OR(D890="Barilla", D890="Annie's", D890="Rao's Homemade"), "Pasta",
IF(OR(D890="Hershey's", D890="Lay's", D890="Totino's", D890="Cheerios", D890="Jif", D890="Skippy", D890="Nature Valley", D890="Oreo", D890="DiGiorno", D890="Eggo"), "Prepared Food",
IF(OR(D890="Ben's Original", D890="Lundberg", D890="Quaker"), "Rice",
IF(OR(D890="Bush's", D890="Hillshire Farm", D890="Oscar Mayer", D890="SPAM"), "Protein",
IF(OR(D890="Starbucks", D890="Sparkling Ice", D890="Coca-Cola", D890="San Pellegrino", D890="Gatorade", D890="Arizona"), "Beverages",
"Other")))))))))</f>
        <v>Dairy</v>
      </c>
      <c r="F890" t="s">
        <v>1578</v>
      </c>
      <c r="G890" cm="1">
        <f t="array" ref="G890">_xlfn.LET(
  _xlpm.txt, LOWER(TRIM(SUBSTITUTE(B890,"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890" s="1">
        <f>O890/G890</f>
        <v>0.35249999999999998</v>
      </c>
      <c r="J890" t="str">
        <f>IF(I890="", "", IFERROR(LEFT(SUBSTITUTE(I890,"$",""), FIND("/", SUBSTITUTE(I890,"$","")) - 1), ""))</f>
        <v/>
      </c>
      <c r="K890" s="1" t="str">
        <f>IF(J890="", "", SUBSTITUTE(J890, "¢", ""))</f>
        <v/>
      </c>
      <c r="L890" s="2">
        <f>H890*100</f>
        <v>35.25</v>
      </c>
      <c r="M890" s="1">
        <f t="shared" si="13"/>
        <v>0.35299999999999998</v>
      </c>
      <c r="N890" s="1">
        <v>35.299999999999997</v>
      </c>
      <c r="O890" s="3">
        <f>VALUE(MID(F890, FIND("$", F890) + 1, LEN(F890)))</f>
        <v>5.64</v>
      </c>
    </row>
    <row r="891" spans="1:15" x14ac:dyDescent="0.25">
      <c r="A891" t="s">
        <v>1589</v>
      </c>
      <c r="B891" t="s">
        <v>1588</v>
      </c>
      <c r="D891" t="str" cm="1">
        <f t="array" ref="D891">_xlfn.TEXTJOIN("", TRUE, IF(ISNUMBER(SEARCH($Q$1480:$Q$1524, B891)), $Q$1480:$Q$1524, ""))</f>
        <v>Kraft</v>
      </c>
      <c r="E891" t="str">
        <f>IF(OR(D891="Mission", D891="Nature's Own", D891="Sara Lee"), "Bread",
IF(OR(D891="Del Monte", D891="Dole", D891="Mott's"), "Canned Fruit",
IF(OR(D891="Goya", D891="Hunt's", D891="Birds Eye"), "Canned Vegetables",
IF(OR(D891="BelGioioso", D891="Kraft", D891="Philadelphia", D891="Fairlife", D891="Horizon Organic", D891="Lactaid", D891="Ben &amp; Jerry's", D891="Chobani", D891="Oikos", D891="Light + Fit"), "Dairy",
IF(OR(D891="Barilla", D891="Annie's", D891="Rao's Homemade"), "Pasta",
IF(OR(D891="Hershey's", D891="Lay's", D891="Totino's", D891="Cheerios", D891="Jif", D891="Skippy", D891="Nature Valley", D891="Oreo", D891="DiGiorno", D891="Eggo"), "Prepared Food",
IF(OR(D891="Ben's Original", D891="Lundberg", D891="Quaker"), "Rice",
IF(OR(D891="Bush's", D891="Hillshire Farm", D891="Oscar Mayer", D891="SPAM"), "Protein",
IF(OR(D891="Starbucks", D891="Sparkling Ice", D891="Coca-Cola", D891="San Pellegrino", D891="Gatorade", D891="Arizona"), "Beverages",
"Other")))))))))</f>
        <v>Dairy</v>
      </c>
      <c r="F891" t="s">
        <v>1587</v>
      </c>
      <c r="G891" t="str" cm="1">
        <f t="array" ref="G891">_xlfn.LET(
  _xlpm.txt, LOWER(TRIM(SUBSTITUTE(B891,"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91" t="e">
        <f>O891/G891</f>
        <v>#VALUE!</v>
      </c>
      <c r="J891" t="str">
        <f>IF(I891="", "", IFERROR(LEFT(SUBSTITUTE(I891,"$",""), FIND("/", SUBSTITUTE(I891,"$","")) - 1), ""))</f>
        <v/>
      </c>
      <c r="K891" t="str">
        <f>IF(J891="", "", SUBSTITUTE(J891, "¢", ""))</f>
        <v/>
      </c>
      <c r="L891" s="1" t="e">
        <f>H891*100</f>
        <v>#VALUE!</v>
      </c>
      <c r="M891" s="1">
        <f t="shared" si="13"/>
        <v>0</v>
      </c>
      <c r="O891" s="3">
        <f>VALUE(MID(F891, FIND("$", F891) + 1, LEN(F891)))</f>
        <v>154.99</v>
      </c>
    </row>
    <row r="892" spans="1:15" x14ac:dyDescent="0.25">
      <c r="A892" t="s">
        <v>1586</v>
      </c>
      <c r="B892" t="s">
        <v>1585</v>
      </c>
      <c r="D892" t="str" cm="1">
        <f t="array" ref="D892">_xlfn.TEXTJOIN("", TRUE, IF(ISNUMBER(SEARCH($Q$1480:$Q$1524, B892)), $Q$1480:$Q$1524, ""))</f>
        <v>Kraft</v>
      </c>
      <c r="E892" t="str">
        <f>IF(OR(D892="Mission", D892="Nature's Own", D892="Sara Lee"), "Bread",
IF(OR(D892="Del Monte", D892="Dole", D892="Mott's"), "Canned Fruit",
IF(OR(D892="Goya", D892="Hunt's", D892="Birds Eye"), "Canned Vegetables",
IF(OR(D892="BelGioioso", D892="Kraft", D892="Philadelphia", D892="Fairlife", D892="Horizon Organic", D892="Lactaid", D892="Ben &amp; Jerry's", D892="Chobani", D892="Oikos", D892="Light + Fit"), "Dairy",
IF(OR(D892="Barilla", D892="Annie's", D892="Rao's Homemade"), "Pasta",
IF(OR(D892="Hershey's", D892="Lay's", D892="Totino's", D892="Cheerios", D892="Jif", D892="Skippy", D892="Nature Valley", D892="Oreo", D892="DiGiorno", D892="Eggo"), "Prepared Food",
IF(OR(D892="Ben's Original", D892="Lundberg", D892="Quaker"), "Rice",
IF(OR(D892="Bush's", D892="Hillshire Farm", D892="Oscar Mayer", D892="SPAM"), "Protein",
IF(OR(D892="Starbucks", D892="Sparkling Ice", D892="Coca-Cola", D892="San Pellegrino", D892="Gatorade", D892="Arizona"), "Beverages",
"Other")))))))))</f>
        <v>Dairy</v>
      </c>
      <c r="F892" t="s">
        <v>1578</v>
      </c>
      <c r="G892" cm="1">
        <f t="array" ref="G892">_xlfn.LET(
  _xlpm.txt, LOWER(TRIM(SUBSTITUTE(B892,"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892" s="1">
        <f>O892/G892</f>
        <v>0.35249999999999998</v>
      </c>
      <c r="J892" t="str">
        <f>IF(I892="", "", IFERROR(LEFT(SUBSTITUTE(I892,"$",""), FIND("/", SUBSTITUTE(I892,"$","")) - 1), ""))</f>
        <v/>
      </c>
      <c r="K892" s="1" t="str">
        <f>IF(J892="", "", SUBSTITUTE(J892, "¢", ""))</f>
        <v/>
      </c>
      <c r="L892" s="2">
        <f>H892*100</f>
        <v>35.25</v>
      </c>
      <c r="M892" s="1">
        <f t="shared" si="13"/>
        <v>0.35299999999999998</v>
      </c>
      <c r="N892" s="1">
        <v>35.299999999999997</v>
      </c>
      <c r="O892" s="3">
        <f>VALUE(MID(F892, FIND("$", F892) + 1, LEN(F892)))</f>
        <v>5.64</v>
      </c>
    </row>
    <row r="893" spans="1:15" x14ac:dyDescent="0.25">
      <c r="A893" t="s">
        <v>1584</v>
      </c>
      <c r="B893" t="s">
        <v>1583</v>
      </c>
      <c r="D893" t="str" cm="1">
        <f t="array" ref="D893">_xlfn.TEXTJOIN("", TRUE, IF(ISNUMBER(SEARCH($Q$1480:$Q$1524, B893)), $Q$1480:$Q$1524, ""))</f>
        <v>Kraft</v>
      </c>
      <c r="E893" t="str">
        <f>IF(OR(D893="Mission", D893="Nature's Own", D893="Sara Lee"), "Bread",
IF(OR(D893="Del Monte", D893="Dole", D893="Mott's"), "Canned Fruit",
IF(OR(D893="Goya", D893="Hunt's", D893="Birds Eye"), "Canned Vegetables",
IF(OR(D893="BelGioioso", D893="Kraft", D893="Philadelphia", D893="Fairlife", D893="Horizon Organic", D893="Lactaid", D893="Ben &amp; Jerry's", D893="Chobani", D893="Oikos", D893="Light + Fit"), "Dairy",
IF(OR(D893="Barilla", D893="Annie's", D893="Rao's Homemade"), "Pasta",
IF(OR(D893="Hershey's", D893="Lay's", D893="Totino's", D893="Cheerios", D893="Jif", D893="Skippy", D893="Nature Valley", D893="Oreo", D893="DiGiorno", D893="Eggo"), "Prepared Food",
IF(OR(D893="Ben's Original", D893="Lundberg", D893="Quaker"), "Rice",
IF(OR(D893="Bush's", D893="Hillshire Farm", D893="Oscar Mayer", D893="SPAM"), "Protein",
IF(OR(D893="Starbucks", D893="Sparkling Ice", D893="Coca-Cola", D893="San Pellegrino", D893="Gatorade", D893="Arizona"), "Beverages",
"Other")))))))))</f>
        <v>Dairy</v>
      </c>
      <c r="F893" t="s">
        <v>309</v>
      </c>
      <c r="G893" cm="1">
        <f t="array" ref="G893">_xlfn.LET(
  _xlpm.txt, LOWER(TRIM(SUBSTITUTE(B893,"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93" s="1">
        <f>O893/G893</f>
        <v>0.3725</v>
      </c>
      <c r="J893" t="str">
        <f>IF(I893="", "", IFERROR(LEFT(SUBSTITUTE(I893,"$",""), FIND("/", SUBSTITUTE(I893,"$","")) - 1), ""))</f>
        <v/>
      </c>
      <c r="K893" s="1" t="str">
        <f>IF(J893="", "", SUBSTITUTE(J893, "¢", ""))</f>
        <v/>
      </c>
      <c r="L893" s="2">
        <f>H893*100</f>
        <v>37.25</v>
      </c>
      <c r="M893" s="1">
        <f t="shared" si="13"/>
        <v>0.373</v>
      </c>
      <c r="N893" s="1">
        <v>37.299999999999997</v>
      </c>
      <c r="O893" s="3">
        <f>VALUE(MID(F893, FIND("$", F893) + 1, LEN(F893)))</f>
        <v>2.98</v>
      </c>
    </row>
    <row r="894" spans="1:15" x14ac:dyDescent="0.25">
      <c r="A894" t="s">
        <v>1582</v>
      </c>
      <c r="B894" t="s">
        <v>1581</v>
      </c>
      <c r="D894" t="str" cm="1">
        <f t="array" ref="D894">_xlfn.TEXTJOIN("", TRUE, IF(ISNUMBER(SEARCH($Q$1480:$Q$1524, B894)), $Q$1480:$Q$1524, ""))</f>
        <v>Kraft</v>
      </c>
      <c r="E894" t="str">
        <f>IF(OR(D894="Mission", D894="Nature's Own", D894="Sara Lee"), "Bread",
IF(OR(D894="Del Monte", D894="Dole", D894="Mott's"), "Canned Fruit",
IF(OR(D894="Goya", D894="Hunt's", D894="Birds Eye"), "Canned Vegetables",
IF(OR(D894="BelGioioso", D894="Kraft", D894="Philadelphia", D894="Fairlife", D894="Horizon Organic", D894="Lactaid", D894="Ben &amp; Jerry's", D894="Chobani", D894="Oikos", D894="Light + Fit"), "Dairy",
IF(OR(D894="Barilla", D894="Annie's", D894="Rao's Homemade"), "Pasta",
IF(OR(D894="Hershey's", D894="Lay's", D894="Totino's", D894="Cheerios", D894="Jif", D894="Skippy", D894="Nature Valley", D894="Oreo", D894="DiGiorno", D894="Eggo"), "Prepared Food",
IF(OR(D894="Ben's Original", D894="Lundberg", D894="Quaker"), "Rice",
IF(OR(D894="Bush's", D894="Hillshire Farm", D894="Oscar Mayer", D894="SPAM"), "Protein",
IF(OR(D894="Starbucks", D894="Sparkling Ice", D894="Coca-Cola", D894="San Pellegrino", D894="Gatorade", D894="Arizona"), "Beverages",
"Other")))))))))</f>
        <v>Dairy</v>
      </c>
      <c r="F894" t="s">
        <v>1578</v>
      </c>
      <c r="G894" cm="1">
        <f t="array" ref="G894">_xlfn.LET(
  _xlpm.txt, LOWER(TRIM(SUBSTITUTE(B894,"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894" s="1">
        <f>O894/G894</f>
        <v>0.35249999999999998</v>
      </c>
      <c r="J894" t="str">
        <f>IF(I894="", "", IFERROR(LEFT(SUBSTITUTE(I894,"$",""), FIND("/", SUBSTITUTE(I894,"$","")) - 1), ""))</f>
        <v/>
      </c>
      <c r="K894" s="1" t="str">
        <f>IF(J894="", "", SUBSTITUTE(J894, "¢", ""))</f>
        <v/>
      </c>
      <c r="L894" s="2">
        <f>H894*100</f>
        <v>35.25</v>
      </c>
      <c r="M894" s="1">
        <f t="shared" si="13"/>
        <v>0.35299999999999998</v>
      </c>
      <c r="N894" s="1">
        <v>35.299999999999997</v>
      </c>
      <c r="O894" s="3">
        <f>VALUE(MID(F894, FIND("$", F894) + 1, LEN(F894)))</f>
        <v>5.64</v>
      </c>
    </row>
    <row r="895" spans="1:15" x14ac:dyDescent="0.25">
      <c r="A895" t="s">
        <v>1580</v>
      </c>
      <c r="B895" t="s">
        <v>1579</v>
      </c>
      <c r="D895" t="str" cm="1">
        <f t="array" ref="D895">_xlfn.TEXTJOIN("", TRUE, IF(ISNUMBER(SEARCH($Q$1480:$Q$1524, B895)), $Q$1480:$Q$1524, ""))</f>
        <v>Kraft</v>
      </c>
      <c r="E895" t="str">
        <f>IF(OR(D895="Mission", D895="Nature's Own", D895="Sara Lee"), "Bread",
IF(OR(D895="Del Monte", D895="Dole", D895="Mott's"), "Canned Fruit",
IF(OR(D895="Goya", D895="Hunt's", D895="Birds Eye"), "Canned Vegetables",
IF(OR(D895="BelGioioso", D895="Kraft", D895="Philadelphia", D895="Fairlife", D895="Horizon Organic", D895="Lactaid", D895="Ben &amp; Jerry's", D895="Chobani", D895="Oikos", D895="Light + Fit"), "Dairy",
IF(OR(D895="Barilla", D895="Annie's", D895="Rao's Homemade"), "Pasta",
IF(OR(D895="Hershey's", D895="Lay's", D895="Totino's", D895="Cheerios", D895="Jif", D895="Skippy", D895="Nature Valley", D895="Oreo", D895="DiGiorno", D895="Eggo"), "Prepared Food",
IF(OR(D895="Ben's Original", D895="Lundberg", D895="Quaker"), "Rice",
IF(OR(D895="Bush's", D895="Hillshire Farm", D895="Oscar Mayer", D895="SPAM"), "Protein",
IF(OR(D895="Starbucks", D895="Sparkling Ice", D895="Coca-Cola", D895="San Pellegrino", D895="Gatorade", D895="Arizona"), "Beverages",
"Other")))))))))</f>
        <v>Dairy</v>
      </c>
      <c r="F895" t="s">
        <v>1578</v>
      </c>
      <c r="G895" cm="1">
        <f t="array" ref="G895">_xlfn.LET(
  _xlpm.txt, LOWER(TRIM(SUBSTITUTE(B895,"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895" s="1">
        <f>O895/G895</f>
        <v>0.35249999999999998</v>
      </c>
      <c r="J895" t="str">
        <f>IF(I895="", "", IFERROR(LEFT(SUBSTITUTE(I895,"$",""), FIND("/", SUBSTITUTE(I895,"$","")) - 1), ""))</f>
        <v/>
      </c>
      <c r="K895" s="1" t="str">
        <f>IF(J895="", "", SUBSTITUTE(J895, "¢", ""))</f>
        <v/>
      </c>
      <c r="L895" s="2">
        <f>H895*100</f>
        <v>35.25</v>
      </c>
      <c r="M895" s="1">
        <f t="shared" si="13"/>
        <v>0.35299999999999998</v>
      </c>
      <c r="N895" s="1">
        <v>35.299999999999997</v>
      </c>
      <c r="O895" s="3">
        <f>VALUE(MID(F895, FIND("$", F895) + 1, LEN(F895)))</f>
        <v>5.64</v>
      </c>
    </row>
    <row r="896" spans="1:15" x14ac:dyDescent="0.25">
      <c r="A896" t="s">
        <v>1577</v>
      </c>
      <c r="B896" t="s">
        <v>1576</v>
      </c>
      <c r="D896" t="str" cm="1">
        <f t="array" ref="D896">_xlfn.TEXTJOIN("", TRUE, IF(ISNUMBER(SEARCH($Q$1480:$Q$1524, B896)), $Q$1480:$Q$1524, ""))</f>
        <v>Kraft</v>
      </c>
      <c r="E896" t="str">
        <f>IF(OR(D896="Mission", D896="Nature's Own", D896="Sara Lee"), "Bread",
IF(OR(D896="Del Monte", D896="Dole", D896="Mott's"), "Canned Fruit",
IF(OR(D896="Goya", D896="Hunt's", D896="Birds Eye"), "Canned Vegetables",
IF(OR(D896="BelGioioso", D896="Kraft", D896="Philadelphia", D896="Fairlife", D896="Horizon Organic", D896="Lactaid", D896="Ben &amp; Jerry's", D896="Chobani", D896="Oikos", D896="Light + Fit"), "Dairy",
IF(OR(D896="Barilla", D896="Annie's", D896="Rao's Homemade"), "Pasta",
IF(OR(D896="Hershey's", D896="Lay's", D896="Totino's", D896="Cheerios", D896="Jif", D896="Skippy", D896="Nature Valley", D896="Oreo", D896="DiGiorno", D896="Eggo"), "Prepared Food",
IF(OR(D896="Ben's Original", D896="Lundberg", D896="Quaker"), "Rice",
IF(OR(D896="Bush's", D896="Hillshire Farm", D896="Oscar Mayer", D896="SPAM"), "Protein",
IF(OR(D896="Starbucks", D896="Sparkling Ice", D896="Coca-Cola", D896="San Pellegrino", D896="Gatorade", D896="Arizona"), "Beverages",
"Other")))))))))</f>
        <v>Dairy</v>
      </c>
      <c r="F896" t="s">
        <v>309</v>
      </c>
      <c r="G896" cm="1">
        <f t="array" ref="G896">_xlfn.LET(
  _xlpm.txt, LOWER(TRIM(SUBSTITUTE(B896,"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896" s="1">
        <f>O896/G896</f>
        <v>0.3725</v>
      </c>
      <c r="J896" t="str">
        <f>IF(I896="", "", IFERROR(LEFT(SUBSTITUTE(I896,"$",""), FIND("/", SUBSTITUTE(I896,"$","")) - 1), ""))</f>
        <v/>
      </c>
      <c r="K896" s="1" t="str">
        <f>IF(J896="", "", SUBSTITUTE(J896, "¢", ""))</f>
        <v/>
      </c>
      <c r="L896" s="2">
        <f>H896*100</f>
        <v>37.25</v>
      </c>
      <c r="M896" s="1">
        <f t="shared" si="13"/>
        <v>0.373</v>
      </c>
      <c r="N896" s="1">
        <v>37.299999999999997</v>
      </c>
      <c r="O896" s="3">
        <f>VALUE(MID(F896, FIND("$", F896) + 1, LEN(F896)))</f>
        <v>2.98</v>
      </c>
    </row>
    <row r="897" spans="1:15" x14ac:dyDescent="0.25">
      <c r="A897" t="s">
        <v>1575</v>
      </c>
      <c r="B897" t="s">
        <v>1574</v>
      </c>
      <c r="D897" t="str" cm="1">
        <f t="array" ref="D897">_xlfn.TEXTJOIN("", TRUE, IF(ISNUMBER(SEARCH($Q$1480:$Q$1524, B897)), $Q$1480:$Q$1524, ""))</f>
        <v>Kraft</v>
      </c>
      <c r="E897" t="str">
        <f>IF(OR(D897="Mission", D897="Nature's Own", D897="Sara Lee"), "Bread",
IF(OR(D897="Del Monte", D897="Dole", D897="Mott's"), "Canned Fruit",
IF(OR(D897="Goya", D897="Hunt's", D897="Birds Eye"), "Canned Vegetables",
IF(OR(D897="BelGioioso", D897="Kraft", D897="Philadelphia", D897="Fairlife", D897="Horizon Organic", D897="Lactaid", D897="Ben &amp; Jerry's", D897="Chobani", D897="Oikos", D897="Light + Fit"), "Dairy",
IF(OR(D897="Barilla", D897="Annie's", D897="Rao's Homemade"), "Pasta",
IF(OR(D897="Hershey's", D897="Lay's", D897="Totino's", D897="Cheerios", D897="Jif", D897="Skippy", D897="Nature Valley", D897="Oreo", D897="DiGiorno", D897="Eggo"), "Prepared Food",
IF(OR(D897="Ben's Original", D897="Lundberg", D897="Quaker"), "Rice",
IF(OR(D897="Bush's", D897="Hillshire Farm", D897="Oscar Mayer", D897="SPAM"), "Protein",
IF(OR(D897="Starbucks", D897="Sparkling Ice", D897="Coca-Cola", D897="San Pellegrino", D897="Gatorade", D897="Arizona"), "Beverages",
"Other")))))))))</f>
        <v>Dairy</v>
      </c>
      <c r="F897" t="s">
        <v>309</v>
      </c>
      <c r="G897" t="str" cm="1">
        <f t="array" ref="G897">_xlfn.LET(
  _xlpm.txt, LOWER(TRIM(SUBSTITUTE(B897,"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97" t="e">
        <f>O897/G897</f>
        <v>#VALUE!</v>
      </c>
      <c r="J897" t="str">
        <f>IF(I897="", "", IFERROR(LEFT(SUBSTITUTE(I897,"$",""), FIND("/", SUBSTITUTE(I897,"$","")) - 1), ""))</f>
        <v/>
      </c>
      <c r="K897" t="str">
        <f>IF(J897="", "", SUBSTITUTE(J897, "¢", ""))</f>
        <v/>
      </c>
      <c r="L897" s="1" t="e">
        <f>H897*100</f>
        <v>#VALUE!</v>
      </c>
      <c r="M897" s="1">
        <f t="shared" si="13"/>
        <v>0</v>
      </c>
      <c r="O897" s="3">
        <f>VALUE(MID(F897, FIND("$", F897) + 1, LEN(F897)))</f>
        <v>2.98</v>
      </c>
    </row>
    <row r="898" spans="1:15" x14ac:dyDescent="0.25">
      <c r="A898" t="s">
        <v>1573</v>
      </c>
      <c r="B898" t="s">
        <v>1572</v>
      </c>
      <c r="D898" t="str" cm="1">
        <f t="array" ref="D898">_xlfn.TEXTJOIN("", TRUE, IF(ISNUMBER(SEARCH($Q$1480:$Q$1524, B898)), $Q$1480:$Q$1524, ""))</f>
        <v>Kraft</v>
      </c>
      <c r="E898" t="str">
        <f>IF(OR(D898="Mission", D898="Nature's Own", D898="Sara Lee"), "Bread",
IF(OR(D898="Del Monte", D898="Dole", D898="Mott's"), "Canned Fruit",
IF(OR(D898="Goya", D898="Hunt's", D898="Birds Eye"), "Canned Vegetables",
IF(OR(D898="BelGioioso", D898="Kraft", D898="Philadelphia", D898="Fairlife", D898="Horizon Organic", D898="Lactaid", D898="Ben &amp; Jerry's", D898="Chobani", D898="Oikos", D898="Light + Fit"), "Dairy",
IF(OR(D898="Barilla", D898="Annie's", D898="Rao's Homemade"), "Pasta",
IF(OR(D898="Hershey's", D898="Lay's", D898="Totino's", D898="Cheerios", D898="Jif", D898="Skippy", D898="Nature Valley", D898="Oreo", D898="DiGiorno", D898="Eggo"), "Prepared Food",
IF(OR(D898="Ben's Original", D898="Lundberg", D898="Quaker"), "Rice",
IF(OR(D898="Bush's", D898="Hillshire Farm", D898="Oscar Mayer", D898="SPAM"), "Protein",
IF(OR(D898="Starbucks", D898="Sparkling Ice", D898="Coca-Cola", D898="San Pellegrino", D898="Gatorade", D898="Arizona"), "Beverages",
"Other")))))))))</f>
        <v>Dairy</v>
      </c>
      <c r="F898" t="s">
        <v>1571</v>
      </c>
      <c r="G898" t="str" cm="1">
        <f t="array" ref="G898">_xlfn.LET(
  _xlpm.txt, LOWER(TRIM(SUBSTITUTE(B898,"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98" t="e">
        <f>O898/G898</f>
        <v>#VALUE!</v>
      </c>
      <c r="J898" t="str">
        <f>IF(I898="", "", IFERROR(LEFT(SUBSTITUTE(I898,"$",""), FIND("/", SUBSTITUTE(I898,"$","")) - 1), ""))</f>
        <v/>
      </c>
      <c r="K898" t="str">
        <f>IF(J898="", "", SUBSTITUTE(J898, "¢", ""))</f>
        <v/>
      </c>
      <c r="L898" s="1" t="e">
        <f>H898*100</f>
        <v>#VALUE!</v>
      </c>
      <c r="M898" s="1">
        <f t="shared" ref="M898:M961" si="14">N898/100</f>
        <v>0</v>
      </c>
      <c r="O898" s="3">
        <f>VALUE(MID(F898, FIND("$", F898) + 1, LEN(F898)))</f>
        <v>6.77</v>
      </c>
    </row>
    <row r="899" spans="1:15" x14ac:dyDescent="0.25">
      <c r="A899" t="s">
        <v>1570</v>
      </c>
      <c r="B899" t="s">
        <v>1569</v>
      </c>
      <c r="D899" t="str" cm="1">
        <f t="array" ref="D899">_xlfn.TEXTJOIN("", TRUE, IF(ISNUMBER(SEARCH($Q$1480:$Q$1524, B899)), $Q$1480:$Q$1524, ""))</f>
        <v>Kraft</v>
      </c>
      <c r="E899" t="str">
        <f>IF(OR(D899="Mission", D899="Nature's Own", D899="Sara Lee"), "Bread",
IF(OR(D899="Del Monte", D899="Dole", D899="Mott's"), "Canned Fruit",
IF(OR(D899="Goya", D899="Hunt's", D899="Birds Eye"), "Canned Vegetables",
IF(OR(D899="BelGioioso", D899="Kraft", D899="Philadelphia", D899="Fairlife", D899="Horizon Organic", D899="Lactaid", D899="Ben &amp; Jerry's", D899="Chobani", D899="Oikos", D899="Light + Fit"), "Dairy",
IF(OR(D899="Barilla", D899="Annie's", D899="Rao's Homemade"), "Pasta",
IF(OR(D899="Hershey's", D899="Lay's", D899="Totino's", D899="Cheerios", D899="Jif", D899="Skippy", D899="Nature Valley", D899="Oreo", D899="DiGiorno", D899="Eggo"), "Prepared Food",
IF(OR(D899="Ben's Original", D899="Lundberg", D899="Quaker"), "Rice",
IF(OR(D899="Bush's", D899="Hillshire Farm", D899="Oscar Mayer", D899="SPAM"), "Protein",
IF(OR(D899="Starbucks", D899="Sparkling Ice", D899="Coca-Cola", D899="San Pellegrino", D899="Gatorade", D899="Arizona"), "Beverages",
"Other")))))))))</f>
        <v>Dairy</v>
      </c>
      <c r="F899" t="s">
        <v>1556</v>
      </c>
      <c r="G899" t="str" cm="1">
        <f t="array" ref="G899">_xlfn.LET(
  _xlpm.txt, LOWER(TRIM(SUBSTITUTE(B899,"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899" t="e">
        <f>O899/G899</f>
        <v>#VALUE!</v>
      </c>
      <c r="J899" t="str">
        <f>IF(I899="", "", IFERROR(LEFT(SUBSTITUTE(I899,"$",""), FIND("/", SUBSTITUTE(I899,"$","")) - 1), ""))</f>
        <v/>
      </c>
      <c r="K899" t="str">
        <f>IF(J899="", "", SUBSTITUTE(J899, "¢", ""))</f>
        <v/>
      </c>
      <c r="L899" s="1" t="e">
        <f>H899*100</f>
        <v>#VALUE!</v>
      </c>
      <c r="M899" s="1">
        <f t="shared" si="14"/>
        <v>0</v>
      </c>
      <c r="O899" s="3">
        <f>VALUE(MID(F899, FIND("$", F899) + 1, LEN(F899)))</f>
        <v>3.86</v>
      </c>
    </row>
    <row r="900" spans="1:15" x14ac:dyDescent="0.25">
      <c r="A900" t="s">
        <v>1568</v>
      </c>
      <c r="B900" t="s">
        <v>1567</v>
      </c>
      <c r="D900" t="str" cm="1">
        <f t="array" ref="D900">_xlfn.TEXTJOIN("", TRUE, IF(ISNUMBER(SEARCH($Q$1480:$Q$1524, B900)), $Q$1480:$Q$1524, ""))</f>
        <v>Kraft</v>
      </c>
      <c r="E900" t="str">
        <f>IF(OR(D900="Mission", D900="Nature's Own", D900="Sara Lee"), "Bread",
IF(OR(D900="Del Monte", D900="Dole", D900="Mott's"), "Canned Fruit",
IF(OR(D900="Goya", D900="Hunt's", D900="Birds Eye"), "Canned Vegetables",
IF(OR(D900="BelGioioso", D900="Kraft", D900="Philadelphia", D900="Fairlife", D900="Horizon Organic", D900="Lactaid", D900="Ben &amp; Jerry's", D900="Chobani", D900="Oikos", D900="Light + Fit"), "Dairy",
IF(OR(D900="Barilla", D900="Annie's", D900="Rao's Homemade"), "Pasta",
IF(OR(D900="Hershey's", D900="Lay's", D900="Totino's", D900="Cheerios", D900="Jif", D900="Skippy", D900="Nature Valley", D900="Oreo", D900="DiGiorno", D900="Eggo"), "Prepared Food",
IF(OR(D900="Ben's Original", D900="Lundberg", D900="Quaker"), "Rice",
IF(OR(D900="Bush's", D900="Hillshire Farm", D900="Oscar Mayer", D900="SPAM"), "Protein",
IF(OR(D900="Starbucks", D900="Sparkling Ice", D900="Coca-Cola", D900="San Pellegrino", D900="Gatorade", D900="Arizona"), "Beverages",
"Other")))))))))</f>
        <v>Dairy</v>
      </c>
      <c r="F900" t="s">
        <v>1559</v>
      </c>
      <c r="G900" t="str" cm="1">
        <f t="array" ref="G900">_xlfn.LET(
  _xlpm.txt, LOWER(TRIM(SUBSTITUTE(B900,"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00" t="e">
        <f>O900/G900</f>
        <v>#VALUE!</v>
      </c>
      <c r="J900" t="str">
        <f>IF(I900="", "", IFERROR(LEFT(SUBSTITUTE(I900,"$",""), FIND("/", SUBSTITUTE(I900,"$","")) - 1), ""))</f>
        <v/>
      </c>
      <c r="K900" t="str">
        <f>IF(J900="", "", SUBSTITUTE(J900, "¢", ""))</f>
        <v/>
      </c>
      <c r="L900" s="1" t="e">
        <f>H900*100</f>
        <v>#VALUE!</v>
      </c>
      <c r="M900" s="1">
        <f t="shared" si="14"/>
        <v>0</v>
      </c>
      <c r="O900" s="3">
        <f>VALUE(MID(F900, FIND("$", F900) + 1, LEN(F900)))</f>
        <v>4.8600000000000003</v>
      </c>
    </row>
    <row r="901" spans="1:15" x14ac:dyDescent="0.25">
      <c r="A901" t="s">
        <v>1566</v>
      </c>
      <c r="B901" t="s">
        <v>1565</v>
      </c>
      <c r="D901" t="str" cm="1">
        <f t="array" ref="D901">_xlfn.TEXTJOIN("", TRUE, IF(ISNUMBER(SEARCH($Q$1480:$Q$1524, B901)), $Q$1480:$Q$1524, ""))</f>
        <v>Kraft</v>
      </c>
      <c r="E901" t="str">
        <f>IF(OR(D901="Mission", D901="Nature's Own", D901="Sara Lee"), "Bread",
IF(OR(D901="Del Monte", D901="Dole", D901="Mott's"), "Canned Fruit",
IF(OR(D901="Goya", D901="Hunt's", D901="Birds Eye"), "Canned Vegetables",
IF(OR(D901="BelGioioso", D901="Kraft", D901="Philadelphia", D901="Fairlife", D901="Horizon Organic", D901="Lactaid", D901="Ben &amp; Jerry's", D901="Chobani", D901="Oikos", D901="Light + Fit"), "Dairy",
IF(OR(D901="Barilla", D901="Annie's", D901="Rao's Homemade"), "Pasta",
IF(OR(D901="Hershey's", D901="Lay's", D901="Totino's", D901="Cheerios", D901="Jif", D901="Skippy", D901="Nature Valley", D901="Oreo", D901="DiGiorno", D901="Eggo"), "Prepared Food",
IF(OR(D901="Ben's Original", D901="Lundberg", D901="Quaker"), "Rice",
IF(OR(D901="Bush's", D901="Hillshire Farm", D901="Oscar Mayer", D901="SPAM"), "Protein",
IF(OR(D901="Starbucks", D901="Sparkling Ice", D901="Coca-Cola", D901="San Pellegrino", D901="Gatorade", D901="Arizona"), "Beverages",
"Other")))))))))</f>
        <v>Dairy</v>
      </c>
      <c r="F901" t="s">
        <v>1564</v>
      </c>
      <c r="G901" t="str" cm="1">
        <f t="array" ref="G901">_xlfn.LET(
  _xlpm.txt, LOWER(TRIM(SUBSTITUTE(B901,"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01" t="e">
        <f>O901/G901</f>
        <v>#VALUE!</v>
      </c>
      <c r="J901" t="str">
        <f>IF(I901="", "", IFERROR(LEFT(SUBSTITUTE(I901,"$",""), FIND("/", SUBSTITUTE(I901,"$","")) - 1), ""))</f>
        <v/>
      </c>
      <c r="K901" t="str">
        <f>IF(J901="", "", SUBSTITUTE(J901, "¢", ""))</f>
        <v/>
      </c>
      <c r="L901" s="1" t="e">
        <f>H901*100</f>
        <v>#VALUE!</v>
      </c>
      <c r="M901" s="1">
        <f t="shared" si="14"/>
        <v>0</v>
      </c>
      <c r="O901" s="3">
        <f>VALUE(MID(F901, FIND("$", F901) + 1, LEN(F901)))</f>
        <v>12.86</v>
      </c>
    </row>
    <row r="902" spans="1:15" x14ac:dyDescent="0.25">
      <c r="A902" t="s">
        <v>1563</v>
      </c>
      <c r="B902" t="s">
        <v>1562</v>
      </c>
      <c r="D902" t="str" cm="1">
        <f t="array" ref="D902">_xlfn.TEXTJOIN("", TRUE, IF(ISNUMBER(SEARCH($Q$1480:$Q$1524, B902)), $Q$1480:$Q$1524, ""))</f>
        <v>Kraft</v>
      </c>
      <c r="E902" t="str">
        <f>IF(OR(D902="Mission", D902="Nature's Own", D902="Sara Lee"), "Bread",
IF(OR(D902="Del Monte", D902="Dole", D902="Mott's"), "Canned Fruit",
IF(OR(D902="Goya", D902="Hunt's", D902="Birds Eye"), "Canned Vegetables",
IF(OR(D902="BelGioioso", D902="Kraft", D902="Philadelphia", D902="Fairlife", D902="Horizon Organic", D902="Lactaid", D902="Ben &amp; Jerry's", D902="Chobani", D902="Oikos", D902="Light + Fit"), "Dairy",
IF(OR(D902="Barilla", D902="Annie's", D902="Rao's Homemade"), "Pasta",
IF(OR(D902="Hershey's", D902="Lay's", D902="Totino's", D902="Cheerios", D902="Jif", D902="Skippy", D902="Nature Valley", D902="Oreo", D902="DiGiorno", D902="Eggo"), "Prepared Food",
IF(OR(D902="Ben's Original", D902="Lundberg", D902="Quaker"), "Rice",
IF(OR(D902="Bush's", D902="Hillshire Farm", D902="Oscar Mayer", D902="SPAM"), "Protein",
IF(OR(D902="Starbucks", D902="Sparkling Ice", D902="Coca-Cola", D902="San Pellegrino", D902="Gatorade", D902="Arizona"), "Beverages",
"Other")))))))))</f>
        <v>Dairy</v>
      </c>
      <c r="F902" t="s">
        <v>1556</v>
      </c>
      <c r="G902" t="str" cm="1">
        <f t="array" ref="G902">_xlfn.LET(
  _xlpm.txt, LOWER(TRIM(SUBSTITUTE(B902,"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02" t="e">
        <f>O902/G902</f>
        <v>#VALUE!</v>
      </c>
      <c r="J902" t="str">
        <f>IF(I902="", "", IFERROR(LEFT(SUBSTITUTE(I902,"$",""), FIND("/", SUBSTITUTE(I902,"$","")) - 1), ""))</f>
        <v/>
      </c>
      <c r="K902" t="str">
        <f>IF(J902="", "", SUBSTITUTE(J902, "¢", ""))</f>
        <v/>
      </c>
      <c r="L902" s="1" t="e">
        <f>H902*100</f>
        <v>#VALUE!</v>
      </c>
      <c r="M902" s="1">
        <f t="shared" si="14"/>
        <v>0</v>
      </c>
      <c r="O902" s="3">
        <f>VALUE(MID(F902, FIND("$", F902) + 1, LEN(F902)))</f>
        <v>3.86</v>
      </c>
    </row>
    <row r="903" spans="1:15" x14ac:dyDescent="0.25">
      <c r="A903" t="s">
        <v>1561</v>
      </c>
      <c r="B903" t="s">
        <v>1560</v>
      </c>
      <c r="D903" t="str" cm="1">
        <f t="array" ref="D903">_xlfn.TEXTJOIN("", TRUE, IF(ISNUMBER(SEARCH($Q$1480:$Q$1524, B903)), $Q$1480:$Q$1524, ""))</f>
        <v>Kraft</v>
      </c>
      <c r="E903" t="str">
        <f>IF(OR(D903="Mission", D903="Nature's Own", D903="Sara Lee"), "Bread",
IF(OR(D903="Del Monte", D903="Dole", D903="Mott's"), "Canned Fruit",
IF(OR(D903="Goya", D903="Hunt's", D903="Birds Eye"), "Canned Vegetables",
IF(OR(D903="BelGioioso", D903="Kraft", D903="Philadelphia", D903="Fairlife", D903="Horizon Organic", D903="Lactaid", D903="Ben &amp; Jerry's", D903="Chobani", D903="Oikos", D903="Light + Fit"), "Dairy",
IF(OR(D903="Barilla", D903="Annie's", D903="Rao's Homemade"), "Pasta",
IF(OR(D903="Hershey's", D903="Lay's", D903="Totino's", D903="Cheerios", D903="Jif", D903="Skippy", D903="Nature Valley", D903="Oreo", D903="DiGiorno", D903="Eggo"), "Prepared Food",
IF(OR(D903="Ben's Original", D903="Lundberg", D903="Quaker"), "Rice",
IF(OR(D903="Bush's", D903="Hillshire Farm", D903="Oscar Mayer", D903="SPAM"), "Protein",
IF(OR(D903="Starbucks", D903="Sparkling Ice", D903="Coca-Cola", D903="San Pellegrino", D903="Gatorade", D903="Arizona"), "Beverages",
"Other")))))))))</f>
        <v>Dairy</v>
      </c>
      <c r="F903" t="s">
        <v>1559</v>
      </c>
      <c r="G903" t="str" cm="1">
        <f t="array" ref="G903">_xlfn.LET(
  _xlpm.txt, LOWER(TRIM(SUBSTITUTE(B903,"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03" t="e">
        <f>O903/G903</f>
        <v>#VALUE!</v>
      </c>
      <c r="J903" t="str">
        <f>IF(I903="", "", IFERROR(LEFT(SUBSTITUTE(I903,"$",""), FIND("/", SUBSTITUTE(I903,"$","")) - 1), ""))</f>
        <v/>
      </c>
      <c r="K903" t="str">
        <f>IF(J903="", "", SUBSTITUTE(J903, "¢", ""))</f>
        <v/>
      </c>
      <c r="L903" s="1" t="e">
        <f>H903*100</f>
        <v>#VALUE!</v>
      </c>
      <c r="M903" s="1">
        <f t="shared" si="14"/>
        <v>0</v>
      </c>
      <c r="O903" s="3">
        <f>VALUE(MID(F903, FIND("$", F903) + 1, LEN(F903)))</f>
        <v>4.8600000000000003</v>
      </c>
    </row>
    <row r="904" spans="1:15" x14ac:dyDescent="0.25">
      <c r="A904" t="s">
        <v>1558</v>
      </c>
      <c r="B904" t="s">
        <v>1557</v>
      </c>
      <c r="D904" t="str" cm="1">
        <f t="array" ref="D904">_xlfn.TEXTJOIN("", TRUE, IF(ISNUMBER(SEARCH($Q$1480:$Q$1524, B904)), $Q$1480:$Q$1524, ""))</f>
        <v>Kraft</v>
      </c>
      <c r="E904" t="str">
        <f>IF(OR(D904="Mission", D904="Nature's Own", D904="Sara Lee"), "Bread",
IF(OR(D904="Del Monte", D904="Dole", D904="Mott's"), "Canned Fruit",
IF(OR(D904="Goya", D904="Hunt's", D904="Birds Eye"), "Canned Vegetables",
IF(OR(D904="BelGioioso", D904="Kraft", D904="Philadelphia", D904="Fairlife", D904="Horizon Organic", D904="Lactaid", D904="Ben &amp; Jerry's", D904="Chobani", D904="Oikos", D904="Light + Fit"), "Dairy",
IF(OR(D904="Barilla", D904="Annie's", D904="Rao's Homemade"), "Pasta",
IF(OR(D904="Hershey's", D904="Lay's", D904="Totino's", D904="Cheerios", D904="Jif", D904="Skippy", D904="Nature Valley", D904="Oreo", D904="DiGiorno", D904="Eggo"), "Prepared Food",
IF(OR(D904="Ben's Original", D904="Lundberg", D904="Quaker"), "Rice",
IF(OR(D904="Bush's", D904="Hillshire Farm", D904="Oscar Mayer", D904="SPAM"), "Protein",
IF(OR(D904="Starbucks", D904="Sparkling Ice", D904="Coca-Cola", D904="San Pellegrino", D904="Gatorade", D904="Arizona"), "Beverages",
"Other")))))))))</f>
        <v>Dairy</v>
      </c>
      <c r="F904" t="s">
        <v>1556</v>
      </c>
      <c r="G904" t="str" cm="1">
        <f t="array" ref="G904">_xlfn.LET(
  _xlpm.txt, LOWER(TRIM(SUBSTITUTE(B904,"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04" t="e">
        <f>O904/G904</f>
        <v>#VALUE!</v>
      </c>
      <c r="J904" t="str">
        <f>IF(I904="", "", IFERROR(LEFT(SUBSTITUTE(I904,"$",""), FIND("/", SUBSTITUTE(I904,"$","")) - 1), ""))</f>
        <v/>
      </c>
      <c r="K904" t="str">
        <f>IF(J904="", "", SUBSTITUTE(J904, "¢", ""))</f>
        <v/>
      </c>
      <c r="L904" s="1" t="e">
        <f>H904*100</f>
        <v>#VALUE!</v>
      </c>
      <c r="M904" s="1">
        <f t="shared" si="14"/>
        <v>0</v>
      </c>
      <c r="O904" s="3">
        <f>VALUE(MID(F904, FIND("$", F904) + 1, LEN(F904)))</f>
        <v>3.86</v>
      </c>
    </row>
    <row r="905" spans="1:15" x14ac:dyDescent="0.25">
      <c r="A905" t="s">
        <v>1555</v>
      </c>
      <c r="B905" t="s">
        <v>1554</v>
      </c>
      <c r="D905" t="str" cm="1">
        <f t="array" ref="D905">_xlfn.TEXTJOIN("", TRUE, IF(ISNUMBER(SEARCH($Q$1480:$Q$1524, B905)), $Q$1480:$Q$1524, ""))</f>
        <v>Lactaid</v>
      </c>
      <c r="E905" t="str">
        <f>IF(OR(D905="Mission", D905="Nature's Own", D905="Sara Lee"), "Bread",
IF(OR(D905="Del Monte", D905="Dole", D905="Mott's"), "Canned Fruit",
IF(OR(D905="Goya", D905="Hunt's", D905="Birds Eye"), "Canned Vegetables",
IF(OR(D905="BelGioioso", D905="Kraft", D905="Philadelphia", D905="Fairlife", D905="Horizon Organic", D905="Lactaid", D905="Ben &amp; Jerry's", D905="Chobani", D905="Oikos", D905="Light + Fit"), "Dairy",
IF(OR(D905="Barilla", D905="Annie's", D905="Rao's Homemade"), "Pasta",
IF(OR(D905="Hershey's", D905="Lay's", D905="Totino's", D905="Cheerios", D905="Jif", D905="Skippy", D905="Nature Valley", D905="Oreo", D905="DiGiorno", D905="Eggo"), "Prepared Food",
IF(OR(D905="Ben's Original", D905="Lundberg", D905="Quaker"), "Rice",
IF(OR(D905="Bush's", D905="Hillshire Farm", D905="Oscar Mayer", D905="SPAM"), "Protein",
IF(OR(D905="Starbucks", D905="Sparkling Ice", D905="Coca-Cola", D905="San Pellegrino", D905="Gatorade", D905="Arizona"), "Beverages",
"Other")))))))))</f>
        <v>Dairy</v>
      </c>
      <c r="F905" t="s">
        <v>398</v>
      </c>
      <c r="G905" cm="1">
        <f t="array" ref="G905">_xlfn.LET(
  _xlpm.txt, LOWER(TRIM(SUBSTITUTE(B905,"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H905" s="1">
        <f>O905/G905</f>
        <v>7.0000000000000007E-2</v>
      </c>
      <c r="J905" t="str">
        <f>IF(I905="", "", IFERROR(LEFT(SUBSTITUTE(I905,"$",""), FIND("/", SUBSTITUTE(I905,"$","")) - 1), ""))</f>
        <v/>
      </c>
      <c r="K905" s="1" t="str">
        <f>IF(J905="", "", SUBSTITUTE(J905, "¢", ""))</f>
        <v/>
      </c>
      <c r="L905" s="2">
        <f>H905*100</f>
        <v>7.0000000000000009</v>
      </c>
      <c r="M905" s="1">
        <f t="shared" si="14"/>
        <v>7.0000000000000007E-2</v>
      </c>
      <c r="N905" s="1">
        <v>7.0000000000000009</v>
      </c>
      <c r="O905" s="3">
        <f>VALUE(MID(F905, FIND("$", F905) + 1, LEN(F905)))</f>
        <v>4.4800000000000004</v>
      </c>
    </row>
    <row r="906" spans="1:15" x14ac:dyDescent="0.25">
      <c r="A906" t="s">
        <v>1553</v>
      </c>
      <c r="B906" t="s">
        <v>1552</v>
      </c>
      <c r="D906" t="str" cm="1">
        <f t="array" ref="D906">_xlfn.TEXTJOIN("", TRUE, IF(ISNUMBER(SEARCH($Q$1480:$Q$1524, B906)), $Q$1480:$Q$1524, ""))</f>
        <v>Lactaid</v>
      </c>
      <c r="E906" t="str">
        <f>IF(OR(D906="Mission", D906="Nature's Own", D906="Sara Lee"), "Bread",
IF(OR(D906="Del Monte", D906="Dole", D906="Mott's"), "Canned Fruit",
IF(OR(D906="Goya", D906="Hunt's", D906="Birds Eye"), "Canned Vegetables",
IF(OR(D906="BelGioioso", D906="Kraft", D906="Philadelphia", D906="Fairlife", D906="Horizon Organic", D906="Lactaid", D906="Ben &amp; Jerry's", D906="Chobani", D906="Oikos", D906="Light + Fit"), "Dairy",
IF(OR(D906="Barilla", D906="Annie's", D906="Rao's Homemade"), "Pasta",
IF(OR(D906="Hershey's", D906="Lay's", D906="Totino's", D906="Cheerios", D906="Jif", D906="Skippy", D906="Nature Valley", D906="Oreo", D906="DiGiorno", D906="Eggo"), "Prepared Food",
IF(OR(D906="Ben's Original", D906="Lundberg", D906="Quaker"), "Rice",
IF(OR(D906="Bush's", D906="Hillshire Farm", D906="Oscar Mayer", D906="SPAM"), "Protein",
IF(OR(D906="Starbucks", D906="Sparkling Ice", D906="Coca-Cola", D906="San Pellegrino", D906="Gatorade", D906="Arizona"), "Beverages",
"Other")))))))))</f>
        <v>Dairy</v>
      </c>
      <c r="F906" t="s">
        <v>1539</v>
      </c>
      <c r="G906" cm="1">
        <f t="array" ref="G906">_xlfn.LET(
  _xlpm.txt, LOWER(TRIM(SUBSTITUTE(B906,"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96</v>
      </c>
      <c r="H906" s="1">
        <f>O906/G906</f>
        <v>6.6458333333333328E-2</v>
      </c>
      <c r="J906" t="str">
        <f>IF(I906="", "", IFERROR(LEFT(SUBSTITUTE(I906,"$",""), FIND("/", SUBSTITUTE(I906,"$","")) - 1), ""))</f>
        <v/>
      </c>
      <c r="K906" s="1" t="str">
        <f>IF(J906="", "", SUBSTITUTE(J906, "¢", ""))</f>
        <v/>
      </c>
      <c r="L906" s="2">
        <f>H906*100</f>
        <v>6.645833333333333</v>
      </c>
      <c r="M906" s="1">
        <f t="shared" si="14"/>
        <v>6.6458333333333328E-2</v>
      </c>
      <c r="N906" s="1">
        <v>6.645833333333333</v>
      </c>
      <c r="O906" s="3">
        <f>VALUE(MID(F906, FIND("$", F906) + 1, LEN(F906)))</f>
        <v>6.38</v>
      </c>
    </row>
    <row r="907" spans="1:15" x14ac:dyDescent="0.25">
      <c r="A907" t="s">
        <v>1551</v>
      </c>
      <c r="B907" t="s">
        <v>1550</v>
      </c>
      <c r="D907" t="str" cm="1">
        <f t="array" ref="D907">_xlfn.TEXTJOIN("", TRUE, IF(ISNUMBER(SEARCH($Q$1480:$Q$1524, B907)), $Q$1480:$Q$1524, ""))</f>
        <v>Lactaid</v>
      </c>
      <c r="E907" t="str">
        <f>IF(OR(D907="Mission", D907="Nature's Own", D907="Sara Lee"), "Bread",
IF(OR(D907="Del Monte", D907="Dole", D907="Mott's"), "Canned Fruit",
IF(OR(D907="Goya", D907="Hunt's", D907="Birds Eye"), "Canned Vegetables",
IF(OR(D907="BelGioioso", D907="Kraft", D907="Philadelphia", D907="Fairlife", D907="Horizon Organic", D907="Lactaid", D907="Ben &amp; Jerry's", D907="Chobani", D907="Oikos", D907="Light + Fit"), "Dairy",
IF(OR(D907="Barilla", D907="Annie's", D907="Rao's Homemade"), "Pasta",
IF(OR(D907="Hershey's", D907="Lay's", D907="Totino's", D907="Cheerios", D907="Jif", D907="Skippy", D907="Nature Valley", D907="Oreo", D907="DiGiorno", D907="Eggo"), "Prepared Food",
IF(OR(D907="Ben's Original", D907="Lundberg", D907="Quaker"), "Rice",
IF(OR(D907="Bush's", D907="Hillshire Farm", D907="Oscar Mayer", D907="SPAM"), "Protein",
IF(OR(D907="Starbucks", D907="Sparkling Ice", D907="Coca-Cola", D907="San Pellegrino", D907="Gatorade", D907="Arizona"), "Beverages",
"Other")))))))))</f>
        <v>Dairy</v>
      </c>
      <c r="F907" t="s">
        <v>398</v>
      </c>
      <c r="G907" cm="1">
        <f t="array" ref="G907">_xlfn.LET(
  _xlpm.txt, LOWER(TRIM(SUBSTITUTE(B907,"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H907" s="1">
        <f>O907/G907</f>
        <v>7.0000000000000007E-2</v>
      </c>
      <c r="J907" t="str">
        <f>IF(I907="", "", IFERROR(LEFT(SUBSTITUTE(I907,"$",""), FIND("/", SUBSTITUTE(I907,"$","")) - 1), ""))</f>
        <v/>
      </c>
      <c r="K907" s="1" t="str">
        <f>IF(J907="", "", SUBSTITUTE(J907, "¢", ""))</f>
        <v/>
      </c>
      <c r="L907" s="2">
        <f>H907*100</f>
        <v>7.0000000000000009</v>
      </c>
      <c r="M907" s="1">
        <f t="shared" si="14"/>
        <v>7.0000000000000007E-2</v>
      </c>
      <c r="N907" s="1">
        <v>7.0000000000000009</v>
      </c>
      <c r="O907" s="3">
        <f>VALUE(MID(F907, FIND("$", F907) + 1, LEN(F907)))</f>
        <v>4.4800000000000004</v>
      </c>
    </row>
    <row r="908" spans="1:15" x14ac:dyDescent="0.25">
      <c r="A908" t="s">
        <v>1549</v>
      </c>
      <c r="B908" t="s">
        <v>1548</v>
      </c>
      <c r="D908" t="str" cm="1">
        <f t="array" ref="D908">_xlfn.TEXTJOIN("", TRUE, IF(ISNUMBER(SEARCH($Q$1480:$Q$1524, B908)), $Q$1480:$Q$1524, ""))</f>
        <v>Lactaid</v>
      </c>
      <c r="E908" t="str">
        <f>IF(OR(D908="Mission", D908="Nature's Own", D908="Sara Lee"), "Bread",
IF(OR(D908="Del Monte", D908="Dole", D908="Mott's"), "Canned Fruit",
IF(OR(D908="Goya", D908="Hunt's", D908="Birds Eye"), "Canned Vegetables",
IF(OR(D908="BelGioioso", D908="Kraft", D908="Philadelphia", D908="Fairlife", D908="Horizon Organic", D908="Lactaid", D908="Ben &amp; Jerry's", D908="Chobani", D908="Oikos", D908="Light + Fit"), "Dairy",
IF(OR(D908="Barilla", D908="Annie's", D908="Rao's Homemade"), "Pasta",
IF(OR(D908="Hershey's", D908="Lay's", D908="Totino's", D908="Cheerios", D908="Jif", D908="Skippy", D908="Nature Valley", D908="Oreo", D908="DiGiorno", D908="Eggo"), "Prepared Food",
IF(OR(D908="Ben's Original", D908="Lundberg", D908="Quaker"), "Rice",
IF(OR(D908="Bush's", D908="Hillshire Farm", D908="Oscar Mayer", D908="SPAM"), "Protein",
IF(OR(D908="Starbucks", D908="Sparkling Ice", D908="Coca-Cola", D908="San Pellegrino", D908="Gatorade", D908="Arizona"), "Beverages",
"Other")))))))))</f>
        <v>Dairy</v>
      </c>
      <c r="F908" t="s">
        <v>1539</v>
      </c>
      <c r="G908" cm="1">
        <f t="array" ref="G908">_xlfn.LET(
  _xlpm.txt, LOWER(TRIM(SUBSTITUTE(B908,"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96</v>
      </c>
      <c r="H908" s="1">
        <f>O908/G908</f>
        <v>6.6458333333333328E-2</v>
      </c>
      <c r="J908" t="str">
        <f>IF(I908="", "", IFERROR(LEFT(SUBSTITUTE(I908,"$",""), FIND("/", SUBSTITUTE(I908,"$","")) - 1), ""))</f>
        <v/>
      </c>
      <c r="K908" s="1" t="str">
        <f>IF(J908="", "", SUBSTITUTE(J908, "¢", ""))</f>
        <v/>
      </c>
      <c r="L908" s="2">
        <f>H908*100</f>
        <v>6.645833333333333</v>
      </c>
      <c r="M908" s="1">
        <f t="shared" si="14"/>
        <v>6.6458333333333328E-2</v>
      </c>
      <c r="N908" s="1">
        <v>6.645833333333333</v>
      </c>
      <c r="O908" s="3">
        <f>VALUE(MID(F908, FIND("$", F908) + 1, LEN(F908)))</f>
        <v>6.38</v>
      </c>
    </row>
    <row r="909" spans="1:15" x14ac:dyDescent="0.25">
      <c r="A909" t="s">
        <v>1547</v>
      </c>
      <c r="B909" t="s">
        <v>1546</v>
      </c>
      <c r="D909" t="str" cm="1">
        <f t="array" ref="D909">_xlfn.TEXTJOIN("", TRUE, IF(ISNUMBER(SEARCH($Q$1480:$Q$1524, B909)), $Q$1480:$Q$1524, ""))</f>
        <v>Lactaid</v>
      </c>
      <c r="E909" t="str">
        <f>IF(OR(D909="Mission", D909="Nature's Own", D909="Sara Lee"), "Bread",
IF(OR(D909="Del Monte", D909="Dole", D909="Mott's"), "Canned Fruit",
IF(OR(D909="Goya", D909="Hunt's", D909="Birds Eye"), "Canned Vegetables",
IF(OR(D909="BelGioioso", D909="Kraft", D909="Philadelphia", D909="Fairlife", D909="Horizon Organic", D909="Lactaid", D909="Ben &amp; Jerry's", D909="Chobani", D909="Oikos", D909="Light + Fit"), "Dairy",
IF(OR(D909="Barilla", D909="Annie's", D909="Rao's Homemade"), "Pasta",
IF(OR(D909="Hershey's", D909="Lay's", D909="Totino's", D909="Cheerios", D909="Jif", D909="Skippy", D909="Nature Valley", D909="Oreo", D909="DiGiorno", D909="Eggo"), "Prepared Food",
IF(OR(D909="Ben's Original", D909="Lundberg", D909="Quaker"), "Rice",
IF(OR(D909="Bush's", D909="Hillshire Farm", D909="Oscar Mayer", D909="SPAM"), "Protein",
IF(OR(D909="Starbucks", D909="Sparkling Ice", D909="Coca-Cola", D909="San Pellegrino", D909="Gatorade", D909="Arizona"), "Beverages",
"Other")))))))))</f>
        <v>Dairy</v>
      </c>
      <c r="F909" t="s">
        <v>398</v>
      </c>
      <c r="G909" cm="1">
        <f t="array" ref="G909">_xlfn.LET(
  _xlpm.txt, LOWER(TRIM(SUBSTITUTE(B909,"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H909" s="1">
        <f>O909/G909</f>
        <v>7.0000000000000007E-2</v>
      </c>
      <c r="J909" t="str">
        <f>IF(I909="", "", IFERROR(LEFT(SUBSTITUTE(I909,"$",""), FIND("/", SUBSTITUTE(I909,"$","")) - 1), ""))</f>
        <v/>
      </c>
      <c r="K909" s="1" t="str">
        <f>IF(J909="", "", SUBSTITUTE(J909, "¢", ""))</f>
        <v/>
      </c>
      <c r="L909" s="2">
        <f>H909*100</f>
        <v>7.0000000000000009</v>
      </c>
      <c r="M909" s="1">
        <f t="shared" si="14"/>
        <v>7.0000000000000007E-2</v>
      </c>
      <c r="N909" s="1">
        <v>7.0000000000000009</v>
      </c>
      <c r="O909" s="3">
        <f>VALUE(MID(F909, FIND("$", F909) + 1, LEN(F909)))</f>
        <v>4.4800000000000004</v>
      </c>
    </row>
    <row r="910" spans="1:15" x14ac:dyDescent="0.25">
      <c r="A910" t="s">
        <v>1545</v>
      </c>
      <c r="B910" t="s">
        <v>1544</v>
      </c>
      <c r="D910" t="str" cm="1">
        <f t="array" ref="D910">_xlfn.TEXTJOIN("", TRUE, IF(ISNUMBER(SEARCH($Q$1480:$Q$1524, B910)), $Q$1480:$Q$1524, ""))</f>
        <v>Lactaid</v>
      </c>
      <c r="E910" t="str">
        <f>IF(OR(D910="Mission", D910="Nature's Own", D910="Sara Lee"), "Bread",
IF(OR(D910="Del Monte", D910="Dole", D910="Mott's"), "Canned Fruit",
IF(OR(D910="Goya", D910="Hunt's", D910="Birds Eye"), "Canned Vegetables",
IF(OR(D910="BelGioioso", D910="Kraft", D910="Philadelphia", D910="Fairlife", D910="Horizon Organic", D910="Lactaid", D910="Ben &amp; Jerry's", D910="Chobani", D910="Oikos", D910="Light + Fit"), "Dairy",
IF(OR(D910="Barilla", D910="Annie's", D910="Rao's Homemade"), "Pasta",
IF(OR(D910="Hershey's", D910="Lay's", D910="Totino's", D910="Cheerios", D910="Jif", D910="Skippy", D910="Nature Valley", D910="Oreo", D910="DiGiorno", D910="Eggo"), "Prepared Food",
IF(OR(D910="Ben's Original", D910="Lundberg", D910="Quaker"), "Rice",
IF(OR(D910="Bush's", D910="Hillshire Farm", D910="Oscar Mayer", D910="SPAM"), "Protein",
IF(OR(D910="Starbucks", D910="Sparkling Ice", D910="Coca-Cola", D910="San Pellegrino", D910="Gatorade", D910="Arizona"), "Beverages",
"Other")))))))))</f>
        <v>Dairy</v>
      </c>
      <c r="F910" t="s">
        <v>398</v>
      </c>
      <c r="G910" cm="1">
        <f t="array" ref="G910">_xlfn.LET(
  _xlpm.txt, LOWER(TRIM(SUBSTITUTE(B910,"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H910" s="1">
        <f>O910/G910</f>
        <v>7.0000000000000007E-2</v>
      </c>
      <c r="J910" t="str">
        <f>IF(I910="", "", IFERROR(LEFT(SUBSTITUTE(I910,"$",""), FIND("/", SUBSTITUTE(I910,"$","")) - 1), ""))</f>
        <v/>
      </c>
      <c r="K910" s="1" t="str">
        <f>IF(J910="", "", SUBSTITUTE(J910, "¢", ""))</f>
        <v/>
      </c>
      <c r="L910" s="2">
        <f>H910*100</f>
        <v>7.0000000000000009</v>
      </c>
      <c r="M910" s="1">
        <f t="shared" si="14"/>
        <v>7.0000000000000007E-2</v>
      </c>
      <c r="N910" s="1">
        <v>7.0000000000000009</v>
      </c>
      <c r="O910" s="3">
        <f>VALUE(MID(F910, FIND("$", F910) + 1, LEN(F910)))</f>
        <v>4.4800000000000004</v>
      </c>
    </row>
    <row r="911" spans="1:15" x14ac:dyDescent="0.25">
      <c r="A911" t="s">
        <v>1543</v>
      </c>
      <c r="B911" t="s">
        <v>1542</v>
      </c>
      <c r="D911" t="str" cm="1">
        <f t="array" ref="D911">_xlfn.TEXTJOIN("", TRUE, IF(ISNUMBER(SEARCH($Q$1480:$Q$1524, B911)), $Q$1480:$Q$1524, ""))</f>
        <v>Lactaid</v>
      </c>
      <c r="E911" t="str">
        <f>IF(OR(D911="Mission", D911="Nature's Own", D911="Sara Lee"), "Bread",
IF(OR(D911="Del Monte", D911="Dole", D911="Mott's"), "Canned Fruit",
IF(OR(D911="Goya", D911="Hunt's", D911="Birds Eye"), "Canned Vegetables",
IF(OR(D911="BelGioioso", D911="Kraft", D911="Philadelphia", D911="Fairlife", D911="Horizon Organic", D911="Lactaid", D911="Ben &amp; Jerry's", D911="Chobani", D911="Oikos", D911="Light + Fit"), "Dairy",
IF(OR(D911="Barilla", D911="Annie's", D911="Rao's Homemade"), "Pasta",
IF(OR(D911="Hershey's", D911="Lay's", D911="Totino's", D911="Cheerios", D911="Jif", D911="Skippy", D911="Nature Valley", D911="Oreo", D911="DiGiorno", D911="Eggo"), "Prepared Food",
IF(OR(D911="Ben's Original", D911="Lundberg", D911="Quaker"), "Rice",
IF(OR(D911="Bush's", D911="Hillshire Farm", D911="Oscar Mayer", D911="SPAM"), "Protein",
IF(OR(D911="Starbucks", D911="Sparkling Ice", D911="Coca-Cola", D911="San Pellegrino", D911="Gatorade", D911="Arizona"), "Beverages",
"Other")))))))))</f>
        <v>Dairy</v>
      </c>
      <c r="F911" t="s">
        <v>398</v>
      </c>
      <c r="G911" cm="1">
        <f t="array" ref="G911">_xlfn.LET(
  _xlpm.txt, LOWER(TRIM(SUBSTITUTE(B911,"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H911" s="1">
        <f>O911/G911</f>
        <v>7.0000000000000007E-2</v>
      </c>
      <c r="J911" t="str">
        <f>IF(I911="", "", IFERROR(LEFT(SUBSTITUTE(I911,"$",""), FIND("/", SUBSTITUTE(I911,"$","")) - 1), ""))</f>
        <v/>
      </c>
      <c r="K911" s="1" t="str">
        <f>IF(J911="", "", SUBSTITUTE(J911, "¢", ""))</f>
        <v/>
      </c>
      <c r="L911" s="2">
        <f>H911*100</f>
        <v>7.0000000000000009</v>
      </c>
      <c r="M911" s="1">
        <f t="shared" si="14"/>
        <v>7.0000000000000007E-2</v>
      </c>
      <c r="N911" s="1">
        <v>7.0000000000000009</v>
      </c>
      <c r="O911" s="3">
        <f>VALUE(MID(F911, FIND("$", F911) + 1, LEN(F911)))</f>
        <v>4.4800000000000004</v>
      </c>
    </row>
    <row r="912" spans="1:15" x14ac:dyDescent="0.25">
      <c r="A912" t="s">
        <v>1541</v>
      </c>
      <c r="B912" t="s">
        <v>1540</v>
      </c>
      <c r="D912" t="str" cm="1">
        <f t="array" ref="D912">_xlfn.TEXTJOIN("", TRUE, IF(ISNUMBER(SEARCH($Q$1480:$Q$1524, B912)), $Q$1480:$Q$1524, ""))</f>
        <v>Lactaid</v>
      </c>
      <c r="E912" t="str">
        <f>IF(OR(D912="Mission", D912="Nature's Own", D912="Sara Lee"), "Bread",
IF(OR(D912="Del Monte", D912="Dole", D912="Mott's"), "Canned Fruit",
IF(OR(D912="Goya", D912="Hunt's", D912="Birds Eye"), "Canned Vegetables",
IF(OR(D912="BelGioioso", D912="Kraft", D912="Philadelphia", D912="Fairlife", D912="Horizon Organic", D912="Lactaid", D912="Ben &amp; Jerry's", D912="Chobani", D912="Oikos", D912="Light + Fit"), "Dairy",
IF(OR(D912="Barilla", D912="Annie's", D912="Rao's Homemade"), "Pasta",
IF(OR(D912="Hershey's", D912="Lay's", D912="Totino's", D912="Cheerios", D912="Jif", D912="Skippy", D912="Nature Valley", D912="Oreo", D912="DiGiorno", D912="Eggo"), "Prepared Food",
IF(OR(D912="Ben's Original", D912="Lundberg", D912="Quaker"), "Rice",
IF(OR(D912="Bush's", D912="Hillshire Farm", D912="Oscar Mayer", D912="SPAM"), "Protein",
IF(OR(D912="Starbucks", D912="Sparkling Ice", D912="Coca-Cola", D912="San Pellegrino", D912="Gatorade", D912="Arizona"), "Beverages",
"Other")))))))))</f>
        <v>Dairy</v>
      </c>
      <c r="F912" t="s">
        <v>1539</v>
      </c>
      <c r="G912" cm="1">
        <f t="array" ref="G912">_xlfn.LET(
  _xlpm.txt, LOWER(TRIM(SUBSTITUTE(B912,"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96</v>
      </c>
      <c r="H912" s="1">
        <f>O912/G912</f>
        <v>6.6458333333333328E-2</v>
      </c>
      <c r="J912" t="str">
        <f>IF(I912="", "", IFERROR(LEFT(SUBSTITUTE(I912,"$",""), FIND("/", SUBSTITUTE(I912,"$","")) - 1), ""))</f>
        <v/>
      </c>
      <c r="K912" s="1" t="str">
        <f>IF(J912="", "", SUBSTITUTE(J912, "¢", ""))</f>
        <v/>
      </c>
      <c r="L912" s="2">
        <f>H912*100</f>
        <v>6.645833333333333</v>
      </c>
      <c r="M912" s="1">
        <f t="shared" si="14"/>
        <v>6.6458333333333328E-2</v>
      </c>
      <c r="N912" s="1">
        <v>6.645833333333333</v>
      </c>
      <c r="O912" s="3">
        <f>VALUE(MID(F912, FIND("$", F912) + 1, LEN(F912)))</f>
        <v>6.38</v>
      </c>
    </row>
    <row r="913" spans="1:15" x14ac:dyDescent="0.25">
      <c r="A913" t="s">
        <v>1538</v>
      </c>
      <c r="B913" t="s">
        <v>1537</v>
      </c>
      <c r="D913" t="str" cm="1">
        <f t="array" ref="D913">_xlfn.TEXTJOIN("", TRUE, IF(ISNUMBER(SEARCH($Q$1480:$Q$1524, B913)), $Q$1480:$Q$1524, ""))</f>
        <v>Lactaid</v>
      </c>
      <c r="E913" t="str">
        <f>IF(OR(D913="Mission", D913="Nature's Own", D913="Sara Lee"), "Bread",
IF(OR(D913="Del Monte", D913="Dole", D913="Mott's"), "Canned Fruit",
IF(OR(D913="Goya", D913="Hunt's", D913="Birds Eye"), "Canned Vegetables",
IF(OR(D913="BelGioioso", D913="Kraft", D913="Philadelphia", D913="Fairlife", D913="Horizon Organic", D913="Lactaid", D913="Ben &amp; Jerry's", D913="Chobani", D913="Oikos", D913="Light + Fit"), "Dairy",
IF(OR(D913="Barilla", D913="Annie's", D913="Rao's Homemade"), "Pasta",
IF(OR(D913="Hershey's", D913="Lay's", D913="Totino's", D913="Cheerios", D913="Jif", D913="Skippy", D913="Nature Valley", D913="Oreo", D913="DiGiorno", D913="Eggo"), "Prepared Food",
IF(OR(D913="Ben's Original", D913="Lundberg", D913="Quaker"), "Rice",
IF(OR(D913="Bush's", D913="Hillshire Farm", D913="Oscar Mayer", D913="SPAM"), "Protein",
IF(OR(D913="Starbucks", D913="Sparkling Ice", D913="Coca-Cola", D913="San Pellegrino", D913="Gatorade", D913="Arizona"), "Beverages",
"Other")))))))))</f>
        <v>Dairy</v>
      </c>
      <c r="F913" t="s">
        <v>398</v>
      </c>
      <c r="G913" cm="1">
        <f t="array" ref="G913">_xlfn.LET(
  _xlpm.txt, LOWER(TRIM(SUBSTITUTE(B913,"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H913" s="1">
        <f>O913/G913</f>
        <v>7.0000000000000007E-2</v>
      </c>
      <c r="J913" t="str">
        <f>IF(I913="", "", IFERROR(LEFT(SUBSTITUTE(I913,"$",""), FIND("/", SUBSTITUTE(I913,"$","")) - 1), ""))</f>
        <v/>
      </c>
      <c r="K913" s="1" t="str">
        <f>IF(J913="", "", SUBSTITUTE(J913, "¢", ""))</f>
        <v/>
      </c>
      <c r="L913" s="2">
        <f>H913*100</f>
        <v>7.0000000000000009</v>
      </c>
      <c r="M913" s="1">
        <f t="shared" si="14"/>
        <v>7.0000000000000007E-2</v>
      </c>
      <c r="N913" s="1">
        <v>7.0000000000000009</v>
      </c>
      <c r="O913" s="3">
        <f>VALUE(MID(F913, FIND("$", F913) + 1, LEN(F913)))</f>
        <v>4.4800000000000004</v>
      </c>
    </row>
    <row r="914" spans="1:15" x14ac:dyDescent="0.25">
      <c r="A914" t="s">
        <v>1536</v>
      </c>
      <c r="B914" t="s">
        <v>1535</v>
      </c>
      <c r="D914" t="str" cm="1">
        <f t="array" ref="D914">_xlfn.TEXTJOIN("", TRUE, IF(ISNUMBER(SEARCH($Q$1480:$Q$1524, B914)), $Q$1480:$Q$1524, ""))</f>
        <v>Lay's</v>
      </c>
      <c r="E914" t="str">
        <f>IF(OR(D914="Mission", D914="Nature's Own", D914="Sara Lee"), "Bread",
IF(OR(D914="Del Monte", D914="Dole", D914="Mott's"), "Canned Fruit",
IF(OR(D914="Goya", D914="Hunt's", D914="Birds Eye"), "Canned Vegetables",
IF(OR(D914="BelGioioso", D914="Kraft", D914="Philadelphia", D914="Fairlife", D914="Horizon Organic", D914="Lactaid", D914="Ben &amp; Jerry's", D914="Chobani", D914="Oikos", D914="Light + Fit"), "Dairy",
IF(OR(D914="Barilla", D914="Annie's", D914="Rao's Homemade"), "Pasta",
IF(OR(D914="Hershey's", D914="Lay's", D914="Totino's", D914="Cheerios", D914="Jif", D914="Skippy", D914="Nature Valley", D914="Oreo", D914="DiGiorno", D914="Eggo"), "Prepared Food",
IF(OR(D914="Ben's Original", D914="Lundberg", D914="Quaker"), "Rice",
IF(OR(D914="Bush's", D914="Hillshire Farm", D914="Oscar Mayer", D914="SPAM"), "Protein",
IF(OR(D914="Starbucks", D914="Sparkling Ice", D914="Coca-Cola", D914="San Pellegrino", D914="Gatorade", D914="Arizona"), "Beverages",
"Other")))))))))</f>
        <v>Prepared Food</v>
      </c>
      <c r="F914" t="s">
        <v>560</v>
      </c>
      <c r="G914" cm="1">
        <f t="array" ref="G914">_xlfn.LET(
  _xlpm.txt, LOWER(TRIM(SUBSTITUTE(B914,"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6.25</v>
      </c>
      <c r="H914" s="1">
        <f>O914/G914</f>
        <v>0.63680000000000003</v>
      </c>
      <c r="J914" t="str">
        <f>IF(I914="", "", IFERROR(LEFT(SUBSTITUTE(I914,"$",""), FIND("/", SUBSTITUTE(I914,"$","")) - 1), ""))</f>
        <v/>
      </c>
      <c r="K914" s="1" t="str">
        <f>IF(J914="", "", SUBSTITUTE(J914, "¢", ""))</f>
        <v/>
      </c>
      <c r="L914" s="2">
        <f>H914*100</f>
        <v>63.680000000000007</v>
      </c>
      <c r="M914" s="1">
        <f t="shared" si="14"/>
        <v>0.63680000000000003</v>
      </c>
      <c r="N914" s="1">
        <v>63.680000000000007</v>
      </c>
      <c r="O914">
        <f>VALUE(MID(F914, FIND("$", F914) + 1, LEN(F914)))</f>
        <v>3.98</v>
      </c>
    </row>
    <row r="915" spans="1:15" x14ac:dyDescent="0.25">
      <c r="A915" t="s">
        <v>1534</v>
      </c>
      <c r="B915" t="s">
        <v>1533</v>
      </c>
      <c r="D915" t="str" cm="1">
        <f t="array" ref="D915">_xlfn.TEXTJOIN("", TRUE, IF(ISNUMBER(SEARCH($Q$1480:$Q$1524, B915)), $Q$1480:$Q$1524, ""))</f>
        <v>Lay's</v>
      </c>
      <c r="E915" t="str">
        <f>IF(OR(D915="Mission", D915="Nature's Own", D915="Sara Lee"), "Bread",
IF(OR(D915="Del Monte", D915="Dole", D915="Mott's"), "Canned Fruit",
IF(OR(D915="Goya", D915="Hunt's", D915="Birds Eye"), "Canned Vegetables",
IF(OR(D915="BelGioioso", D915="Kraft", D915="Philadelphia", D915="Fairlife", D915="Horizon Organic", D915="Lactaid", D915="Ben &amp; Jerry's", D915="Chobani", D915="Oikos", D915="Light + Fit"), "Dairy",
IF(OR(D915="Barilla", D915="Annie's", D915="Rao's Homemade"), "Pasta",
IF(OR(D915="Hershey's", D915="Lay's", D915="Totino's", D915="Cheerios", D915="Jif", D915="Skippy", D915="Nature Valley", D915="Oreo", D915="DiGiorno", D915="Eggo"), "Prepared Food",
IF(OR(D915="Ben's Original", D915="Lundberg", D915="Quaker"), "Rice",
IF(OR(D915="Bush's", D915="Hillshire Farm", D915="Oscar Mayer", D915="SPAM"), "Protein",
IF(OR(D915="Starbucks", D915="Sparkling Ice", D915="Coca-Cola", D915="San Pellegrino", D915="Gatorade", D915="Arizona"), "Beverages",
"Other")))))))))</f>
        <v>Prepared Food</v>
      </c>
      <c r="F915" t="s">
        <v>814</v>
      </c>
      <c r="G915" cm="1">
        <f t="array" ref="G915">_xlfn.LET(
  _xlpm.txt, LOWER(TRIM(SUBSTITUTE(B915,"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915" s="1">
        <f>O915/G915</f>
        <v>0.32258064516129031</v>
      </c>
      <c r="J915" t="str">
        <f>IF(I915="", "", IFERROR(LEFT(SUBSTITUTE(I915,"$",""), FIND("/", SUBSTITUTE(I915,"$","")) - 1), ""))</f>
        <v/>
      </c>
      <c r="K915" s="1" t="str">
        <f>IF(J915="", "", SUBSTITUTE(J915, "¢", ""))</f>
        <v/>
      </c>
      <c r="L915" s="2">
        <f>H915*100</f>
        <v>32.258064516129032</v>
      </c>
      <c r="M915" s="1">
        <f t="shared" si="14"/>
        <v>0.32258064516129031</v>
      </c>
      <c r="N915" s="1">
        <v>32.258064516129032</v>
      </c>
      <c r="O915">
        <f>VALUE(MID(F915, FIND("$", F915) + 1, LEN(F915)))</f>
        <v>2.5</v>
      </c>
    </row>
    <row r="916" spans="1:15" x14ac:dyDescent="0.25">
      <c r="A916" t="s">
        <v>1532</v>
      </c>
      <c r="B916" t="s">
        <v>1531</v>
      </c>
      <c r="D916" t="str" cm="1">
        <f t="array" ref="D916">_xlfn.TEXTJOIN("", TRUE, IF(ISNUMBER(SEARCH($Q$1480:$Q$1524, B916)), $Q$1480:$Q$1524, ""))</f>
        <v>Lay's</v>
      </c>
      <c r="E916" t="str">
        <f>IF(OR(D916="Mission", D916="Nature's Own", D916="Sara Lee"), "Bread",
IF(OR(D916="Del Monte", D916="Dole", D916="Mott's"), "Canned Fruit",
IF(OR(D916="Goya", D916="Hunt's", D916="Birds Eye"), "Canned Vegetables",
IF(OR(D916="BelGioioso", D916="Kraft", D916="Philadelphia", D916="Fairlife", D916="Horizon Organic", D916="Lactaid", D916="Ben &amp; Jerry's", D916="Chobani", D916="Oikos", D916="Light + Fit"), "Dairy",
IF(OR(D916="Barilla", D916="Annie's", D916="Rao's Homemade"), "Pasta",
IF(OR(D916="Hershey's", D916="Lay's", D916="Totino's", D916="Cheerios", D916="Jif", D916="Skippy", D916="Nature Valley", D916="Oreo", D916="DiGiorno", D916="Eggo"), "Prepared Food",
IF(OR(D916="Ben's Original", D916="Lundberg", D916="Quaker"), "Rice",
IF(OR(D916="Bush's", D916="Hillshire Farm", D916="Oscar Mayer", D916="SPAM"), "Protein",
IF(OR(D916="Starbucks", D916="Sparkling Ice", D916="Coca-Cola", D916="San Pellegrino", D916="Gatorade", D916="Arizona"), "Beverages",
"Other")))))))))</f>
        <v>Prepared Food</v>
      </c>
      <c r="F916" t="s">
        <v>814</v>
      </c>
      <c r="G916" cm="1">
        <f t="array" ref="G916">_xlfn.LET(
  _xlpm.txt, LOWER(TRIM(SUBSTITUTE(B916,"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916" s="1">
        <f>O916/G916</f>
        <v>0.32258064516129031</v>
      </c>
      <c r="J916" t="str">
        <f>IF(I916="", "", IFERROR(LEFT(SUBSTITUTE(I916,"$",""), FIND("/", SUBSTITUTE(I916,"$","")) - 1), ""))</f>
        <v/>
      </c>
      <c r="K916" s="1" t="str">
        <f>IF(J916="", "", SUBSTITUTE(J916, "¢", ""))</f>
        <v/>
      </c>
      <c r="L916" s="2">
        <f>H916*100</f>
        <v>32.258064516129032</v>
      </c>
      <c r="M916" s="1">
        <f t="shared" si="14"/>
        <v>0.32258064516129031</v>
      </c>
      <c r="N916" s="1">
        <v>32.258064516129032</v>
      </c>
      <c r="O916">
        <f>VALUE(MID(F916, FIND("$", F916) + 1, LEN(F916)))</f>
        <v>2.5</v>
      </c>
    </row>
    <row r="917" spans="1:15" x14ac:dyDescent="0.25">
      <c r="A917" t="s">
        <v>1530</v>
      </c>
      <c r="B917" t="s">
        <v>1529</v>
      </c>
      <c r="D917" t="str" cm="1">
        <f t="array" ref="D917">_xlfn.TEXTJOIN("", TRUE, IF(ISNUMBER(SEARCH($Q$1480:$Q$1524, B917)), $Q$1480:$Q$1524, ""))</f>
        <v>Lay's</v>
      </c>
      <c r="E917" t="str">
        <f>IF(OR(D917="Mission", D917="Nature's Own", D917="Sara Lee"), "Bread",
IF(OR(D917="Del Monte", D917="Dole", D917="Mott's"), "Canned Fruit",
IF(OR(D917="Goya", D917="Hunt's", D917="Birds Eye"), "Canned Vegetables",
IF(OR(D917="BelGioioso", D917="Kraft", D917="Philadelphia", D917="Fairlife", D917="Horizon Organic", D917="Lactaid", D917="Ben &amp; Jerry's", D917="Chobani", D917="Oikos", D917="Light + Fit"), "Dairy",
IF(OR(D917="Barilla", D917="Annie's", D917="Rao's Homemade"), "Pasta",
IF(OR(D917="Hershey's", D917="Lay's", D917="Totino's", D917="Cheerios", D917="Jif", D917="Skippy", D917="Nature Valley", D917="Oreo", D917="DiGiorno", D917="Eggo"), "Prepared Food",
IF(OR(D917="Ben's Original", D917="Lundberg", D917="Quaker"), "Rice",
IF(OR(D917="Bush's", D917="Hillshire Farm", D917="Oscar Mayer", D917="SPAM"), "Protein",
IF(OR(D917="Starbucks", D917="Sparkling Ice", D917="Coca-Cola", D917="San Pellegrino", D917="Gatorade", D917="Arizona"), "Beverages",
"Other")))))))))</f>
        <v>Prepared Food</v>
      </c>
      <c r="F917" t="s">
        <v>1528</v>
      </c>
      <c r="G917" cm="1">
        <f t="array" ref="G917">_xlfn.LET(
  _xlpm.txt, LOWER(TRIM(SUBSTITUTE(B917,"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2.5</v>
      </c>
      <c r="H917" s="1">
        <f>O917/G917</f>
        <v>0.95199999999999996</v>
      </c>
      <c r="J917" t="str">
        <f>IF(I917="", "", IFERROR(LEFT(SUBSTITUTE(I917,"$",""), FIND("/", SUBSTITUTE(I917,"$","")) - 1), ""))</f>
        <v/>
      </c>
      <c r="K917" s="1" t="str">
        <f>IF(J917="", "", SUBSTITUTE(J917, "¢", ""))</f>
        <v/>
      </c>
      <c r="L917" s="2">
        <f>H917*100</f>
        <v>95.199999999999989</v>
      </c>
      <c r="M917" s="1">
        <f t="shared" si="14"/>
        <v>0.95199999999999985</v>
      </c>
      <c r="N917" s="1">
        <v>95.199999999999989</v>
      </c>
      <c r="O917">
        <f>VALUE(MID(F917, FIND("$", F917) + 1, LEN(F917)))</f>
        <v>2.38</v>
      </c>
    </row>
    <row r="918" spans="1:15" x14ac:dyDescent="0.25">
      <c r="A918" t="s">
        <v>1527</v>
      </c>
      <c r="B918" t="s">
        <v>1526</v>
      </c>
      <c r="D918" t="str" cm="1">
        <f t="array" ref="D918">_xlfn.TEXTJOIN("", TRUE, IF(ISNUMBER(SEARCH($Q$1480:$Q$1524, B918)), $Q$1480:$Q$1524, ""))</f>
        <v>Lay's</v>
      </c>
      <c r="E918" t="str">
        <f>IF(OR(D918="Mission", D918="Nature's Own", D918="Sara Lee"), "Bread",
IF(OR(D918="Del Monte", D918="Dole", D918="Mott's"), "Canned Fruit",
IF(OR(D918="Goya", D918="Hunt's", D918="Birds Eye"), "Canned Vegetables",
IF(OR(D918="BelGioioso", D918="Kraft", D918="Philadelphia", D918="Fairlife", D918="Horizon Organic", D918="Lactaid", D918="Ben &amp; Jerry's", D918="Chobani", D918="Oikos", D918="Light + Fit"), "Dairy",
IF(OR(D918="Barilla", D918="Annie's", D918="Rao's Homemade"), "Pasta",
IF(OR(D918="Hershey's", D918="Lay's", D918="Totino's", D918="Cheerios", D918="Jif", D918="Skippy", D918="Nature Valley", D918="Oreo", D918="DiGiorno", D918="Eggo"), "Prepared Food",
IF(OR(D918="Ben's Original", D918="Lundberg", D918="Quaker"), "Rice",
IF(OR(D918="Bush's", D918="Hillshire Farm", D918="Oscar Mayer", D918="SPAM"), "Protein",
IF(OR(D918="Starbucks", D918="Sparkling Ice", D918="Coca-Cola", D918="San Pellegrino", D918="Gatorade", D918="Arizona"), "Beverages",
"Other")))))))))</f>
        <v>Prepared Food</v>
      </c>
      <c r="F918" t="s">
        <v>1525</v>
      </c>
      <c r="G918" cm="1">
        <f t="array" ref="G918">_xlfn.LET(
  _xlpm.txt, LOWER(TRIM(SUBSTITUTE(B918,"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</v>
      </c>
      <c r="H918" s="1">
        <f>O918/G918</f>
        <v>0.48</v>
      </c>
      <c r="J918" t="str">
        <f>IF(I918="", "", IFERROR(LEFT(SUBSTITUTE(I918,"$",""), FIND("/", SUBSTITUTE(I918,"$","")) - 1), ""))</f>
        <v/>
      </c>
      <c r="K918" s="1" t="str">
        <f>IF(J918="", "", SUBSTITUTE(J918, "¢", ""))</f>
        <v/>
      </c>
      <c r="L918" s="2">
        <f>H918*100</f>
        <v>48</v>
      </c>
      <c r="M918" s="1">
        <f t="shared" si="14"/>
        <v>0.48</v>
      </c>
      <c r="N918" s="1">
        <v>48</v>
      </c>
      <c r="O918">
        <f>VALUE(MID(F918, FIND("$", F918) + 1, LEN(F918)))</f>
        <v>0.48</v>
      </c>
    </row>
    <row r="919" spans="1:15" x14ac:dyDescent="0.25">
      <c r="A919" t="s">
        <v>1524</v>
      </c>
      <c r="B919" t="s">
        <v>1523</v>
      </c>
      <c r="D919" t="str" cm="1">
        <f t="array" ref="D919">_xlfn.TEXTJOIN("", TRUE, IF(ISNUMBER(SEARCH($Q$1480:$Q$1524, B919)), $Q$1480:$Q$1524, ""))</f>
        <v>Lay's</v>
      </c>
      <c r="E919" t="str">
        <f>IF(OR(D919="Mission", D919="Nature's Own", D919="Sara Lee"), "Bread",
IF(OR(D919="Del Monte", D919="Dole", D919="Mott's"), "Canned Fruit",
IF(OR(D919="Goya", D919="Hunt's", D919="Birds Eye"), "Canned Vegetables",
IF(OR(D919="BelGioioso", D919="Kraft", D919="Philadelphia", D919="Fairlife", D919="Horizon Organic", D919="Lactaid", D919="Ben &amp; Jerry's", D919="Chobani", D919="Oikos", D919="Light + Fit"), "Dairy",
IF(OR(D919="Barilla", D919="Annie's", D919="Rao's Homemade"), "Pasta",
IF(OR(D919="Hershey's", D919="Lay's", D919="Totino's", D919="Cheerios", D919="Jif", D919="Skippy", D919="Nature Valley", D919="Oreo", D919="DiGiorno", D919="Eggo"), "Prepared Food",
IF(OR(D919="Ben's Original", D919="Lundberg", D919="Quaker"), "Rice",
IF(OR(D919="Bush's", D919="Hillshire Farm", D919="Oscar Mayer", D919="SPAM"), "Protein",
IF(OR(D919="Starbucks", D919="Sparkling Ice", D919="Coca-Cola", D919="San Pellegrino", D919="Gatorade", D919="Arizona"), "Beverages",
"Other")))))))))</f>
        <v>Prepared Food</v>
      </c>
      <c r="F919" t="s">
        <v>814</v>
      </c>
      <c r="G919" cm="1">
        <f t="array" ref="G919">_xlfn.LET(
  _xlpm.txt, LOWER(TRIM(SUBSTITUTE(B919,"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919" s="1">
        <f>O919/G919</f>
        <v>0.3125</v>
      </c>
      <c r="J919" t="str">
        <f>IF(I919="", "", IFERROR(LEFT(SUBSTITUTE(I919,"$",""), FIND("/", SUBSTITUTE(I919,"$","")) - 1), ""))</f>
        <v/>
      </c>
      <c r="K919" s="1" t="str">
        <f>IF(J919="", "", SUBSTITUTE(J919, "¢", ""))</f>
        <v/>
      </c>
      <c r="L919" s="2">
        <f>H919*100</f>
        <v>31.25</v>
      </c>
      <c r="M919" s="1">
        <f t="shared" si="14"/>
        <v>0.3125</v>
      </c>
      <c r="N919" s="1">
        <v>31.25</v>
      </c>
      <c r="O919">
        <f>VALUE(MID(F919, FIND("$", F919) + 1, LEN(F919)))</f>
        <v>2.5</v>
      </c>
    </row>
    <row r="920" spans="1:15" x14ac:dyDescent="0.25">
      <c r="A920" t="s">
        <v>1522</v>
      </c>
      <c r="B920" t="s">
        <v>1521</v>
      </c>
      <c r="D920" t="str" cm="1">
        <f t="array" ref="D920">_xlfn.TEXTJOIN("", TRUE, IF(ISNUMBER(SEARCH($Q$1480:$Q$1524, B920)), $Q$1480:$Q$1524, ""))</f>
        <v>Lay's</v>
      </c>
      <c r="E920" t="str">
        <f>IF(OR(D920="Mission", D920="Nature's Own", D920="Sara Lee"), "Bread",
IF(OR(D920="Del Monte", D920="Dole", D920="Mott's"), "Canned Fruit",
IF(OR(D920="Goya", D920="Hunt's", D920="Birds Eye"), "Canned Vegetables",
IF(OR(D920="BelGioioso", D920="Kraft", D920="Philadelphia", D920="Fairlife", D920="Horizon Organic", D920="Lactaid", D920="Ben &amp; Jerry's", D920="Chobani", D920="Oikos", D920="Light + Fit"), "Dairy",
IF(OR(D920="Barilla", D920="Annie's", D920="Rao's Homemade"), "Pasta",
IF(OR(D920="Hershey's", D920="Lay's", D920="Totino's", D920="Cheerios", D920="Jif", D920="Skippy", D920="Nature Valley", D920="Oreo", D920="DiGiorno", D920="Eggo"), "Prepared Food",
IF(OR(D920="Ben's Original", D920="Lundberg", D920="Quaker"), "Rice",
IF(OR(D920="Bush's", D920="Hillshire Farm", D920="Oscar Mayer", D920="SPAM"), "Protein",
IF(OR(D920="Starbucks", D920="Sparkling Ice", D920="Coca-Cola", D920="San Pellegrino", D920="Gatorade", D920="Arizona"), "Beverages",
"Other")))))))))</f>
        <v>Prepared Food</v>
      </c>
      <c r="F920" t="s">
        <v>645</v>
      </c>
      <c r="G920" cm="1">
        <f t="array" ref="G920">_xlfn.LET(
  _xlpm.txt, LOWER(TRIM(SUBSTITUTE(B920,"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H920" s="1">
        <f>O920/G920</f>
        <v>0.4184615384615385</v>
      </c>
      <c r="J920" t="str">
        <f>IF(I920="", "", IFERROR(LEFT(SUBSTITUTE(I920,"$",""), FIND("/", SUBSTITUTE(I920,"$","")) - 1), ""))</f>
        <v/>
      </c>
      <c r="K920" s="1" t="str">
        <f>IF(J920="", "", SUBSTITUTE(J920, "¢", ""))</f>
        <v/>
      </c>
      <c r="L920" s="2">
        <f>H920*100</f>
        <v>41.846153846153847</v>
      </c>
      <c r="M920" s="1">
        <f t="shared" si="14"/>
        <v>0.41846153846153844</v>
      </c>
      <c r="N920" s="1">
        <v>41.846153846153847</v>
      </c>
      <c r="O920">
        <f>VALUE(MID(F920, FIND("$", F920) + 1, LEN(F920)))</f>
        <v>5.44</v>
      </c>
    </row>
    <row r="921" spans="1:15" x14ac:dyDescent="0.25">
      <c r="A921" t="s">
        <v>1520</v>
      </c>
      <c r="B921" t="s">
        <v>1519</v>
      </c>
      <c r="D921" t="str" cm="1">
        <f t="array" ref="D921">_xlfn.TEXTJOIN("", TRUE, IF(ISNUMBER(SEARCH($Q$1480:$Q$1524, B921)), $Q$1480:$Q$1524, ""))</f>
        <v>Lay's</v>
      </c>
      <c r="E921" t="str">
        <f>IF(OR(D921="Mission", D921="Nature's Own", D921="Sara Lee"), "Bread",
IF(OR(D921="Del Monte", D921="Dole", D921="Mott's"), "Canned Fruit",
IF(OR(D921="Goya", D921="Hunt's", D921="Birds Eye"), "Canned Vegetables",
IF(OR(D921="BelGioioso", D921="Kraft", D921="Philadelphia", D921="Fairlife", D921="Horizon Organic", D921="Lactaid", D921="Ben &amp; Jerry's", D921="Chobani", D921="Oikos", D921="Light + Fit"), "Dairy",
IF(OR(D921="Barilla", D921="Annie's", D921="Rao's Homemade"), "Pasta",
IF(OR(D921="Hershey's", D921="Lay's", D921="Totino's", D921="Cheerios", D921="Jif", D921="Skippy", D921="Nature Valley", D921="Oreo", D921="DiGiorno", D921="Eggo"), "Prepared Food",
IF(OR(D921="Ben's Original", D921="Lundberg", D921="Quaker"), "Rice",
IF(OR(D921="Bush's", D921="Hillshire Farm", D921="Oscar Mayer", D921="SPAM"), "Protein",
IF(OR(D921="Starbucks", D921="Sparkling Ice", D921="Coca-Cola", D921="San Pellegrino", D921="Gatorade", D921="Arizona"), "Beverages",
"Other")))))))))</f>
        <v>Prepared Food</v>
      </c>
      <c r="F921" t="s">
        <v>1518</v>
      </c>
      <c r="G921" cm="1">
        <f t="array" ref="G921">_xlfn.LET(
  _xlpm.txt, LOWER(TRIM(SUBSTITUTE(B921,"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</v>
      </c>
      <c r="H921" s="1">
        <f>O921/G921</f>
        <v>5.98</v>
      </c>
      <c r="J921" t="str">
        <f>IF(I921="", "", IFERROR(LEFT(SUBSTITUTE(I921,"$",""), FIND("/", SUBSTITUTE(I921,"$","")) - 1), ""))</f>
        <v/>
      </c>
      <c r="K921" s="1" t="str">
        <f>IF(J921="", "", SUBSTITUTE(J921, "¢", ""))</f>
        <v/>
      </c>
      <c r="L921" s="2">
        <f>H921*100</f>
        <v>598</v>
      </c>
      <c r="M921" s="1">
        <f t="shared" si="14"/>
        <v>5.98</v>
      </c>
      <c r="N921" s="1">
        <v>598</v>
      </c>
      <c r="O921">
        <f>VALUE(MID(F921, FIND("$", F921) + 1, LEN(F921)))</f>
        <v>5.98</v>
      </c>
    </row>
    <row r="922" spans="1:15" x14ac:dyDescent="0.25">
      <c r="A922" t="s">
        <v>1517</v>
      </c>
      <c r="B922" t="s">
        <v>1516</v>
      </c>
      <c r="D922" t="str" cm="1">
        <f t="array" ref="D922">_xlfn.TEXTJOIN("", TRUE, IF(ISNUMBER(SEARCH($Q$1480:$Q$1524, B922)), $Q$1480:$Q$1524, ""))</f>
        <v>Lay's</v>
      </c>
      <c r="E922" t="str">
        <f>IF(OR(D922="Mission", D922="Nature's Own", D922="Sara Lee"), "Bread",
IF(OR(D922="Del Monte", D922="Dole", D922="Mott's"), "Canned Fruit",
IF(OR(D922="Goya", D922="Hunt's", D922="Birds Eye"), "Canned Vegetables",
IF(OR(D922="BelGioioso", D922="Kraft", D922="Philadelphia", D922="Fairlife", D922="Horizon Organic", D922="Lactaid", D922="Ben &amp; Jerry's", D922="Chobani", D922="Oikos", D922="Light + Fit"), "Dairy",
IF(OR(D922="Barilla", D922="Annie's", D922="Rao's Homemade"), "Pasta",
IF(OR(D922="Hershey's", D922="Lay's", D922="Totino's", D922="Cheerios", D922="Jif", D922="Skippy", D922="Nature Valley", D922="Oreo", D922="DiGiorno", D922="Eggo"), "Prepared Food",
IF(OR(D922="Ben's Original", D922="Lundberg", D922="Quaker"), "Rice",
IF(OR(D922="Bush's", D922="Hillshire Farm", D922="Oscar Mayer", D922="SPAM"), "Protein",
IF(OR(D922="Starbucks", D922="Sparkling Ice", D922="Coca-Cola", D922="San Pellegrino", D922="Gatorade", D922="Arizona"), "Beverages",
"Other")))))))))</f>
        <v>Prepared Food</v>
      </c>
      <c r="F922" t="s">
        <v>814</v>
      </c>
      <c r="G922" cm="1">
        <f t="array" ref="G922">_xlfn.LET(
  _xlpm.txt, LOWER(TRIM(SUBSTITUTE(B922,"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922" s="1">
        <f>O922/G922</f>
        <v>0.32258064516129031</v>
      </c>
      <c r="J922" t="str">
        <f>IF(I922="", "", IFERROR(LEFT(SUBSTITUTE(I922,"$",""), FIND("/", SUBSTITUTE(I922,"$","")) - 1), ""))</f>
        <v/>
      </c>
      <c r="K922" s="1" t="str">
        <f>IF(J922="", "", SUBSTITUTE(J922, "¢", ""))</f>
        <v/>
      </c>
      <c r="L922" s="2">
        <f>H922*100</f>
        <v>32.258064516129032</v>
      </c>
      <c r="M922" s="1">
        <f t="shared" si="14"/>
        <v>0.32258064516129031</v>
      </c>
      <c r="N922" s="1">
        <v>32.258064516129032</v>
      </c>
      <c r="O922">
        <f>VALUE(MID(F922, FIND("$", F922) + 1, LEN(F922)))</f>
        <v>2.5</v>
      </c>
    </row>
    <row r="923" spans="1:15" x14ac:dyDescent="0.25">
      <c r="A923" t="s">
        <v>1515</v>
      </c>
      <c r="B923" t="s">
        <v>1514</v>
      </c>
      <c r="D923" t="str" cm="1">
        <f t="array" ref="D923">_xlfn.TEXTJOIN("", TRUE, IF(ISNUMBER(SEARCH($Q$1480:$Q$1524, B923)), $Q$1480:$Q$1524, ""))</f>
        <v>Lay's</v>
      </c>
      <c r="E923" t="str">
        <f>IF(OR(D923="Mission", D923="Nature's Own", D923="Sara Lee"), "Bread",
IF(OR(D923="Del Monte", D923="Dole", D923="Mott's"), "Canned Fruit",
IF(OR(D923="Goya", D923="Hunt's", D923="Birds Eye"), "Canned Vegetables",
IF(OR(D923="BelGioioso", D923="Kraft", D923="Philadelphia", D923="Fairlife", D923="Horizon Organic", D923="Lactaid", D923="Ben &amp; Jerry's", D923="Chobani", D923="Oikos", D923="Light + Fit"), "Dairy",
IF(OR(D923="Barilla", D923="Annie's", D923="Rao's Homemade"), "Pasta",
IF(OR(D923="Hershey's", D923="Lay's", D923="Totino's", D923="Cheerios", D923="Jif", D923="Skippy", D923="Nature Valley", D923="Oreo", D923="DiGiorno", D923="Eggo"), "Prepared Food",
IF(OR(D923="Ben's Original", D923="Lundberg", D923="Quaker"), "Rice",
IF(OR(D923="Bush's", D923="Hillshire Farm", D923="Oscar Mayer", D923="SPAM"), "Protein",
IF(OR(D923="Starbucks", D923="Sparkling Ice", D923="Coca-Cola", D923="San Pellegrino", D923="Gatorade", D923="Arizona"), "Beverages",
"Other")))))))))</f>
        <v>Prepared Food</v>
      </c>
      <c r="F923" t="s">
        <v>814</v>
      </c>
      <c r="G923" cm="1">
        <f t="array" ref="G923">_xlfn.LET(
  _xlpm.txt, LOWER(TRIM(SUBSTITUTE(B923,"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923" s="1">
        <f>O923/G923</f>
        <v>0.32258064516129031</v>
      </c>
      <c r="J923" t="str">
        <f>IF(I923="", "", IFERROR(LEFT(SUBSTITUTE(I923,"$",""), FIND("/", SUBSTITUTE(I923,"$","")) - 1), ""))</f>
        <v/>
      </c>
      <c r="K923" s="1" t="str">
        <f>IF(J923="", "", SUBSTITUTE(J923, "¢", ""))</f>
        <v/>
      </c>
      <c r="L923" s="2">
        <f>H923*100</f>
        <v>32.258064516129032</v>
      </c>
      <c r="M923" s="1">
        <f t="shared" si="14"/>
        <v>0.32258064516129031</v>
      </c>
      <c r="N923" s="1">
        <v>32.258064516129032</v>
      </c>
      <c r="O923">
        <f>VALUE(MID(F923, FIND("$", F923) + 1, LEN(F923)))</f>
        <v>2.5</v>
      </c>
    </row>
    <row r="924" spans="1:15" x14ac:dyDescent="0.25">
      <c r="A924" t="s">
        <v>1513</v>
      </c>
      <c r="B924" t="s">
        <v>1512</v>
      </c>
      <c r="D924" t="str" cm="1">
        <f t="array" ref="D924">_xlfn.TEXTJOIN("", TRUE, IF(ISNUMBER(SEARCH($Q$1480:$Q$1524, B924)), $Q$1480:$Q$1524, ""))</f>
        <v>Lay's</v>
      </c>
      <c r="E924" t="str">
        <f>IF(OR(D924="Mission", D924="Nature's Own", D924="Sara Lee"), "Bread",
IF(OR(D924="Del Monte", D924="Dole", D924="Mott's"), "Canned Fruit",
IF(OR(D924="Goya", D924="Hunt's", D924="Birds Eye"), "Canned Vegetables",
IF(OR(D924="BelGioioso", D924="Kraft", D924="Philadelphia", D924="Fairlife", D924="Horizon Organic", D924="Lactaid", D924="Ben &amp; Jerry's", D924="Chobani", D924="Oikos", D924="Light + Fit"), "Dairy",
IF(OR(D924="Barilla", D924="Annie's", D924="Rao's Homemade"), "Pasta",
IF(OR(D924="Hershey's", D924="Lay's", D924="Totino's", D924="Cheerios", D924="Jif", D924="Skippy", D924="Nature Valley", D924="Oreo", D924="DiGiorno", D924="Eggo"), "Prepared Food",
IF(OR(D924="Ben's Original", D924="Lundberg", D924="Quaker"), "Rice",
IF(OR(D924="Bush's", D924="Hillshire Farm", D924="Oscar Mayer", D924="SPAM"), "Protein",
IF(OR(D924="Starbucks", D924="Sparkling Ice", D924="Coca-Cola", D924="San Pellegrino", D924="Gatorade", D924="Arizona"), "Beverages",
"Other")))))))))</f>
        <v>Prepared Food</v>
      </c>
      <c r="F924" t="s">
        <v>814</v>
      </c>
      <c r="G924" cm="1">
        <f t="array" ref="G924">_xlfn.LET(
  _xlpm.txt, LOWER(TRIM(SUBSTITUTE(B924,"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924" s="1">
        <f>O924/G924</f>
        <v>0.33333333333333331</v>
      </c>
      <c r="J924" t="str">
        <f>IF(I924="", "", IFERROR(LEFT(SUBSTITUTE(I924,"$",""), FIND("/", SUBSTITUTE(I924,"$","")) - 1), ""))</f>
        <v/>
      </c>
      <c r="K924" s="1" t="str">
        <f>IF(J924="", "", SUBSTITUTE(J924, "¢", ""))</f>
        <v/>
      </c>
      <c r="L924" s="2">
        <f>H924*100</f>
        <v>33.333333333333329</v>
      </c>
      <c r="M924" s="1">
        <f t="shared" si="14"/>
        <v>0.33333333333333326</v>
      </c>
      <c r="N924" s="1">
        <v>33.333333333333329</v>
      </c>
      <c r="O924">
        <f>VALUE(MID(F924, FIND("$", F924) + 1, LEN(F924)))</f>
        <v>2.5</v>
      </c>
    </row>
    <row r="925" spans="1:15" x14ac:dyDescent="0.25">
      <c r="A925" t="s">
        <v>1511</v>
      </c>
      <c r="B925" t="s">
        <v>1510</v>
      </c>
      <c r="D925" t="str" cm="1">
        <f t="array" ref="D925">_xlfn.TEXTJOIN("", TRUE, IF(ISNUMBER(SEARCH($Q$1480:$Q$1524, B925)), $Q$1480:$Q$1524, ""))</f>
        <v>Lay's</v>
      </c>
      <c r="E925" t="str">
        <f>IF(OR(D925="Mission", D925="Nature's Own", D925="Sara Lee"), "Bread",
IF(OR(D925="Del Monte", D925="Dole", D925="Mott's"), "Canned Fruit",
IF(OR(D925="Goya", D925="Hunt's", D925="Birds Eye"), "Canned Vegetables",
IF(OR(D925="BelGioioso", D925="Kraft", D925="Philadelphia", D925="Fairlife", D925="Horizon Organic", D925="Lactaid", D925="Ben &amp; Jerry's", D925="Chobani", D925="Oikos", D925="Light + Fit"), "Dairy",
IF(OR(D925="Barilla", D925="Annie's", D925="Rao's Homemade"), "Pasta",
IF(OR(D925="Hershey's", D925="Lay's", D925="Totino's", D925="Cheerios", D925="Jif", D925="Skippy", D925="Nature Valley", D925="Oreo", D925="DiGiorno", D925="Eggo"), "Prepared Food",
IF(OR(D925="Ben's Original", D925="Lundberg", D925="Quaker"), "Rice",
IF(OR(D925="Bush's", D925="Hillshire Farm", D925="Oscar Mayer", D925="SPAM"), "Protein",
IF(OR(D925="Starbucks", D925="Sparkling Ice", D925="Coca-Cola", D925="San Pellegrino", D925="Gatorade", D925="Arizona"), "Beverages",
"Other")))))))))</f>
        <v>Prepared Food</v>
      </c>
      <c r="F925" t="s">
        <v>814</v>
      </c>
      <c r="G925" cm="1">
        <f t="array" ref="G925">_xlfn.LET(
  _xlpm.txt, LOWER(TRIM(SUBSTITUTE(B925,"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925" s="1">
        <f>O925/G925</f>
        <v>0.3125</v>
      </c>
      <c r="J925" t="str">
        <f>IF(I925="", "", IFERROR(LEFT(SUBSTITUTE(I925,"$",""), FIND("/", SUBSTITUTE(I925,"$","")) - 1), ""))</f>
        <v/>
      </c>
      <c r="K925" s="1" t="str">
        <f>IF(J925="", "", SUBSTITUTE(J925, "¢", ""))</f>
        <v/>
      </c>
      <c r="L925" s="2">
        <f>H925*100</f>
        <v>31.25</v>
      </c>
      <c r="M925" s="1">
        <f t="shared" si="14"/>
        <v>0.3125</v>
      </c>
      <c r="N925" s="1">
        <v>31.25</v>
      </c>
      <c r="O925">
        <f>VALUE(MID(F925, FIND("$", F925) + 1, LEN(F925)))</f>
        <v>2.5</v>
      </c>
    </row>
    <row r="926" spans="1:15" x14ac:dyDescent="0.25">
      <c r="A926" t="s">
        <v>1509</v>
      </c>
      <c r="B926" t="s">
        <v>1508</v>
      </c>
      <c r="D926" t="str" cm="1">
        <f t="array" ref="D926">_xlfn.TEXTJOIN("", TRUE, IF(ISNUMBER(SEARCH($Q$1480:$Q$1524, B926)), $Q$1480:$Q$1524, ""))</f>
        <v>Lay's</v>
      </c>
      <c r="E926" t="str">
        <f>IF(OR(D926="Mission", D926="Nature's Own", D926="Sara Lee"), "Bread",
IF(OR(D926="Del Monte", D926="Dole", D926="Mott's"), "Canned Fruit",
IF(OR(D926="Goya", D926="Hunt's", D926="Birds Eye"), "Canned Vegetables",
IF(OR(D926="BelGioioso", D926="Kraft", D926="Philadelphia", D926="Fairlife", D926="Horizon Organic", D926="Lactaid", D926="Ben &amp; Jerry's", D926="Chobani", D926="Oikos", D926="Light + Fit"), "Dairy",
IF(OR(D926="Barilla", D926="Annie's", D926="Rao's Homemade"), "Pasta",
IF(OR(D926="Hershey's", D926="Lay's", D926="Totino's", D926="Cheerios", D926="Jif", D926="Skippy", D926="Nature Valley", D926="Oreo", D926="DiGiorno", D926="Eggo"), "Prepared Food",
IF(OR(D926="Ben's Original", D926="Lundberg", D926="Quaker"), "Rice",
IF(OR(D926="Bush's", D926="Hillshire Farm", D926="Oscar Mayer", D926="SPAM"), "Protein",
IF(OR(D926="Starbucks", D926="Sparkling Ice", D926="Coca-Cola", D926="San Pellegrino", D926="Gatorade", D926="Arizona"), "Beverages",
"Other")))))))))</f>
        <v>Prepared Food</v>
      </c>
      <c r="F926" t="s">
        <v>814</v>
      </c>
      <c r="G926" cm="1">
        <f t="array" ref="G926">_xlfn.LET(
  _xlpm.txt, LOWER(TRIM(SUBSTITUTE(B926,"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926" s="1">
        <f>O926/G926</f>
        <v>0.3125</v>
      </c>
      <c r="J926" t="str">
        <f>IF(I926="", "", IFERROR(LEFT(SUBSTITUTE(I926,"$",""), FIND("/", SUBSTITUTE(I926,"$","")) - 1), ""))</f>
        <v/>
      </c>
      <c r="K926" s="1" t="str">
        <f>IF(J926="", "", SUBSTITUTE(J926, "¢", ""))</f>
        <v/>
      </c>
      <c r="L926" s="2">
        <f>H926*100</f>
        <v>31.25</v>
      </c>
      <c r="M926" s="1">
        <f t="shared" si="14"/>
        <v>0.3125</v>
      </c>
      <c r="N926" s="1">
        <v>31.25</v>
      </c>
      <c r="O926">
        <f>VALUE(MID(F926, FIND("$", F926) + 1, LEN(F926)))</f>
        <v>2.5</v>
      </c>
    </row>
    <row r="927" spans="1:15" x14ac:dyDescent="0.25">
      <c r="A927" t="s">
        <v>1507</v>
      </c>
      <c r="B927" t="s">
        <v>1506</v>
      </c>
      <c r="D927" t="str" cm="1">
        <f t="array" ref="D927">_xlfn.TEXTJOIN("", TRUE, IF(ISNUMBER(SEARCH($Q$1480:$Q$1524, B927)), $Q$1480:$Q$1524, ""))</f>
        <v>Lay's</v>
      </c>
      <c r="E927" t="str">
        <f>IF(OR(D927="Mission", D927="Nature's Own", D927="Sara Lee"), "Bread",
IF(OR(D927="Del Monte", D927="Dole", D927="Mott's"), "Canned Fruit",
IF(OR(D927="Goya", D927="Hunt's", D927="Birds Eye"), "Canned Vegetables",
IF(OR(D927="BelGioioso", D927="Kraft", D927="Philadelphia", D927="Fairlife", D927="Horizon Organic", D927="Lactaid", D927="Ben &amp; Jerry's", D927="Chobani", D927="Oikos", D927="Light + Fit"), "Dairy",
IF(OR(D927="Barilla", D927="Annie's", D927="Rao's Homemade"), "Pasta",
IF(OR(D927="Hershey's", D927="Lay's", D927="Totino's", D927="Cheerios", D927="Jif", D927="Skippy", D927="Nature Valley", D927="Oreo", D927="DiGiorno", D927="Eggo"), "Prepared Food",
IF(OR(D927="Ben's Original", D927="Lundberg", D927="Quaker"), "Rice",
IF(OR(D927="Bush's", D927="Hillshire Farm", D927="Oscar Mayer", D927="SPAM"), "Protein",
IF(OR(D927="Starbucks", D927="Sparkling Ice", D927="Coca-Cola", D927="San Pellegrino", D927="Gatorade", D927="Arizona"), "Beverages",
"Other")))))))))</f>
        <v>Prepared Food</v>
      </c>
      <c r="F927" t="s">
        <v>814</v>
      </c>
      <c r="G927" cm="1">
        <f t="array" ref="G927">_xlfn.LET(
  _xlpm.txt, LOWER(TRIM(SUBSTITUTE(B927,"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927" s="1">
        <f>O927/G927</f>
        <v>0.3125</v>
      </c>
      <c r="J927" t="str">
        <f>IF(I927="", "", IFERROR(LEFT(SUBSTITUTE(I927,"$",""), FIND("/", SUBSTITUTE(I927,"$","")) - 1), ""))</f>
        <v/>
      </c>
      <c r="K927" s="1" t="str">
        <f>IF(J927="", "", SUBSTITUTE(J927, "¢", ""))</f>
        <v/>
      </c>
      <c r="L927" s="2">
        <f>H927*100</f>
        <v>31.25</v>
      </c>
      <c r="M927" s="1">
        <f t="shared" si="14"/>
        <v>0.3125</v>
      </c>
      <c r="N927" s="1">
        <v>31.25</v>
      </c>
      <c r="O927">
        <f>VALUE(MID(F927, FIND("$", F927) + 1, LEN(F927)))</f>
        <v>2.5</v>
      </c>
    </row>
    <row r="928" spans="1:15" x14ac:dyDescent="0.25">
      <c r="A928" t="s">
        <v>1505</v>
      </c>
      <c r="B928" t="s">
        <v>1504</v>
      </c>
      <c r="D928" t="str" cm="1">
        <f t="array" ref="D928">_xlfn.TEXTJOIN("", TRUE, IF(ISNUMBER(SEARCH($Q$1480:$Q$1524, B928)), $Q$1480:$Q$1524, ""))</f>
        <v>Lay's</v>
      </c>
      <c r="E928" t="str">
        <f>IF(OR(D928="Mission", D928="Nature's Own", D928="Sara Lee"), "Bread",
IF(OR(D928="Del Monte", D928="Dole", D928="Mott's"), "Canned Fruit",
IF(OR(D928="Goya", D928="Hunt's", D928="Birds Eye"), "Canned Vegetables",
IF(OR(D928="BelGioioso", D928="Kraft", D928="Philadelphia", D928="Fairlife", D928="Horizon Organic", D928="Lactaid", D928="Ben &amp; Jerry's", D928="Chobani", D928="Oikos", D928="Light + Fit"), "Dairy",
IF(OR(D928="Barilla", D928="Annie's", D928="Rao's Homemade"), "Pasta",
IF(OR(D928="Hershey's", D928="Lay's", D928="Totino's", D928="Cheerios", D928="Jif", D928="Skippy", D928="Nature Valley", D928="Oreo", D928="DiGiorno", D928="Eggo"), "Prepared Food",
IF(OR(D928="Ben's Original", D928="Lundberg", D928="Quaker"), "Rice",
IF(OR(D928="Bush's", D928="Hillshire Farm", D928="Oscar Mayer", D928="SPAM"), "Protein",
IF(OR(D928="Starbucks", D928="Sparkling Ice", D928="Coca-Cola", D928="San Pellegrino", D928="Gatorade", D928="Arizona"), "Beverages",
"Other")))))))))</f>
        <v>Prepared Food</v>
      </c>
      <c r="F928" t="s">
        <v>814</v>
      </c>
      <c r="G928" cm="1">
        <f t="array" ref="G928">_xlfn.LET(
  _xlpm.txt, LOWER(TRIM(SUBSTITUTE(B928,"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928" s="1">
        <f>O928/G928</f>
        <v>0.3125</v>
      </c>
      <c r="J928" t="str">
        <f>IF(I928="", "", IFERROR(LEFT(SUBSTITUTE(I928,"$",""), FIND("/", SUBSTITUTE(I928,"$","")) - 1), ""))</f>
        <v/>
      </c>
      <c r="K928" s="1" t="str">
        <f>IF(J928="", "", SUBSTITUTE(J928, "¢", ""))</f>
        <v/>
      </c>
      <c r="L928" s="2">
        <f>H928*100</f>
        <v>31.25</v>
      </c>
      <c r="M928" s="1">
        <f t="shared" si="14"/>
        <v>0.3125</v>
      </c>
      <c r="N928" s="1">
        <v>31.25</v>
      </c>
      <c r="O928">
        <f>VALUE(MID(F928, FIND("$", F928) + 1, LEN(F928)))</f>
        <v>2.5</v>
      </c>
    </row>
    <row r="929" spans="1:15" x14ac:dyDescent="0.25">
      <c r="A929" t="s">
        <v>1503</v>
      </c>
      <c r="B929" t="s">
        <v>1502</v>
      </c>
      <c r="D929" t="str" cm="1">
        <f t="array" ref="D929">_xlfn.TEXTJOIN("", TRUE, IF(ISNUMBER(SEARCH($Q$1480:$Q$1524, B929)), $Q$1480:$Q$1524, ""))</f>
        <v>Lay's</v>
      </c>
      <c r="E929" t="str">
        <f>IF(OR(D929="Mission", D929="Nature's Own", D929="Sara Lee"), "Bread",
IF(OR(D929="Del Monte", D929="Dole", D929="Mott's"), "Canned Fruit",
IF(OR(D929="Goya", D929="Hunt's", D929="Birds Eye"), "Canned Vegetables",
IF(OR(D929="BelGioioso", D929="Kraft", D929="Philadelphia", D929="Fairlife", D929="Horizon Organic", D929="Lactaid", D929="Ben &amp; Jerry's", D929="Chobani", D929="Oikos", D929="Light + Fit"), "Dairy",
IF(OR(D929="Barilla", D929="Annie's", D929="Rao's Homemade"), "Pasta",
IF(OR(D929="Hershey's", D929="Lay's", D929="Totino's", D929="Cheerios", D929="Jif", D929="Skippy", D929="Nature Valley", D929="Oreo", D929="DiGiorno", D929="Eggo"), "Prepared Food",
IF(OR(D929="Ben's Original", D929="Lundberg", D929="Quaker"), "Rice",
IF(OR(D929="Bush's", D929="Hillshire Farm", D929="Oscar Mayer", D929="SPAM"), "Protein",
IF(OR(D929="Starbucks", D929="Sparkling Ice", D929="Coca-Cola", D929="San Pellegrino", D929="Gatorade", D929="Arizona"), "Beverages",
"Other")))))))))</f>
        <v>Prepared Food</v>
      </c>
      <c r="F929" t="s">
        <v>814</v>
      </c>
      <c r="G929" cm="1">
        <f t="array" ref="G929">_xlfn.LET(
  _xlpm.txt, LOWER(TRIM(SUBSTITUTE(B929,"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929" s="1">
        <f>O929/G929</f>
        <v>0.3125</v>
      </c>
      <c r="J929" t="str">
        <f>IF(I929="", "", IFERROR(LEFT(SUBSTITUTE(I929,"$",""), FIND("/", SUBSTITUTE(I929,"$","")) - 1), ""))</f>
        <v/>
      </c>
      <c r="K929" s="1" t="str">
        <f>IF(J929="", "", SUBSTITUTE(J929, "¢", ""))</f>
        <v/>
      </c>
      <c r="L929" s="2">
        <f>H929*100</f>
        <v>31.25</v>
      </c>
      <c r="M929" s="1">
        <f t="shared" si="14"/>
        <v>0.3125</v>
      </c>
      <c r="N929" s="1">
        <v>31.25</v>
      </c>
      <c r="O929">
        <f>VALUE(MID(F929, FIND("$", F929) + 1, LEN(F929)))</f>
        <v>2.5</v>
      </c>
    </row>
    <row r="930" spans="1:15" x14ac:dyDescent="0.25">
      <c r="A930" t="s">
        <v>1501</v>
      </c>
      <c r="B930" t="s">
        <v>1500</v>
      </c>
      <c r="D930" t="str" cm="1">
        <f t="array" ref="D930">_xlfn.TEXTJOIN("", TRUE, IF(ISNUMBER(SEARCH($Q$1480:$Q$1524, B930)), $Q$1480:$Q$1524, ""))</f>
        <v>Lay's</v>
      </c>
      <c r="E930" t="str">
        <f>IF(OR(D930="Mission", D930="Nature's Own", D930="Sara Lee"), "Bread",
IF(OR(D930="Del Monte", D930="Dole", D930="Mott's"), "Canned Fruit",
IF(OR(D930="Goya", D930="Hunt's", D930="Birds Eye"), "Canned Vegetables",
IF(OR(D930="BelGioioso", D930="Kraft", D930="Philadelphia", D930="Fairlife", D930="Horizon Organic", D930="Lactaid", D930="Ben &amp; Jerry's", D930="Chobani", D930="Oikos", D930="Light + Fit"), "Dairy",
IF(OR(D930="Barilla", D930="Annie's", D930="Rao's Homemade"), "Pasta",
IF(OR(D930="Hershey's", D930="Lay's", D930="Totino's", D930="Cheerios", D930="Jif", D930="Skippy", D930="Nature Valley", D930="Oreo", D930="DiGiorno", D930="Eggo"), "Prepared Food",
IF(OR(D930="Ben's Original", D930="Lundberg", D930="Quaker"), "Rice",
IF(OR(D930="Bush's", D930="Hillshire Farm", D930="Oscar Mayer", D930="SPAM"), "Protein",
IF(OR(D930="Starbucks", D930="Sparkling Ice", D930="Coca-Cola", D930="San Pellegrino", D930="Gatorade", D930="Arizona"), "Beverages",
"Other")))))))))</f>
        <v>Prepared Food</v>
      </c>
      <c r="F930" t="s">
        <v>645</v>
      </c>
      <c r="G930" cm="1">
        <f t="array" ref="G930">_xlfn.LET(
  _xlpm.txt, LOWER(TRIM(SUBSTITUTE(B930,"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12.5</v>
      </c>
      <c r="H930" s="1">
        <f>O930/G930</f>
        <v>0.43520000000000003</v>
      </c>
      <c r="J930" t="str">
        <f>IF(I930="", "", IFERROR(LEFT(SUBSTITUTE(I930,"$",""), FIND("/", SUBSTITUTE(I930,"$","")) - 1), ""))</f>
        <v/>
      </c>
      <c r="K930" s="1" t="str">
        <f>IF(J930="", "", SUBSTITUTE(J930, "¢", ""))</f>
        <v/>
      </c>
      <c r="L930" s="2">
        <f>H930*100</f>
        <v>43.52</v>
      </c>
      <c r="M930" s="1">
        <f t="shared" si="14"/>
        <v>0.43520000000000003</v>
      </c>
      <c r="N930" s="1">
        <v>43.52</v>
      </c>
      <c r="O930">
        <f>VALUE(MID(F930, FIND("$", F930) + 1, LEN(F930)))</f>
        <v>5.44</v>
      </c>
    </row>
    <row r="931" spans="1:15" x14ac:dyDescent="0.25">
      <c r="A931" t="s">
        <v>1499</v>
      </c>
      <c r="B931" t="s">
        <v>1498</v>
      </c>
      <c r="D931" t="str" cm="1">
        <f t="array" ref="D931">_xlfn.TEXTJOIN("", TRUE, IF(ISNUMBER(SEARCH($Q$1480:$Q$1524, B931)), $Q$1480:$Q$1524, ""))</f>
        <v>Lay's</v>
      </c>
      <c r="E931" t="str">
        <f>IF(OR(D931="Mission", D931="Nature's Own", D931="Sara Lee"), "Bread",
IF(OR(D931="Del Monte", D931="Dole", D931="Mott's"), "Canned Fruit",
IF(OR(D931="Goya", D931="Hunt's", D931="Birds Eye"), "Canned Vegetables",
IF(OR(D931="BelGioioso", D931="Kraft", D931="Philadelphia", D931="Fairlife", D931="Horizon Organic", D931="Lactaid", D931="Ben &amp; Jerry's", D931="Chobani", D931="Oikos", D931="Light + Fit"), "Dairy",
IF(OR(D931="Barilla", D931="Annie's", D931="Rao's Homemade"), "Pasta",
IF(OR(D931="Hershey's", D931="Lay's", D931="Totino's", D931="Cheerios", D931="Jif", D931="Skippy", D931="Nature Valley", D931="Oreo", D931="DiGiorno", D931="Eggo"), "Prepared Food",
IF(OR(D931="Ben's Original", D931="Lundberg", D931="Quaker"), "Rice",
IF(OR(D931="Bush's", D931="Hillshire Farm", D931="Oscar Mayer", D931="SPAM"), "Protein",
IF(OR(D931="Starbucks", D931="Sparkling Ice", D931="Coca-Cola", D931="San Pellegrino", D931="Gatorade", D931="Arizona"), "Beverages",
"Other")))))))))</f>
        <v>Prepared Food</v>
      </c>
      <c r="F931" t="s">
        <v>814</v>
      </c>
      <c r="G931" cm="1">
        <f t="array" ref="G931">_xlfn.LET(
  _xlpm.txt, LOWER(TRIM(SUBSTITUTE(B931,"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</v>
      </c>
      <c r="H931" s="1">
        <f>O931/G931</f>
        <v>0.5</v>
      </c>
      <c r="J931" t="str">
        <f>IF(I931="", "", IFERROR(LEFT(SUBSTITUTE(I931,"$",""), FIND("/", SUBSTITUTE(I931,"$","")) - 1), ""))</f>
        <v/>
      </c>
      <c r="K931" s="1" t="str">
        <f>IF(J931="", "", SUBSTITUTE(J931, "¢", ""))</f>
        <v/>
      </c>
      <c r="L931" s="2">
        <f>H931*100</f>
        <v>50</v>
      </c>
      <c r="M931" s="1">
        <f t="shared" si="14"/>
        <v>0.5</v>
      </c>
      <c r="N931" s="1">
        <v>50</v>
      </c>
      <c r="O931">
        <f>VALUE(MID(F931, FIND("$", F931) + 1, LEN(F931)))</f>
        <v>2.5</v>
      </c>
    </row>
    <row r="932" spans="1:15" x14ac:dyDescent="0.25">
      <c r="A932" t="s">
        <v>1497</v>
      </c>
      <c r="B932" t="s">
        <v>1496</v>
      </c>
      <c r="D932" t="str" cm="1">
        <f t="array" ref="D932">_xlfn.TEXTJOIN("", TRUE, IF(ISNUMBER(SEARCH($Q$1480:$Q$1524, B932)), $Q$1480:$Q$1524, ""))</f>
        <v>Lay's</v>
      </c>
      <c r="E932" t="str">
        <f>IF(OR(D932="Mission", D932="Nature's Own", D932="Sara Lee"), "Bread",
IF(OR(D932="Del Monte", D932="Dole", D932="Mott's"), "Canned Fruit",
IF(OR(D932="Goya", D932="Hunt's", D932="Birds Eye"), "Canned Vegetables",
IF(OR(D932="BelGioioso", D932="Kraft", D932="Philadelphia", D932="Fairlife", D932="Horizon Organic", D932="Lactaid", D932="Ben &amp; Jerry's", D932="Chobani", D932="Oikos", D932="Light + Fit"), "Dairy",
IF(OR(D932="Barilla", D932="Annie's", D932="Rao's Homemade"), "Pasta",
IF(OR(D932="Hershey's", D932="Lay's", D932="Totino's", D932="Cheerios", D932="Jif", D932="Skippy", D932="Nature Valley", D932="Oreo", D932="DiGiorno", D932="Eggo"), "Prepared Food",
IF(OR(D932="Ben's Original", D932="Lundberg", D932="Quaker"), "Rice",
IF(OR(D932="Bush's", D932="Hillshire Farm", D932="Oscar Mayer", D932="SPAM"), "Protein",
IF(OR(D932="Starbucks", D932="Sparkling Ice", D932="Coca-Cola", D932="San Pellegrino", D932="Gatorade", D932="Arizona"), "Beverages",
"Other")))))))))</f>
        <v>Prepared Food</v>
      </c>
      <c r="F932" t="s">
        <v>645</v>
      </c>
      <c r="G932" cm="1">
        <f t="array" ref="G932">_xlfn.LET(
  _xlpm.txt, LOWER(TRIM(SUBSTITUTE(B932,"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12.5</v>
      </c>
      <c r="H932" s="1">
        <f>O932/G932</f>
        <v>0.43520000000000003</v>
      </c>
      <c r="J932" t="str">
        <f>IF(I932="", "", IFERROR(LEFT(SUBSTITUTE(I932,"$",""), FIND("/", SUBSTITUTE(I932,"$","")) - 1), ""))</f>
        <v/>
      </c>
      <c r="K932" s="1" t="str">
        <f>IF(J932="", "", SUBSTITUTE(J932, "¢", ""))</f>
        <v/>
      </c>
      <c r="L932" s="2">
        <f>H932*100</f>
        <v>43.52</v>
      </c>
      <c r="M932" s="1">
        <f t="shared" si="14"/>
        <v>0.43520000000000003</v>
      </c>
      <c r="N932" s="1">
        <v>43.52</v>
      </c>
      <c r="O932">
        <f>VALUE(MID(F932, FIND("$", F932) + 1, LEN(F932)))</f>
        <v>5.44</v>
      </c>
    </row>
    <row r="933" spans="1:15" x14ac:dyDescent="0.25">
      <c r="A933" t="s">
        <v>1495</v>
      </c>
      <c r="B933" t="s">
        <v>1494</v>
      </c>
      <c r="D933" t="str" cm="1">
        <f t="array" ref="D933">_xlfn.TEXTJOIN("", TRUE, IF(ISNUMBER(SEARCH($Q$1480:$Q$1524, B933)), $Q$1480:$Q$1524, ""))</f>
        <v>Lay's</v>
      </c>
      <c r="E933" t="str">
        <f>IF(OR(D933="Mission", D933="Nature's Own", D933="Sara Lee"), "Bread",
IF(OR(D933="Del Monte", D933="Dole", D933="Mott's"), "Canned Fruit",
IF(OR(D933="Goya", D933="Hunt's", D933="Birds Eye"), "Canned Vegetables",
IF(OR(D933="BelGioioso", D933="Kraft", D933="Philadelphia", D933="Fairlife", D933="Horizon Organic", D933="Lactaid", D933="Ben &amp; Jerry's", D933="Chobani", D933="Oikos", D933="Light + Fit"), "Dairy",
IF(OR(D933="Barilla", D933="Annie's", D933="Rao's Homemade"), "Pasta",
IF(OR(D933="Hershey's", D933="Lay's", D933="Totino's", D933="Cheerios", D933="Jif", D933="Skippy", D933="Nature Valley", D933="Oreo", D933="DiGiorno", D933="Eggo"), "Prepared Food",
IF(OR(D933="Ben's Original", D933="Lundberg", D933="Quaker"), "Rice",
IF(OR(D933="Bush's", D933="Hillshire Farm", D933="Oscar Mayer", D933="SPAM"), "Protein",
IF(OR(D933="Starbucks", D933="Sparkling Ice", D933="Coca-Cola", D933="San Pellegrino", D933="Gatorade", D933="Arizona"), "Beverages",
"Other")))))))))</f>
        <v>Prepared Food</v>
      </c>
      <c r="F933" t="s">
        <v>814</v>
      </c>
      <c r="G933" cm="1">
        <f t="array" ref="G933">_xlfn.LET(
  _xlpm.txt, LOWER(TRIM(SUBSTITUTE(B933,"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933" s="1">
        <f>O933/G933</f>
        <v>0.32258064516129031</v>
      </c>
      <c r="J933" t="str">
        <f>IF(I933="", "", IFERROR(LEFT(SUBSTITUTE(I933,"$",""), FIND("/", SUBSTITUTE(I933,"$","")) - 1), ""))</f>
        <v/>
      </c>
      <c r="K933" s="1" t="str">
        <f>IF(J933="", "", SUBSTITUTE(J933, "¢", ""))</f>
        <v/>
      </c>
      <c r="L933" s="2">
        <f>H933*100</f>
        <v>32.258064516129032</v>
      </c>
      <c r="M933" s="1">
        <f t="shared" si="14"/>
        <v>0.32258064516129031</v>
      </c>
      <c r="N933" s="1">
        <v>32.258064516129032</v>
      </c>
      <c r="O933">
        <f>VALUE(MID(F933, FIND("$", F933) + 1, LEN(F933)))</f>
        <v>2.5</v>
      </c>
    </row>
    <row r="934" spans="1:15" x14ac:dyDescent="0.25">
      <c r="A934" t="s">
        <v>1493</v>
      </c>
      <c r="B934" t="s">
        <v>1492</v>
      </c>
      <c r="D934" t="str" cm="1">
        <f t="array" ref="D934">_xlfn.TEXTJOIN("", TRUE, IF(ISNUMBER(SEARCH($Q$1480:$Q$1524, B934)), $Q$1480:$Q$1524, ""))</f>
        <v>Lay's</v>
      </c>
      <c r="E934" t="str">
        <f>IF(OR(D934="Mission", D934="Nature's Own", D934="Sara Lee"), "Bread",
IF(OR(D934="Del Monte", D934="Dole", D934="Mott's"), "Canned Fruit",
IF(OR(D934="Goya", D934="Hunt's", D934="Birds Eye"), "Canned Vegetables",
IF(OR(D934="BelGioioso", D934="Kraft", D934="Philadelphia", D934="Fairlife", D934="Horizon Organic", D934="Lactaid", D934="Ben &amp; Jerry's", D934="Chobani", D934="Oikos", D934="Light + Fit"), "Dairy",
IF(OR(D934="Barilla", D934="Annie's", D934="Rao's Homemade"), "Pasta",
IF(OR(D934="Hershey's", D934="Lay's", D934="Totino's", D934="Cheerios", D934="Jif", D934="Skippy", D934="Nature Valley", D934="Oreo", D934="DiGiorno", D934="Eggo"), "Prepared Food",
IF(OR(D934="Ben's Original", D934="Lundberg", D934="Quaker"), "Rice",
IF(OR(D934="Bush's", D934="Hillshire Farm", D934="Oscar Mayer", D934="SPAM"), "Protein",
IF(OR(D934="Starbucks", D934="Sparkling Ice", D934="Coca-Cola", D934="San Pellegrino", D934="Gatorade", D934="Arizona"), "Beverages",
"Other")))))))))</f>
        <v>Prepared Food</v>
      </c>
      <c r="F934" t="s">
        <v>814</v>
      </c>
      <c r="G934" cm="1">
        <f t="array" ref="G934">_xlfn.LET(
  _xlpm.txt, LOWER(TRIM(SUBSTITUTE(B934,"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934" s="1">
        <f>O934/G934</f>
        <v>0.32258064516129031</v>
      </c>
      <c r="J934" t="str">
        <f>IF(I934="", "", IFERROR(LEFT(SUBSTITUTE(I934,"$",""), FIND("/", SUBSTITUTE(I934,"$","")) - 1), ""))</f>
        <v/>
      </c>
      <c r="K934" s="1" t="str">
        <f>IF(J934="", "", SUBSTITUTE(J934, "¢", ""))</f>
        <v/>
      </c>
      <c r="L934" s="2">
        <f>H934*100</f>
        <v>32.258064516129032</v>
      </c>
      <c r="M934" s="1">
        <f t="shared" si="14"/>
        <v>0.32258064516129031</v>
      </c>
      <c r="N934" s="1">
        <v>32.258064516129032</v>
      </c>
      <c r="O934">
        <f>VALUE(MID(F934, FIND("$", F934) + 1, LEN(F934)))</f>
        <v>2.5</v>
      </c>
    </row>
    <row r="935" spans="1:15" x14ac:dyDescent="0.25">
      <c r="A935" t="s">
        <v>1491</v>
      </c>
      <c r="B935" t="s">
        <v>1490</v>
      </c>
      <c r="D935" t="str" cm="1">
        <f t="array" ref="D935">_xlfn.TEXTJOIN("", TRUE, IF(ISNUMBER(SEARCH($Q$1480:$Q$1524, B935)), $Q$1480:$Q$1524, ""))</f>
        <v>Lay's</v>
      </c>
      <c r="E935" t="str">
        <f>IF(OR(D935="Mission", D935="Nature's Own", D935="Sara Lee"), "Bread",
IF(OR(D935="Del Monte", D935="Dole", D935="Mott's"), "Canned Fruit",
IF(OR(D935="Goya", D935="Hunt's", D935="Birds Eye"), "Canned Vegetables",
IF(OR(D935="BelGioioso", D935="Kraft", D935="Philadelphia", D935="Fairlife", D935="Horizon Organic", D935="Lactaid", D935="Ben &amp; Jerry's", D935="Chobani", D935="Oikos", D935="Light + Fit"), "Dairy",
IF(OR(D935="Barilla", D935="Annie's", D935="Rao's Homemade"), "Pasta",
IF(OR(D935="Hershey's", D935="Lay's", D935="Totino's", D935="Cheerios", D935="Jif", D935="Skippy", D935="Nature Valley", D935="Oreo", D935="DiGiorno", D935="Eggo"), "Prepared Food",
IF(OR(D935="Ben's Original", D935="Lundberg", D935="Quaker"), "Rice",
IF(OR(D935="Bush's", D935="Hillshire Farm", D935="Oscar Mayer", D935="SPAM"), "Protein",
IF(OR(D935="Starbucks", D935="Sparkling Ice", D935="Coca-Cola", D935="San Pellegrino", D935="Gatorade", D935="Arizona"), "Beverages",
"Other")))))))))</f>
        <v>Prepared Food</v>
      </c>
      <c r="F935" t="s">
        <v>814</v>
      </c>
      <c r="G935" cm="1">
        <f t="array" ref="G935">_xlfn.LET(
  _xlpm.txt, LOWER(TRIM(SUBSTITUTE(B935,"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935" s="1">
        <f>O935/G935</f>
        <v>0.32258064516129031</v>
      </c>
      <c r="J935" t="str">
        <f>IF(I935="", "", IFERROR(LEFT(SUBSTITUTE(I935,"$",""), FIND("/", SUBSTITUTE(I935,"$","")) - 1), ""))</f>
        <v/>
      </c>
      <c r="K935" s="1" t="str">
        <f>IF(J935="", "", SUBSTITUTE(J935, "¢", ""))</f>
        <v/>
      </c>
      <c r="L935" s="2">
        <f>H935*100</f>
        <v>32.258064516129032</v>
      </c>
      <c r="M935" s="1">
        <f t="shared" si="14"/>
        <v>0.32258064516129031</v>
      </c>
      <c r="N935" s="1">
        <v>32.258064516129032</v>
      </c>
      <c r="O935">
        <f>VALUE(MID(F935, FIND("$", F935) + 1, LEN(F935)))</f>
        <v>2.5</v>
      </c>
    </row>
    <row r="936" spans="1:15" x14ac:dyDescent="0.25">
      <c r="A936" t="s">
        <v>1489</v>
      </c>
      <c r="B936" t="s">
        <v>1488</v>
      </c>
      <c r="D936" t="str" cm="1">
        <f t="array" ref="D936">_xlfn.TEXTJOIN("", TRUE, IF(ISNUMBER(SEARCH($Q$1480:$Q$1524, B936)), $Q$1480:$Q$1524, ""))</f>
        <v>Lay's</v>
      </c>
      <c r="E936" t="str">
        <f>IF(OR(D936="Mission", D936="Nature's Own", D936="Sara Lee"), "Bread",
IF(OR(D936="Del Monte", D936="Dole", D936="Mott's"), "Canned Fruit",
IF(OR(D936="Goya", D936="Hunt's", D936="Birds Eye"), "Canned Vegetables",
IF(OR(D936="BelGioioso", D936="Kraft", D936="Philadelphia", D936="Fairlife", D936="Horizon Organic", D936="Lactaid", D936="Ben &amp; Jerry's", D936="Chobani", D936="Oikos", D936="Light + Fit"), "Dairy",
IF(OR(D936="Barilla", D936="Annie's", D936="Rao's Homemade"), "Pasta",
IF(OR(D936="Hershey's", D936="Lay's", D936="Totino's", D936="Cheerios", D936="Jif", D936="Skippy", D936="Nature Valley", D936="Oreo", D936="DiGiorno", D936="Eggo"), "Prepared Food",
IF(OR(D936="Ben's Original", D936="Lundberg", D936="Quaker"), "Rice",
IF(OR(D936="Bush's", D936="Hillshire Farm", D936="Oscar Mayer", D936="SPAM"), "Protein",
IF(OR(D936="Starbucks", D936="Sparkling Ice", D936="Coca-Cola", D936="San Pellegrino", D936="Gatorade", D936="Arizona"), "Beverages",
"Other")))))))))</f>
        <v>Prepared Food</v>
      </c>
      <c r="F936" t="s">
        <v>814</v>
      </c>
      <c r="G936" cm="1">
        <f t="array" ref="G936">_xlfn.LET(
  _xlpm.txt, LOWER(TRIM(SUBSTITUTE(B936,"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936" s="1">
        <f>O936/G936</f>
        <v>0.32258064516129031</v>
      </c>
      <c r="J936" t="str">
        <f>IF(I936="", "", IFERROR(LEFT(SUBSTITUTE(I936,"$",""), FIND("/", SUBSTITUTE(I936,"$","")) - 1), ""))</f>
        <v/>
      </c>
      <c r="K936" s="1" t="str">
        <f>IF(J936="", "", SUBSTITUTE(J936, "¢", ""))</f>
        <v/>
      </c>
      <c r="L936" s="2">
        <f>H936*100</f>
        <v>32.258064516129032</v>
      </c>
      <c r="M936" s="1">
        <f t="shared" si="14"/>
        <v>0.32258064516129031</v>
      </c>
      <c r="N936" s="1">
        <v>32.258064516129032</v>
      </c>
      <c r="O936">
        <f>VALUE(MID(F936, FIND("$", F936) + 1, LEN(F936)))</f>
        <v>2.5</v>
      </c>
    </row>
    <row r="937" spans="1:15" x14ac:dyDescent="0.25">
      <c r="A937" t="s">
        <v>1487</v>
      </c>
      <c r="B937" t="s">
        <v>1486</v>
      </c>
      <c r="D937" t="str" cm="1">
        <f t="array" ref="D937">_xlfn.TEXTJOIN("", TRUE, IF(ISNUMBER(SEARCH($Q$1480:$Q$1524, B937)), $Q$1480:$Q$1524, ""))</f>
        <v>Lay's</v>
      </c>
      <c r="E937" t="str">
        <f>IF(OR(D937="Mission", D937="Nature's Own", D937="Sara Lee"), "Bread",
IF(OR(D937="Del Monte", D937="Dole", D937="Mott's"), "Canned Fruit",
IF(OR(D937="Goya", D937="Hunt's", D937="Birds Eye"), "Canned Vegetables",
IF(OR(D937="BelGioioso", D937="Kraft", D937="Philadelphia", D937="Fairlife", D937="Horizon Organic", D937="Lactaid", D937="Ben &amp; Jerry's", D937="Chobani", D937="Oikos", D937="Light + Fit"), "Dairy",
IF(OR(D937="Barilla", D937="Annie's", D937="Rao's Homemade"), "Pasta",
IF(OR(D937="Hershey's", D937="Lay's", D937="Totino's", D937="Cheerios", D937="Jif", D937="Skippy", D937="Nature Valley", D937="Oreo", D937="DiGiorno", D937="Eggo"), "Prepared Food",
IF(OR(D937="Ben's Original", D937="Lundberg", D937="Quaker"), "Rice",
IF(OR(D937="Bush's", D937="Hillshire Farm", D937="Oscar Mayer", D937="SPAM"), "Protein",
IF(OR(D937="Starbucks", D937="Sparkling Ice", D937="Coca-Cola", D937="San Pellegrino", D937="Gatorade", D937="Arizona"), "Beverages",
"Other")))))))))</f>
        <v>Prepared Food</v>
      </c>
      <c r="F937" t="s">
        <v>814</v>
      </c>
      <c r="G937" cm="1">
        <f t="array" ref="G937">_xlfn.LET(
  _xlpm.txt, LOWER(TRIM(SUBSTITUTE(B937,"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937" s="1">
        <f>O937/G937</f>
        <v>0.32258064516129031</v>
      </c>
      <c r="J937" t="str">
        <f>IF(I937="", "", IFERROR(LEFT(SUBSTITUTE(I937,"$",""), FIND("/", SUBSTITUTE(I937,"$","")) - 1), ""))</f>
        <v/>
      </c>
      <c r="K937" s="1" t="str">
        <f>IF(J937="", "", SUBSTITUTE(J937, "¢", ""))</f>
        <v/>
      </c>
      <c r="L937" s="2">
        <f>H937*100</f>
        <v>32.258064516129032</v>
      </c>
      <c r="M937" s="1">
        <f t="shared" si="14"/>
        <v>0.32258064516129031</v>
      </c>
      <c r="N937" s="1">
        <v>32.258064516129032</v>
      </c>
      <c r="O937">
        <f>VALUE(MID(F937, FIND("$", F937) + 1, LEN(F937)))</f>
        <v>2.5</v>
      </c>
    </row>
    <row r="938" spans="1:15" x14ac:dyDescent="0.25">
      <c r="A938" t="s">
        <v>1485</v>
      </c>
      <c r="B938" t="s">
        <v>1484</v>
      </c>
      <c r="D938" t="str" cm="1">
        <f t="array" ref="D938">_xlfn.TEXTJOIN("", TRUE, IF(ISNUMBER(SEARCH($Q$1480:$Q$1524, B938)), $Q$1480:$Q$1524, ""))</f>
        <v>Lay's</v>
      </c>
      <c r="E938" t="str">
        <f>IF(OR(D938="Mission", D938="Nature's Own", D938="Sara Lee"), "Bread",
IF(OR(D938="Del Monte", D938="Dole", D938="Mott's"), "Canned Fruit",
IF(OR(D938="Goya", D938="Hunt's", D938="Birds Eye"), "Canned Vegetables",
IF(OR(D938="BelGioioso", D938="Kraft", D938="Philadelphia", D938="Fairlife", D938="Horizon Organic", D938="Lactaid", D938="Ben &amp; Jerry's", D938="Chobani", D938="Oikos", D938="Light + Fit"), "Dairy",
IF(OR(D938="Barilla", D938="Annie's", D938="Rao's Homemade"), "Pasta",
IF(OR(D938="Hershey's", D938="Lay's", D938="Totino's", D938="Cheerios", D938="Jif", D938="Skippy", D938="Nature Valley", D938="Oreo", D938="DiGiorno", D938="Eggo"), "Prepared Food",
IF(OR(D938="Ben's Original", D938="Lundberg", D938="Quaker"), "Rice",
IF(OR(D938="Bush's", D938="Hillshire Farm", D938="Oscar Mayer", D938="SPAM"), "Protein",
IF(OR(D938="Starbucks", D938="Sparkling Ice", D938="Coca-Cola", D938="San Pellegrino", D938="Gatorade", D938="Arizona"), "Beverages",
"Other")))))))))</f>
        <v>Prepared Food</v>
      </c>
      <c r="F938" t="s">
        <v>645</v>
      </c>
      <c r="G938" cm="1">
        <f t="array" ref="G938">_xlfn.LET(
  _xlpm.txt, LOWER(TRIM(SUBSTITUTE(B938,"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12.5</v>
      </c>
      <c r="H938" s="1">
        <f>O938/G938</f>
        <v>0.43520000000000003</v>
      </c>
      <c r="J938" t="str">
        <f>IF(I938="", "", IFERROR(LEFT(SUBSTITUTE(I938,"$",""), FIND("/", SUBSTITUTE(I938,"$","")) - 1), ""))</f>
        <v/>
      </c>
      <c r="K938" s="1" t="str">
        <f>IF(J938="", "", SUBSTITUTE(J938, "¢", ""))</f>
        <v/>
      </c>
      <c r="L938" s="2">
        <f>H938*100</f>
        <v>43.52</v>
      </c>
      <c r="M938" s="1">
        <f t="shared" si="14"/>
        <v>0.43520000000000003</v>
      </c>
      <c r="N938" s="1">
        <v>43.52</v>
      </c>
      <c r="O938">
        <f>VALUE(MID(F938, FIND("$", F938) + 1, LEN(F938)))</f>
        <v>5.44</v>
      </c>
    </row>
    <row r="939" spans="1:15" x14ac:dyDescent="0.25">
      <c r="A939" t="s">
        <v>1483</v>
      </c>
      <c r="B939" t="s">
        <v>1482</v>
      </c>
      <c r="D939" t="str" cm="1">
        <f t="array" ref="D939">_xlfn.TEXTJOIN("", TRUE, IF(ISNUMBER(SEARCH($Q$1480:$Q$1524, B939)), $Q$1480:$Q$1524, ""))</f>
        <v>Lay's</v>
      </c>
      <c r="E939" t="str">
        <f>IF(OR(D939="Mission", D939="Nature's Own", D939="Sara Lee"), "Bread",
IF(OR(D939="Del Monte", D939="Dole", D939="Mott's"), "Canned Fruit",
IF(OR(D939="Goya", D939="Hunt's", D939="Birds Eye"), "Canned Vegetables",
IF(OR(D939="BelGioioso", D939="Kraft", D939="Philadelphia", D939="Fairlife", D939="Horizon Organic", D939="Lactaid", D939="Ben &amp; Jerry's", D939="Chobani", D939="Oikos", D939="Light + Fit"), "Dairy",
IF(OR(D939="Barilla", D939="Annie's", D939="Rao's Homemade"), "Pasta",
IF(OR(D939="Hershey's", D939="Lay's", D939="Totino's", D939="Cheerios", D939="Jif", D939="Skippy", D939="Nature Valley", D939="Oreo", D939="DiGiorno", D939="Eggo"), "Prepared Food",
IF(OR(D939="Ben's Original", D939="Lundberg", D939="Quaker"), "Rice",
IF(OR(D939="Bush's", D939="Hillshire Farm", D939="Oscar Mayer", D939="SPAM"), "Protein",
IF(OR(D939="Starbucks", D939="Sparkling Ice", D939="Coca-Cola", D939="San Pellegrino", D939="Gatorade", D939="Arizona"), "Beverages",
"Other")))))))))</f>
        <v>Prepared Food</v>
      </c>
      <c r="F939" t="s">
        <v>1477</v>
      </c>
      <c r="G939" cm="1">
        <f t="array" ref="G939">_xlfn.LET(
  _xlpm.txt, LOWER(TRIM(SUBSTITUTE(B939,"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5.75</v>
      </c>
      <c r="H939" s="1">
        <f>O939/G939</f>
        <v>0.34782608695652173</v>
      </c>
      <c r="J939" t="str">
        <f>IF(I939="", "", IFERROR(LEFT(SUBSTITUTE(I939,"$",""), FIND("/", SUBSTITUTE(I939,"$","")) - 1), ""))</f>
        <v/>
      </c>
      <c r="K939" s="1" t="str">
        <f>IF(J939="", "", SUBSTITUTE(J939, "¢", ""))</f>
        <v/>
      </c>
      <c r="L939" s="2">
        <f>H939*100</f>
        <v>34.782608695652172</v>
      </c>
      <c r="M939" s="1">
        <f t="shared" si="14"/>
        <v>0.34782608695652173</v>
      </c>
      <c r="N939" s="1">
        <v>34.782608695652172</v>
      </c>
      <c r="O939">
        <f>VALUE(MID(F939, FIND("$", F939) + 1, LEN(F939)))</f>
        <v>2</v>
      </c>
    </row>
    <row r="940" spans="1:15" x14ac:dyDescent="0.25">
      <c r="A940" t="s">
        <v>1481</v>
      </c>
      <c r="B940" t="s">
        <v>1480</v>
      </c>
      <c r="D940" t="str" cm="1">
        <f t="array" ref="D940">_xlfn.TEXTJOIN("", TRUE, IF(ISNUMBER(SEARCH($Q$1480:$Q$1524, B940)), $Q$1480:$Q$1524, ""))</f>
        <v>Lay's</v>
      </c>
      <c r="E940" t="str">
        <f>IF(OR(D940="Mission", D940="Nature's Own", D940="Sara Lee"), "Bread",
IF(OR(D940="Del Monte", D940="Dole", D940="Mott's"), "Canned Fruit",
IF(OR(D940="Goya", D940="Hunt's", D940="Birds Eye"), "Canned Vegetables",
IF(OR(D940="BelGioioso", D940="Kraft", D940="Philadelphia", D940="Fairlife", D940="Horizon Organic", D940="Lactaid", D940="Ben &amp; Jerry's", D940="Chobani", D940="Oikos", D940="Light + Fit"), "Dairy",
IF(OR(D940="Barilla", D940="Annie's", D940="Rao's Homemade"), "Pasta",
IF(OR(D940="Hershey's", D940="Lay's", D940="Totino's", D940="Cheerios", D940="Jif", D940="Skippy", D940="Nature Valley", D940="Oreo", D940="DiGiorno", D940="Eggo"), "Prepared Food",
IF(OR(D940="Ben's Original", D940="Lundberg", D940="Quaker"), "Rice",
IF(OR(D940="Bush's", D940="Hillshire Farm", D940="Oscar Mayer", D940="SPAM"), "Protein",
IF(OR(D940="Starbucks", D940="Sparkling Ice", D940="Coca-Cola", D940="San Pellegrino", D940="Gatorade", D940="Arizona"), "Beverages",
"Other")))))))))</f>
        <v>Prepared Food</v>
      </c>
      <c r="F940" t="s">
        <v>1477</v>
      </c>
      <c r="G940" cm="1">
        <f t="array" ref="G940">_xlfn.LET(
  _xlpm.txt, LOWER(TRIM(SUBSTITUTE(B940,"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5.5</v>
      </c>
      <c r="H940" s="1">
        <f>O940/G940</f>
        <v>0.36363636363636365</v>
      </c>
      <c r="J940" t="str">
        <f>IF(I940="", "", IFERROR(LEFT(SUBSTITUTE(I940,"$",""), FIND("/", SUBSTITUTE(I940,"$","")) - 1), ""))</f>
        <v/>
      </c>
      <c r="K940" s="1" t="str">
        <f>IF(J940="", "", SUBSTITUTE(J940, "¢", ""))</f>
        <v/>
      </c>
      <c r="L940" s="2">
        <f>H940*100</f>
        <v>36.363636363636367</v>
      </c>
      <c r="M940" s="1">
        <f t="shared" si="14"/>
        <v>0.36363636363636365</v>
      </c>
      <c r="N940" s="1">
        <v>36.363636363636367</v>
      </c>
      <c r="O940">
        <f>VALUE(MID(F940, FIND("$", F940) + 1, LEN(F940)))</f>
        <v>2</v>
      </c>
    </row>
    <row r="941" spans="1:15" x14ac:dyDescent="0.25">
      <c r="A941" t="s">
        <v>1479</v>
      </c>
      <c r="B941" t="s">
        <v>1478</v>
      </c>
      <c r="D941" t="str" cm="1">
        <f t="array" ref="D941">_xlfn.TEXTJOIN("", TRUE, IF(ISNUMBER(SEARCH($Q$1480:$Q$1524, B941)), $Q$1480:$Q$1524, ""))</f>
        <v>Lay's</v>
      </c>
      <c r="E941" t="str">
        <f>IF(OR(D941="Mission", D941="Nature's Own", D941="Sara Lee"), "Bread",
IF(OR(D941="Del Monte", D941="Dole", D941="Mott's"), "Canned Fruit",
IF(OR(D941="Goya", D941="Hunt's", D941="Birds Eye"), "Canned Vegetables",
IF(OR(D941="BelGioioso", D941="Kraft", D941="Philadelphia", D941="Fairlife", D941="Horizon Organic", D941="Lactaid", D941="Ben &amp; Jerry's", D941="Chobani", D941="Oikos", D941="Light + Fit"), "Dairy",
IF(OR(D941="Barilla", D941="Annie's", D941="Rao's Homemade"), "Pasta",
IF(OR(D941="Hershey's", D941="Lay's", D941="Totino's", D941="Cheerios", D941="Jif", D941="Skippy", D941="Nature Valley", D941="Oreo", D941="DiGiorno", D941="Eggo"), "Prepared Food",
IF(OR(D941="Ben's Original", D941="Lundberg", D941="Quaker"), "Rice",
IF(OR(D941="Bush's", D941="Hillshire Farm", D941="Oscar Mayer", D941="SPAM"), "Protein",
IF(OR(D941="Starbucks", D941="Sparkling Ice", D941="Coca-Cola", D941="San Pellegrino", D941="Gatorade", D941="Arizona"), "Beverages",
"Other")))))))))</f>
        <v>Prepared Food</v>
      </c>
      <c r="F941" t="s">
        <v>1477</v>
      </c>
      <c r="G941" cm="1">
        <f t="array" ref="G941">_xlfn.LET(
  _xlpm.txt, LOWER(TRIM(SUBSTITUTE(B941,"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5.5</v>
      </c>
      <c r="H941" s="1">
        <f>O941/G941</f>
        <v>0.36363636363636365</v>
      </c>
      <c r="J941" t="str">
        <f>IF(I941="", "", IFERROR(LEFT(SUBSTITUTE(I941,"$",""), FIND("/", SUBSTITUTE(I941,"$","")) - 1), ""))</f>
        <v/>
      </c>
      <c r="K941" s="1" t="str">
        <f>IF(J941="", "", SUBSTITUTE(J941, "¢", ""))</f>
        <v/>
      </c>
      <c r="L941" s="2">
        <f>H941*100</f>
        <v>36.363636363636367</v>
      </c>
      <c r="M941" s="1">
        <f t="shared" si="14"/>
        <v>0.36363636363636365</v>
      </c>
      <c r="N941" s="1">
        <v>36.363636363636367</v>
      </c>
      <c r="O941">
        <f>VALUE(MID(F941, FIND("$", F941) + 1, LEN(F941)))</f>
        <v>2</v>
      </c>
    </row>
    <row r="942" spans="1:15" x14ac:dyDescent="0.25">
      <c r="A942" t="s">
        <v>1476</v>
      </c>
      <c r="B942" t="s">
        <v>1475</v>
      </c>
      <c r="D942" t="str" cm="1">
        <f t="array" ref="D942">_xlfn.TEXTJOIN("", TRUE, IF(ISNUMBER(SEARCH($Q$1480:$Q$1524, B942)), $Q$1480:$Q$1524, ""))</f>
        <v>Lay's</v>
      </c>
      <c r="E942" t="str">
        <f>IF(OR(D942="Mission", D942="Nature's Own", D942="Sara Lee"), "Bread",
IF(OR(D942="Del Monte", D942="Dole", D942="Mott's"), "Canned Fruit",
IF(OR(D942="Goya", D942="Hunt's", D942="Birds Eye"), "Canned Vegetables",
IF(OR(D942="BelGioioso", D942="Kraft", D942="Philadelphia", D942="Fairlife", D942="Horizon Organic", D942="Lactaid", D942="Ben &amp; Jerry's", D942="Chobani", D942="Oikos", D942="Light + Fit"), "Dairy",
IF(OR(D942="Barilla", D942="Annie's", D942="Rao's Homemade"), "Pasta",
IF(OR(D942="Hershey's", D942="Lay's", D942="Totino's", D942="Cheerios", D942="Jif", D942="Skippy", D942="Nature Valley", D942="Oreo", D942="DiGiorno", D942="Eggo"), "Prepared Food",
IF(OR(D942="Ben's Original", D942="Lundberg", D942="Quaker"), "Rice",
IF(OR(D942="Bush's", D942="Hillshire Farm", D942="Oscar Mayer", D942="SPAM"), "Protein",
IF(OR(D942="Starbucks", D942="Sparkling Ice", D942="Coca-Cola", D942="San Pellegrino", D942="Gatorade", D942="Arizona"), "Beverages",
"Other")))))))))</f>
        <v>Prepared Food</v>
      </c>
      <c r="F942" t="s">
        <v>814</v>
      </c>
      <c r="G942" cm="1">
        <f t="array" ref="G942">_xlfn.LET(
  _xlpm.txt, LOWER(TRIM(SUBSTITUTE(B942,"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</v>
      </c>
      <c r="H942" s="1">
        <f>O942/G942</f>
        <v>0.5</v>
      </c>
      <c r="J942" t="str">
        <f>IF(I942="", "", IFERROR(LEFT(SUBSTITUTE(I942,"$",""), FIND("/", SUBSTITUTE(I942,"$","")) - 1), ""))</f>
        <v/>
      </c>
      <c r="K942" s="1" t="str">
        <f>IF(J942="", "", SUBSTITUTE(J942, "¢", ""))</f>
        <v/>
      </c>
      <c r="L942" s="2">
        <f>H942*100</f>
        <v>50</v>
      </c>
      <c r="M942" s="1">
        <f t="shared" si="14"/>
        <v>0.5</v>
      </c>
      <c r="N942" s="1">
        <v>50</v>
      </c>
      <c r="O942">
        <f>VALUE(MID(F942, FIND("$", F942) + 1, LEN(F942)))</f>
        <v>2.5</v>
      </c>
    </row>
    <row r="943" spans="1:15" x14ac:dyDescent="0.25">
      <c r="A943" t="s">
        <v>1474</v>
      </c>
      <c r="B943" t="s">
        <v>1473</v>
      </c>
      <c r="D943" t="str" cm="1">
        <f t="array" ref="D943">_xlfn.TEXTJOIN("", TRUE, IF(ISNUMBER(SEARCH($Q$1480:$Q$1524, B943)), $Q$1480:$Q$1524, ""))</f>
        <v>Lay's</v>
      </c>
      <c r="E943" t="str">
        <f>IF(OR(D943="Mission", D943="Nature's Own", D943="Sara Lee"), "Bread",
IF(OR(D943="Del Monte", D943="Dole", D943="Mott's"), "Canned Fruit",
IF(OR(D943="Goya", D943="Hunt's", D943="Birds Eye"), "Canned Vegetables",
IF(OR(D943="BelGioioso", D943="Kraft", D943="Philadelphia", D943="Fairlife", D943="Horizon Organic", D943="Lactaid", D943="Ben &amp; Jerry's", D943="Chobani", D943="Oikos", D943="Light + Fit"), "Dairy",
IF(OR(D943="Barilla", D943="Annie's", D943="Rao's Homemade"), "Pasta",
IF(OR(D943="Hershey's", D943="Lay's", D943="Totino's", D943="Cheerios", D943="Jif", D943="Skippy", D943="Nature Valley", D943="Oreo", D943="DiGiorno", D943="Eggo"), "Prepared Food",
IF(OR(D943="Ben's Original", D943="Lundberg", D943="Quaker"), "Rice",
IF(OR(D943="Bush's", D943="Hillshire Farm", D943="Oscar Mayer", D943="SPAM"), "Protein",
IF(OR(D943="Starbucks", D943="Sparkling Ice", D943="Coca-Cola", D943="San Pellegrino", D943="Gatorade", D943="Arizona"), "Beverages",
"Other")))))))))</f>
        <v>Prepared Food</v>
      </c>
      <c r="F943" t="s">
        <v>814</v>
      </c>
      <c r="G943" cm="1">
        <f t="array" ref="G943">_xlfn.LET(
  _xlpm.txt, LOWER(TRIM(SUBSTITUTE(B943,"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</v>
      </c>
      <c r="H943" s="1">
        <f>O943/G943</f>
        <v>0.5</v>
      </c>
      <c r="J943" t="str">
        <f>IF(I943="", "", IFERROR(LEFT(SUBSTITUTE(I943,"$",""), FIND("/", SUBSTITUTE(I943,"$","")) - 1), ""))</f>
        <v/>
      </c>
      <c r="K943" s="1" t="str">
        <f>IF(J943="", "", SUBSTITUTE(J943, "¢", ""))</f>
        <v/>
      </c>
      <c r="L943" s="2">
        <f>H943*100</f>
        <v>50</v>
      </c>
      <c r="M943" s="1">
        <f t="shared" si="14"/>
        <v>0.5</v>
      </c>
      <c r="N943" s="1">
        <v>50</v>
      </c>
      <c r="O943">
        <f>VALUE(MID(F943, FIND("$", F943) + 1, LEN(F943)))</f>
        <v>2.5</v>
      </c>
    </row>
    <row r="944" spans="1:15" x14ac:dyDescent="0.25">
      <c r="A944" t="s">
        <v>1472</v>
      </c>
      <c r="B944" t="s">
        <v>1471</v>
      </c>
      <c r="D944" t="str" cm="1">
        <f t="array" ref="D944">_xlfn.TEXTJOIN("", TRUE, IF(ISNUMBER(SEARCH($Q$1480:$Q$1524, B944)), $Q$1480:$Q$1524, ""))</f>
        <v>Lay's</v>
      </c>
      <c r="E944" t="str">
        <f>IF(OR(D944="Mission", D944="Nature's Own", D944="Sara Lee"), "Bread",
IF(OR(D944="Del Monte", D944="Dole", D944="Mott's"), "Canned Fruit",
IF(OR(D944="Goya", D944="Hunt's", D944="Birds Eye"), "Canned Vegetables",
IF(OR(D944="BelGioioso", D944="Kraft", D944="Philadelphia", D944="Fairlife", D944="Horizon Organic", D944="Lactaid", D944="Ben &amp; Jerry's", D944="Chobani", D944="Oikos", D944="Light + Fit"), "Dairy",
IF(OR(D944="Barilla", D944="Annie's", D944="Rao's Homemade"), "Pasta",
IF(OR(D944="Hershey's", D944="Lay's", D944="Totino's", D944="Cheerios", D944="Jif", D944="Skippy", D944="Nature Valley", D944="Oreo", D944="DiGiorno", D944="Eggo"), "Prepared Food",
IF(OR(D944="Ben's Original", D944="Lundberg", D944="Quaker"), "Rice",
IF(OR(D944="Bush's", D944="Hillshire Farm", D944="Oscar Mayer", D944="SPAM"), "Protein",
IF(OR(D944="Starbucks", D944="Sparkling Ice", D944="Coca-Cola", D944="San Pellegrino", D944="Gatorade", D944="Arizona"), "Beverages",
"Other")))))))))</f>
        <v>Prepared Food</v>
      </c>
      <c r="F944" t="s">
        <v>814</v>
      </c>
      <c r="G944" cm="1">
        <f t="array" ref="G944">_xlfn.LET(
  _xlpm.txt, LOWER(TRIM(SUBSTITUTE(B944,"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944" s="1">
        <f>O944/G944</f>
        <v>0.33333333333333331</v>
      </c>
      <c r="J944" t="str">
        <f>IF(I944="", "", IFERROR(LEFT(SUBSTITUTE(I944,"$",""), FIND("/", SUBSTITUTE(I944,"$","")) - 1), ""))</f>
        <v/>
      </c>
      <c r="K944" s="1" t="str">
        <f>IF(J944="", "", SUBSTITUTE(J944, "¢", ""))</f>
        <v/>
      </c>
      <c r="L944" s="2">
        <f>H944*100</f>
        <v>33.333333333333329</v>
      </c>
      <c r="M944" s="1">
        <f t="shared" si="14"/>
        <v>0.33333333333333326</v>
      </c>
      <c r="N944" s="1">
        <v>33.333333333333329</v>
      </c>
      <c r="O944">
        <f>VALUE(MID(F944, FIND("$", F944) + 1, LEN(F944)))</f>
        <v>2.5</v>
      </c>
    </row>
    <row r="945" spans="1:15" x14ac:dyDescent="0.25">
      <c r="A945" t="s">
        <v>1470</v>
      </c>
      <c r="B945" t="s">
        <v>1469</v>
      </c>
      <c r="D945" t="str" cm="1">
        <f t="array" ref="D945">_xlfn.TEXTJOIN("", TRUE, IF(ISNUMBER(SEARCH($Q$1480:$Q$1524, B945)), $Q$1480:$Q$1524, ""))</f>
        <v>Lay's</v>
      </c>
      <c r="E945" t="str">
        <f>IF(OR(D945="Mission", D945="Nature's Own", D945="Sara Lee"), "Bread",
IF(OR(D945="Del Monte", D945="Dole", D945="Mott's"), "Canned Fruit",
IF(OR(D945="Goya", D945="Hunt's", D945="Birds Eye"), "Canned Vegetables",
IF(OR(D945="BelGioioso", D945="Kraft", D945="Philadelphia", D945="Fairlife", D945="Horizon Organic", D945="Lactaid", D945="Ben &amp; Jerry's", D945="Chobani", D945="Oikos", D945="Light + Fit"), "Dairy",
IF(OR(D945="Barilla", D945="Annie's", D945="Rao's Homemade"), "Pasta",
IF(OR(D945="Hershey's", D945="Lay's", D945="Totino's", D945="Cheerios", D945="Jif", D945="Skippy", D945="Nature Valley", D945="Oreo", D945="DiGiorno", D945="Eggo"), "Prepared Food",
IF(OR(D945="Ben's Original", D945="Lundberg", D945="Quaker"), "Rice",
IF(OR(D945="Bush's", D945="Hillshire Farm", D945="Oscar Mayer", D945="SPAM"), "Protein",
IF(OR(D945="Starbucks", D945="Sparkling Ice", D945="Coca-Cola", D945="San Pellegrino", D945="Gatorade", D945="Arizona"), "Beverages",
"Other")))))))))</f>
        <v>Prepared Food</v>
      </c>
      <c r="F945" t="s">
        <v>814</v>
      </c>
      <c r="G945" cm="1">
        <f t="array" ref="G945">_xlfn.LET(
  _xlpm.txt, LOWER(TRIM(SUBSTITUTE(B945,"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945" s="1">
        <f>O945/G945</f>
        <v>0.32258064516129031</v>
      </c>
      <c r="J945" t="str">
        <f>IF(I945="", "", IFERROR(LEFT(SUBSTITUTE(I945,"$",""), FIND("/", SUBSTITUTE(I945,"$","")) - 1), ""))</f>
        <v/>
      </c>
      <c r="K945" s="1" t="str">
        <f>IF(J945="", "", SUBSTITUTE(J945, "¢", ""))</f>
        <v/>
      </c>
      <c r="L945" s="2">
        <f>H945*100</f>
        <v>32.258064516129032</v>
      </c>
      <c r="M945" s="1">
        <f t="shared" si="14"/>
        <v>0.32258064516129031</v>
      </c>
      <c r="N945" s="1">
        <v>32.258064516129032</v>
      </c>
      <c r="O945">
        <f>VALUE(MID(F945, FIND("$", F945) + 1, LEN(F945)))</f>
        <v>2.5</v>
      </c>
    </row>
    <row r="946" spans="1:15" x14ac:dyDescent="0.25">
      <c r="A946" t="s">
        <v>1468</v>
      </c>
      <c r="B946" t="s">
        <v>1467</v>
      </c>
      <c r="D946" t="str" cm="1">
        <f t="array" ref="D946">_xlfn.TEXTJOIN("", TRUE, IF(ISNUMBER(SEARCH($Q$1480:$Q$1524, B946)), $Q$1480:$Q$1524, ""))</f>
        <v>Lay's</v>
      </c>
      <c r="E946" t="str">
        <f>IF(OR(D946="Mission", D946="Nature's Own", D946="Sara Lee"), "Bread",
IF(OR(D946="Del Monte", D946="Dole", D946="Mott's"), "Canned Fruit",
IF(OR(D946="Goya", D946="Hunt's", D946="Birds Eye"), "Canned Vegetables",
IF(OR(D946="BelGioioso", D946="Kraft", D946="Philadelphia", D946="Fairlife", D946="Horizon Organic", D946="Lactaid", D946="Ben &amp; Jerry's", D946="Chobani", D946="Oikos", D946="Light + Fit"), "Dairy",
IF(OR(D946="Barilla", D946="Annie's", D946="Rao's Homemade"), "Pasta",
IF(OR(D946="Hershey's", D946="Lay's", D946="Totino's", D946="Cheerios", D946="Jif", D946="Skippy", D946="Nature Valley", D946="Oreo", D946="DiGiorno", D946="Eggo"), "Prepared Food",
IF(OR(D946="Ben's Original", D946="Lundberg", D946="Quaker"), "Rice",
IF(OR(D946="Bush's", D946="Hillshire Farm", D946="Oscar Mayer", D946="SPAM"), "Protein",
IF(OR(D946="Starbucks", D946="Sparkling Ice", D946="Coca-Cola", D946="San Pellegrino", D946="Gatorade", D946="Arizona"), "Beverages",
"Other")))))))))</f>
        <v>Prepared Food</v>
      </c>
      <c r="F946" t="s">
        <v>814</v>
      </c>
      <c r="G946" cm="1">
        <f t="array" ref="G946">_xlfn.LET(
  _xlpm.txt, LOWER(TRIM(SUBSTITUTE(B946,"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946" s="1">
        <f>O946/G946</f>
        <v>0.32258064516129031</v>
      </c>
      <c r="J946" t="str">
        <f>IF(I946="", "", IFERROR(LEFT(SUBSTITUTE(I946,"$",""), FIND("/", SUBSTITUTE(I946,"$","")) - 1), ""))</f>
        <v/>
      </c>
      <c r="K946" s="1" t="str">
        <f>IF(J946="", "", SUBSTITUTE(J946, "¢", ""))</f>
        <v/>
      </c>
      <c r="L946" s="2">
        <f>H946*100</f>
        <v>32.258064516129032</v>
      </c>
      <c r="M946" s="1">
        <f t="shared" si="14"/>
        <v>0.32258064516129031</v>
      </c>
      <c r="N946" s="1">
        <v>32.258064516129032</v>
      </c>
      <c r="O946">
        <f>VALUE(MID(F946, FIND("$", F946) + 1, LEN(F946)))</f>
        <v>2.5</v>
      </c>
    </row>
    <row r="947" spans="1:15" x14ac:dyDescent="0.25">
      <c r="A947" t="s">
        <v>1466</v>
      </c>
      <c r="B947" t="s">
        <v>1465</v>
      </c>
      <c r="D947" t="str" cm="1">
        <f t="array" ref="D947">_xlfn.TEXTJOIN("", TRUE, IF(ISNUMBER(SEARCH($Q$1480:$Q$1524, B947)), $Q$1480:$Q$1524, ""))</f>
        <v>Lay's</v>
      </c>
      <c r="E947" t="str">
        <f>IF(OR(D947="Mission", D947="Nature's Own", D947="Sara Lee"), "Bread",
IF(OR(D947="Del Monte", D947="Dole", D947="Mott's"), "Canned Fruit",
IF(OR(D947="Goya", D947="Hunt's", D947="Birds Eye"), "Canned Vegetables",
IF(OR(D947="BelGioioso", D947="Kraft", D947="Philadelphia", D947="Fairlife", D947="Horizon Organic", D947="Lactaid", D947="Ben &amp; Jerry's", D947="Chobani", D947="Oikos", D947="Light + Fit"), "Dairy",
IF(OR(D947="Barilla", D947="Annie's", D947="Rao's Homemade"), "Pasta",
IF(OR(D947="Hershey's", D947="Lay's", D947="Totino's", D947="Cheerios", D947="Jif", D947="Skippy", D947="Nature Valley", D947="Oreo", D947="DiGiorno", D947="Eggo"), "Prepared Food",
IF(OR(D947="Ben's Original", D947="Lundberg", D947="Quaker"), "Rice",
IF(OR(D947="Bush's", D947="Hillshire Farm", D947="Oscar Mayer", D947="SPAM"), "Protein",
IF(OR(D947="Starbucks", D947="Sparkling Ice", D947="Coca-Cola", D947="San Pellegrino", D947="Gatorade", D947="Arizona"), "Beverages",
"Other")))))))))</f>
        <v>Prepared Food</v>
      </c>
      <c r="F947" t="s">
        <v>814</v>
      </c>
      <c r="G947" cm="1">
        <f t="array" ref="G947">_xlfn.LET(
  _xlpm.txt, LOWER(TRIM(SUBSTITUTE(B947,"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947" s="1">
        <f>O947/G947</f>
        <v>0.32258064516129031</v>
      </c>
      <c r="J947" t="str">
        <f>IF(I947="", "", IFERROR(LEFT(SUBSTITUTE(I947,"$",""), FIND("/", SUBSTITUTE(I947,"$","")) - 1), ""))</f>
        <v/>
      </c>
      <c r="K947" s="1" t="str">
        <f>IF(J947="", "", SUBSTITUTE(J947, "¢", ""))</f>
        <v/>
      </c>
      <c r="L947" s="2">
        <f>H947*100</f>
        <v>32.258064516129032</v>
      </c>
      <c r="M947" s="1">
        <f t="shared" si="14"/>
        <v>0.32258064516129031</v>
      </c>
      <c r="N947" s="1">
        <v>32.258064516129032</v>
      </c>
      <c r="O947">
        <f>VALUE(MID(F947, FIND("$", F947) + 1, LEN(F947)))</f>
        <v>2.5</v>
      </c>
    </row>
    <row r="948" spans="1:15" x14ac:dyDescent="0.25">
      <c r="A948" t="s">
        <v>1464</v>
      </c>
      <c r="B948" t="s">
        <v>1463</v>
      </c>
      <c r="D948" t="str" cm="1">
        <f t="array" ref="D948">_xlfn.TEXTJOIN("", TRUE, IF(ISNUMBER(SEARCH($Q$1480:$Q$1524, B948)), $Q$1480:$Q$1524, ""))</f>
        <v>Lay's</v>
      </c>
      <c r="E948" t="str">
        <f>IF(OR(D948="Mission", D948="Nature's Own", D948="Sara Lee"), "Bread",
IF(OR(D948="Del Monte", D948="Dole", D948="Mott's"), "Canned Fruit",
IF(OR(D948="Goya", D948="Hunt's", D948="Birds Eye"), "Canned Vegetables",
IF(OR(D948="BelGioioso", D948="Kraft", D948="Philadelphia", D948="Fairlife", D948="Horizon Organic", D948="Lactaid", D948="Ben &amp; Jerry's", D948="Chobani", D948="Oikos", D948="Light + Fit"), "Dairy",
IF(OR(D948="Barilla", D948="Annie's", D948="Rao's Homemade"), "Pasta",
IF(OR(D948="Hershey's", D948="Lay's", D948="Totino's", D948="Cheerios", D948="Jif", D948="Skippy", D948="Nature Valley", D948="Oreo", D948="DiGiorno", D948="Eggo"), "Prepared Food",
IF(OR(D948="Ben's Original", D948="Lundberg", D948="Quaker"), "Rice",
IF(OR(D948="Bush's", D948="Hillshire Farm", D948="Oscar Mayer", D948="SPAM"), "Protein",
IF(OR(D948="Starbucks", D948="Sparkling Ice", D948="Coca-Cola", D948="San Pellegrino", D948="Gatorade", D948="Arizona"), "Beverages",
"Other")))))))))</f>
        <v>Prepared Food</v>
      </c>
      <c r="F948" t="s">
        <v>814</v>
      </c>
      <c r="G948" cm="1">
        <f t="array" ref="G948">_xlfn.LET(
  _xlpm.txt, LOWER(TRIM(SUBSTITUTE(B948,"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H948" s="1">
        <f>O948/G948</f>
        <v>0.32258064516129031</v>
      </c>
      <c r="J948" t="str">
        <f>IF(I948="", "", IFERROR(LEFT(SUBSTITUTE(I948,"$",""), FIND("/", SUBSTITUTE(I948,"$","")) - 1), ""))</f>
        <v/>
      </c>
      <c r="K948" s="1" t="str">
        <f>IF(J948="", "", SUBSTITUTE(J948, "¢", ""))</f>
        <v/>
      </c>
      <c r="L948" s="2">
        <f>H948*100</f>
        <v>32.258064516129032</v>
      </c>
      <c r="M948" s="1">
        <f t="shared" si="14"/>
        <v>0.32258064516129031</v>
      </c>
      <c r="N948" s="1">
        <v>32.258064516129032</v>
      </c>
      <c r="O948">
        <f>VALUE(MID(F948, FIND("$", F948) + 1, LEN(F948)))</f>
        <v>2.5</v>
      </c>
    </row>
    <row r="949" spans="1:15" x14ac:dyDescent="0.25">
      <c r="A949" t="s">
        <v>1462</v>
      </c>
      <c r="B949" t="s">
        <v>1461</v>
      </c>
      <c r="D949" t="str" cm="1">
        <f t="array" ref="D949">_xlfn.TEXTJOIN("", TRUE, IF(ISNUMBER(SEARCH($Q$1480:$Q$1524, B949)), $Q$1480:$Q$1524, ""))</f>
        <v>Lundberg</v>
      </c>
      <c r="E949" t="str">
        <f>IF(OR(D949="Mission", D949="Nature's Own", D949="Sara Lee"), "Bread",
IF(OR(D949="Del Monte", D949="Dole", D949="Mott's"), "Canned Fruit",
IF(OR(D949="Goya", D949="Hunt's", D949="Birds Eye"), "Canned Vegetables",
IF(OR(D949="BelGioioso", D949="Kraft", D949="Philadelphia", D949="Fairlife", D949="Horizon Organic", D949="Lactaid", D949="Ben &amp; Jerry's", D949="Chobani", D949="Oikos", D949="Light + Fit"), "Dairy",
IF(OR(D949="Barilla", D949="Annie's", D949="Rao's Homemade"), "Pasta",
IF(OR(D949="Hershey's", D949="Lay's", D949="Totino's", D949="Cheerios", D949="Jif", D949="Skippy", D949="Nature Valley", D949="Oreo", D949="DiGiorno", D949="Eggo"), "Prepared Food",
IF(OR(D949="Ben's Original", D949="Lundberg", D949="Quaker"), "Rice",
IF(OR(D949="Bush's", D949="Hillshire Farm", D949="Oscar Mayer", D949="SPAM"), "Protein",
IF(OR(D949="Starbucks", D949="Sparkling Ice", D949="Coca-Cola", D949="San Pellegrino", D949="Gatorade", D949="Arizona"), "Beverages",
"Other")))))))))</f>
        <v>Rice</v>
      </c>
      <c r="F949" t="s">
        <v>1460</v>
      </c>
      <c r="G949" cm="1">
        <f t="array" ref="G949">_xlfn.LET(
  _xlpm.txt, LOWER(TRIM(SUBSTITUTE(B949,"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949" s="1">
        <f>O949/G949</f>
        <v>0.38687500000000002</v>
      </c>
      <c r="J949" t="str">
        <f>IF(I949="", "", IFERROR(LEFT(SUBSTITUTE(I949,"$",""), FIND("/", SUBSTITUTE(I949,"$","")) - 1), ""))</f>
        <v/>
      </c>
      <c r="K949" s="1" t="str">
        <f>IF(J949="", "", SUBSTITUTE(J949, "¢", ""))</f>
        <v/>
      </c>
      <c r="L949" s="2">
        <f>H949*100</f>
        <v>38.6875</v>
      </c>
      <c r="M949" s="1">
        <f t="shared" si="14"/>
        <v>0.38687500000000002</v>
      </c>
      <c r="N949" s="1">
        <v>38.6875</v>
      </c>
      <c r="O949">
        <f>VALUE(MID(F949, FIND("$", F949) + 1, LEN(F949)))</f>
        <v>6.19</v>
      </c>
    </row>
    <row r="950" spans="1:15" x14ac:dyDescent="0.25">
      <c r="A950" t="s">
        <v>1459</v>
      </c>
      <c r="B950" t="s">
        <v>1458</v>
      </c>
      <c r="C950">
        <v>6</v>
      </c>
      <c r="D950" t="str" cm="1">
        <f t="array" ref="D950">_xlfn.TEXTJOIN("", TRUE, IF(ISNUMBER(SEARCH($Q$1480:$Q$1524, B950)), $Q$1480:$Q$1524, ""))</f>
        <v>Lundberg</v>
      </c>
      <c r="E950" t="str">
        <f>IF(OR(D950="Mission", D950="Nature's Own", D950="Sara Lee"), "Bread",
IF(OR(D950="Del Monte", D950="Dole", D950="Mott's"), "Canned Fruit",
IF(OR(D950="Goya", D950="Hunt's", D950="Birds Eye"), "Canned Vegetables",
IF(OR(D950="BelGioioso", D950="Kraft", D950="Philadelphia", D950="Fairlife", D950="Horizon Organic", D950="Lactaid", D950="Ben &amp; Jerry's", D950="Chobani", D950="Oikos", D950="Light + Fit"), "Dairy",
IF(OR(D950="Barilla", D950="Annie's", D950="Rao's Homemade"), "Pasta",
IF(OR(D950="Hershey's", D950="Lay's", D950="Totino's", D950="Cheerios", D950="Jif", D950="Skippy", D950="Nature Valley", D950="Oreo", D950="DiGiorno", D950="Eggo"), "Prepared Food",
IF(OR(D950="Ben's Original", D950="Lundberg", D950="Quaker"), "Rice",
IF(OR(D950="Bush's", D950="Hillshire Farm", D950="Oscar Mayer", D950="SPAM"), "Protein",
IF(OR(D950="Starbucks", D950="Sparkling Ice", D950="Coca-Cola", D950="San Pellegrino", D950="Gatorade", D950="Arizona"), "Beverages",
"Other")))))))))</f>
        <v>Rice</v>
      </c>
      <c r="F950" t="s">
        <v>1457</v>
      </c>
      <c r="G950" cm="1">
        <f t="array" ref="G950">_xlfn.LET(
  _xlpm.txt, LOWER(TRIM(SUBSTITUTE(B950,"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950" s="1">
        <f>O950/G950</f>
        <v>2.8434374999999998</v>
      </c>
      <c r="J950" t="str">
        <f>IF(I950="", "", IFERROR(LEFT(SUBSTITUTE(I950,"$",""), FIND("/", SUBSTITUTE(I950,"$","")) - 1), ""))</f>
        <v/>
      </c>
      <c r="K950" s="1" t="str">
        <f>IF(J950="", "", SUBSTITUTE(J950, "¢", ""))</f>
        <v/>
      </c>
      <c r="L950" s="2">
        <f>H950*100</f>
        <v>284.34375</v>
      </c>
      <c r="M950" s="1">
        <f t="shared" si="14"/>
        <v>2.8434374999999998</v>
      </c>
      <c r="N950" s="1">
        <v>284.34375</v>
      </c>
      <c r="O950">
        <f>VALUE(MID(F950, FIND("$", F950) + 1, LEN(F950)))</f>
        <v>90.99</v>
      </c>
    </row>
    <row r="951" spans="1:15" x14ac:dyDescent="0.25">
      <c r="A951" t="s">
        <v>1456</v>
      </c>
      <c r="B951" t="s">
        <v>1455</v>
      </c>
      <c r="D951" t="str" cm="1">
        <f t="array" ref="D951">_xlfn.TEXTJOIN("", TRUE, IF(ISNUMBER(SEARCH($Q$1480:$Q$1524, B951)), $Q$1480:$Q$1524, ""))</f>
        <v>Lundberg</v>
      </c>
      <c r="E951" t="str">
        <f>IF(OR(D951="Mission", D951="Nature's Own", D951="Sara Lee"), "Bread",
IF(OR(D951="Del Monte", D951="Dole", D951="Mott's"), "Canned Fruit",
IF(OR(D951="Goya", D951="Hunt's", D951="Birds Eye"), "Canned Vegetables",
IF(OR(D951="BelGioioso", D951="Kraft", D951="Philadelphia", D951="Fairlife", D951="Horizon Organic", D951="Lactaid", D951="Ben &amp; Jerry's", D951="Chobani", D951="Oikos", D951="Light + Fit"), "Dairy",
IF(OR(D951="Barilla", D951="Annie's", D951="Rao's Homemade"), "Pasta",
IF(OR(D951="Hershey's", D951="Lay's", D951="Totino's", D951="Cheerios", D951="Jif", D951="Skippy", D951="Nature Valley", D951="Oreo", D951="DiGiorno", D951="Eggo"), "Prepared Food",
IF(OR(D951="Ben's Original", D951="Lundberg", D951="Quaker"), "Rice",
IF(OR(D951="Bush's", D951="Hillshire Farm", D951="Oscar Mayer", D951="SPAM"), "Protein",
IF(OR(D951="Starbucks", D951="Sparkling Ice", D951="Coca-Cola", D951="San Pellegrino", D951="Gatorade", D951="Arizona"), "Beverages",
"Other")))))))))</f>
        <v>Rice</v>
      </c>
      <c r="F951" t="s">
        <v>1454</v>
      </c>
      <c r="G951" t="str" cm="1">
        <f t="array" ref="G951">_xlfn.LET(
  _xlpm.txt, LOWER(TRIM(SUBSTITUTE(B951,"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51" t="e">
        <f>O951/G951</f>
        <v>#VALUE!</v>
      </c>
      <c r="J951" t="str">
        <f>IF(I951="", "", IFERROR(LEFT(SUBSTITUTE(I951,"$",""), FIND("/", SUBSTITUTE(I951,"$","")) - 1), ""))</f>
        <v/>
      </c>
      <c r="K951" t="str">
        <f>IF(J951="", "", SUBSTITUTE(J951, "¢", ""))</f>
        <v/>
      </c>
      <c r="L951" s="1" t="e">
        <f>H951*100</f>
        <v>#VALUE!</v>
      </c>
      <c r="M951" s="1">
        <f t="shared" si="14"/>
        <v>0</v>
      </c>
      <c r="O951">
        <f>VALUE(MID(F951, FIND("$", F951) + 1, LEN(F951)))</f>
        <v>9.5</v>
      </c>
    </row>
    <row r="952" spans="1:15" x14ac:dyDescent="0.25">
      <c r="A952" t="s">
        <v>1453</v>
      </c>
      <c r="B952" t="s">
        <v>1452</v>
      </c>
      <c r="D952" t="str" cm="1">
        <f t="array" ref="D952">_xlfn.TEXTJOIN("", TRUE, IF(ISNUMBER(SEARCH($Q$1480:$Q$1524, B952)), $Q$1480:$Q$1524, ""))</f>
        <v>Lundberg</v>
      </c>
      <c r="E952" t="str">
        <f>IF(OR(D952="Mission", D952="Nature's Own", D952="Sara Lee"), "Bread",
IF(OR(D952="Del Monte", D952="Dole", D952="Mott's"), "Canned Fruit",
IF(OR(D952="Goya", D952="Hunt's", D952="Birds Eye"), "Canned Vegetables",
IF(OR(D952="BelGioioso", D952="Kraft", D952="Philadelphia", D952="Fairlife", D952="Horizon Organic", D952="Lactaid", D952="Ben &amp; Jerry's", D952="Chobani", D952="Oikos", D952="Light + Fit"), "Dairy",
IF(OR(D952="Barilla", D952="Annie's", D952="Rao's Homemade"), "Pasta",
IF(OR(D952="Hershey's", D952="Lay's", D952="Totino's", D952="Cheerios", D952="Jif", D952="Skippy", D952="Nature Valley", D952="Oreo", D952="DiGiorno", D952="Eggo"), "Prepared Food",
IF(OR(D952="Ben's Original", D952="Lundberg", D952="Quaker"), "Rice",
IF(OR(D952="Bush's", D952="Hillshire Farm", D952="Oscar Mayer", D952="SPAM"), "Protein",
IF(OR(D952="Starbucks", D952="Sparkling Ice", D952="Coca-Cola", D952="San Pellegrino", D952="Gatorade", D952="Arizona"), "Beverages",
"Other")))))))))</f>
        <v>Rice</v>
      </c>
      <c r="F952" t="s">
        <v>1451</v>
      </c>
      <c r="G952" t="str" cm="1">
        <f t="array" ref="G952">_xlfn.LET(
  _xlpm.txt, LOWER(TRIM(SUBSTITUTE(B952,"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52" t="e">
        <f>O952/G952</f>
        <v>#VALUE!</v>
      </c>
      <c r="J952" t="str">
        <f>IF(I952="", "", IFERROR(LEFT(SUBSTITUTE(I952,"$",""), FIND("/", SUBSTITUTE(I952,"$","")) - 1), ""))</f>
        <v/>
      </c>
      <c r="K952" t="str">
        <f>IF(J952="", "", SUBSTITUTE(J952, "¢", ""))</f>
        <v/>
      </c>
      <c r="L952" s="1" t="e">
        <f>H952*100</f>
        <v>#VALUE!</v>
      </c>
      <c r="M952" s="1">
        <f t="shared" si="14"/>
        <v>0</v>
      </c>
      <c r="O952">
        <f>VALUE(MID(F952, FIND("$", F952) + 1, LEN(F952)))</f>
        <v>32.85</v>
      </c>
    </row>
    <row r="953" spans="1:15" x14ac:dyDescent="0.25">
      <c r="A953" t="s">
        <v>1450</v>
      </c>
      <c r="B953" t="s">
        <v>1449</v>
      </c>
      <c r="D953" t="str" cm="1">
        <f t="array" ref="D953">_xlfn.TEXTJOIN("", TRUE, IF(ISNUMBER(SEARCH($Q$1480:$Q$1524, B953)), $Q$1480:$Q$1524, ""))</f>
        <v>Lundberg</v>
      </c>
      <c r="E953" t="str">
        <f>IF(OR(D953="Mission", D953="Nature's Own", D953="Sara Lee"), "Bread",
IF(OR(D953="Del Monte", D953="Dole", D953="Mott's"), "Canned Fruit",
IF(OR(D953="Goya", D953="Hunt's", D953="Birds Eye"), "Canned Vegetables",
IF(OR(D953="BelGioioso", D953="Kraft", D953="Philadelphia", D953="Fairlife", D953="Horizon Organic", D953="Lactaid", D953="Ben &amp; Jerry's", D953="Chobani", D953="Oikos", D953="Light + Fit"), "Dairy",
IF(OR(D953="Barilla", D953="Annie's", D953="Rao's Homemade"), "Pasta",
IF(OR(D953="Hershey's", D953="Lay's", D953="Totino's", D953="Cheerios", D953="Jif", D953="Skippy", D953="Nature Valley", D953="Oreo", D953="DiGiorno", D953="Eggo"), "Prepared Food",
IF(OR(D953="Ben's Original", D953="Lundberg", D953="Quaker"), "Rice",
IF(OR(D953="Bush's", D953="Hillshire Farm", D953="Oscar Mayer", D953="SPAM"), "Protein",
IF(OR(D953="Starbucks", D953="Sparkling Ice", D953="Coca-Cola", D953="San Pellegrino", D953="Gatorade", D953="Arizona"), "Beverages",
"Other")))))))))</f>
        <v>Rice</v>
      </c>
      <c r="F953" t="s">
        <v>1448</v>
      </c>
      <c r="G953" cm="1">
        <f t="array" ref="G953">_xlfn.LET(
  _xlpm.txt, LOWER(TRIM(SUBSTITUTE(B953,"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</v>
      </c>
      <c r="H953" s="1">
        <f>O953/G953</f>
        <v>9.92</v>
      </c>
      <c r="I953" t="s">
        <v>1447</v>
      </c>
      <c r="J953" t="str">
        <f>IF(I953="", "", IFERROR(LEFT(SUBSTITUTE(I953,"$",""), FIND("/", SUBSTITUTE(I953,"$","")) - 1), ""))</f>
        <v>62.0 ¢</v>
      </c>
      <c r="K953" s="1" t="str">
        <f>IF(J953="", "", SUBSTITUTE(J953, "¢", ""))</f>
        <v xml:space="preserve">62.0 </v>
      </c>
      <c r="L953" s="2">
        <f>H953*100</f>
        <v>992</v>
      </c>
      <c r="M953" s="1">
        <f t="shared" si="14"/>
        <v>9.92</v>
      </c>
      <c r="N953" s="1">
        <v>992</v>
      </c>
      <c r="O953">
        <f>VALUE(MID(F953, FIND("$", F953) + 1, LEN(F953)))</f>
        <v>9.92</v>
      </c>
    </row>
    <row r="954" spans="1:15" x14ac:dyDescent="0.25">
      <c r="A954" t="s">
        <v>1446</v>
      </c>
      <c r="B954" t="s">
        <v>1445</v>
      </c>
      <c r="D954" t="str" cm="1">
        <f t="array" ref="D954">_xlfn.TEXTJOIN("", TRUE, IF(ISNUMBER(SEARCH($Q$1480:$Q$1524, B954)), $Q$1480:$Q$1524, ""))</f>
        <v>Lundberg</v>
      </c>
      <c r="E954" t="str">
        <f>IF(OR(D954="Mission", D954="Nature's Own", D954="Sara Lee"), "Bread",
IF(OR(D954="Del Monte", D954="Dole", D954="Mott's"), "Canned Fruit",
IF(OR(D954="Goya", D954="Hunt's", D954="Birds Eye"), "Canned Vegetables",
IF(OR(D954="BelGioioso", D954="Kraft", D954="Philadelphia", D954="Fairlife", D954="Horizon Organic", D954="Lactaid", D954="Ben &amp; Jerry's", D954="Chobani", D954="Oikos", D954="Light + Fit"), "Dairy",
IF(OR(D954="Barilla", D954="Annie's", D954="Rao's Homemade"), "Pasta",
IF(OR(D954="Hershey's", D954="Lay's", D954="Totino's", D954="Cheerios", D954="Jif", D954="Skippy", D954="Nature Valley", D954="Oreo", D954="DiGiorno", D954="Eggo"), "Prepared Food",
IF(OR(D954="Ben's Original", D954="Lundberg", D954="Quaker"), "Rice",
IF(OR(D954="Bush's", D954="Hillshire Farm", D954="Oscar Mayer", D954="SPAM"), "Protein",
IF(OR(D954="Starbucks", D954="Sparkling Ice", D954="Coca-Cola", D954="San Pellegrino", D954="Gatorade", D954="Arizona"), "Beverages",
"Other")))))))))</f>
        <v>Rice</v>
      </c>
      <c r="F954" t="s">
        <v>1444</v>
      </c>
      <c r="G954" t="str" cm="1">
        <f t="array" ref="G954">_xlfn.LET(
  _xlpm.txt, LOWER(TRIM(SUBSTITUTE(B954,"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54" t="e">
        <f>O954/G954</f>
        <v>#VALUE!</v>
      </c>
      <c r="I954" t="s">
        <v>1443</v>
      </c>
      <c r="J954" t="str">
        <f>IF(I954="", "", IFERROR(LEFT(SUBSTITUTE(I954,"$",""), FIND("/", SUBSTITUTE(I954,"$","")) - 1), ""))</f>
        <v>4.03</v>
      </c>
      <c r="K954" t="str">
        <f>IF(J954="", "", SUBSTITUTE(J954, "¢", ""))</f>
        <v>4.03</v>
      </c>
      <c r="L954" s="1" t="e">
        <f>H954*100</f>
        <v>#VALUE!</v>
      </c>
      <c r="M954" s="1">
        <f t="shared" si="14"/>
        <v>4.0300000000000002E-2</v>
      </c>
      <c r="N954" s="1" t="s">
        <v>1442</v>
      </c>
      <c r="O954">
        <f>VALUE(MID(F954, FIND("$", F954) + 1, LEN(F954)))</f>
        <v>32.21</v>
      </c>
    </row>
    <row r="955" spans="1:15" x14ac:dyDescent="0.25">
      <c r="A955" t="s">
        <v>1441</v>
      </c>
      <c r="B955" t="s">
        <v>1440</v>
      </c>
      <c r="D955" t="str" cm="1">
        <f t="array" ref="D955">_xlfn.TEXTJOIN("", TRUE, IF(ISNUMBER(SEARCH($Q$1480:$Q$1524, B955)), $Q$1480:$Q$1524, ""))</f>
        <v>Lundberg</v>
      </c>
      <c r="E955" t="str">
        <f>IF(OR(D955="Mission", D955="Nature's Own", D955="Sara Lee"), "Bread",
IF(OR(D955="Del Monte", D955="Dole", D955="Mott's"), "Canned Fruit",
IF(OR(D955="Goya", D955="Hunt's", D955="Birds Eye"), "Canned Vegetables",
IF(OR(D955="BelGioioso", D955="Kraft", D955="Philadelphia", D955="Fairlife", D955="Horizon Organic", D955="Lactaid", D955="Ben &amp; Jerry's", D955="Chobani", D955="Oikos", D955="Light + Fit"), "Dairy",
IF(OR(D955="Barilla", D955="Annie's", D955="Rao's Homemade"), "Pasta",
IF(OR(D955="Hershey's", D955="Lay's", D955="Totino's", D955="Cheerios", D955="Jif", D955="Skippy", D955="Nature Valley", D955="Oreo", D955="DiGiorno", D955="Eggo"), "Prepared Food",
IF(OR(D955="Ben's Original", D955="Lundberg", D955="Quaker"), "Rice",
IF(OR(D955="Bush's", D955="Hillshire Farm", D955="Oscar Mayer", D955="SPAM"), "Protein",
IF(OR(D955="Starbucks", D955="Sparkling Ice", D955="Coca-Cola", D955="San Pellegrino", D955="Gatorade", D955="Arizona"), "Beverages",
"Other")))))))))</f>
        <v>Rice</v>
      </c>
      <c r="F955" t="s">
        <v>1439</v>
      </c>
      <c r="G955" cm="1">
        <f t="array" ref="G955">_xlfn.LET(
  _xlpm.txt, LOWER(TRIM(SUBSTITUTE(B955,"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955" s="1">
        <f>O955/G955</f>
        <v>1.7849999999999999</v>
      </c>
      <c r="I955" t="s">
        <v>1026</v>
      </c>
      <c r="J955" t="str">
        <f>IF(I955="", "", IFERROR(LEFT(SUBSTITUTE(I955,"$",""), FIND("/", SUBSTITUTE(I955,"$","")) - 1), ""))</f>
        <v>29.8 ¢</v>
      </c>
      <c r="K955" s="1" t="str">
        <f>IF(J955="", "", SUBSTITUTE(J955, "¢", ""))</f>
        <v xml:space="preserve">29.8 </v>
      </c>
      <c r="L955" s="2">
        <f>H955*100</f>
        <v>178.5</v>
      </c>
      <c r="M955" s="1">
        <f t="shared" si="14"/>
        <v>1.7849999999999999</v>
      </c>
      <c r="N955" s="1">
        <v>178.5</v>
      </c>
      <c r="O955">
        <f>VALUE(MID(F955, FIND("$", F955) + 1, LEN(F955)))</f>
        <v>14.28</v>
      </c>
    </row>
    <row r="956" spans="1:15" x14ac:dyDescent="0.25">
      <c r="A956" t="s">
        <v>1438</v>
      </c>
      <c r="B956" t="s">
        <v>1437</v>
      </c>
      <c r="D956" t="str" cm="1">
        <f t="array" ref="D956">_xlfn.TEXTJOIN("", TRUE, IF(ISNUMBER(SEARCH($Q$1480:$Q$1524, B956)), $Q$1480:$Q$1524, ""))</f>
        <v>Lundberg</v>
      </c>
      <c r="E956" t="str">
        <f>IF(OR(D956="Mission", D956="Nature's Own", D956="Sara Lee"), "Bread",
IF(OR(D956="Del Monte", D956="Dole", D956="Mott's"), "Canned Fruit",
IF(OR(D956="Goya", D956="Hunt's", D956="Birds Eye"), "Canned Vegetables",
IF(OR(D956="BelGioioso", D956="Kraft", D956="Philadelphia", D956="Fairlife", D956="Horizon Organic", D956="Lactaid", D956="Ben &amp; Jerry's", D956="Chobani", D956="Oikos", D956="Light + Fit"), "Dairy",
IF(OR(D956="Barilla", D956="Annie's", D956="Rao's Homemade"), "Pasta",
IF(OR(D956="Hershey's", D956="Lay's", D956="Totino's", D956="Cheerios", D956="Jif", D956="Skippy", D956="Nature Valley", D956="Oreo", D956="DiGiorno", D956="Eggo"), "Prepared Food",
IF(OR(D956="Ben's Original", D956="Lundberg", D956="Quaker"), "Rice",
IF(OR(D956="Bush's", D956="Hillshire Farm", D956="Oscar Mayer", D956="SPAM"), "Protein",
IF(OR(D956="Starbucks", D956="Sparkling Ice", D956="Coca-Cola", D956="San Pellegrino", D956="Gatorade", D956="Arizona"), "Beverages",
"Other")))))))))</f>
        <v>Rice</v>
      </c>
      <c r="F956" t="s">
        <v>1436</v>
      </c>
      <c r="G956" cm="1">
        <f t="array" ref="G956">_xlfn.LET(
  _xlpm.txt, LOWER(TRIM(SUBSTITUTE(B956,"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956" s="1">
        <f>O956/G956</f>
        <v>0.46531250000000002</v>
      </c>
      <c r="I956" t="s">
        <v>1435</v>
      </c>
      <c r="J956" t="str">
        <f>IF(I956="", "", IFERROR(LEFT(SUBSTITUTE(I956,"$",""), FIND("/", SUBSTITUTE(I956,"$","")) - 1), ""))</f>
        <v>46.5 ¢</v>
      </c>
      <c r="K956" s="1" t="str">
        <f>IF(J956="", "", SUBSTITUTE(J956, "¢", ""))</f>
        <v xml:space="preserve">46.5 </v>
      </c>
      <c r="L956" s="2">
        <f>H956*100</f>
        <v>46.53125</v>
      </c>
      <c r="M956" s="1">
        <f t="shared" si="14"/>
        <v>0.46531250000000002</v>
      </c>
      <c r="N956" s="1">
        <v>46.53125</v>
      </c>
      <c r="O956">
        <f>VALUE(MID(F956, FIND("$", F956) + 1, LEN(F956)))</f>
        <v>14.89</v>
      </c>
    </row>
    <row r="957" spans="1:15" x14ac:dyDescent="0.25">
      <c r="A957" t="s">
        <v>1434</v>
      </c>
      <c r="B957" t="s">
        <v>1433</v>
      </c>
      <c r="D957" t="str" cm="1">
        <f t="array" ref="D957">_xlfn.TEXTJOIN("", TRUE, IF(ISNUMBER(SEARCH($Q$1480:$Q$1524, B957)), $Q$1480:$Q$1524, ""))</f>
        <v>Lundberg</v>
      </c>
      <c r="E957" t="str">
        <f>IF(OR(D957="Mission", D957="Nature's Own", D957="Sara Lee"), "Bread",
IF(OR(D957="Del Monte", D957="Dole", D957="Mott's"), "Canned Fruit",
IF(OR(D957="Goya", D957="Hunt's", D957="Birds Eye"), "Canned Vegetables",
IF(OR(D957="BelGioioso", D957="Kraft", D957="Philadelphia", D957="Fairlife", D957="Horizon Organic", D957="Lactaid", D957="Ben &amp; Jerry's", D957="Chobani", D957="Oikos", D957="Light + Fit"), "Dairy",
IF(OR(D957="Barilla", D957="Annie's", D957="Rao's Homemade"), "Pasta",
IF(OR(D957="Hershey's", D957="Lay's", D957="Totino's", D957="Cheerios", D957="Jif", D957="Skippy", D957="Nature Valley", D957="Oreo", D957="DiGiorno", D957="Eggo"), "Prepared Food",
IF(OR(D957="Ben's Original", D957="Lundberg", D957="Quaker"), "Rice",
IF(OR(D957="Bush's", D957="Hillshire Farm", D957="Oscar Mayer", D957="SPAM"), "Protein",
IF(OR(D957="Starbucks", D957="Sparkling Ice", D957="Coca-Cola", D957="San Pellegrino", D957="Gatorade", D957="Arizona"), "Beverages",
"Other")))))))))</f>
        <v>Rice</v>
      </c>
      <c r="F957" t="s">
        <v>1432</v>
      </c>
      <c r="G957" cm="1">
        <f t="array" ref="G957">_xlfn.LET(
  _xlpm.txt, LOWER(TRIM(SUBSTITUTE(B957,"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957" s="1">
        <f>O957/G957</f>
        <v>1.6666666666666667</v>
      </c>
      <c r="I957" t="s">
        <v>1431</v>
      </c>
      <c r="J957" t="str">
        <f>IF(I957="", "", IFERROR(LEFT(SUBSTITUTE(I957,"$",""), FIND("/", SUBSTITUTE(I957,"$","")) - 1), ""))</f>
        <v>1.67</v>
      </c>
      <c r="K957" s="1" t="str">
        <f>IF(J957="", "", SUBSTITUTE(J957, "¢", ""))</f>
        <v>1.67</v>
      </c>
      <c r="L957" s="2">
        <f>H957*100</f>
        <v>166.66666666666669</v>
      </c>
      <c r="M957" s="1">
        <f t="shared" si="14"/>
        <v>1.666666666666667</v>
      </c>
      <c r="N957" s="1">
        <v>166.66666666666669</v>
      </c>
      <c r="O957">
        <f>VALUE(MID(F957, FIND("$", F957) + 1, LEN(F957)))</f>
        <v>10</v>
      </c>
    </row>
    <row r="958" spans="1:15" x14ac:dyDescent="0.25">
      <c r="A958" t="s">
        <v>1430</v>
      </c>
      <c r="B958" t="s">
        <v>1429</v>
      </c>
      <c r="D958" t="str" cm="1">
        <f t="array" ref="D958">_xlfn.TEXTJOIN("", TRUE, IF(ISNUMBER(SEARCH($Q$1480:$Q$1524, B958)), $Q$1480:$Q$1524, ""))</f>
        <v>Lundberg</v>
      </c>
      <c r="E958" t="str">
        <f>IF(OR(D958="Mission", D958="Nature's Own", D958="Sara Lee"), "Bread",
IF(OR(D958="Del Monte", D958="Dole", D958="Mott's"), "Canned Fruit",
IF(OR(D958="Goya", D958="Hunt's", D958="Birds Eye"), "Canned Vegetables",
IF(OR(D958="BelGioioso", D958="Kraft", D958="Philadelphia", D958="Fairlife", D958="Horizon Organic", D958="Lactaid", D958="Ben &amp; Jerry's", D958="Chobani", D958="Oikos", D958="Light + Fit"), "Dairy",
IF(OR(D958="Barilla", D958="Annie's", D958="Rao's Homemade"), "Pasta",
IF(OR(D958="Hershey's", D958="Lay's", D958="Totino's", D958="Cheerios", D958="Jif", D958="Skippy", D958="Nature Valley", D958="Oreo", D958="DiGiorno", D958="Eggo"), "Prepared Food",
IF(OR(D958="Ben's Original", D958="Lundberg", D958="Quaker"), "Rice",
IF(OR(D958="Bush's", D958="Hillshire Farm", D958="Oscar Mayer", D958="SPAM"), "Protein",
IF(OR(D958="Starbucks", D958="Sparkling Ice", D958="Coca-Cola", D958="San Pellegrino", D958="Gatorade", D958="Arizona"), "Beverages",
"Other")))))))))</f>
        <v>Rice</v>
      </c>
      <c r="F958" t="s">
        <v>1428</v>
      </c>
      <c r="G958" cm="1">
        <f t="array" ref="G958">_xlfn.LET(
  _xlpm.txt, LOWER(TRIM(SUBSTITUTE(B958,"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958" s="1">
        <f>O958/G958</f>
        <v>2.5783333333333336</v>
      </c>
      <c r="J958" t="str">
        <f>IF(I958="", "", IFERROR(LEFT(SUBSTITUTE(I958,"$",""), FIND("/", SUBSTITUTE(I958,"$","")) - 1), ""))</f>
        <v/>
      </c>
      <c r="K958" s="1" t="str">
        <f>IF(J958="", "", SUBSTITUTE(J958, "¢", ""))</f>
        <v/>
      </c>
      <c r="L958" s="2">
        <f>H958*100</f>
        <v>257.83333333333337</v>
      </c>
      <c r="M958" s="1">
        <f t="shared" si="14"/>
        <v>2.5783333333333336</v>
      </c>
      <c r="N958" s="1">
        <v>257.83333333333337</v>
      </c>
      <c r="O958">
        <f>VALUE(MID(F958, FIND("$", F958) + 1, LEN(F958)))</f>
        <v>30.94</v>
      </c>
    </row>
    <row r="959" spans="1:15" x14ac:dyDescent="0.25">
      <c r="A959" t="s">
        <v>1427</v>
      </c>
      <c r="B959" t="s">
        <v>1426</v>
      </c>
      <c r="D959" t="str" cm="1">
        <f t="array" ref="D959">_xlfn.TEXTJOIN("", TRUE, IF(ISNUMBER(SEARCH($Q$1480:$Q$1524, B959)), $Q$1480:$Q$1524, ""))</f>
        <v>Lundberg</v>
      </c>
      <c r="E959" t="str">
        <f>IF(OR(D959="Mission", D959="Nature's Own", D959="Sara Lee"), "Bread",
IF(OR(D959="Del Monte", D959="Dole", D959="Mott's"), "Canned Fruit",
IF(OR(D959="Goya", D959="Hunt's", D959="Birds Eye"), "Canned Vegetables",
IF(OR(D959="BelGioioso", D959="Kraft", D959="Philadelphia", D959="Fairlife", D959="Horizon Organic", D959="Lactaid", D959="Ben &amp; Jerry's", D959="Chobani", D959="Oikos", D959="Light + Fit"), "Dairy",
IF(OR(D959="Barilla", D959="Annie's", D959="Rao's Homemade"), "Pasta",
IF(OR(D959="Hershey's", D959="Lay's", D959="Totino's", D959="Cheerios", D959="Jif", D959="Skippy", D959="Nature Valley", D959="Oreo", D959="DiGiorno", D959="Eggo"), "Prepared Food",
IF(OR(D959="Ben's Original", D959="Lundberg", D959="Quaker"), "Rice",
IF(OR(D959="Bush's", D959="Hillshire Farm", D959="Oscar Mayer", D959="SPAM"), "Protein",
IF(OR(D959="Starbucks", D959="Sparkling Ice", D959="Coca-Cola", D959="San Pellegrino", D959="Gatorade", D959="Arizona"), "Beverages",
"Other")))))))))</f>
        <v>Rice</v>
      </c>
      <c r="F959" t="s">
        <v>1425</v>
      </c>
      <c r="G959" cm="1">
        <f t="array" ref="G959">_xlfn.LET(
  _xlpm.txt, LOWER(TRIM(SUBSTITUTE(B959,"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</v>
      </c>
      <c r="H959" s="1">
        <f>O959/G959</f>
        <v>3.7349999999999999</v>
      </c>
      <c r="I959" t="s">
        <v>656</v>
      </c>
      <c r="J959" t="str">
        <f>IF(I959="", "", IFERROR(LEFT(SUBSTITUTE(I959,"$",""), FIND("/", SUBSTITUTE(I959,"$","")) - 1), ""))</f>
        <v>23.3 ¢</v>
      </c>
      <c r="K959" s="1" t="str">
        <f>IF(J959="", "", SUBSTITUTE(J959, "¢", ""))</f>
        <v xml:space="preserve">23.3 </v>
      </c>
      <c r="L959" s="2">
        <f>H959*100</f>
        <v>373.5</v>
      </c>
      <c r="M959" s="1">
        <f t="shared" si="14"/>
        <v>3.7349999999999999</v>
      </c>
      <c r="N959" s="1">
        <v>373.5</v>
      </c>
      <c r="O959">
        <f>VALUE(MID(F959, FIND("$", F959) + 1, LEN(F959)))</f>
        <v>7.47</v>
      </c>
    </row>
    <row r="960" spans="1:15" x14ac:dyDescent="0.25">
      <c r="A960" t="s">
        <v>1424</v>
      </c>
      <c r="B960" t="s">
        <v>1423</v>
      </c>
      <c r="D960" t="str" cm="1">
        <f t="array" ref="D960">_xlfn.TEXTJOIN("", TRUE, IF(ISNUMBER(SEARCH($Q$1480:$Q$1524, B960)), $Q$1480:$Q$1524, ""))</f>
        <v>Lundberg</v>
      </c>
      <c r="E960" t="str">
        <f>IF(OR(D960="Mission", D960="Nature's Own", D960="Sara Lee"), "Bread",
IF(OR(D960="Del Monte", D960="Dole", D960="Mott's"), "Canned Fruit",
IF(OR(D960="Goya", D960="Hunt's", D960="Birds Eye"), "Canned Vegetables",
IF(OR(D960="BelGioioso", D960="Kraft", D960="Philadelphia", D960="Fairlife", D960="Horizon Organic", D960="Lactaid", D960="Ben &amp; Jerry's", D960="Chobani", D960="Oikos", D960="Light + Fit"), "Dairy",
IF(OR(D960="Barilla", D960="Annie's", D960="Rao's Homemade"), "Pasta",
IF(OR(D960="Hershey's", D960="Lay's", D960="Totino's", D960="Cheerios", D960="Jif", D960="Skippy", D960="Nature Valley", D960="Oreo", D960="DiGiorno", D960="Eggo"), "Prepared Food",
IF(OR(D960="Ben's Original", D960="Lundberg", D960="Quaker"), "Rice",
IF(OR(D960="Bush's", D960="Hillshire Farm", D960="Oscar Mayer", D960="SPAM"), "Protein",
IF(OR(D960="Starbucks", D960="Sparkling Ice", D960="Coca-Cola", D960="San Pellegrino", D960="Gatorade", D960="Arizona"), "Beverages",
"Other")))))))))</f>
        <v>Rice</v>
      </c>
      <c r="F960" t="s">
        <v>1422</v>
      </c>
      <c r="G960" cm="1">
        <f t="array" ref="G960">_xlfn.LET(
  _xlpm.txt, LOWER(TRIM(SUBSTITUTE(B960,"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960" s="1">
        <f>O960/G960</f>
        <v>0.56374999999999997</v>
      </c>
      <c r="I960" t="s">
        <v>1421</v>
      </c>
      <c r="J960" t="str">
        <f>IF(I960="", "", IFERROR(LEFT(SUBSTITUTE(I960,"$",""), FIND("/", SUBSTITUTE(I960,"$","")) - 1), ""))</f>
        <v>56.4 ¢</v>
      </c>
      <c r="K960" s="1" t="str">
        <f>IF(J960="", "", SUBSTITUTE(J960, "¢", ""))</f>
        <v xml:space="preserve">56.4 </v>
      </c>
      <c r="L960" s="2">
        <f>H960*100</f>
        <v>56.375</v>
      </c>
      <c r="M960" s="1">
        <f t="shared" si="14"/>
        <v>0.56374999999999997</v>
      </c>
      <c r="N960" s="1">
        <v>56.375</v>
      </c>
      <c r="O960">
        <f>VALUE(MID(F960, FIND("$", F960) + 1, LEN(F960)))</f>
        <v>4.51</v>
      </c>
    </row>
    <row r="961" spans="1:15" x14ac:dyDescent="0.25">
      <c r="A961" t="s">
        <v>1420</v>
      </c>
      <c r="B961" t="s">
        <v>1419</v>
      </c>
      <c r="D961" t="str" cm="1">
        <f t="array" ref="D961">_xlfn.TEXTJOIN("", TRUE, IF(ISNUMBER(SEARCH($Q$1480:$Q$1524, B961)), $Q$1480:$Q$1524, ""))</f>
        <v>Lundberg</v>
      </c>
      <c r="E961" t="str">
        <f>IF(OR(D961="Mission", D961="Nature's Own", D961="Sara Lee"), "Bread",
IF(OR(D961="Del Monte", D961="Dole", D961="Mott's"), "Canned Fruit",
IF(OR(D961="Goya", D961="Hunt's", D961="Birds Eye"), "Canned Vegetables",
IF(OR(D961="BelGioioso", D961="Kraft", D961="Philadelphia", D961="Fairlife", D961="Horizon Organic", D961="Lactaid", D961="Ben &amp; Jerry's", D961="Chobani", D961="Oikos", D961="Light + Fit"), "Dairy",
IF(OR(D961="Barilla", D961="Annie's", D961="Rao's Homemade"), "Pasta",
IF(OR(D961="Hershey's", D961="Lay's", D961="Totino's", D961="Cheerios", D961="Jif", D961="Skippy", D961="Nature Valley", D961="Oreo", D961="DiGiorno", D961="Eggo"), "Prepared Food",
IF(OR(D961="Ben's Original", D961="Lundberg", D961="Quaker"), "Rice",
IF(OR(D961="Bush's", D961="Hillshire Farm", D961="Oscar Mayer", D961="SPAM"), "Protein",
IF(OR(D961="Starbucks", D961="Sparkling Ice", D961="Coca-Cola", D961="San Pellegrino", D961="Gatorade", D961="Arizona"), "Beverages",
"Other")))))))))</f>
        <v>Rice</v>
      </c>
      <c r="F961" t="s">
        <v>1418</v>
      </c>
      <c r="G961" cm="1">
        <f t="array" ref="G961">_xlfn.LET(
  _xlpm.txt, LOWER(TRIM(SUBSTITUTE(B961,"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</v>
      </c>
      <c r="H961" s="1">
        <f>O961/G961</f>
        <v>3.7349999999999999</v>
      </c>
      <c r="I961" t="s">
        <v>656</v>
      </c>
      <c r="J961" t="str">
        <f>IF(I961="", "", IFERROR(LEFT(SUBSTITUTE(I961,"$",""), FIND("/", SUBSTITUTE(I961,"$","")) - 1), ""))</f>
        <v>23.3 ¢</v>
      </c>
      <c r="K961" s="1" t="str">
        <f>IF(J961="", "", SUBSTITUTE(J961, "¢", ""))</f>
        <v xml:space="preserve">23.3 </v>
      </c>
      <c r="L961" s="2">
        <f>H961*100</f>
        <v>373.5</v>
      </c>
      <c r="M961" s="1">
        <f t="shared" si="14"/>
        <v>3.7349999999999999</v>
      </c>
      <c r="N961" s="1">
        <v>373.5</v>
      </c>
      <c r="O961">
        <f>VALUE(MID(F961, FIND("$", F961) + 1, LEN(F961)))</f>
        <v>7.47</v>
      </c>
    </row>
    <row r="962" spans="1:15" x14ac:dyDescent="0.25">
      <c r="A962" t="s">
        <v>1417</v>
      </c>
      <c r="B962" t="s">
        <v>1416</v>
      </c>
      <c r="C962">
        <v>6</v>
      </c>
      <c r="D962" t="str" cm="1">
        <f t="array" ref="D962">_xlfn.TEXTJOIN("", TRUE, IF(ISNUMBER(SEARCH($Q$1480:$Q$1524, B962)), $Q$1480:$Q$1524, ""))</f>
        <v>Lundberg</v>
      </c>
      <c r="E962" t="str">
        <f>IF(OR(D962="Mission", D962="Nature's Own", D962="Sara Lee"), "Bread",
IF(OR(D962="Del Monte", D962="Dole", D962="Mott's"), "Canned Fruit",
IF(OR(D962="Goya", D962="Hunt's", D962="Birds Eye"), "Canned Vegetables",
IF(OR(D962="BelGioioso", D962="Kraft", D962="Philadelphia", D962="Fairlife", D962="Horizon Organic", D962="Lactaid", D962="Ben &amp; Jerry's", D962="Chobani", D962="Oikos", D962="Light + Fit"), "Dairy",
IF(OR(D962="Barilla", D962="Annie's", D962="Rao's Homemade"), "Pasta",
IF(OR(D962="Hershey's", D962="Lay's", D962="Totino's", D962="Cheerios", D962="Jif", D962="Skippy", D962="Nature Valley", D962="Oreo", D962="DiGiorno", D962="Eggo"), "Prepared Food",
IF(OR(D962="Ben's Original", D962="Lundberg", D962="Quaker"), "Rice",
IF(OR(D962="Bush's", D962="Hillshire Farm", D962="Oscar Mayer", D962="SPAM"), "Protein",
IF(OR(D962="Starbucks", D962="Sparkling Ice", D962="Coca-Cola", D962="San Pellegrino", D962="Gatorade", D962="Arizona"), "Beverages",
"Other")))))))))</f>
        <v>Rice</v>
      </c>
      <c r="F962" t="s">
        <v>1415</v>
      </c>
      <c r="G962" cm="1">
        <f t="array" ref="G962">_xlfn.LET(
  _xlpm.txt, LOWER(TRIM(SUBSTITUTE(B962,"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962" s="1">
        <f>O962/G962</f>
        <v>3.6868750000000001</v>
      </c>
      <c r="J962" t="str">
        <f>IF(I962="", "", IFERROR(LEFT(SUBSTITUTE(I962,"$",""), FIND("/", SUBSTITUTE(I962,"$","")) - 1), ""))</f>
        <v/>
      </c>
      <c r="K962" s="1" t="str">
        <f>IF(J962="", "", SUBSTITUTE(J962, "¢", ""))</f>
        <v/>
      </c>
      <c r="L962" s="2">
        <f>H962*100</f>
        <v>368.6875</v>
      </c>
      <c r="M962" s="1">
        <f t="shared" ref="M962:M1025" si="15">N962/100</f>
        <v>3.6868750000000001</v>
      </c>
      <c r="N962" s="1">
        <v>368.6875</v>
      </c>
      <c r="O962">
        <f>VALUE(MID(F962, FIND("$", F962) + 1, LEN(F962)))</f>
        <v>58.99</v>
      </c>
    </row>
    <row r="963" spans="1:15" x14ac:dyDescent="0.25">
      <c r="A963" t="s">
        <v>1414</v>
      </c>
      <c r="B963" t="s">
        <v>1413</v>
      </c>
      <c r="C963">
        <v>6</v>
      </c>
      <c r="D963" t="str" cm="1">
        <f t="array" ref="D963">_xlfn.TEXTJOIN("", TRUE, IF(ISNUMBER(SEARCH($Q$1480:$Q$1524, B963)), $Q$1480:$Q$1524, ""))</f>
        <v>Lundberg</v>
      </c>
      <c r="E963" t="str">
        <f>IF(OR(D963="Mission", D963="Nature's Own", D963="Sara Lee"), "Bread",
IF(OR(D963="Del Monte", D963="Dole", D963="Mott's"), "Canned Fruit",
IF(OR(D963="Goya", D963="Hunt's", D963="Birds Eye"), "Canned Vegetables",
IF(OR(D963="BelGioioso", D963="Kraft", D963="Philadelphia", D963="Fairlife", D963="Horizon Organic", D963="Lactaid", D963="Ben &amp; Jerry's", D963="Chobani", D963="Oikos", D963="Light + Fit"), "Dairy",
IF(OR(D963="Barilla", D963="Annie's", D963="Rao's Homemade"), "Pasta",
IF(OR(D963="Hershey's", D963="Lay's", D963="Totino's", D963="Cheerios", D963="Jif", D963="Skippy", D963="Nature Valley", D963="Oreo", D963="DiGiorno", D963="Eggo"), "Prepared Food",
IF(OR(D963="Ben's Original", D963="Lundberg", D963="Quaker"), "Rice",
IF(OR(D963="Bush's", D963="Hillshire Farm", D963="Oscar Mayer", D963="SPAM"), "Protein",
IF(OR(D963="Starbucks", D963="Sparkling Ice", D963="Coca-Cola", D963="San Pellegrino", D963="Gatorade", D963="Arizona"), "Beverages",
"Other")))))))))</f>
        <v>Rice</v>
      </c>
      <c r="F963" t="s">
        <v>1412</v>
      </c>
      <c r="G963" cm="1">
        <f t="array" ref="G963">_xlfn.LET(
  _xlpm.txt, LOWER(TRIM(SUBSTITUTE(B963,"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963" s="1">
        <f>O963/G963</f>
        <v>2.7184374999999998</v>
      </c>
      <c r="J963" t="str">
        <f>IF(I963="", "", IFERROR(LEFT(SUBSTITUTE(I963,"$",""), FIND("/", SUBSTITUTE(I963,"$","")) - 1), ""))</f>
        <v/>
      </c>
      <c r="K963" s="1" t="str">
        <f>IF(J963="", "", SUBSTITUTE(J963, "¢", ""))</f>
        <v/>
      </c>
      <c r="L963" s="2">
        <f>H963*100</f>
        <v>271.84375</v>
      </c>
      <c r="M963" s="1">
        <f t="shared" si="15"/>
        <v>2.7184374999999998</v>
      </c>
      <c r="N963" s="1">
        <v>271.84375</v>
      </c>
      <c r="O963">
        <f>VALUE(MID(F963, FIND("$", F963) + 1, LEN(F963)))</f>
        <v>86.99</v>
      </c>
    </row>
    <row r="964" spans="1:15" x14ac:dyDescent="0.25">
      <c r="A964" t="s">
        <v>1411</v>
      </c>
      <c r="B964" t="s">
        <v>1410</v>
      </c>
      <c r="D964" t="str" cm="1">
        <f t="array" ref="D964">_xlfn.TEXTJOIN("", TRUE, IF(ISNUMBER(SEARCH($Q$1480:$Q$1524, B964)), $Q$1480:$Q$1524, ""))</f>
        <v>Lundberg</v>
      </c>
      <c r="E964" t="str">
        <f>IF(OR(D964="Mission", D964="Nature's Own", D964="Sara Lee"), "Bread",
IF(OR(D964="Del Monte", D964="Dole", D964="Mott's"), "Canned Fruit",
IF(OR(D964="Goya", D964="Hunt's", D964="Birds Eye"), "Canned Vegetables",
IF(OR(D964="BelGioioso", D964="Kraft", D964="Philadelphia", D964="Fairlife", D964="Horizon Organic", D964="Lactaid", D964="Ben &amp; Jerry's", D964="Chobani", D964="Oikos", D964="Light + Fit"), "Dairy",
IF(OR(D964="Barilla", D964="Annie's", D964="Rao's Homemade"), "Pasta",
IF(OR(D964="Hershey's", D964="Lay's", D964="Totino's", D964="Cheerios", D964="Jif", D964="Skippy", D964="Nature Valley", D964="Oreo", D964="DiGiorno", D964="Eggo"), "Prepared Food",
IF(OR(D964="Ben's Original", D964="Lundberg", D964="Quaker"), "Rice",
IF(OR(D964="Bush's", D964="Hillshire Farm", D964="Oscar Mayer", D964="SPAM"), "Protein",
IF(OR(D964="Starbucks", D964="Sparkling Ice", D964="Coca-Cola", D964="San Pellegrino", D964="Gatorade", D964="Arizona"), "Beverages",
"Other")))))))))</f>
        <v>Rice</v>
      </c>
      <c r="F964" t="s">
        <v>1409</v>
      </c>
      <c r="G964" cm="1">
        <f t="array" ref="G964">_xlfn.LET(
  _xlpm.txt, LOWER(TRIM(SUBSTITUTE(B964,"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964" s="1">
        <f>O964/G964</f>
        <v>0.40375</v>
      </c>
      <c r="I964" t="s">
        <v>1206</v>
      </c>
      <c r="J964" t="str">
        <f>IF(I964="", "", IFERROR(LEFT(SUBSTITUTE(I964,"$",""), FIND("/", SUBSTITUTE(I964,"$","")) - 1), ""))</f>
        <v>40.4 ¢</v>
      </c>
      <c r="K964" s="1" t="str">
        <f>IF(J964="", "", SUBSTITUTE(J964, "¢", ""))</f>
        <v xml:space="preserve">40.4 </v>
      </c>
      <c r="L964" s="2">
        <f>H964*100</f>
        <v>40.375</v>
      </c>
      <c r="M964" s="1">
        <f t="shared" si="15"/>
        <v>0.40375</v>
      </c>
      <c r="N964" s="1">
        <v>40.375</v>
      </c>
      <c r="O964">
        <f>VALUE(MID(F964, FIND("$", F964) + 1, LEN(F964)))</f>
        <v>3.23</v>
      </c>
    </row>
    <row r="965" spans="1:15" x14ac:dyDescent="0.25">
      <c r="A965" t="s">
        <v>1408</v>
      </c>
      <c r="B965" t="s">
        <v>1407</v>
      </c>
      <c r="D965" t="str" cm="1">
        <f t="array" ref="D965">_xlfn.TEXTJOIN("", TRUE, IF(ISNUMBER(SEARCH($Q$1480:$Q$1524, B965)), $Q$1480:$Q$1524, ""))</f>
        <v>Lundberg</v>
      </c>
      <c r="E965" t="str">
        <f>IF(OR(D965="Mission", D965="Nature's Own", D965="Sara Lee"), "Bread",
IF(OR(D965="Del Monte", D965="Dole", D965="Mott's"), "Canned Fruit",
IF(OR(D965="Goya", D965="Hunt's", D965="Birds Eye"), "Canned Vegetables",
IF(OR(D965="BelGioioso", D965="Kraft", D965="Philadelphia", D965="Fairlife", D965="Horizon Organic", D965="Lactaid", D965="Ben &amp; Jerry's", D965="Chobani", D965="Oikos", D965="Light + Fit"), "Dairy",
IF(OR(D965="Barilla", D965="Annie's", D965="Rao's Homemade"), "Pasta",
IF(OR(D965="Hershey's", D965="Lay's", D965="Totino's", D965="Cheerios", D965="Jif", D965="Skippy", D965="Nature Valley", D965="Oreo", D965="DiGiorno", D965="Eggo"), "Prepared Food",
IF(OR(D965="Ben's Original", D965="Lundberg", D965="Quaker"), "Rice",
IF(OR(D965="Bush's", D965="Hillshire Farm", D965="Oscar Mayer", D965="SPAM"), "Protein",
IF(OR(D965="Starbucks", D965="Sparkling Ice", D965="Coca-Cola", D965="San Pellegrino", D965="Gatorade", D965="Arizona"), "Beverages",
"Other")))))))))</f>
        <v>Rice</v>
      </c>
      <c r="F965" t="s">
        <v>1406</v>
      </c>
      <c r="G965" t="str" cm="1">
        <f t="array" ref="G965">_xlfn.LET(
  _xlpm.txt, LOWER(TRIM(SUBSTITUTE(B965,"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65" t="e">
        <f>O965/G965</f>
        <v>#VALUE!</v>
      </c>
      <c r="J965" t="str">
        <f>IF(I965="", "", IFERROR(LEFT(SUBSTITUTE(I965,"$",""), FIND("/", SUBSTITUTE(I965,"$","")) - 1), ""))</f>
        <v/>
      </c>
      <c r="K965" t="str">
        <f>IF(J965="", "", SUBSTITUTE(J965, "¢", ""))</f>
        <v/>
      </c>
      <c r="L965" s="1" t="e">
        <f>H965*100</f>
        <v>#VALUE!</v>
      </c>
      <c r="M965" s="1">
        <f t="shared" si="15"/>
        <v>0</v>
      </c>
      <c r="O965">
        <f>VALUE(MID(F965, FIND("$", F965) + 1, LEN(F965)))</f>
        <v>46.73</v>
      </c>
    </row>
    <row r="966" spans="1:15" x14ac:dyDescent="0.25">
      <c r="A966" t="s">
        <v>1405</v>
      </c>
      <c r="B966" t="s">
        <v>1404</v>
      </c>
      <c r="D966" t="str" cm="1">
        <f t="array" ref="D966">_xlfn.TEXTJOIN("", TRUE, IF(ISNUMBER(SEARCH($Q$1480:$Q$1524, B966)), $Q$1480:$Q$1524, ""))</f>
        <v>Lundberg</v>
      </c>
      <c r="E966" t="str">
        <f>IF(OR(D966="Mission", D966="Nature's Own", D966="Sara Lee"), "Bread",
IF(OR(D966="Del Monte", D966="Dole", D966="Mott's"), "Canned Fruit",
IF(OR(D966="Goya", D966="Hunt's", D966="Birds Eye"), "Canned Vegetables",
IF(OR(D966="BelGioioso", D966="Kraft", D966="Philadelphia", D966="Fairlife", D966="Horizon Organic", D966="Lactaid", D966="Ben &amp; Jerry's", D966="Chobani", D966="Oikos", D966="Light + Fit"), "Dairy",
IF(OR(D966="Barilla", D966="Annie's", D966="Rao's Homemade"), "Pasta",
IF(OR(D966="Hershey's", D966="Lay's", D966="Totino's", D966="Cheerios", D966="Jif", D966="Skippy", D966="Nature Valley", D966="Oreo", D966="DiGiorno", D966="Eggo"), "Prepared Food",
IF(OR(D966="Ben's Original", D966="Lundberg", D966="Quaker"), "Rice",
IF(OR(D966="Bush's", D966="Hillshire Farm", D966="Oscar Mayer", D966="SPAM"), "Protein",
IF(OR(D966="Starbucks", D966="Sparkling Ice", D966="Coca-Cola", D966="San Pellegrino", D966="Gatorade", D966="Arizona"), "Beverages",
"Other")))))))))</f>
        <v>Rice</v>
      </c>
      <c r="F966" t="s">
        <v>1403</v>
      </c>
      <c r="G966" t="str" cm="1">
        <f t="array" ref="G966">_xlfn.LET(
  _xlpm.txt, LOWER(TRIM(SUBSTITUTE(B966,"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66" t="e">
        <f>O966/G966</f>
        <v>#VALUE!</v>
      </c>
      <c r="J966" t="str">
        <f>IF(I966="", "", IFERROR(LEFT(SUBSTITUTE(I966,"$",""), FIND("/", SUBSTITUTE(I966,"$","")) - 1), ""))</f>
        <v/>
      </c>
      <c r="K966" t="str">
        <f>IF(J966="", "", SUBSTITUTE(J966, "¢", ""))</f>
        <v/>
      </c>
      <c r="L966" s="1" t="e">
        <f>H966*100</f>
        <v>#VALUE!</v>
      </c>
      <c r="M966" s="1">
        <f t="shared" si="15"/>
        <v>0</v>
      </c>
      <c r="O966">
        <f>VALUE(MID(F966, FIND("$", F966) + 1, LEN(F966)))</f>
        <v>49.07</v>
      </c>
    </row>
    <row r="967" spans="1:15" x14ac:dyDescent="0.25">
      <c r="A967" t="s">
        <v>1402</v>
      </c>
      <c r="B967" t="s">
        <v>1401</v>
      </c>
      <c r="D967" t="str" cm="1">
        <f t="array" ref="D967">_xlfn.TEXTJOIN("", TRUE, IF(ISNUMBER(SEARCH($Q$1480:$Q$1524, B967)), $Q$1480:$Q$1524, ""))</f>
        <v>Lundberg</v>
      </c>
      <c r="E967" t="str">
        <f>IF(OR(D967="Mission", D967="Nature's Own", D967="Sara Lee"), "Bread",
IF(OR(D967="Del Monte", D967="Dole", D967="Mott's"), "Canned Fruit",
IF(OR(D967="Goya", D967="Hunt's", D967="Birds Eye"), "Canned Vegetables",
IF(OR(D967="BelGioioso", D967="Kraft", D967="Philadelphia", D967="Fairlife", D967="Horizon Organic", D967="Lactaid", D967="Ben &amp; Jerry's", D967="Chobani", D967="Oikos", D967="Light + Fit"), "Dairy",
IF(OR(D967="Barilla", D967="Annie's", D967="Rao's Homemade"), "Pasta",
IF(OR(D967="Hershey's", D967="Lay's", D967="Totino's", D967="Cheerios", D967="Jif", D967="Skippy", D967="Nature Valley", D967="Oreo", D967="DiGiorno", D967="Eggo"), "Prepared Food",
IF(OR(D967="Ben's Original", D967="Lundberg", D967="Quaker"), "Rice",
IF(OR(D967="Bush's", D967="Hillshire Farm", D967="Oscar Mayer", D967="SPAM"), "Protein",
IF(OR(D967="Starbucks", D967="Sparkling Ice", D967="Coca-Cola", D967="San Pellegrino", D967="Gatorade", D967="Arizona"), "Beverages",
"Other")))))))))</f>
        <v>Rice</v>
      </c>
      <c r="F967" t="s">
        <v>1400</v>
      </c>
      <c r="G967" cm="1">
        <f t="array" ref="G967">_xlfn.LET(
  _xlpm.txt, LOWER(TRIM(SUBSTITUTE(B967,"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</v>
      </c>
      <c r="H967" s="1">
        <f>O967/G967</f>
        <v>5.28</v>
      </c>
      <c r="I967" t="s">
        <v>1399</v>
      </c>
      <c r="J967" t="str">
        <f>IF(I967="", "", IFERROR(LEFT(SUBSTITUTE(I967,"$",""), FIND("/", SUBSTITUTE(I967,"$","")) - 1), ""))</f>
        <v>33.0 ¢</v>
      </c>
      <c r="K967" s="1" t="str">
        <f>IF(J967="", "", SUBSTITUTE(J967, "¢", ""))</f>
        <v xml:space="preserve">33.0 </v>
      </c>
      <c r="L967" s="2">
        <f>H967*100</f>
        <v>528</v>
      </c>
      <c r="M967" s="1">
        <f t="shared" si="15"/>
        <v>5.28</v>
      </c>
      <c r="N967" s="1">
        <v>528</v>
      </c>
      <c r="O967">
        <f>VALUE(MID(F967, FIND("$", F967) + 1, LEN(F967)))</f>
        <v>5.28</v>
      </c>
    </row>
    <row r="968" spans="1:15" x14ac:dyDescent="0.25">
      <c r="A968" t="s">
        <v>1398</v>
      </c>
      <c r="B968" t="s">
        <v>1397</v>
      </c>
      <c r="D968" t="str" cm="1">
        <f t="array" ref="D968">_xlfn.TEXTJOIN("", TRUE, IF(ISNUMBER(SEARCH($Q$1480:$Q$1524, B968)), $Q$1480:$Q$1524, ""))</f>
        <v>Lundberg</v>
      </c>
      <c r="E968" t="str">
        <f>IF(OR(D968="Mission", D968="Nature's Own", D968="Sara Lee"), "Bread",
IF(OR(D968="Del Monte", D968="Dole", D968="Mott's"), "Canned Fruit",
IF(OR(D968="Goya", D968="Hunt's", D968="Birds Eye"), "Canned Vegetables",
IF(OR(D968="BelGioioso", D968="Kraft", D968="Philadelphia", D968="Fairlife", D968="Horizon Organic", D968="Lactaid", D968="Ben &amp; Jerry's", D968="Chobani", D968="Oikos", D968="Light + Fit"), "Dairy",
IF(OR(D968="Barilla", D968="Annie's", D968="Rao's Homemade"), "Pasta",
IF(OR(D968="Hershey's", D968="Lay's", D968="Totino's", D968="Cheerios", D968="Jif", D968="Skippy", D968="Nature Valley", D968="Oreo", D968="DiGiorno", D968="Eggo"), "Prepared Food",
IF(OR(D968="Ben's Original", D968="Lundberg", D968="Quaker"), "Rice",
IF(OR(D968="Bush's", D968="Hillshire Farm", D968="Oscar Mayer", D968="SPAM"), "Protein",
IF(OR(D968="Starbucks", D968="Sparkling Ice", D968="Coca-Cola", D968="San Pellegrino", D968="Gatorade", D968="Arizona"), "Beverages",
"Other")))))))))</f>
        <v>Rice</v>
      </c>
      <c r="F968" t="s">
        <v>1396</v>
      </c>
      <c r="G968" cm="1">
        <f t="array" ref="G968">_xlfn.LET(
  _xlpm.txt, LOWER(TRIM(SUBSTITUTE(B968,"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968" s="1">
        <f>O968/G968</f>
        <v>0.390625</v>
      </c>
      <c r="J968" t="str">
        <f>IF(I968="", "", IFERROR(LEFT(SUBSTITUTE(I968,"$",""), FIND("/", SUBSTITUTE(I968,"$","")) - 1), ""))</f>
        <v/>
      </c>
      <c r="K968" s="1" t="str">
        <f>IF(J968="", "", SUBSTITUTE(J968, "¢", ""))</f>
        <v/>
      </c>
      <c r="L968" s="2">
        <f>H968*100</f>
        <v>39.0625</v>
      </c>
      <c r="M968" s="1">
        <f t="shared" si="15"/>
        <v>0.390625</v>
      </c>
      <c r="N968" s="1">
        <v>39.0625</v>
      </c>
      <c r="O968">
        <f>VALUE(MID(F968, FIND("$", F968) + 1, LEN(F968)))</f>
        <v>6.25</v>
      </c>
    </row>
    <row r="969" spans="1:15" x14ac:dyDescent="0.25">
      <c r="A969" t="s">
        <v>1395</v>
      </c>
      <c r="B969" t="s">
        <v>1394</v>
      </c>
      <c r="C969">
        <v>2</v>
      </c>
      <c r="D969" t="str" cm="1">
        <f t="array" ref="D969">_xlfn.TEXTJOIN("", TRUE, IF(ISNUMBER(SEARCH($Q$1480:$Q$1524, B969)), $Q$1480:$Q$1524, ""))</f>
        <v>Lundberg</v>
      </c>
      <c r="E969" t="str">
        <f>IF(OR(D969="Mission", D969="Nature's Own", D969="Sara Lee"), "Bread",
IF(OR(D969="Del Monte", D969="Dole", D969="Mott's"), "Canned Fruit",
IF(OR(D969="Goya", D969="Hunt's", D969="Birds Eye"), "Canned Vegetables",
IF(OR(D969="BelGioioso", D969="Kraft", D969="Philadelphia", D969="Fairlife", D969="Horizon Organic", D969="Lactaid", D969="Ben &amp; Jerry's", D969="Chobani", D969="Oikos", D969="Light + Fit"), "Dairy",
IF(OR(D969="Barilla", D969="Annie's", D969="Rao's Homemade"), "Pasta",
IF(OR(D969="Hershey's", D969="Lay's", D969="Totino's", D969="Cheerios", D969="Jif", D969="Skippy", D969="Nature Valley", D969="Oreo", D969="DiGiorno", D969="Eggo"), "Prepared Food",
IF(OR(D969="Ben's Original", D969="Lundberg", D969="Quaker"), "Rice",
IF(OR(D969="Bush's", D969="Hillshire Farm", D969="Oscar Mayer", D969="SPAM"), "Protein",
IF(OR(D969="Starbucks", D969="Sparkling Ice", D969="Coca-Cola", D969="San Pellegrino", D969="Gatorade", D969="Arizona"), "Beverages",
"Other")))))))))</f>
        <v>Rice</v>
      </c>
      <c r="F969" t="s">
        <v>1393</v>
      </c>
      <c r="G969" cm="1">
        <f t="array" ref="G969">_xlfn.LET(
  _xlpm.txt, LOWER(TRIM(SUBSTITUTE(B969,"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969" s="1">
        <f>O969/G969</f>
        <v>4.3624999999999998</v>
      </c>
      <c r="J969" t="str">
        <f>IF(I969="", "", IFERROR(LEFT(SUBSTITUTE(I969,"$",""), FIND("/", SUBSTITUTE(I969,"$","")) - 1), ""))</f>
        <v/>
      </c>
      <c r="K969" s="1" t="str">
        <f>IF(J969="", "", SUBSTITUTE(J969, "¢", ""))</f>
        <v/>
      </c>
      <c r="L969" s="2">
        <f>H969*100</f>
        <v>436.25</v>
      </c>
      <c r="M969" s="1">
        <f t="shared" si="15"/>
        <v>4.3624999999999998</v>
      </c>
      <c r="N969" s="1">
        <v>436.25</v>
      </c>
      <c r="O969">
        <f>VALUE(MID(F969, FIND("$", F969) + 1, LEN(F969)))</f>
        <v>34.9</v>
      </c>
    </row>
    <row r="970" spans="1:15" x14ac:dyDescent="0.25">
      <c r="A970" t="s">
        <v>1392</v>
      </c>
      <c r="B970" t="s">
        <v>1391</v>
      </c>
      <c r="D970" t="str" cm="1">
        <f t="array" ref="D970">_xlfn.TEXTJOIN("", TRUE, IF(ISNUMBER(SEARCH($Q$1480:$Q$1524, B970)), $Q$1480:$Q$1524, ""))</f>
        <v>Lundberg</v>
      </c>
      <c r="E970" t="str">
        <f>IF(OR(D970="Mission", D970="Nature's Own", D970="Sara Lee"), "Bread",
IF(OR(D970="Del Monte", D970="Dole", D970="Mott's"), "Canned Fruit",
IF(OR(D970="Goya", D970="Hunt's", D970="Birds Eye"), "Canned Vegetables",
IF(OR(D970="BelGioioso", D970="Kraft", D970="Philadelphia", D970="Fairlife", D970="Horizon Organic", D970="Lactaid", D970="Ben &amp; Jerry's", D970="Chobani", D970="Oikos", D970="Light + Fit"), "Dairy",
IF(OR(D970="Barilla", D970="Annie's", D970="Rao's Homemade"), "Pasta",
IF(OR(D970="Hershey's", D970="Lay's", D970="Totino's", D970="Cheerios", D970="Jif", D970="Skippy", D970="Nature Valley", D970="Oreo", D970="DiGiorno", D970="Eggo"), "Prepared Food",
IF(OR(D970="Ben's Original", D970="Lundberg", D970="Quaker"), "Rice",
IF(OR(D970="Bush's", D970="Hillshire Farm", D970="Oscar Mayer", D970="SPAM"), "Protein",
IF(OR(D970="Starbucks", D970="Sparkling Ice", D970="Coca-Cola", D970="San Pellegrino", D970="Gatorade", D970="Arizona"), "Beverages",
"Other")))))))))</f>
        <v>Rice</v>
      </c>
      <c r="F970" t="s">
        <v>1390</v>
      </c>
      <c r="G970" cm="1">
        <f t="array" ref="G970">_xlfn.LET(
  _xlpm.txt, LOWER(TRIM(SUBSTITUTE(B970,"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970" s="1">
        <f>O970/G970</f>
        <v>1.7012499999999999</v>
      </c>
      <c r="J970" t="str">
        <f>IF(I970="", "", IFERROR(LEFT(SUBSTITUTE(I970,"$",""), FIND("/", SUBSTITUTE(I970,"$","")) - 1), ""))</f>
        <v/>
      </c>
      <c r="K970" s="1" t="str">
        <f>IF(J970="", "", SUBSTITUTE(J970, "¢", ""))</f>
        <v/>
      </c>
      <c r="L970" s="2">
        <f>H970*100</f>
        <v>170.125</v>
      </c>
      <c r="M970" s="1">
        <f t="shared" si="15"/>
        <v>1.7012499999999999</v>
      </c>
      <c r="N970" s="1">
        <v>170.125</v>
      </c>
      <c r="O970">
        <f>VALUE(MID(F970, FIND("$", F970) + 1, LEN(F970)))</f>
        <v>13.61</v>
      </c>
    </row>
    <row r="971" spans="1:15" x14ac:dyDescent="0.25">
      <c r="A971" t="s">
        <v>1389</v>
      </c>
      <c r="B971" t="s">
        <v>1388</v>
      </c>
      <c r="C971">
        <v>2</v>
      </c>
      <c r="D971" t="str" cm="1">
        <f t="array" ref="D971">_xlfn.TEXTJOIN("", TRUE, IF(ISNUMBER(SEARCH($Q$1480:$Q$1524, B971)), $Q$1480:$Q$1524, ""))</f>
        <v>Lundberg</v>
      </c>
      <c r="E971" t="str">
        <f>IF(OR(D971="Mission", D971="Nature's Own", D971="Sara Lee"), "Bread",
IF(OR(D971="Del Monte", D971="Dole", D971="Mott's"), "Canned Fruit",
IF(OR(D971="Goya", D971="Hunt's", D971="Birds Eye"), "Canned Vegetables",
IF(OR(D971="BelGioioso", D971="Kraft", D971="Philadelphia", D971="Fairlife", D971="Horizon Organic", D971="Lactaid", D971="Ben &amp; Jerry's", D971="Chobani", D971="Oikos", D971="Light + Fit"), "Dairy",
IF(OR(D971="Barilla", D971="Annie's", D971="Rao's Homemade"), "Pasta",
IF(OR(D971="Hershey's", D971="Lay's", D971="Totino's", D971="Cheerios", D971="Jif", D971="Skippy", D971="Nature Valley", D971="Oreo", D971="DiGiorno", D971="Eggo"), "Prepared Food",
IF(OR(D971="Ben's Original", D971="Lundberg", D971="Quaker"), "Rice",
IF(OR(D971="Bush's", D971="Hillshire Farm", D971="Oscar Mayer", D971="SPAM"), "Protein",
IF(OR(D971="Starbucks", D971="Sparkling Ice", D971="Coca-Cola", D971="San Pellegrino", D971="Gatorade", D971="Arizona"), "Beverages",
"Other")))))))))</f>
        <v>Rice</v>
      </c>
      <c r="F971" t="s">
        <v>1387</v>
      </c>
      <c r="G971" cm="1">
        <f t="array" ref="G971">_xlfn.LET(
  _xlpm.txt, LOWER(TRIM(SUBSTITUTE(B971,"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971" s="1">
        <f>O971/G971</f>
        <v>3.5750000000000002</v>
      </c>
      <c r="J971" t="str">
        <f>IF(I971="", "", IFERROR(LEFT(SUBSTITUTE(I971,"$",""), FIND("/", SUBSTITUTE(I971,"$","")) - 1), ""))</f>
        <v/>
      </c>
      <c r="K971" s="1" t="str">
        <f>IF(J971="", "", SUBSTITUTE(J971, "¢", ""))</f>
        <v/>
      </c>
      <c r="L971" s="2">
        <f>H971*100</f>
        <v>357.5</v>
      </c>
      <c r="M971" s="1">
        <f t="shared" si="15"/>
        <v>3.5750000000000002</v>
      </c>
      <c r="N971" s="1">
        <v>357.5</v>
      </c>
      <c r="O971">
        <f>VALUE(MID(F971, FIND("$", F971) + 1, LEN(F971)))</f>
        <v>28.6</v>
      </c>
    </row>
    <row r="972" spans="1:15" x14ac:dyDescent="0.25">
      <c r="A972" t="s">
        <v>1386</v>
      </c>
      <c r="B972" t="s">
        <v>1385</v>
      </c>
      <c r="D972" t="str" cm="1">
        <f t="array" ref="D972">_xlfn.TEXTJOIN("", TRUE, IF(ISNUMBER(SEARCH($Q$1480:$Q$1524, B972)), $Q$1480:$Q$1524, ""))</f>
        <v>Mission</v>
      </c>
      <c r="E972" t="str">
        <f>IF(OR(D972="Mission", D972="Nature's Own", D972="Sara Lee"), "Bread",
IF(OR(D972="Del Monte", D972="Dole", D972="Mott's"), "Canned Fruit",
IF(OR(D972="Goya", D972="Hunt's", D972="Birds Eye"), "Canned Vegetables",
IF(OR(D972="BelGioioso", D972="Kraft", D972="Philadelphia", D972="Fairlife", D972="Horizon Organic", D972="Lactaid", D972="Ben &amp; Jerry's", D972="Chobani", D972="Oikos", D972="Light + Fit"), "Dairy",
IF(OR(D972="Barilla", D972="Annie's", D972="Rao's Homemade"), "Pasta",
IF(OR(D972="Hershey's", D972="Lay's", D972="Totino's", D972="Cheerios", D972="Jif", D972="Skippy", D972="Nature Valley", D972="Oreo", D972="DiGiorno", D972="Eggo"), "Prepared Food",
IF(OR(D972="Ben's Original", D972="Lundberg", D972="Quaker"), "Rice",
IF(OR(D972="Bush's", D972="Hillshire Farm", D972="Oscar Mayer", D972="SPAM"), "Protein",
IF(OR(D972="Starbucks", D972="Sparkling Ice", D972="Coca-Cola", D972="San Pellegrino", D972="Gatorade", D972="Arizona"), "Beverages",
"Other")))))))))</f>
        <v>Bread</v>
      </c>
      <c r="F972" t="s">
        <v>1147</v>
      </c>
      <c r="G972" t="str" cm="1">
        <f t="array" ref="G972">_xlfn.LET(
  _xlpm.txt, LOWER(TRIM(SUBSTITUTE(B972,"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72" t="e">
        <f>O972/G972</f>
        <v>#VALUE!</v>
      </c>
      <c r="J972" t="str">
        <f>IF(I972="", "", IFERROR(LEFT(SUBSTITUTE(I972,"$",""), FIND("/", SUBSTITUTE(I972,"$","")) - 1), ""))</f>
        <v/>
      </c>
      <c r="K972" t="str">
        <f>IF(J972="", "", SUBSTITUTE(J972, "¢", ""))</f>
        <v/>
      </c>
      <c r="L972" s="1" t="e">
        <f>H972*100</f>
        <v>#VALUE!</v>
      </c>
      <c r="M972" s="1">
        <f t="shared" si="15"/>
        <v>0</v>
      </c>
      <c r="O972" s="3">
        <f>VALUE(MID(F972, FIND("$", F972) + 1, LEN(F972)))</f>
        <v>3.58</v>
      </c>
    </row>
    <row r="973" spans="1:15" x14ac:dyDescent="0.25">
      <c r="A973" t="s">
        <v>1384</v>
      </c>
      <c r="B973" t="s">
        <v>1383</v>
      </c>
      <c r="D973" t="str" cm="1">
        <f t="array" ref="D973">_xlfn.TEXTJOIN("", TRUE, IF(ISNUMBER(SEARCH($Q$1480:$Q$1524, B973)), $Q$1480:$Q$1524, ""))</f>
        <v>Mission</v>
      </c>
      <c r="E973" t="str">
        <f>IF(OR(D973="Mission", D973="Nature's Own", D973="Sara Lee"), "Bread",
IF(OR(D973="Del Monte", D973="Dole", D973="Mott's"), "Canned Fruit",
IF(OR(D973="Goya", D973="Hunt's", D973="Birds Eye"), "Canned Vegetables",
IF(OR(D973="BelGioioso", D973="Kraft", D973="Philadelphia", D973="Fairlife", D973="Horizon Organic", D973="Lactaid", D973="Ben &amp; Jerry's", D973="Chobani", D973="Oikos", D973="Light + Fit"), "Dairy",
IF(OR(D973="Barilla", D973="Annie's", D973="Rao's Homemade"), "Pasta",
IF(OR(D973="Hershey's", D973="Lay's", D973="Totino's", D973="Cheerios", D973="Jif", D973="Skippy", D973="Nature Valley", D973="Oreo", D973="DiGiorno", D973="Eggo"), "Prepared Food",
IF(OR(D973="Ben's Original", D973="Lundberg", D973="Quaker"), "Rice",
IF(OR(D973="Bush's", D973="Hillshire Farm", D973="Oscar Mayer", D973="SPAM"), "Protein",
IF(OR(D973="Starbucks", D973="Sparkling Ice", D973="Coca-Cola", D973="San Pellegrino", D973="Gatorade", D973="Arizona"), "Beverages",
"Other")))))))))</f>
        <v>Bread</v>
      </c>
      <c r="F973" t="s">
        <v>903</v>
      </c>
      <c r="G973" t="str" cm="1">
        <f t="array" ref="G973">_xlfn.LET(
  _xlpm.txt, LOWER(TRIM(SUBSTITUTE(B973,"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73" t="e">
        <f>O973/G973</f>
        <v>#VALUE!</v>
      </c>
      <c r="J973" t="str">
        <f>IF(I973="", "", IFERROR(LEFT(SUBSTITUTE(I973,"$",""), FIND("/", SUBSTITUTE(I973,"$","")) - 1), ""))</f>
        <v/>
      </c>
      <c r="K973" t="str">
        <f>IF(J973="", "", SUBSTITUTE(J973, "¢", ""))</f>
        <v/>
      </c>
      <c r="L973" s="1" t="e">
        <f>H973*100</f>
        <v>#VALUE!</v>
      </c>
      <c r="M973" s="1">
        <f t="shared" si="15"/>
        <v>0</v>
      </c>
      <c r="O973" s="3">
        <f>VALUE(MID(F973, FIND("$", F973) + 1, LEN(F973)))</f>
        <v>4.88</v>
      </c>
    </row>
    <row r="974" spans="1:15" x14ac:dyDescent="0.25">
      <c r="A974" t="s">
        <v>1382</v>
      </c>
      <c r="B974" t="s">
        <v>1381</v>
      </c>
      <c r="D974" t="str" cm="1">
        <f t="array" ref="D974">_xlfn.TEXTJOIN("", TRUE, IF(ISNUMBER(SEARCH($Q$1480:$Q$1524, B974)), $Q$1480:$Q$1524, ""))</f>
        <v>Mission</v>
      </c>
      <c r="E974" t="str">
        <f>IF(OR(D974="Mission", D974="Nature's Own", D974="Sara Lee"), "Bread",
IF(OR(D974="Del Monte", D974="Dole", D974="Mott's"), "Canned Fruit",
IF(OR(D974="Goya", D974="Hunt's", D974="Birds Eye"), "Canned Vegetables",
IF(OR(D974="BelGioioso", D974="Kraft", D974="Philadelphia", D974="Fairlife", D974="Horizon Organic", D974="Lactaid", D974="Ben &amp; Jerry's", D974="Chobani", D974="Oikos", D974="Light + Fit"), "Dairy",
IF(OR(D974="Barilla", D974="Annie's", D974="Rao's Homemade"), "Pasta",
IF(OR(D974="Hershey's", D974="Lay's", D974="Totino's", D974="Cheerios", D974="Jif", D974="Skippy", D974="Nature Valley", D974="Oreo", D974="DiGiorno", D974="Eggo"), "Prepared Food",
IF(OR(D974="Ben's Original", D974="Lundberg", D974="Quaker"), "Rice",
IF(OR(D974="Bush's", D974="Hillshire Farm", D974="Oscar Mayer", D974="SPAM"), "Protein",
IF(OR(D974="Starbucks", D974="Sparkling Ice", D974="Coca-Cola", D974="San Pellegrino", D974="Gatorade", D974="Arizona"), "Beverages",
"Other")))))))))</f>
        <v>Bread</v>
      </c>
      <c r="F974" t="s">
        <v>650</v>
      </c>
      <c r="G974" t="str" cm="1">
        <f t="array" ref="G974">_xlfn.LET(
  _xlpm.txt, LOWER(TRIM(SUBSTITUTE(B974,"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74" t="e">
        <f>O974/G974</f>
        <v>#VALUE!</v>
      </c>
      <c r="J974" t="str">
        <f>IF(I974="", "", IFERROR(LEFT(SUBSTITUTE(I974,"$",""), FIND("/", SUBSTITUTE(I974,"$","")) - 1), ""))</f>
        <v/>
      </c>
      <c r="K974" t="str">
        <f>IF(J974="", "", SUBSTITUTE(J974, "¢", ""))</f>
        <v/>
      </c>
      <c r="L974" s="1" t="e">
        <f>H974*100</f>
        <v>#VALUE!</v>
      </c>
      <c r="M974" s="1">
        <f t="shared" si="15"/>
        <v>0</v>
      </c>
      <c r="O974" s="3">
        <f>VALUE(MID(F974, FIND("$", F974) + 1, LEN(F974)))</f>
        <v>4.96</v>
      </c>
    </row>
    <row r="975" spans="1:15" x14ac:dyDescent="0.25">
      <c r="A975" t="s">
        <v>1380</v>
      </c>
      <c r="B975" t="s">
        <v>1379</v>
      </c>
      <c r="D975" t="str" cm="1">
        <f t="array" ref="D975">_xlfn.TEXTJOIN("", TRUE, IF(ISNUMBER(SEARCH($Q$1480:$Q$1524, B975)), $Q$1480:$Q$1524, ""))</f>
        <v>Mission</v>
      </c>
      <c r="E975" t="str">
        <f>IF(OR(D975="Mission", D975="Nature's Own", D975="Sara Lee"), "Bread",
IF(OR(D975="Del Monte", D975="Dole", D975="Mott's"), "Canned Fruit",
IF(OR(D975="Goya", D975="Hunt's", D975="Birds Eye"), "Canned Vegetables",
IF(OR(D975="BelGioioso", D975="Kraft", D975="Philadelphia", D975="Fairlife", D975="Horizon Organic", D975="Lactaid", D975="Ben &amp; Jerry's", D975="Chobani", D975="Oikos", D975="Light + Fit"), "Dairy",
IF(OR(D975="Barilla", D975="Annie's", D975="Rao's Homemade"), "Pasta",
IF(OR(D975="Hershey's", D975="Lay's", D975="Totino's", D975="Cheerios", D975="Jif", D975="Skippy", D975="Nature Valley", D975="Oreo", D975="DiGiorno", D975="Eggo"), "Prepared Food",
IF(OR(D975="Ben's Original", D975="Lundberg", D975="Quaker"), "Rice",
IF(OR(D975="Bush's", D975="Hillshire Farm", D975="Oscar Mayer", D975="SPAM"), "Protein",
IF(OR(D975="Starbucks", D975="Sparkling Ice", D975="Coca-Cola", D975="San Pellegrino", D975="Gatorade", D975="Arizona"), "Beverages",
"Other")))))))))</f>
        <v>Bread</v>
      </c>
      <c r="F975" t="s">
        <v>1378</v>
      </c>
      <c r="G975" t="str" cm="1">
        <f t="array" ref="G975">_xlfn.LET(
  _xlpm.txt, LOWER(TRIM(SUBSTITUTE(B975,"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75" t="e">
        <f>O975/G975</f>
        <v>#VALUE!</v>
      </c>
      <c r="J975" t="str">
        <f>IF(I975="", "", IFERROR(LEFT(SUBSTITUTE(I975,"$",""), FIND("/", SUBSTITUTE(I975,"$","")) - 1), ""))</f>
        <v/>
      </c>
      <c r="K975" t="str">
        <f>IF(J975="", "", SUBSTITUTE(J975, "¢", ""))</f>
        <v/>
      </c>
      <c r="L975" s="1" t="e">
        <f>H975*100</f>
        <v>#VALUE!</v>
      </c>
      <c r="M975" s="1">
        <f t="shared" si="15"/>
        <v>0</v>
      </c>
      <c r="O975" s="3">
        <f>VALUE(MID(F975, FIND("$", F975) + 1, LEN(F975)))</f>
        <v>4.47</v>
      </c>
    </row>
    <row r="976" spans="1:15" x14ac:dyDescent="0.25">
      <c r="A976" t="s">
        <v>1377</v>
      </c>
      <c r="B976" t="s">
        <v>1376</v>
      </c>
      <c r="D976" t="str" cm="1">
        <f t="array" ref="D976">_xlfn.TEXTJOIN("", TRUE, IF(ISNUMBER(SEARCH($Q$1480:$Q$1524, B976)), $Q$1480:$Q$1524, ""))</f>
        <v>Mission</v>
      </c>
      <c r="E976" t="str">
        <f>IF(OR(D976="Mission", D976="Nature's Own", D976="Sara Lee"), "Bread",
IF(OR(D976="Del Monte", D976="Dole", D976="Mott's"), "Canned Fruit",
IF(OR(D976="Goya", D976="Hunt's", D976="Birds Eye"), "Canned Vegetables",
IF(OR(D976="BelGioioso", D976="Kraft", D976="Philadelphia", D976="Fairlife", D976="Horizon Organic", D976="Lactaid", D976="Ben &amp; Jerry's", D976="Chobani", D976="Oikos", D976="Light + Fit"), "Dairy",
IF(OR(D976="Barilla", D976="Annie's", D976="Rao's Homemade"), "Pasta",
IF(OR(D976="Hershey's", D976="Lay's", D976="Totino's", D976="Cheerios", D976="Jif", D976="Skippy", D976="Nature Valley", D976="Oreo", D976="DiGiorno", D976="Eggo"), "Prepared Food",
IF(OR(D976="Ben's Original", D976="Lundberg", D976="Quaker"), "Rice",
IF(OR(D976="Bush's", D976="Hillshire Farm", D976="Oscar Mayer", D976="SPAM"), "Protein",
IF(OR(D976="Starbucks", D976="Sparkling Ice", D976="Coca-Cola", D976="San Pellegrino", D976="Gatorade", D976="Arizona"), "Beverages",
"Other")))))))))</f>
        <v>Bread</v>
      </c>
      <c r="F976" t="s">
        <v>1375</v>
      </c>
      <c r="G976" t="str" cm="1">
        <f t="array" ref="G976">_xlfn.LET(
  _xlpm.txt, LOWER(TRIM(SUBSTITUTE(B976,"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76" t="e">
        <f>O976/G976</f>
        <v>#VALUE!</v>
      </c>
      <c r="J976" t="str">
        <f>IF(I976="", "", IFERROR(LEFT(SUBSTITUTE(I976,"$",""), FIND("/", SUBSTITUTE(I976,"$","")) - 1), ""))</f>
        <v/>
      </c>
      <c r="K976" t="str">
        <f>IF(J976="", "", SUBSTITUTE(J976, "¢", ""))</f>
        <v/>
      </c>
      <c r="L976" s="1" t="e">
        <f>H976*100</f>
        <v>#VALUE!</v>
      </c>
      <c r="M976" s="1">
        <f t="shared" si="15"/>
        <v>0</v>
      </c>
      <c r="O976" s="3">
        <f>VALUE(MID(F976, FIND("$", F976) + 1, LEN(F976)))</f>
        <v>3.79</v>
      </c>
    </row>
    <row r="977" spans="1:15" x14ac:dyDescent="0.25">
      <c r="A977" t="s">
        <v>1374</v>
      </c>
      <c r="B977" t="s">
        <v>1373</v>
      </c>
      <c r="D977" t="str" cm="1">
        <f t="array" ref="D977">_xlfn.TEXTJOIN("", TRUE, IF(ISNUMBER(SEARCH($Q$1480:$Q$1524, B977)), $Q$1480:$Q$1524, ""))</f>
        <v>Mission</v>
      </c>
      <c r="E977" t="str">
        <f>IF(OR(D977="Mission", D977="Nature's Own", D977="Sara Lee"), "Bread",
IF(OR(D977="Del Monte", D977="Dole", D977="Mott's"), "Canned Fruit",
IF(OR(D977="Goya", D977="Hunt's", D977="Birds Eye"), "Canned Vegetables",
IF(OR(D977="BelGioioso", D977="Kraft", D977="Philadelphia", D977="Fairlife", D977="Horizon Organic", D977="Lactaid", D977="Ben &amp; Jerry's", D977="Chobani", D977="Oikos", D977="Light + Fit"), "Dairy",
IF(OR(D977="Barilla", D977="Annie's", D977="Rao's Homemade"), "Pasta",
IF(OR(D977="Hershey's", D977="Lay's", D977="Totino's", D977="Cheerios", D977="Jif", D977="Skippy", D977="Nature Valley", D977="Oreo", D977="DiGiorno", D977="Eggo"), "Prepared Food",
IF(OR(D977="Ben's Original", D977="Lundberg", D977="Quaker"), "Rice",
IF(OR(D977="Bush's", D977="Hillshire Farm", D977="Oscar Mayer", D977="SPAM"), "Protein",
IF(OR(D977="Starbucks", D977="Sparkling Ice", D977="Coca-Cola", D977="San Pellegrino", D977="Gatorade", D977="Arizona"), "Beverages",
"Other")))))))))</f>
        <v>Bread</v>
      </c>
      <c r="F977" t="s">
        <v>903</v>
      </c>
      <c r="G977" t="str" cm="1">
        <f t="array" ref="G977">_xlfn.LET(
  _xlpm.txt, LOWER(TRIM(SUBSTITUTE(B977,"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77" t="e">
        <f>O977/G977</f>
        <v>#VALUE!</v>
      </c>
      <c r="J977" t="str">
        <f>IF(I977="", "", IFERROR(LEFT(SUBSTITUTE(I977,"$",""), FIND("/", SUBSTITUTE(I977,"$","")) - 1), ""))</f>
        <v/>
      </c>
      <c r="K977" t="str">
        <f>IF(J977="", "", SUBSTITUTE(J977, "¢", ""))</f>
        <v/>
      </c>
      <c r="L977" s="1" t="e">
        <f>H977*100</f>
        <v>#VALUE!</v>
      </c>
      <c r="M977" s="1">
        <f t="shared" si="15"/>
        <v>0</v>
      </c>
      <c r="O977" s="3">
        <f>VALUE(MID(F977, FIND("$", F977) + 1, LEN(F977)))</f>
        <v>4.88</v>
      </c>
    </row>
    <row r="978" spans="1:15" x14ac:dyDescent="0.25">
      <c r="A978" t="s">
        <v>1372</v>
      </c>
      <c r="B978" t="s">
        <v>1371</v>
      </c>
      <c r="D978" t="str" cm="1">
        <f t="array" ref="D978">_xlfn.TEXTJOIN("", TRUE, IF(ISNUMBER(SEARCH($Q$1480:$Q$1524, B978)), $Q$1480:$Q$1524, ""))</f>
        <v>Mission</v>
      </c>
      <c r="E978" t="str">
        <f>IF(OR(D978="Mission", D978="Nature's Own", D978="Sara Lee"), "Bread",
IF(OR(D978="Del Monte", D978="Dole", D978="Mott's"), "Canned Fruit",
IF(OR(D978="Goya", D978="Hunt's", D978="Birds Eye"), "Canned Vegetables",
IF(OR(D978="BelGioioso", D978="Kraft", D978="Philadelphia", D978="Fairlife", D978="Horizon Organic", D978="Lactaid", D978="Ben &amp; Jerry's", D978="Chobani", D978="Oikos", D978="Light + Fit"), "Dairy",
IF(OR(D978="Barilla", D978="Annie's", D978="Rao's Homemade"), "Pasta",
IF(OR(D978="Hershey's", D978="Lay's", D978="Totino's", D978="Cheerios", D978="Jif", D978="Skippy", D978="Nature Valley", D978="Oreo", D978="DiGiorno", D978="Eggo"), "Prepared Food",
IF(OR(D978="Ben's Original", D978="Lundberg", D978="Quaker"), "Rice",
IF(OR(D978="Bush's", D978="Hillshire Farm", D978="Oscar Mayer", D978="SPAM"), "Protein",
IF(OR(D978="Starbucks", D978="Sparkling Ice", D978="Coca-Cola", D978="San Pellegrino", D978="Gatorade", D978="Arizona"), "Beverages",
"Other")))))))))</f>
        <v>Bread</v>
      </c>
      <c r="F978" t="s">
        <v>1370</v>
      </c>
      <c r="G978" t="str" cm="1">
        <f t="array" ref="G978">_xlfn.LET(
  _xlpm.txt, LOWER(TRIM(SUBSTITUTE(B978,"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78" t="e">
        <f>O978/G978</f>
        <v>#VALUE!</v>
      </c>
      <c r="J978" t="str">
        <f>IF(I978="", "", IFERROR(LEFT(SUBSTITUTE(I978,"$",""), FIND("/", SUBSTITUTE(I978,"$","")) - 1), ""))</f>
        <v/>
      </c>
      <c r="K978" t="str">
        <f>IF(J978="", "", SUBSTITUTE(J978, "¢", ""))</f>
        <v/>
      </c>
      <c r="L978" s="1" t="e">
        <f>H978*100</f>
        <v>#VALUE!</v>
      </c>
      <c r="M978" s="1">
        <f t="shared" si="15"/>
        <v>0</v>
      </c>
      <c r="O978" s="3">
        <f>VALUE(MID(F978, FIND("$", F978) + 1, LEN(F978)))</f>
        <v>5.74</v>
      </c>
    </row>
    <row r="979" spans="1:15" x14ac:dyDescent="0.25">
      <c r="A979" t="s">
        <v>1369</v>
      </c>
      <c r="B979" t="s">
        <v>1368</v>
      </c>
      <c r="D979" t="str" cm="1">
        <f t="array" ref="D979">_xlfn.TEXTJOIN("", TRUE, IF(ISNUMBER(SEARCH($Q$1480:$Q$1524, B979)), $Q$1480:$Q$1524, ""))</f>
        <v>Mission</v>
      </c>
      <c r="E979" t="str">
        <f>IF(OR(D979="Mission", D979="Nature's Own", D979="Sara Lee"), "Bread",
IF(OR(D979="Del Monte", D979="Dole", D979="Mott's"), "Canned Fruit",
IF(OR(D979="Goya", D979="Hunt's", D979="Birds Eye"), "Canned Vegetables",
IF(OR(D979="BelGioioso", D979="Kraft", D979="Philadelphia", D979="Fairlife", D979="Horizon Organic", D979="Lactaid", D979="Ben &amp; Jerry's", D979="Chobani", D979="Oikos", D979="Light + Fit"), "Dairy",
IF(OR(D979="Barilla", D979="Annie's", D979="Rao's Homemade"), "Pasta",
IF(OR(D979="Hershey's", D979="Lay's", D979="Totino's", D979="Cheerios", D979="Jif", D979="Skippy", D979="Nature Valley", D979="Oreo", D979="DiGiorno", D979="Eggo"), "Prepared Food",
IF(OR(D979="Ben's Original", D979="Lundberg", D979="Quaker"), "Rice",
IF(OR(D979="Bush's", D979="Hillshire Farm", D979="Oscar Mayer", D979="SPAM"), "Protein",
IF(OR(D979="Starbucks", D979="Sparkling Ice", D979="Coca-Cola", D979="San Pellegrino", D979="Gatorade", D979="Arizona"), "Beverages",
"Other")))))))))</f>
        <v>Bread</v>
      </c>
      <c r="F979" t="s">
        <v>1367</v>
      </c>
      <c r="G979" t="str" cm="1">
        <f t="array" ref="G979">_xlfn.LET(
  _xlpm.txt, LOWER(TRIM(SUBSTITUTE(B979,"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79" t="e">
        <f>O979/G979</f>
        <v>#VALUE!</v>
      </c>
      <c r="J979" t="str">
        <f>IF(I979="", "", IFERROR(LEFT(SUBSTITUTE(I979,"$",""), FIND("/", SUBSTITUTE(I979,"$","")) - 1), ""))</f>
        <v/>
      </c>
      <c r="K979" t="str">
        <f>IF(J979="", "", SUBSTITUTE(J979, "¢", ""))</f>
        <v/>
      </c>
      <c r="L979" s="1" t="e">
        <f>H979*100</f>
        <v>#VALUE!</v>
      </c>
      <c r="M979" s="1">
        <f t="shared" si="15"/>
        <v>0</v>
      </c>
      <c r="O979" s="3">
        <f>VALUE(MID(F979, FIND("$", F979) + 1, LEN(F979)))</f>
        <v>5.58</v>
      </c>
    </row>
    <row r="980" spans="1:15" x14ac:dyDescent="0.25">
      <c r="A980" t="s">
        <v>1366</v>
      </c>
      <c r="B980" t="s">
        <v>1365</v>
      </c>
      <c r="D980" t="str" cm="1">
        <f t="array" ref="D980">_xlfn.TEXTJOIN("", TRUE, IF(ISNUMBER(SEARCH($Q$1480:$Q$1524, B980)), $Q$1480:$Q$1524, ""))</f>
        <v>Mission</v>
      </c>
      <c r="E980" t="str">
        <f>IF(OR(D980="Mission", D980="Nature's Own", D980="Sara Lee"), "Bread",
IF(OR(D980="Del Monte", D980="Dole", D980="Mott's"), "Canned Fruit",
IF(OR(D980="Goya", D980="Hunt's", D980="Birds Eye"), "Canned Vegetables",
IF(OR(D980="BelGioioso", D980="Kraft", D980="Philadelphia", D980="Fairlife", D980="Horizon Organic", D980="Lactaid", D980="Ben &amp; Jerry's", D980="Chobani", D980="Oikos", D980="Light + Fit"), "Dairy",
IF(OR(D980="Barilla", D980="Annie's", D980="Rao's Homemade"), "Pasta",
IF(OR(D980="Hershey's", D980="Lay's", D980="Totino's", D980="Cheerios", D980="Jif", D980="Skippy", D980="Nature Valley", D980="Oreo", D980="DiGiorno", D980="Eggo"), "Prepared Food",
IF(OR(D980="Ben's Original", D980="Lundberg", D980="Quaker"), "Rice",
IF(OR(D980="Bush's", D980="Hillshire Farm", D980="Oscar Mayer", D980="SPAM"), "Protein",
IF(OR(D980="Starbucks", D980="Sparkling Ice", D980="Coca-Cola", D980="San Pellegrino", D980="Gatorade", D980="Arizona"), "Beverages",
"Other")))))))))</f>
        <v>Bread</v>
      </c>
      <c r="F980" t="s">
        <v>1364</v>
      </c>
      <c r="G980" t="str" cm="1">
        <f t="array" ref="G980">_xlfn.LET(
  _xlpm.txt, LOWER(TRIM(SUBSTITUTE(B980,"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80" t="e">
        <f>O980/G980</f>
        <v>#VALUE!</v>
      </c>
      <c r="J980" t="str">
        <f>IF(I980="", "", IFERROR(LEFT(SUBSTITUTE(I980,"$",""), FIND("/", SUBSTITUTE(I980,"$","")) - 1), ""))</f>
        <v/>
      </c>
      <c r="K980" t="str">
        <f>IF(J980="", "", SUBSTITUTE(J980, "¢", ""))</f>
        <v/>
      </c>
      <c r="L980" s="1" t="e">
        <f>H980*100</f>
        <v>#VALUE!</v>
      </c>
      <c r="M980" s="1">
        <f t="shared" si="15"/>
        <v>0</v>
      </c>
      <c r="O980" s="3">
        <f>VALUE(MID(F980, FIND("$", F980) + 1, LEN(F980)))</f>
        <v>5.68</v>
      </c>
    </row>
    <row r="981" spans="1:15" x14ac:dyDescent="0.25">
      <c r="A981" t="s">
        <v>1363</v>
      </c>
      <c r="B981" t="s">
        <v>1362</v>
      </c>
      <c r="D981" t="str" cm="1">
        <f t="array" ref="D981">_xlfn.TEXTJOIN("", TRUE, IF(ISNUMBER(SEARCH($Q$1480:$Q$1524, B981)), $Q$1480:$Q$1524, ""))</f>
        <v>Mission</v>
      </c>
      <c r="E981" t="str">
        <f>IF(OR(D981="Mission", D981="Nature's Own", D981="Sara Lee"), "Bread",
IF(OR(D981="Del Monte", D981="Dole", D981="Mott's"), "Canned Fruit",
IF(OR(D981="Goya", D981="Hunt's", D981="Birds Eye"), "Canned Vegetables",
IF(OR(D981="BelGioioso", D981="Kraft", D981="Philadelphia", D981="Fairlife", D981="Horizon Organic", D981="Lactaid", D981="Ben &amp; Jerry's", D981="Chobani", D981="Oikos", D981="Light + Fit"), "Dairy",
IF(OR(D981="Barilla", D981="Annie's", D981="Rao's Homemade"), "Pasta",
IF(OR(D981="Hershey's", D981="Lay's", D981="Totino's", D981="Cheerios", D981="Jif", D981="Skippy", D981="Nature Valley", D981="Oreo", D981="DiGiorno", D981="Eggo"), "Prepared Food",
IF(OR(D981="Ben's Original", D981="Lundberg", D981="Quaker"), "Rice",
IF(OR(D981="Bush's", D981="Hillshire Farm", D981="Oscar Mayer", D981="SPAM"), "Protein",
IF(OR(D981="Starbucks", D981="Sparkling Ice", D981="Coca-Cola", D981="San Pellegrino", D981="Gatorade", D981="Arizona"), "Beverages",
"Other")))))))))</f>
        <v>Bread</v>
      </c>
      <c r="F981" t="s">
        <v>1361</v>
      </c>
      <c r="G981" t="str" cm="1">
        <f t="array" ref="G981">_xlfn.LET(
  _xlpm.txt, LOWER(TRIM(SUBSTITUTE(B981,"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81" t="e">
        <f>O981/G981</f>
        <v>#VALUE!</v>
      </c>
      <c r="J981" t="str">
        <f>IF(I981="", "", IFERROR(LEFT(SUBSTITUTE(I981,"$",""), FIND("/", SUBSTITUTE(I981,"$","")) - 1), ""))</f>
        <v/>
      </c>
      <c r="K981" t="str">
        <f>IF(J981="", "", SUBSTITUTE(J981, "¢", ""))</f>
        <v/>
      </c>
      <c r="L981" s="1" t="e">
        <f>H981*100</f>
        <v>#VALUE!</v>
      </c>
      <c r="M981" s="1">
        <f t="shared" si="15"/>
        <v>0</v>
      </c>
      <c r="O981" s="3">
        <f>VALUE(MID(F981, FIND("$", F981) + 1, LEN(F981)))</f>
        <v>2.62</v>
      </c>
    </row>
    <row r="982" spans="1:15" x14ac:dyDescent="0.25">
      <c r="A982" t="s">
        <v>1360</v>
      </c>
      <c r="B982" t="s">
        <v>1359</v>
      </c>
      <c r="D982" t="str" cm="1">
        <f t="array" ref="D982">_xlfn.TEXTJOIN("", TRUE, IF(ISNUMBER(SEARCH($Q$1480:$Q$1524, B982)), $Q$1480:$Q$1524, ""))</f>
        <v>Mission</v>
      </c>
      <c r="E982" t="str">
        <f>IF(OR(D982="Mission", D982="Nature's Own", D982="Sara Lee"), "Bread",
IF(OR(D982="Del Monte", D982="Dole", D982="Mott's"), "Canned Fruit",
IF(OR(D982="Goya", D982="Hunt's", D982="Birds Eye"), "Canned Vegetables",
IF(OR(D982="BelGioioso", D982="Kraft", D982="Philadelphia", D982="Fairlife", D982="Horizon Organic", D982="Lactaid", D982="Ben &amp; Jerry's", D982="Chobani", D982="Oikos", D982="Light + Fit"), "Dairy",
IF(OR(D982="Barilla", D982="Annie's", D982="Rao's Homemade"), "Pasta",
IF(OR(D982="Hershey's", D982="Lay's", D982="Totino's", D982="Cheerios", D982="Jif", D982="Skippy", D982="Nature Valley", D982="Oreo", D982="DiGiorno", D982="Eggo"), "Prepared Food",
IF(OR(D982="Ben's Original", D982="Lundberg", D982="Quaker"), "Rice",
IF(OR(D982="Bush's", D982="Hillshire Farm", D982="Oscar Mayer", D982="SPAM"), "Protein",
IF(OR(D982="Starbucks", D982="Sparkling Ice", D982="Coca-Cola", D982="San Pellegrino", D982="Gatorade", D982="Arizona"), "Beverages",
"Other")))))))))</f>
        <v>Bread</v>
      </c>
      <c r="F982" t="s">
        <v>1358</v>
      </c>
      <c r="G982" t="str" cm="1">
        <f t="array" ref="G982">_xlfn.LET(
  _xlpm.txt, LOWER(TRIM(SUBSTITUTE(B982,"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82" t="e">
        <f>O982/G982</f>
        <v>#VALUE!</v>
      </c>
      <c r="J982" t="str">
        <f>IF(I982="", "", IFERROR(LEFT(SUBSTITUTE(I982,"$",""), FIND("/", SUBSTITUTE(I982,"$","")) - 1), ""))</f>
        <v/>
      </c>
      <c r="K982" t="str">
        <f>IF(J982="", "", SUBSTITUTE(J982, "¢", ""))</f>
        <v/>
      </c>
      <c r="L982" s="1" t="e">
        <f>H982*100</f>
        <v>#VALUE!</v>
      </c>
      <c r="M982" s="1">
        <f t="shared" si="15"/>
        <v>0</v>
      </c>
      <c r="O982" s="3">
        <f>VALUE(MID(F982, FIND("$", F982) + 1, LEN(F982)))</f>
        <v>5.87</v>
      </c>
    </row>
    <row r="983" spans="1:15" x14ac:dyDescent="0.25">
      <c r="A983" t="s">
        <v>1357</v>
      </c>
      <c r="B983" t="s">
        <v>1356</v>
      </c>
      <c r="D983" t="str" cm="1">
        <f t="array" ref="D983">_xlfn.TEXTJOIN("", TRUE, IF(ISNUMBER(SEARCH($Q$1480:$Q$1524, B983)), $Q$1480:$Q$1524, ""))</f>
        <v>Mission</v>
      </c>
      <c r="E983" t="str">
        <f>IF(OR(D983="Mission", D983="Nature's Own", D983="Sara Lee"), "Bread",
IF(OR(D983="Del Monte", D983="Dole", D983="Mott's"), "Canned Fruit",
IF(OR(D983="Goya", D983="Hunt's", D983="Birds Eye"), "Canned Vegetables",
IF(OR(D983="BelGioioso", D983="Kraft", D983="Philadelphia", D983="Fairlife", D983="Horizon Organic", D983="Lactaid", D983="Ben &amp; Jerry's", D983="Chobani", D983="Oikos", D983="Light + Fit"), "Dairy",
IF(OR(D983="Barilla", D983="Annie's", D983="Rao's Homemade"), "Pasta",
IF(OR(D983="Hershey's", D983="Lay's", D983="Totino's", D983="Cheerios", D983="Jif", D983="Skippy", D983="Nature Valley", D983="Oreo", D983="DiGiorno", D983="Eggo"), "Prepared Food",
IF(OR(D983="Ben's Original", D983="Lundberg", D983="Quaker"), "Rice",
IF(OR(D983="Bush's", D983="Hillshire Farm", D983="Oscar Mayer", D983="SPAM"), "Protein",
IF(OR(D983="Starbucks", D983="Sparkling Ice", D983="Coca-Cola", D983="San Pellegrino", D983="Gatorade", D983="Arizona"), "Beverages",
"Other")))))))))</f>
        <v>Bread</v>
      </c>
      <c r="F983" t="s">
        <v>146</v>
      </c>
      <c r="G983" t="str" cm="1">
        <f t="array" ref="G983">_xlfn.LET(
  _xlpm.txt, LOWER(TRIM(SUBSTITUTE(B983,"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83" t="e">
        <f>O983/G983</f>
        <v>#VALUE!</v>
      </c>
      <c r="J983" t="str">
        <f>IF(I983="", "", IFERROR(LEFT(SUBSTITUTE(I983,"$",""), FIND("/", SUBSTITUTE(I983,"$","")) - 1), ""))</f>
        <v/>
      </c>
      <c r="K983" t="str">
        <f>IF(J983="", "", SUBSTITUTE(J983, "¢", ""))</f>
        <v/>
      </c>
      <c r="L983" s="1" t="e">
        <f>H983*100</f>
        <v>#VALUE!</v>
      </c>
      <c r="M983" s="1">
        <f t="shared" si="15"/>
        <v>0</v>
      </c>
      <c r="O983" s="3">
        <f>VALUE(MID(F983, FIND("$", F983) + 1, LEN(F983)))</f>
        <v>3.48</v>
      </c>
    </row>
    <row r="984" spans="1:15" x14ac:dyDescent="0.25">
      <c r="A984" t="s">
        <v>1355</v>
      </c>
      <c r="B984" t="s">
        <v>1354</v>
      </c>
      <c r="D984" t="str" cm="1">
        <f t="array" ref="D984">_xlfn.TEXTJOIN("", TRUE, IF(ISNUMBER(SEARCH($Q$1480:$Q$1524, B984)), $Q$1480:$Q$1524, ""))</f>
        <v>Mission</v>
      </c>
      <c r="E984" t="str">
        <f>IF(OR(D984="Mission", D984="Nature's Own", D984="Sara Lee"), "Bread",
IF(OR(D984="Del Monte", D984="Dole", D984="Mott's"), "Canned Fruit",
IF(OR(D984="Goya", D984="Hunt's", D984="Birds Eye"), "Canned Vegetables",
IF(OR(D984="BelGioioso", D984="Kraft", D984="Philadelphia", D984="Fairlife", D984="Horizon Organic", D984="Lactaid", D984="Ben &amp; Jerry's", D984="Chobani", D984="Oikos", D984="Light + Fit"), "Dairy",
IF(OR(D984="Barilla", D984="Annie's", D984="Rao's Homemade"), "Pasta",
IF(OR(D984="Hershey's", D984="Lay's", D984="Totino's", D984="Cheerios", D984="Jif", D984="Skippy", D984="Nature Valley", D984="Oreo", D984="DiGiorno", D984="Eggo"), "Prepared Food",
IF(OR(D984="Ben's Original", D984="Lundberg", D984="Quaker"), "Rice",
IF(OR(D984="Bush's", D984="Hillshire Farm", D984="Oscar Mayer", D984="SPAM"), "Protein",
IF(OR(D984="Starbucks", D984="Sparkling Ice", D984="Coca-Cola", D984="San Pellegrino", D984="Gatorade", D984="Arizona"), "Beverages",
"Other")))))))))</f>
        <v>Bread</v>
      </c>
      <c r="F984" t="s">
        <v>146</v>
      </c>
      <c r="G984" t="str" cm="1">
        <f t="array" ref="G984">_xlfn.LET(
  _xlpm.txt, LOWER(TRIM(SUBSTITUTE(B984,"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84" t="e">
        <f>O984/G984</f>
        <v>#VALUE!</v>
      </c>
      <c r="J984" t="str">
        <f>IF(I984="", "", IFERROR(LEFT(SUBSTITUTE(I984,"$",""), FIND("/", SUBSTITUTE(I984,"$","")) - 1), ""))</f>
        <v/>
      </c>
      <c r="K984" t="str">
        <f>IF(J984="", "", SUBSTITUTE(J984, "¢", ""))</f>
        <v/>
      </c>
      <c r="L984" s="1" t="e">
        <f>H984*100</f>
        <v>#VALUE!</v>
      </c>
      <c r="M984" s="1">
        <f t="shared" si="15"/>
        <v>0</v>
      </c>
      <c r="O984" s="3">
        <f>VALUE(MID(F984, FIND("$", F984) + 1, LEN(F984)))</f>
        <v>3.48</v>
      </c>
    </row>
    <row r="985" spans="1:15" x14ac:dyDescent="0.25">
      <c r="A985" t="s">
        <v>1353</v>
      </c>
      <c r="B985" t="s">
        <v>1352</v>
      </c>
      <c r="D985" t="str" cm="1">
        <f t="array" ref="D985">_xlfn.TEXTJOIN("", TRUE, IF(ISNUMBER(SEARCH($Q$1480:$Q$1524, B985)), $Q$1480:$Q$1524, ""))</f>
        <v>Mission</v>
      </c>
      <c r="E985" t="str">
        <f>IF(OR(D985="Mission", D985="Nature's Own", D985="Sara Lee"), "Bread",
IF(OR(D985="Del Monte", D985="Dole", D985="Mott's"), "Canned Fruit",
IF(OR(D985="Goya", D985="Hunt's", D985="Birds Eye"), "Canned Vegetables",
IF(OR(D985="BelGioioso", D985="Kraft", D985="Philadelphia", D985="Fairlife", D985="Horizon Organic", D985="Lactaid", D985="Ben &amp; Jerry's", D985="Chobani", D985="Oikos", D985="Light + Fit"), "Dairy",
IF(OR(D985="Barilla", D985="Annie's", D985="Rao's Homemade"), "Pasta",
IF(OR(D985="Hershey's", D985="Lay's", D985="Totino's", D985="Cheerios", D985="Jif", D985="Skippy", D985="Nature Valley", D985="Oreo", D985="DiGiorno", D985="Eggo"), "Prepared Food",
IF(OR(D985="Ben's Original", D985="Lundberg", D985="Quaker"), "Rice",
IF(OR(D985="Bush's", D985="Hillshire Farm", D985="Oscar Mayer", D985="SPAM"), "Protein",
IF(OR(D985="Starbucks", D985="Sparkling Ice", D985="Coca-Cola", D985="San Pellegrino", D985="Gatorade", D985="Arizona"), "Beverages",
"Other")))))))))</f>
        <v>Bread</v>
      </c>
      <c r="F985" t="s">
        <v>1351</v>
      </c>
      <c r="G985" t="str" cm="1">
        <f t="array" ref="G985">_xlfn.LET(
  _xlpm.txt, LOWER(TRIM(SUBSTITUTE(B985,"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85" t="e">
        <f>O985/G985</f>
        <v>#VALUE!</v>
      </c>
      <c r="J985" t="str">
        <f>IF(I985="", "", IFERROR(LEFT(SUBSTITUTE(I985,"$",""), FIND("/", SUBSTITUTE(I985,"$","")) - 1), ""))</f>
        <v/>
      </c>
      <c r="K985" t="str">
        <f>IF(J985="", "", SUBSTITUTE(J985, "¢", ""))</f>
        <v/>
      </c>
      <c r="L985" s="1" t="e">
        <f>H985*100</f>
        <v>#VALUE!</v>
      </c>
      <c r="M985" s="1">
        <f t="shared" si="15"/>
        <v>0</v>
      </c>
      <c r="O985" s="3">
        <f>VALUE(MID(F985, FIND("$", F985) + 1, LEN(F985)))</f>
        <v>8.2799999999999994</v>
      </c>
    </row>
    <row r="986" spans="1:15" x14ac:dyDescent="0.25">
      <c r="A986" t="s">
        <v>1350</v>
      </c>
      <c r="B986" t="s">
        <v>1349</v>
      </c>
      <c r="D986" t="str" cm="1">
        <f t="array" ref="D986">_xlfn.TEXTJOIN("", TRUE, IF(ISNUMBER(SEARCH($Q$1480:$Q$1524, B986)), $Q$1480:$Q$1524, ""))</f>
        <v>Mission</v>
      </c>
      <c r="E986" t="str">
        <f>IF(OR(D986="Mission", D986="Nature's Own", D986="Sara Lee"), "Bread",
IF(OR(D986="Del Monte", D986="Dole", D986="Mott's"), "Canned Fruit",
IF(OR(D986="Goya", D986="Hunt's", D986="Birds Eye"), "Canned Vegetables",
IF(OR(D986="BelGioioso", D986="Kraft", D986="Philadelphia", D986="Fairlife", D986="Horizon Organic", D986="Lactaid", D986="Ben &amp; Jerry's", D986="Chobani", D986="Oikos", D986="Light + Fit"), "Dairy",
IF(OR(D986="Barilla", D986="Annie's", D986="Rao's Homemade"), "Pasta",
IF(OR(D986="Hershey's", D986="Lay's", D986="Totino's", D986="Cheerios", D986="Jif", D986="Skippy", D986="Nature Valley", D986="Oreo", D986="DiGiorno", D986="Eggo"), "Prepared Food",
IF(OR(D986="Ben's Original", D986="Lundberg", D986="Quaker"), "Rice",
IF(OR(D986="Bush's", D986="Hillshire Farm", D986="Oscar Mayer", D986="SPAM"), "Protein",
IF(OR(D986="Starbucks", D986="Sparkling Ice", D986="Coca-Cola", D986="San Pellegrino", D986="Gatorade", D986="Arizona"), "Beverages",
"Other")))))))))</f>
        <v>Bread</v>
      </c>
      <c r="F986" t="s">
        <v>1265</v>
      </c>
      <c r="G986" t="str" cm="1">
        <f t="array" ref="G986">_xlfn.LET(
  _xlpm.txt, LOWER(TRIM(SUBSTITUTE(B986,"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86" t="e">
        <f>O986/G986</f>
        <v>#VALUE!</v>
      </c>
      <c r="J986" t="str">
        <f>IF(I986="", "", IFERROR(LEFT(SUBSTITUTE(I986,"$",""), FIND("/", SUBSTITUTE(I986,"$","")) - 1), ""))</f>
        <v/>
      </c>
      <c r="K986" t="str">
        <f>IF(J986="", "", SUBSTITUTE(J986, "¢", ""))</f>
        <v/>
      </c>
      <c r="L986" s="1" t="e">
        <f>H986*100</f>
        <v>#VALUE!</v>
      </c>
      <c r="M986" s="1">
        <f t="shared" si="15"/>
        <v>0</v>
      </c>
      <c r="O986" s="3">
        <f>VALUE(MID(F986, FIND("$", F986) + 1, LEN(F986)))</f>
        <v>2.4700000000000002</v>
      </c>
    </row>
    <row r="987" spans="1:15" x14ac:dyDescent="0.25">
      <c r="A987" t="s">
        <v>1348</v>
      </c>
      <c r="B987" t="s">
        <v>1347</v>
      </c>
      <c r="D987" t="str" cm="1">
        <f t="array" ref="D987">_xlfn.TEXTJOIN("", TRUE, IF(ISNUMBER(SEARCH($Q$1480:$Q$1524, B987)), $Q$1480:$Q$1524, ""))</f>
        <v>Mission</v>
      </c>
      <c r="E987" t="str">
        <f>IF(OR(D987="Mission", D987="Nature's Own", D987="Sara Lee"), "Bread",
IF(OR(D987="Del Monte", D987="Dole", D987="Mott's"), "Canned Fruit",
IF(OR(D987="Goya", D987="Hunt's", D987="Birds Eye"), "Canned Vegetables",
IF(OR(D987="BelGioioso", D987="Kraft", D987="Philadelphia", D987="Fairlife", D987="Horizon Organic", D987="Lactaid", D987="Ben &amp; Jerry's", D987="Chobani", D987="Oikos", D987="Light + Fit"), "Dairy",
IF(OR(D987="Barilla", D987="Annie's", D987="Rao's Homemade"), "Pasta",
IF(OR(D987="Hershey's", D987="Lay's", D987="Totino's", D987="Cheerios", D987="Jif", D987="Skippy", D987="Nature Valley", D987="Oreo", D987="DiGiorno", D987="Eggo"), "Prepared Food",
IF(OR(D987="Ben's Original", D987="Lundberg", D987="Quaker"), "Rice",
IF(OR(D987="Bush's", D987="Hillshire Farm", D987="Oscar Mayer", D987="SPAM"), "Protein",
IF(OR(D987="Starbucks", D987="Sparkling Ice", D987="Coca-Cola", D987="San Pellegrino", D987="Gatorade", D987="Arizona"), "Beverages",
"Other")))))))))</f>
        <v>Bread</v>
      </c>
      <c r="F987" t="s">
        <v>625</v>
      </c>
      <c r="G987" t="str" cm="1">
        <f t="array" ref="G987">_xlfn.LET(
  _xlpm.txt, LOWER(TRIM(SUBSTITUTE(B987,"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87" t="e">
        <f>O987/G987</f>
        <v>#VALUE!</v>
      </c>
      <c r="J987" t="str">
        <f>IF(I987="", "", IFERROR(LEFT(SUBSTITUTE(I987,"$",""), FIND("/", SUBSTITUTE(I987,"$","")) - 1), ""))</f>
        <v/>
      </c>
      <c r="K987" t="str">
        <f>IF(J987="", "", SUBSTITUTE(J987, "¢", ""))</f>
        <v/>
      </c>
      <c r="L987" s="1" t="e">
        <f>H987*100</f>
        <v>#VALUE!</v>
      </c>
      <c r="M987" s="1">
        <f t="shared" si="15"/>
        <v>0</v>
      </c>
      <c r="O987" s="3">
        <f>VALUE(MID(F987, FIND("$", F987) + 1, LEN(F987)))</f>
        <v>4.9800000000000004</v>
      </c>
    </row>
    <row r="988" spans="1:15" x14ac:dyDescent="0.25">
      <c r="A988" t="s">
        <v>1346</v>
      </c>
      <c r="B988" t="s">
        <v>1345</v>
      </c>
      <c r="D988" t="str" cm="1">
        <f t="array" ref="D988">_xlfn.TEXTJOIN("", TRUE, IF(ISNUMBER(SEARCH($Q$1480:$Q$1524, B988)), $Q$1480:$Q$1524, ""))</f>
        <v>Mission</v>
      </c>
      <c r="E988" t="str">
        <f>IF(OR(D988="Mission", D988="Nature's Own", D988="Sara Lee"), "Bread",
IF(OR(D988="Del Monte", D988="Dole", D988="Mott's"), "Canned Fruit",
IF(OR(D988="Goya", D988="Hunt's", D988="Birds Eye"), "Canned Vegetables",
IF(OR(D988="BelGioioso", D988="Kraft", D988="Philadelphia", D988="Fairlife", D988="Horizon Organic", D988="Lactaid", D988="Ben &amp; Jerry's", D988="Chobani", D988="Oikos", D988="Light + Fit"), "Dairy",
IF(OR(D988="Barilla", D988="Annie's", D988="Rao's Homemade"), "Pasta",
IF(OR(D988="Hershey's", D988="Lay's", D988="Totino's", D988="Cheerios", D988="Jif", D988="Skippy", D988="Nature Valley", D988="Oreo", D988="DiGiorno", D988="Eggo"), "Prepared Food",
IF(OR(D988="Ben's Original", D988="Lundberg", D988="Quaker"), "Rice",
IF(OR(D988="Bush's", D988="Hillshire Farm", D988="Oscar Mayer", D988="SPAM"), "Protein",
IF(OR(D988="Starbucks", D988="Sparkling Ice", D988="Coca-Cola", D988="San Pellegrino", D988="Gatorade", D988="Arizona"), "Beverages",
"Other")))))))))</f>
        <v>Bread</v>
      </c>
      <c r="F988" t="s">
        <v>1344</v>
      </c>
      <c r="G988" t="str" cm="1">
        <f t="array" ref="G988">_xlfn.LET(
  _xlpm.txt, LOWER(TRIM(SUBSTITUTE(B988,"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88" t="e">
        <f>O988/G988</f>
        <v>#VALUE!</v>
      </c>
      <c r="J988" t="str">
        <f>IF(I988="", "", IFERROR(LEFT(SUBSTITUTE(I988,"$",""), FIND("/", SUBSTITUTE(I988,"$","")) - 1), ""))</f>
        <v/>
      </c>
      <c r="K988" t="str">
        <f>IF(J988="", "", SUBSTITUTE(J988, "¢", ""))</f>
        <v/>
      </c>
      <c r="L988" s="1" t="e">
        <f>H988*100</f>
        <v>#VALUE!</v>
      </c>
      <c r="M988" s="1">
        <f t="shared" si="15"/>
        <v>0</v>
      </c>
      <c r="O988" s="3">
        <f>VALUE(MID(F988, FIND("$", F988) + 1, LEN(F988)))</f>
        <v>2.44</v>
      </c>
    </row>
    <row r="989" spans="1:15" x14ac:dyDescent="0.25">
      <c r="A989" t="s">
        <v>1343</v>
      </c>
      <c r="B989" t="s">
        <v>1342</v>
      </c>
      <c r="D989" t="str" cm="1">
        <f t="array" ref="D989">_xlfn.TEXTJOIN("", TRUE, IF(ISNUMBER(SEARCH($Q$1480:$Q$1524, B989)), $Q$1480:$Q$1524, ""))</f>
        <v>Mission</v>
      </c>
      <c r="E989" t="str">
        <f>IF(OR(D989="Mission", D989="Nature's Own", D989="Sara Lee"), "Bread",
IF(OR(D989="Del Monte", D989="Dole", D989="Mott's"), "Canned Fruit",
IF(OR(D989="Goya", D989="Hunt's", D989="Birds Eye"), "Canned Vegetables",
IF(OR(D989="BelGioioso", D989="Kraft", D989="Philadelphia", D989="Fairlife", D989="Horizon Organic", D989="Lactaid", D989="Ben &amp; Jerry's", D989="Chobani", D989="Oikos", D989="Light + Fit"), "Dairy",
IF(OR(D989="Barilla", D989="Annie's", D989="Rao's Homemade"), "Pasta",
IF(OR(D989="Hershey's", D989="Lay's", D989="Totino's", D989="Cheerios", D989="Jif", D989="Skippy", D989="Nature Valley", D989="Oreo", D989="DiGiorno", D989="Eggo"), "Prepared Food",
IF(OR(D989="Ben's Original", D989="Lundberg", D989="Quaker"), "Rice",
IF(OR(D989="Bush's", D989="Hillshire Farm", D989="Oscar Mayer", D989="SPAM"), "Protein",
IF(OR(D989="Starbucks", D989="Sparkling Ice", D989="Coca-Cola", D989="San Pellegrino", D989="Gatorade", D989="Arizona"), "Beverages",
"Other")))))))))</f>
        <v>Bread</v>
      </c>
      <c r="F989" t="s">
        <v>1327</v>
      </c>
      <c r="G989" t="str" cm="1">
        <f t="array" ref="G989">_xlfn.LET(
  _xlpm.txt, LOWER(TRIM(SUBSTITUTE(B989,"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89" t="e">
        <f>O989/G989</f>
        <v>#VALUE!</v>
      </c>
      <c r="J989" t="str">
        <f>IF(I989="", "", IFERROR(LEFT(SUBSTITUTE(I989,"$",""), FIND("/", SUBSTITUTE(I989,"$","")) - 1), ""))</f>
        <v/>
      </c>
      <c r="K989" t="str">
        <f>IF(J989="", "", SUBSTITUTE(J989, "¢", ""))</f>
        <v/>
      </c>
      <c r="L989" s="1" t="e">
        <f>H989*100</f>
        <v>#VALUE!</v>
      </c>
      <c r="M989" s="1">
        <f t="shared" si="15"/>
        <v>0</v>
      </c>
      <c r="O989" s="3">
        <f>VALUE(MID(F989, FIND("$", F989) + 1, LEN(F989)))</f>
        <v>2.48</v>
      </c>
    </row>
    <row r="990" spans="1:15" x14ac:dyDescent="0.25">
      <c r="A990" t="s">
        <v>1341</v>
      </c>
      <c r="B990" t="s">
        <v>1340</v>
      </c>
      <c r="D990" t="str" cm="1">
        <f t="array" ref="D990">_xlfn.TEXTJOIN("", TRUE, IF(ISNUMBER(SEARCH($Q$1480:$Q$1524, B990)), $Q$1480:$Q$1524, ""))</f>
        <v>Mission</v>
      </c>
      <c r="E990" t="str">
        <f>IF(OR(D990="Mission", D990="Nature's Own", D990="Sara Lee"), "Bread",
IF(OR(D990="Del Monte", D990="Dole", D990="Mott's"), "Canned Fruit",
IF(OR(D990="Goya", D990="Hunt's", D990="Birds Eye"), "Canned Vegetables",
IF(OR(D990="BelGioioso", D990="Kraft", D990="Philadelphia", D990="Fairlife", D990="Horizon Organic", D990="Lactaid", D990="Ben &amp; Jerry's", D990="Chobani", D990="Oikos", D990="Light + Fit"), "Dairy",
IF(OR(D990="Barilla", D990="Annie's", D990="Rao's Homemade"), "Pasta",
IF(OR(D990="Hershey's", D990="Lay's", D990="Totino's", D990="Cheerios", D990="Jif", D990="Skippy", D990="Nature Valley", D990="Oreo", D990="DiGiorno", D990="Eggo"), "Prepared Food",
IF(OR(D990="Ben's Original", D990="Lundberg", D990="Quaker"), "Rice",
IF(OR(D990="Bush's", D990="Hillshire Farm", D990="Oscar Mayer", D990="SPAM"), "Protein",
IF(OR(D990="Starbucks", D990="Sparkling Ice", D990="Coca-Cola", D990="San Pellegrino", D990="Gatorade", D990="Arizona"), "Beverages",
"Other")))))))))</f>
        <v>Bread</v>
      </c>
      <c r="F990" t="s">
        <v>1339</v>
      </c>
      <c r="G990" t="str" cm="1">
        <f t="array" ref="G990">_xlfn.LET(
  _xlpm.txt, LOWER(TRIM(SUBSTITUTE(B990,"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90" t="e">
        <f>O990/G990</f>
        <v>#VALUE!</v>
      </c>
      <c r="J990" t="str">
        <f>IF(I990="", "", IFERROR(LEFT(SUBSTITUTE(I990,"$",""), FIND("/", SUBSTITUTE(I990,"$","")) - 1), ""))</f>
        <v/>
      </c>
      <c r="K990" t="str">
        <f>IF(J990="", "", SUBSTITUTE(J990, "¢", ""))</f>
        <v/>
      </c>
      <c r="L990" s="1" t="e">
        <f>H990*100</f>
        <v>#VALUE!</v>
      </c>
      <c r="M990" s="1">
        <f t="shared" si="15"/>
        <v>0</v>
      </c>
      <c r="O990" s="3">
        <f>VALUE(MID(F990, FIND("$", F990) + 1, LEN(F990)))</f>
        <v>4.6900000000000004</v>
      </c>
    </row>
    <row r="991" spans="1:15" x14ac:dyDescent="0.25">
      <c r="A991" t="s">
        <v>1338</v>
      </c>
      <c r="B991" t="s">
        <v>1337</v>
      </c>
      <c r="D991" t="str" cm="1">
        <f t="array" ref="D991">_xlfn.TEXTJOIN("", TRUE, IF(ISNUMBER(SEARCH($Q$1480:$Q$1524, B991)), $Q$1480:$Q$1524, ""))</f>
        <v>Mission</v>
      </c>
      <c r="E991" t="str">
        <f>IF(OR(D991="Mission", D991="Nature's Own", D991="Sara Lee"), "Bread",
IF(OR(D991="Del Monte", D991="Dole", D991="Mott's"), "Canned Fruit",
IF(OR(D991="Goya", D991="Hunt's", D991="Birds Eye"), "Canned Vegetables",
IF(OR(D991="BelGioioso", D991="Kraft", D991="Philadelphia", D991="Fairlife", D991="Horizon Organic", D991="Lactaid", D991="Ben &amp; Jerry's", D991="Chobani", D991="Oikos", D991="Light + Fit"), "Dairy",
IF(OR(D991="Barilla", D991="Annie's", D991="Rao's Homemade"), "Pasta",
IF(OR(D991="Hershey's", D991="Lay's", D991="Totino's", D991="Cheerios", D991="Jif", D991="Skippy", D991="Nature Valley", D991="Oreo", D991="DiGiorno", D991="Eggo"), "Prepared Food",
IF(OR(D991="Ben's Original", D991="Lundberg", D991="Quaker"), "Rice",
IF(OR(D991="Bush's", D991="Hillshire Farm", D991="Oscar Mayer", D991="SPAM"), "Protein",
IF(OR(D991="Starbucks", D991="Sparkling Ice", D991="Coca-Cola", D991="San Pellegrino", D991="Gatorade", D991="Arizona"), "Beverages",
"Other")))))))))</f>
        <v>Bread</v>
      </c>
      <c r="F991" t="s">
        <v>370</v>
      </c>
      <c r="G991" t="str" cm="1">
        <f t="array" ref="G991">_xlfn.LET(
  _xlpm.txt, LOWER(TRIM(SUBSTITUTE(B991,"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91" t="e">
        <f>O991/G991</f>
        <v>#VALUE!</v>
      </c>
      <c r="J991" t="str">
        <f>IF(I991="", "", IFERROR(LEFT(SUBSTITUTE(I991,"$",""), FIND("/", SUBSTITUTE(I991,"$","")) - 1), ""))</f>
        <v/>
      </c>
      <c r="K991" t="str">
        <f>IF(J991="", "", SUBSTITUTE(J991, "¢", ""))</f>
        <v/>
      </c>
      <c r="L991" s="1" t="e">
        <f>H991*100</f>
        <v>#VALUE!</v>
      </c>
      <c r="M991" s="1">
        <f t="shared" si="15"/>
        <v>0</v>
      </c>
      <c r="O991" s="3">
        <f>VALUE(MID(F991, FIND("$", F991) + 1, LEN(F991)))</f>
        <v>3.18</v>
      </c>
    </row>
    <row r="992" spans="1:15" x14ac:dyDescent="0.25">
      <c r="A992" t="s">
        <v>1336</v>
      </c>
      <c r="B992" t="s">
        <v>1335</v>
      </c>
      <c r="D992" t="str" cm="1">
        <f t="array" ref="D992">_xlfn.TEXTJOIN("", TRUE, IF(ISNUMBER(SEARCH($Q$1480:$Q$1524, B992)), $Q$1480:$Q$1524, ""))</f>
        <v>Mission</v>
      </c>
      <c r="E992" t="str">
        <f>IF(OR(D992="Mission", D992="Nature's Own", D992="Sara Lee"), "Bread",
IF(OR(D992="Del Monte", D992="Dole", D992="Mott's"), "Canned Fruit",
IF(OR(D992="Goya", D992="Hunt's", D992="Birds Eye"), "Canned Vegetables",
IF(OR(D992="BelGioioso", D992="Kraft", D992="Philadelphia", D992="Fairlife", D992="Horizon Organic", D992="Lactaid", D992="Ben &amp; Jerry's", D992="Chobani", D992="Oikos", D992="Light + Fit"), "Dairy",
IF(OR(D992="Barilla", D992="Annie's", D992="Rao's Homemade"), "Pasta",
IF(OR(D992="Hershey's", D992="Lay's", D992="Totino's", D992="Cheerios", D992="Jif", D992="Skippy", D992="Nature Valley", D992="Oreo", D992="DiGiorno", D992="Eggo"), "Prepared Food",
IF(OR(D992="Ben's Original", D992="Lundberg", D992="Quaker"), "Rice",
IF(OR(D992="Bush's", D992="Hillshire Farm", D992="Oscar Mayer", D992="SPAM"), "Protein",
IF(OR(D992="Starbucks", D992="Sparkling Ice", D992="Coca-Cola", D992="San Pellegrino", D992="Gatorade", D992="Arizona"), "Beverages",
"Other")))))))))</f>
        <v>Bread</v>
      </c>
      <c r="F992" t="s">
        <v>1327</v>
      </c>
      <c r="G992" t="str" cm="1">
        <f t="array" ref="G992">_xlfn.LET(
  _xlpm.txt, LOWER(TRIM(SUBSTITUTE(B992,"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92" t="e">
        <f>O992/G992</f>
        <v>#VALUE!</v>
      </c>
      <c r="J992" t="str">
        <f>IF(I992="", "", IFERROR(LEFT(SUBSTITUTE(I992,"$",""), FIND("/", SUBSTITUTE(I992,"$","")) - 1), ""))</f>
        <v/>
      </c>
      <c r="K992" t="str">
        <f>IF(J992="", "", SUBSTITUTE(J992, "¢", ""))</f>
        <v/>
      </c>
      <c r="L992" s="1" t="e">
        <f>H992*100</f>
        <v>#VALUE!</v>
      </c>
      <c r="M992" s="1">
        <f t="shared" si="15"/>
        <v>0</v>
      </c>
      <c r="O992" s="3">
        <f>VALUE(MID(F992, FIND("$", F992) + 1, LEN(F992)))</f>
        <v>2.48</v>
      </c>
    </row>
    <row r="993" spans="1:15" x14ac:dyDescent="0.25">
      <c r="A993" t="s">
        <v>1334</v>
      </c>
      <c r="B993" t="s">
        <v>1333</v>
      </c>
      <c r="D993" t="str" cm="1">
        <f t="array" ref="D993">_xlfn.TEXTJOIN("", TRUE, IF(ISNUMBER(SEARCH($Q$1480:$Q$1524, B993)), $Q$1480:$Q$1524, ""))</f>
        <v>Mission</v>
      </c>
      <c r="E993" t="str">
        <f>IF(OR(D993="Mission", D993="Nature's Own", D993="Sara Lee"), "Bread",
IF(OR(D993="Del Monte", D993="Dole", D993="Mott's"), "Canned Fruit",
IF(OR(D993="Goya", D993="Hunt's", D993="Birds Eye"), "Canned Vegetables",
IF(OR(D993="BelGioioso", D993="Kraft", D993="Philadelphia", D993="Fairlife", D993="Horizon Organic", D993="Lactaid", D993="Ben &amp; Jerry's", D993="Chobani", D993="Oikos", D993="Light + Fit"), "Dairy",
IF(OR(D993="Barilla", D993="Annie's", D993="Rao's Homemade"), "Pasta",
IF(OR(D993="Hershey's", D993="Lay's", D993="Totino's", D993="Cheerios", D993="Jif", D993="Skippy", D993="Nature Valley", D993="Oreo", D993="DiGiorno", D993="Eggo"), "Prepared Food",
IF(OR(D993="Ben's Original", D993="Lundberg", D993="Quaker"), "Rice",
IF(OR(D993="Bush's", D993="Hillshire Farm", D993="Oscar Mayer", D993="SPAM"), "Protein",
IF(OR(D993="Starbucks", D993="Sparkling Ice", D993="Coca-Cola", D993="San Pellegrino", D993="Gatorade", D993="Arizona"), "Beverages",
"Other")))))))))</f>
        <v>Bread</v>
      </c>
      <c r="F993" t="s">
        <v>997</v>
      </c>
      <c r="G993" t="str" cm="1">
        <f t="array" ref="G993">_xlfn.LET(
  _xlpm.txt, LOWER(TRIM(SUBSTITUTE(B993,"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93" t="e">
        <f>O993/G993</f>
        <v>#VALUE!</v>
      </c>
      <c r="J993" t="str">
        <f>IF(I993="", "", IFERROR(LEFT(SUBSTITUTE(I993,"$",""), FIND("/", SUBSTITUTE(I993,"$","")) - 1), ""))</f>
        <v/>
      </c>
      <c r="K993" t="str">
        <f>IF(J993="", "", SUBSTITUTE(J993, "¢", ""))</f>
        <v/>
      </c>
      <c r="L993" s="1" t="e">
        <f>H993*100</f>
        <v>#VALUE!</v>
      </c>
      <c r="M993" s="1">
        <f t="shared" si="15"/>
        <v>0</v>
      </c>
      <c r="O993" s="3">
        <f>VALUE(MID(F993, FIND("$", F993) + 1, LEN(F993)))</f>
        <v>4.38</v>
      </c>
    </row>
    <row r="994" spans="1:15" x14ac:dyDescent="0.25">
      <c r="A994" t="s">
        <v>1332</v>
      </c>
      <c r="B994" t="s">
        <v>1331</v>
      </c>
      <c r="D994" t="str" cm="1">
        <f t="array" ref="D994">_xlfn.TEXTJOIN("", TRUE, IF(ISNUMBER(SEARCH($Q$1480:$Q$1524, B994)), $Q$1480:$Q$1524, ""))</f>
        <v>Mission</v>
      </c>
      <c r="E994" t="str">
        <f>IF(OR(D994="Mission", D994="Nature's Own", D994="Sara Lee"), "Bread",
IF(OR(D994="Del Monte", D994="Dole", D994="Mott's"), "Canned Fruit",
IF(OR(D994="Goya", D994="Hunt's", D994="Birds Eye"), "Canned Vegetables",
IF(OR(D994="BelGioioso", D994="Kraft", D994="Philadelphia", D994="Fairlife", D994="Horizon Organic", D994="Lactaid", D994="Ben &amp; Jerry's", D994="Chobani", D994="Oikos", D994="Light + Fit"), "Dairy",
IF(OR(D994="Barilla", D994="Annie's", D994="Rao's Homemade"), "Pasta",
IF(OR(D994="Hershey's", D994="Lay's", D994="Totino's", D994="Cheerios", D994="Jif", D994="Skippy", D994="Nature Valley", D994="Oreo", D994="DiGiorno", D994="Eggo"), "Prepared Food",
IF(OR(D994="Ben's Original", D994="Lundberg", D994="Quaker"), "Rice",
IF(OR(D994="Bush's", D994="Hillshire Farm", D994="Oscar Mayer", D994="SPAM"), "Protein",
IF(OR(D994="Starbucks", D994="Sparkling Ice", D994="Coca-Cola", D994="San Pellegrino", D994="Gatorade", D994="Arizona"), "Beverages",
"Other")))))))))</f>
        <v>Bread</v>
      </c>
      <c r="F994" t="s">
        <v>1330</v>
      </c>
      <c r="G994" t="str" cm="1">
        <f t="array" ref="G994">_xlfn.LET(
  _xlpm.txt, LOWER(TRIM(SUBSTITUTE(B994,"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94" t="e">
        <f>O994/G994</f>
        <v>#VALUE!</v>
      </c>
      <c r="J994" t="str">
        <f>IF(I994="", "", IFERROR(LEFT(SUBSTITUTE(I994,"$",""), FIND("/", SUBSTITUTE(I994,"$","")) - 1), ""))</f>
        <v/>
      </c>
      <c r="K994" t="str">
        <f>IF(J994="", "", SUBSTITUTE(J994, "¢", ""))</f>
        <v/>
      </c>
      <c r="L994" s="1" t="e">
        <f>H994*100</f>
        <v>#VALUE!</v>
      </c>
      <c r="M994" s="1">
        <f t="shared" si="15"/>
        <v>0</v>
      </c>
      <c r="O994" s="3">
        <f>VALUE(MID(F994, FIND("$", F994) + 1, LEN(F994)))</f>
        <v>1.72</v>
      </c>
    </row>
    <row r="995" spans="1:15" x14ac:dyDescent="0.25">
      <c r="A995" t="s">
        <v>1329</v>
      </c>
      <c r="B995" t="s">
        <v>1328</v>
      </c>
      <c r="D995" t="str" cm="1">
        <f t="array" ref="D995">_xlfn.TEXTJOIN("", TRUE, IF(ISNUMBER(SEARCH($Q$1480:$Q$1524, B995)), $Q$1480:$Q$1524, ""))</f>
        <v>Mission</v>
      </c>
      <c r="E995" t="str">
        <f>IF(OR(D995="Mission", D995="Nature's Own", D995="Sara Lee"), "Bread",
IF(OR(D995="Del Monte", D995="Dole", D995="Mott's"), "Canned Fruit",
IF(OR(D995="Goya", D995="Hunt's", D995="Birds Eye"), "Canned Vegetables",
IF(OR(D995="BelGioioso", D995="Kraft", D995="Philadelphia", D995="Fairlife", D995="Horizon Organic", D995="Lactaid", D995="Ben &amp; Jerry's", D995="Chobani", D995="Oikos", D995="Light + Fit"), "Dairy",
IF(OR(D995="Barilla", D995="Annie's", D995="Rao's Homemade"), "Pasta",
IF(OR(D995="Hershey's", D995="Lay's", D995="Totino's", D995="Cheerios", D995="Jif", D995="Skippy", D995="Nature Valley", D995="Oreo", D995="DiGiorno", D995="Eggo"), "Prepared Food",
IF(OR(D995="Ben's Original", D995="Lundberg", D995="Quaker"), "Rice",
IF(OR(D995="Bush's", D995="Hillshire Farm", D995="Oscar Mayer", D995="SPAM"), "Protein",
IF(OR(D995="Starbucks", D995="Sparkling Ice", D995="Coca-Cola", D995="San Pellegrino", D995="Gatorade", D995="Arizona"), "Beverages",
"Other")))))))))</f>
        <v>Bread</v>
      </c>
      <c r="F995" t="s">
        <v>1327</v>
      </c>
      <c r="G995" t="str" cm="1">
        <f t="array" ref="G995">_xlfn.LET(
  _xlpm.txt, LOWER(TRIM(SUBSTITUTE(B995,"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95" t="e">
        <f>O995/G995</f>
        <v>#VALUE!</v>
      </c>
      <c r="J995" t="str">
        <f>IF(I995="", "", IFERROR(LEFT(SUBSTITUTE(I995,"$",""), FIND("/", SUBSTITUTE(I995,"$","")) - 1), ""))</f>
        <v/>
      </c>
      <c r="K995" t="str">
        <f>IF(J995="", "", SUBSTITUTE(J995, "¢", ""))</f>
        <v/>
      </c>
      <c r="L995" s="1" t="e">
        <f>H995*100</f>
        <v>#VALUE!</v>
      </c>
      <c r="M995" s="1">
        <f t="shared" si="15"/>
        <v>0</v>
      </c>
      <c r="O995" s="3">
        <f>VALUE(MID(F995, FIND("$", F995) + 1, LEN(F995)))</f>
        <v>2.48</v>
      </c>
    </row>
    <row r="996" spans="1:15" x14ac:dyDescent="0.25">
      <c r="A996" t="s">
        <v>1326</v>
      </c>
      <c r="B996" t="s">
        <v>1325</v>
      </c>
      <c r="D996" t="str" cm="1">
        <f t="array" ref="D996">_xlfn.TEXTJOIN("", TRUE, IF(ISNUMBER(SEARCH($Q$1480:$Q$1524, B996)), $Q$1480:$Q$1524, ""))</f>
        <v>Mission</v>
      </c>
      <c r="E996" t="str">
        <f>IF(OR(D996="Mission", D996="Nature's Own", D996="Sara Lee"), "Bread",
IF(OR(D996="Del Monte", D996="Dole", D996="Mott's"), "Canned Fruit",
IF(OR(D996="Goya", D996="Hunt's", D996="Birds Eye"), "Canned Vegetables",
IF(OR(D996="BelGioioso", D996="Kraft", D996="Philadelphia", D996="Fairlife", D996="Horizon Organic", D996="Lactaid", D996="Ben &amp; Jerry's", D996="Chobani", D996="Oikos", D996="Light + Fit"), "Dairy",
IF(OR(D996="Barilla", D996="Annie's", D996="Rao's Homemade"), "Pasta",
IF(OR(D996="Hershey's", D996="Lay's", D996="Totino's", D996="Cheerios", D996="Jif", D996="Skippy", D996="Nature Valley", D996="Oreo", D996="DiGiorno", D996="Eggo"), "Prepared Food",
IF(OR(D996="Ben's Original", D996="Lundberg", D996="Quaker"), "Rice",
IF(OR(D996="Bush's", D996="Hillshire Farm", D996="Oscar Mayer", D996="SPAM"), "Protein",
IF(OR(D996="Starbucks", D996="Sparkling Ice", D996="Coca-Cola", D996="San Pellegrino", D996="Gatorade", D996="Arizona"), "Beverages",
"Other")))))))))</f>
        <v>Bread</v>
      </c>
      <c r="F996" t="s">
        <v>560</v>
      </c>
      <c r="G996" t="str" cm="1">
        <f t="array" ref="G996">_xlfn.LET(
  _xlpm.txt, LOWER(TRIM(SUBSTITUTE(B996,"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96" t="e">
        <f>O996/G996</f>
        <v>#VALUE!</v>
      </c>
      <c r="J996" t="str">
        <f>IF(I996="", "", IFERROR(LEFT(SUBSTITUTE(I996,"$",""), FIND("/", SUBSTITUTE(I996,"$","")) - 1), ""))</f>
        <v/>
      </c>
      <c r="K996" t="str">
        <f>IF(J996="", "", SUBSTITUTE(J996, "¢", ""))</f>
        <v/>
      </c>
      <c r="L996" s="1" t="e">
        <f>H996*100</f>
        <v>#VALUE!</v>
      </c>
      <c r="M996" s="1">
        <f t="shared" si="15"/>
        <v>0</v>
      </c>
      <c r="O996" s="3">
        <f>VALUE(MID(F996, FIND("$", F996) + 1, LEN(F996)))</f>
        <v>3.98</v>
      </c>
    </row>
    <row r="997" spans="1:15" x14ac:dyDescent="0.25">
      <c r="A997" t="s">
        <v>1324</v>
      </c>
      <c r="B997" t="s">
        <v>1323</v>
      </c>
      <c r="D997" t="str" cm="1">
        <f t="array" ref="D997">_xlfn.TEXTJOIN("", TRUE, IF(ISNUMBER(SEARCH($Q$1480:$Q$1524, B997)), $Q$1480:$Q$1524, ""))</f>
        <v>Mission</v>
      </c>
      <c r="E997" t="str">
        <f>IF(OR(D997="Mission", D997="Nature's Own", D997="Sara Lee"), "Bread",
IF(OR(D997="Del Monte", D997="Dole", D997="Mott's"), "Canned Fruit",
IF(OR(D997="Goya", D997="Hunt's", D997="Birds Eye"), "Canned Vegetables",
IF(OR(D997="BelGioioso", D997="Kraft", D997="Philadelphia", D997="Fairlife", D997="Horizon Organic", D997="Lactaid", D997="Ben &amp; Jerry's", D997="Chobani", D997="Oikos", D997="Light + Fit"), "Dairy",
IF(OR(D997="Barilla", D997="Annie's", D997="Rao's Homemade"), "Pasta",
IF(OR(D997="Hershey's", D997="Lay's", D997="Totino's", D997="Cheerios", D997="Jif", D997="Skippy", D997="Nature Valley", D997="Oreo", D997="DiGiorno", D997="Eggo"), "Prepared Food",
IF(OR(D997="Ben's Original", D997="Lundberg", D997="Quaker"), "Rice",
IF(OR(D997="Bush's", D997="Hillshire Farm", D997="Oscar Mayer", D997="SPAM"), "Protein",
IF(OR(D997="Starbucks", D997="Sparkling Ice", D997="Coca-Cola", D997="San Pellegrino", D997="Gatorade", D997="Arizona"), "Beverages",
"Other")))))))))</f>
        <v>Bread</v>
      </c>
      <c r="F997" t="s">
        <v>560</v>
      </c>
      <c r="G997" t="str" cm="1">
        <f t="array" ref="G997">_xlfn.LET(
  _xlpm.txt, LOWER(TRIM(SUBSTITUTE(B997,"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97" t="e">
        <f>O997/G997</f>
        <v>#VALUE!</v>
      </c>
      <c r="J997" t="str">
        <f>IF(I997="", "", IFERROR(LEFT(SUBSTITUTE(I997,"$",""), FIND("/", SUBSTITUTE(I997,"$","")) - 1), ""))</f>
        <v/>
      </c>
      <c r="K997" t="str">
        <f>IF(J997="", "", SUBSTITUTE(J997, "¢", ""))</f>
        <v/>
      </c>
      <c r="L997" s="1" t="e">
        <f>H997*100</f>
        <v>#VALUE!</v>
      </c>
      <c r="M997" s="1">
        <f t="shared" si="15"/>
        <v>0</v>
      </c>
      <c r="O997" s="3">
        <f>VALUE(MID(F997, FIND("$", F997) + 1, LEN(F997)))</f>
        <v>3.98</v>
      </c>
    </row>
    <row r="998" spans="1:15" x14ac:dyDescent="0.25">
      <c r="A998" t="s">
        <v>1322</v>
      </c>
      <c r="B998" t="s">
        <v>1321</v>
      </c>
      <c r="D998" t="str" cm="1">
        <f t="array" ref="D998">_xlfn.TEXTJOIN("", TRUE, IF(ISNUMBER(SEARCH($Q$1480:$Q$1524, B998)), $Q$1480:$Q$1524, ""))</f>
        <v>Mission</v>
      </c>
      <c r="E998" t="str">
        <f>IF(OR(D998="Mission", D998="Nature's Own", D998="Sara Lee"), "Bread",
IF(OR(D998="Del Monte", D998="Dole", D998="Mott's"), "Canned Fruit",
IF(OR(D998="Goya", D998="Hunt's", D998="Birds Eye"), "Canned Vegetables",
IF(OR(D998="BelGioioso", D998="Kraft", D998="Philadelphia", D998="Fairlife", D998="Horizon Organic", D998="Lactaid", D998="Ben &amp; Jerry's", D998="Chobani", D998="Oikos", D998="Light + Fit"), "Dairy",
IF(OR(D998="Barilla", D998="Annie's", D998="Rao's Homemade"), "Pasta",
IF(OR(D998="Hershey's", D998="Lay's", D998="Totino's", D998="Cheerios", D998="Jif", D998="Skippy", D998="Nature Valley", D998="Oreo", D998="DiGiorno", D998="Eggo"), "Prepared Food",
IF(OR(D998="Ben's Original", D998="Lundberg", D998="Quaker"), "Rice",
IF(OR(D998="Bush's", D998="Hillshire Farm", D998="Oscar Mayer", D998="SPAM"), "Protein",
IF(OR(D998="Starbucks", D998="Sparkling Ice", D998="Coca-Cola", D998="San Pellegrino", D998="Gatorade", D998="Arizona"), "Beverages",
"Other")))))))))</f>
        <v>Bread</v>
      </c>
      <c r="F998" t="s">
        <v>560</v>
      </c>
      <c r="G998" t="str" cm="1">
        <f t="array" ref="G998">_xlfn.LET(
  _xlpm.txt, LOWER(TRIM(SUBSTITUTE(B998,"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98" t="e">
        <f>O998/G998</f>
        <v>#VALUE!</v>
      </c>
      <c r="J998" t="str">
        <f>IF(I998="", "", IFERROR(LEFT(SUBSTITUTE(I998,"$",""), FIND("/", SUBSTITUTE(I998,"$","")) - 1), ""))</f>
        <v/>
      </c>
      <c r="K998" t="str">
        <f>IF(J998="", "", SUBSTITUTE(J998, "¢", ""))</f>
        <v/>
      </c>
      <c r="L998" s="1" t="e">
        <f>H998*100</f>
        <v>#VALUE!</v>
      </c>
      <c r="M998" s="1">
        <f t="shared" si="15"/>
        <v>0</v>
      </c>
      <c r="O998" s="3">
        <f>VALUE(MID(F998, FIND("$", F998) + 1, LEN(F998)))</f>
        <v>3.98</v>
      </c>
    </row>
    <row r="999" spans="1:15" x14ac:dyDescent="0.25">
      <c r="A999" t="s">
        <v>1320</v>
      </c>
      <c r="B999" t="s">
        <v>1319</v>
      </c>
      <c r="D999" t="str" cm="1">
        <f t="array" ref="D999">_xlfn.TEXTJOIN("", TRUE, IF(ISNUMBER(SEARCH($Q$1480:$Q$1524, B999)), $Q$1480:$Q$1524, ""))</f>
        <v>Mission</v>
      </c>
      <c r="E999" t="str">
        <f>IF(OR(D999="Mission", D999="Nature's Own", D999="Sara Lee"), "Bread",
IF(OR(D999="Del Monte", D999="Dole", D999="Mott's"), "Canned Fruit",
IF(OR(D999="Goya", D999="Hunt's", D999="Birds Eye"), "Canned Vegetables",
IF(OR(D999="BelGioioso", D999="Kraft", D999="Philadelphia", D999="Fairlife", D999="Horizon Organic", D999="Lactaid", D999="Ben &amp; Jerry's", D999="Chobani", D999="Oikos", D999="Light + Fit"), "Dairy",
IF(OR(D999="Barilla", D999="Annie's", D999="Rao's Homemade"), "Pasta",
IF(OR(D999="Hershey's", D999="Lay's", D999="Totino's", D999="Cheerios", D999="Jif", D999="Skippy", D999="Nature Valley", D999="Oreo", D999="DiGiorno", D999="Eggo"), "Prepared Food",
IF(OR(D999="Ben's Original", D999="Lundberg", D999="Quaker"), "Rice",
IF(OR(D999="Bush's", D999="Hillshire Farm", D999="Oscar Mayer", D999="SPAM"), "Protein",
IF(OR(D999="Starbucks", D999="Sparkling Ice", D999="Coca-Cola", D999="San Pellegrino", D999="Gatorade", D999="Arizona"), "Beverages",
"Other")))))))))</f>
        <v>Bread</v>
      </c>
      <c r="F999" t="s">
        <v>1316</v>
      </c>
      <c r="G999" t="str" cm="1">
        <f t="array" ref="G999">_xlfn.LET(
  _xlpm.txt, LOWER(TRIM(SUBSTITUTE(B999,"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999" t="e">
        <f>O999/G999</f>
        <v>#VALUE!</v>
      </c>
      <c r="J999" t="str">
        <f>IF(I999="", "", IFERROR(LEFT(SUBSTITUTE(I999,"$",""), FIND("/", SUBSTITUTE(I999,"$","")) - 1), ""))</f>
        <v/>
      </c>
      <c r="K999" t="str">
        <f>IF(J999="", "", SUBSTITUTE(J999, "¢", ""))</f>
        <v/>
      </c>
      <c r="L999" s="1" t="e">
        <f>H999*100</f>
        <v>#VALUE!</v>
      </c>
      <c r="M999" s="1">
        <f t="shared" si="15"/>
        <v>0</v>
      </c>
      <c r="O999" s="3">
        <f>VALUE(MID(F999, FIND("$", F999) + 1, LEN(F999)))</f>
        <v>3.63</v>
      </c>
    </row>
    <row r="1000" spans="1:15" x14ac:dyDescent="0.25">
      <c r="A1000" t="s">
        <v>1318</v>
      </c>
      <c r="B1000" t="s">
        <v>1317</v>
      </c>
      <c r="D1000" t="str" cm="1">
        <f t="array" ref="D1000">_xlfn.TEXTJOIN("", TRUE, IF(ISNUMBER(SEARCH($Q$1480:$Q$1524, B1000)), $Q$1480:$Q$1524, ""))</f>
        <v>Mission</v>
      </c>
      <c r="E1000" t="str">
        <f>IF(OR(D1000="Mission", D1000="Nature's Own", D1000="Sara Lee"), "Bread",
IF(OR(D1000="Del Monte", D1000="Dole", D1000="Mott's"), "Canned Fruit",
IF(OR(D1000="Goya", D1000="Hunt's", D1000="Birds Eye"), "Canned Vegetables",
IF(OR(D1000="BelGioioso", D1000="Kraft", D1000="Philadelphia", D1000="Fairlife", D1000="Horizon Organic", D1000="Lactaid", D1000="Ben &amp; Jerry's", D1000="Chobani", D1000="Oikos", D1000="Light + Fit"), "Dairy",
IF(OR(D1000="Barilla", D1000="Annie's", D1000="Rao's Homemade"), "Pasta",
IF(OR(D1000="Hershey's", D1000="Lay's", D1000="Totino's", D1000="Cheerios", D1000="Jif", D1000="Skippy", D1000="Nature Valley", D1000="Oreo", D1000="DiGiorno", D1000="Eggo"), "Prepared Food",
IF(OR(D1000="Ben's Original", D1000="Lundberg", D1000="Quaker"), "Rice",
IF(OR(D1000="Bush's", D1000="Hillshire Farm", D1000="Oscar Mayer", D1000="SPAM"), "Protein",
IF(OR(D1000="Starbucks", D1000="Sparkling Ice", D1000="Coca-Cola", D1000="San Pellegrino", D1000="Gatorade", D1000="Arizona"), "Beverages",
"Other")))))))))</f>
        <v>Bread</v>
      </c>
      <c r="F1000" t="s">
        <v>1316</v>
      </c>
      <c r="G1000" t="str" cm="1">
        <f t="array" ref="G1000">_xlfn.LET(
  _xlpm.txt, LOWER(TRIM(SUBSTITUTE(B1000,"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000" t="e">
        <f>O1000/G1000</f>
        <v>#VALUE!</v>
      </c>
      <c r="J1000" t="str">
        <f>IF(I1000="", "", IFERROR(LEFT(SUBSTITUTE(I1000,"$",""), FIND("/", SUBSTITUTE(I1000,"$","")) - 1), ""))</f>
        <v/>
      </c>
      <c r="K1000" t="str">
        <f>IF(J1000="", "", SUBSTITUTE(J1000, "¢", ""))</f>
        <v/>
      </c>
      <c r="L1000" s="1" t="e">
        <f>H1000*100</f>
        <v>#VALUE!</v>
      </c>
      <c r="M1000" s="1">
        <f t="shared" si="15"/>
        <v>0</v>
      </c>
      <c r="O1000" s="3">
        <f>VALUE(MID(F1000, FIND("$", F1000) + 1, LEN(F1000)))</f>
        <v>3.63</v>
      </c>
    </row>
    <row r="1001" spans="1:15" x14ac:dyDescent="0.25">
      <c r="A1001" t="s">
        <v>1315</v>
      </c>
      <c r="B1001" t="s">
        <v>1314</v>
      </c>
      <c r="D1001" t="str" cm="1">
        <f t="array" ref="D1001">_xlfn.TEXTJOIN("", TRUE, IF(ISNUMBER(SEARCH($Q$1480:$Q$1524, B1001)), $Q$1480:$Q$1524, ""))</f>
        <v>Mission</v>
      </c>
      <c r="E1001" t="str">
        <f>IF(OR(D1001="Mission", D1001="Nature's Own", D1001="Sara Lee"), "Bread",
IF(OR(D1001="Del Monte", D1001="Dole", D1001="Mott's"), "Canned Fruit",
IF(OR(D1001="Goya", D1001="Hunt's", D1001="Birds Eye"), "Canned Vegetables",
IF(OR(D1001="BelGioioso", D1001="Kraft", D1001="Philadelphia", D1001="Fairlife", D1001="Horizon Organic", D1001="Lactaid", D1001="Ben &amp; Jerry's", D1001="Chobani", D1001="Oikos", D1001="Light + Fit"), "Dairy",
IF(OR(D1001="Barilla", D1001="Annie's", D1001="Rao's Homemade"), "Pasta",
IF(OR(D1001="Hershey's", D1001="Lay's", D1001="Totino's", D1001="Cheerios", D1001="Jif", D1001="Skippy", D1001="Nature Valley", D1001="Oreo", D1001="DiGiorno", D1001="Eggo"), "Prepared Food",
IF(OR(D1001="Ben's Original", D1001="Lundberg", D1001="Quaker"), "Rice",
IF(OR(D1001="Bush's", D1001="Hillshire Farm", D1001="Oscar Mayer", D1001="SPAM"), "Protein",
IF(OR(D1001="Starbucks", D1001="Sparkling Ice", D1001="Coca-Cola", D1001="San Pellegrino", D1001="Gatorade", D1001="Arizona"), "Beverages",
"Other")))))))))</f>
        <v>Bread</v>
      </c>
      <c r="F1001" t="s">
        <v>1313</v>
      </c>
      <c r="G1001" cm="1">
        <f t="array" ref="G1001">_xlfn.LET(
  _xlpm.txt, LOWER(TRIM(SUBSTITUTE(B1001,"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11.29</v>
      </c>
      <c r="H1001" s="1">
        <f>O1001/G1001</f>
        <v>0.47298494242692651</v>
      </c>
      <c r="J1001" t="str">
        <f>IF(I1001="", "", IFERROR(LEFT(SUBSTITUTE(I1001,"$",""), FIND("/", SUBSTITUTE(I1001,"$","")) - 1), ""))</f>
        <v/>
      </c>
      <c r="K1001" s="1" t="str">
        <f>IF(J1001="", "", SUBSTITUTE(J1001, "¢", ""))</f>
        <v/>
      </c>
      <c r="L1001" s="2">
        <f>H1001*100</f>
        <v>47.298494242692648</v>
      </c>
      <c r="M1001" s="1">
        <f t="shared" si="15"/>
        <v>0.47298494242692646</v>
      </c>
      <c r="N1001" s="1">
        <v>47.298494242692648</v>
      </c>
      <c r="O1001" s="3">
        <f>VALUE(MID(F1001, FIND("$", F1001) + 1, LEN(F1001)))</f>
        <v>5.34</v>
      </c>
    </row>
    <row r="1002" spans="1:15" x14ac:dyDescent="0.25">
      <c r="A1002" t="s">
        <v>1312</v>
      </c>
      <c r="B1002" t="s">
        <v>1311</v>
      </c>
      <c r="D1002" t="str" cm="1">
        <f t="array" ref="D1002">_xlfn.TEXTJOIN("", TRUE, IF(ISNUMBER(SEARCH($Q$1480:$Q$1524, B1002)), $Q$1480:$Q$1524, ""))</f>
        <v>Mott's</v>
      </c>
      <c r="E1002" t="str">
        <f>IF(OR(D1002="Mission", D1002="Nature's Own", D1002="Sara Lee"), "Bread",
IF(OR(D1002="Del Monte", D1002="Dole", D1002="Mott's"), "Canned Fruit",
IF(OR(D1002="Goya", D1002="Hunt's", D1002="Birds Eye"), "Canned Vegetables",
IF(OR(D1002="BelGioioso", D1002="Kraft", D1002="Philadelphia", D1002="Fairlife", D1002="Horizon Organic", D1002="Lactaid", D1002="Ben &amp; Jerry's", D1002="Chobani", D1002="Oikos", D1002="Light + Fit"), "Dairy",
IF(OR(D1002="Barilla", D1002="Annie's", D1002="Rao's Homemade"), "Pasta",
IF(OR(D1002="Hershey's", D1002="Lay's", D1002="Totino's", D1002="Cheerios", D1002="Jif", D1002="Skippy", D1002="Nature Valley", D1002="Oreo", D1002="DiGiorno", D1002="Eggo"), "Prepared Food",
IF(OR(D1002="Ben's Original", D1002="Lundberg", D1002="Quaker"), "Rice",
IF(OR(D1002="Bush's", D1002="Hillshire Farm", D1002="Oscar Mayer", D1002="SPAM"), "Protein",
IF(OR(D1002="Starbucks", D1002="Sparkling Ice", D1002="Coca-Cola", D1002="San Pellegrino", D1002="Gatorade", D1002="Arizona"), "Beverages",
"Other")))))))))</f>
        <v>Canned Fruit</v>
      </c>
      <c r="F1002" t="s">
        <v>301</v>
      </c>
      <c r="G1002" cm="1">
        <f t="array" ref="G1002">_xlfn.LET(
  _xlpm.txt, LOWER(TRIM(SUBSTITUTE(B1002,"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1002" s="1">
        <f>O1002/G1002</f>
        <v>1.87</v>
      </c>
      <c r="J1002" t="str">
        <f>IF(I1002="", "", IFERROR(LEFT(SUBSTITUTE(I1002,"$",""), FIND("/", SUBSTITUTE(I1002,"$","")) - 1), ""))</f>
        <v/>
      </c>
      <c r="K1002" s="1" t="str">
        <f>IF(J1002="", "", SUBSTITUTE(J1002, "¢", ""))</f>
        <v/>
      </c>
      <c r="L1002" s="2">
        <f>H1002*100</f>
        <v>187</v>
      </c>
      <c r="M1002" s="1">
        <f t="shared" si="15"/>
        <v>1.87</v>
      </c>
      <c r="N1002" s="1">
        <v>187</v>
      </c>
      <c r="O1002" s="3">
        <f>VALUE(MID(F1002, FIND("$", F1002) + 1, LEN(F1002)))</f>
        <v>7.48</v>
      </c>
    </row>
    <row r="1003" spans="1:15" x14ac:dyDescent="0.25">
      <c r="A1003" t="s">
        <v>1310</v>
      </c>
      <c r="B1003" t="s">
        <v>1309</v>
      </c>
      <c r="D1003" t="str" cm="1">
        <f t="array" ref="D1003">_xlfn.TEXTJOIN("", TRUE, IF(ISNUMBER(SEARCH($Q$1480:$Q$1524, B1003)), $Q$1480:$Q$1524, ""))</f>
        <v>Mott's</v>
      </c>
      <c r="E1003" t="str">
        <f>IF(OR(D1003="Mission", D1003="Nature's Own", D1003="Sara Lee"), "Bread",
IF(OR(D1003="Del Monte", D1003="Dole", D1003="Mott's"), "Canned Fruit",
IF(OR(D1003="Goya", D1003="Hunt's", D1003="Birds Eye"), "Canned Vegetables",
IF(OR(D1003="BelGioioso", D1003="Kraft", D1003="Philadelphia", D1003="Fairlife", D1003="Horizon Organic", D1003="Lactaid", D1003="Ben &amp; Jerry's", D1003="Chobani", D1003="Oikos", D1003="Light + Fit"), "Dairy",
IF(OR(D1003="Barilla", D1003="Annie's", D1003="Rao's Homemade"), "Pasta",
IF(OR(D1003="Hershey's", D1003="Lay's", D1003="Totino's", D1003="Cheerios", D1003="Jif", D1003="Skippy", D1003="Nature Valley", D1003="Oreo", D1003="DiGiorno", D1003="Eggo"), "Prepared Food",
IF(OR(D1003="Ben's Original", D1003="Lundberg", D1003="Quaker"), "Rice",
IF(OR(D1003="Bush's", D1003="Hillshire Farm", D1003="Oscar Mayer", D1003="SPAM"), "Protein",
IF(OR(D1003="Starbucks", D1003="Sparkling Ice", D1003="Coca-Cola", D1003="San Pellegrino", D1003="Gatorade", D1003="Arizona"), "Beverages",
"Other")))))))))</f>
        <v>Canned Fruit</v>
      </c>
      <c r="F1003" t="s">
        <v>1265</v>
      </c>
      <c r="G1003" cm="1">
        <f t="array" ref="G1003">_xlfn.LET(
  _xlpm.txt, LOWER(TRIM(SUBSTITUTE(B1003,"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1003" s="1">
        <f>O1003/G1003</f>
        <v>0.61750000000000005</v>
      </c>
      <c r="J1003" t="str">
        <f>IF(I1003="", "", IFERROR(LEFT(SUBSTITUTE(I1003,"$",""), FIND("/", SUBSTITUTE(I1003,"$","")) - 1), ""))</f>
        <v/>
      </c>
      <c r="K1003" s="1" t="str">
        <f>IF(J1003="", "", SUBSTITUTE(J1003, "¢", ""))</f>
        <v/>
      </c>
      <c r="L1003" s="2">
        <f>H1003*100</f>
        <v>61.750000000000007</v>
      </c>
      <c r="M1003" s="1">
        <f t="shared" si="15"/>
        <v>0.61750000000000005</v>
      </c>
      <c r="N1003" s="1">
        <v>61.750000000000007</v>
      </c>
      <c r="O1003" s="3">
        <f>VALUE(MID(F1003, FIND("$", F1003) + 1, LEN(F1003)))</f>
        <v>2.4700000000000002</v>
      </c>
    </row>
    <row r="1004" spans="1:15" x14ac:dyDescent="0.25">
      <c r="A1004" t="s">
        <v>1308</v>
      </c>
      <c r="B1004" t="s">
        <v>1307</v>
      </c>
      <c r="C1004">
        <v>4</v>
      </c>
      <c r="D1004" t="str" cm="1">
        <f t="array" ref="D1004">_xlfn.TEXTJOIN("", TRUE, IF(ISNUMBER(SEARCH($Q$1480:$Q$1524, B1004)), $Q$1480:$Q$1524, ""))</f>
        <v>Mott's</v>
      </c>
      <c r="E1004" t="str">
        <f>IF(OR(D1004="Mission", D1004="Nature's Own", D1004="Sara Lee"), "Bread",
IF(OR(D1004="Del Monte", D1004="Dole", D1004="Mott's"), "Canned Fruit",
IF(OR(D1004="Goya", D1004="Hunt's", D1004="Birds Eye"), "Canned Vegetables",
IF(OR(D1004="BelGioioso", D1004="Kraft", D1004="Philadelphia", D1004="Fairlife", D1004="Horizon Organic", D1004="Lactaid", D1004="Ben &amp; Jerry's", D1004="Chobani", D1004="Oikos", D1004="Light + Fit"), "Dairy",
IF(OR(D1004="Barilla", D1004="Annie's", D1004="Rao's Homemade"), "Pasta",
IF(OR(D1004="Hershey's", D1004="Lay's", D1004="Totino's", D1004="Cheerios", D1004="Jif", D1004="Skippy", D1004="Nature Valley", D1004="Oreo", D1004="DiGiorno", D1004="Eggo"), "Prepared Food",
IF(OR(D1004="Ben's Original", D1004="Lundberg", D1004="Quaker"), "Rice",
IF(OR(D1004="Bush's", D1004="Hillshire Farm", D1004="Oscar Mayer", D1004="SPAM"), "Protein",
IF(OR(D1004="Starbucks", D1004="Sparkling Ice", D1004="Coca-Cola", D1004="San Pellegrino", D1004="Gatorade", D1004="Arizona"), "Beverages",
"Other")))))))))</f>
        <v>Canned Fruit</v>
      </c>
      <c r="F1004" t="s">
        <v>1306</v>
      </c>
      <c r="G1004" cm="1">
        <f t="array" ref="G1004">_xlfn.LET(
  _xlpm.txt, LOWER(TRIM(SUBSTITUTE(B1004,"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3.2</v>
      </c>
      <c r="H1004" s="1">
        <f>O1004/G1004</f>
        <v>9.3374999999999986</v>
      </c>
      <c r="J1004" t="str">
        <f>IF(I1004="", "", IFERROR(LEFT(SUBSTITUTE(I1004,"$",""), FIND("/", SUBSTITUTE(I1004,"$","")) - 1), ""))</f>
        <v/>
      </c>
      <c r="K1004" s="1" t="str">
        <f>IF(J1004="", "", SUBSTITUTE(J1004, "¢", ""))</f>
        <v/>
      </c>
      <c r="L1004" s="2">
        <f>H1004*100</f>
        <v>933.74999999999989</v>
      </c>
      <c r="M1004" s="1">
        <f t="shared" si="15"/>
        <v>9.3374999999999986</v>
      </c>
      <c r="N1004" s="1">
        <v>933.74999999999989</v>
      </c>
      <c r="O1004" s="3">
        <f>VALUE(MID(F1004, FIND("$", F1004) + 1, LEN(F1004)))</f>
        <v>29.88</v>
      </c>
    </row>
    <row r="1005" spans="1:15" x14ac:dyDescent="0.25">
      <c r="A1005" t="s">
        <v>1305</v>
      </c>
      <c r="B1005" t="s">
        <v>1304</v>
      </c>
      <c r="D1005" t="str" cm="1">
        <f t="array" ref="D1005">_xlfn.TEXTJOIN("", TRUE, IF(ISNUMBER(SEARCH($Q$1480:$Q$1524, B1005)), $Q$1480:$Q$1524, ""))</f>
        <v>Mott's</v>
      </c>
      <c r="E1005" t="str">
        <f>IF(OR(D1005="Mission", D1005="Nature's Own", D1005="Sara Lee"), "Bread",
IF(OR(D1005="Del Monte", D1005="Dole", D1005="Mott's"), "Canned Fruit",
IF(OR(D1005="Goya", D1005="Hunt's", D1005="Birds Eye"), "Canned Vegetables",
IF(OR(D1005="BelGioioso", D1005="Kraft", D1005="Philadelphia", D1005="Fairlife", D1005="Horizon Organic", D1005="Lactaid", D1005="Ben &amp; Jerry's", D1005="Chobani", D1005="Oikos", D1005="Light + Fit"), "Dairy",
IF(OR(D1005="Barilla", D1005="Annie's", D1005="Rao's Homemade"), "Pasta",
IF(OR(D1005="Hershey's", D1005="Lay's", D1005="Totino's", D1005="Cheerios", D1005="Jif", D1005="Skippy", D1005="Nature Valley", D1005="Oreo", D1005="DiGiorno", D1005="Eggo"), "Prepared Food",
IF(OR(D1005="Ben's Original", D1005="Lundberg", D1005="Quaker"), "Rice",
IF(OR(D1005="Bush's", D1005="Hillshire Farm", D1005="Oscar Mayer", D1005="SPAM"), "Protein",
IF(OR(D1005="Starbucks", D1005="Sparkling Ice", D1005="Coca-Cola", D1005="San Pellegrino", D1005="Gatorade", D1005="Arizona"), "Beverages",
"Other")))))))))</f>
        <v>Canned Fruit</v>
      </c>
      <c r="F1005" t="s">
        <v>1265</v>
      </c>
      <c r="G1005" cm="1">
        <f t="array" ref="G1005">_xlfn.LET(
  _xlpm.txt, LOWER(TRIM(SUBSTITUTE(B1005,"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1005" s="1">
        <f>O1005/G1005</f>
        <v>0.61750000000000005</v>
      </c>
      <c r="J1005" t="str">
        <f>IF(I1005="", "", IFERROR(LEFT(SUBSTITUTE(I1005,"$",""), FIND("/", SUBSTITUTE(I1005,"$","")) - 1), ""))</f>
        <v/>
      </c>
      <c r="K1005" s="1" t="str">
        <f>IF(J1005="", "", SUBSTITUTE(J1005, "¢", ""))</f>
        <v/>
      </c>
      <c r="L1005" s="2">
        <f>H1005*100</f>
        <v>61.750000000000007</v>
      </c>
      <c r="M1005" s="1">
        <f t="shared" si="15"/>
        <v>0.61750000000000005</v>
      </c>
      <c r="N1005" s="1">
        <v>61.750000000000007</v>
      </c>
      <c r="O1005" s="3">
        <f>VALUE(MID(F1005, FIND("$", F1005) + 1, LEN(F1005)))</f>
        <v>2.4700000000000002</v>
      </c>
    </row>
    <row r="1006" spans="1:15" x14ac:dyDescent="0.25">
      <c r="A1006" t="s">
        <v>1303</v>
      </c>
      <c r="B1006" t="s">
        <v>1302</v>
      </c>
      <c r="D1006" t="str" cm="1">
        <f t="array" ref="D1006">_xlfn.TEXTJOIN("", TRUE, IF(ISNUMBER(SEARCH($Q$1480:$Q$1524, B1006)), $Q$1480:$Q$1524, ""))</f>
        <v>Mott's</v>
      </c>
      <c r="E1006" t="str">
        <f>IF(OR(D1006="Mission", D1006="Nature's Own", D1006="Sara Lee"), "Bread",
IF(OR(D1006="Del Monte", D1006="Dole", D1006="Mott's"), "Canned Fruit",
IF(OR(D1006="Goya", D1006="Hunt's", D1006="Birds Eye"), "Canned Vegetables",
IF(OR(D1006="BelGioioso", D1006="Kraft", D1006="Philadelphia", D1006="Fairlife", D1006="Horizon Organic", D1006="Lactaid", D1006="Ben &amp; Jerry's", D1006="Chobani", D1006="Oikos", D1006="Light + Fit"), "Dairy",
IF(OR(D1006="Barilla", D1006="Annie's", D1006="Rao's Homemade"), "Pasta",
IF(OR(D1006="Hershey's", D1006="Lay's", D1006="Totino's", D1006="Cheerios", D1006="Jif", D1006="Skippy", D1006="Nature Valley", D1006="Oreo", D1006="DiGiorno", D1006="Eggo"), "Prepared Food",
IF(OR(D1006="Ben's Original", D1006="Lundberg", D1006="Quaker"), "Rice",
IF(OR(D1006="Bush's", D1006="Hillshire Farm", D1006="Oscar Mayer", D1006="SPAM"), "Protein",
IF(OR(D1006="Starbucks", D1006="Sparkling Ice", D1006="Coca-Cola", D1006="San Pellegrino", D1006="Gatorade", D1006="Arizona"), "Beverages",
"Other")))))))))</f>
        <v>Canned Fruit</v>
      </c>
      <c r="F1006" t="s">
        <v>301</v>
      </c>
      <c r="G1006" cm="1">
        <f t="array" ref="G1006">_xlfn.LET(
  _xlpm.txt, LOWER(TRIM(SUBSTITUTE(B1006,"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1006" s="1">
        <f>O1006/G1006</f>
        <v>1.87</v>
      </c>
      <c r="J1006" t="str">
        <f>IF(I1006="", "", IFERROR(LEFT(SUBSTITUTE(I1006,"$",""), FIND("/", SUBSTITUTE(I1006,"$","")) - 1), ""))</f>
        <v/>
      </c>
      <c r="K1006" s="1" t="str">
        <f>IF(J1006="", "", SUBSTITUTE(J1006, "¢", ""))</f>
        <v/>
      </c>
      <c r="L1006" s="2">
        <f>H1006*100</f>
        <v>187</v>
      </c>
      <c r="M1006" s="1">
        <f t="shared" si="15"/>
        <v>1.87</v>
      </c>
      <c r="N1006" s="1">
        <v>187</v>
      </c>
      <c r="O1006" s="3">
        <f>VALUE(MID(F1006, FIND("$", F1006) + 1, LEN(F1006)))</f>
        <v>7.48</v>
      </c>
    </row>
    <row r="1007" spans="1:15" x14ac:dyDescent="0.25">
      <c r="A1007" t="s">
        <v>1301</v>
      </c>
      <c r="B1007" t="s">
        <v>1300</v>
      </c>
      <c r="D1007" t="str" cm="1">
        <f t="array" ref="D1007">_xlfn.TEXTJOIN("", TRUE, IF(ISNUMBER(SEARCH($Q$1480:$Q$1524, B1007)), $Q$1480:$Q$1524, ""))</f>
        <v>Mott's</v>
      </c>
      <c r="E1007" t="str">
        <f>IF(OR(D1007="Mission", D1007="Nature's Own", D1007="Sara Lee"), "Bread",
IF(OR(D1007="Del Monte", D1007="Dole", D1007="Mott's"), "Canned Fruit",
IF(OR(D1007="Goya", D1007="Hunt's", D1007="Birds Eye"), "Canned Vegetables",
IF(OR(D1007="BelGioioso", D1007="Kraft", D1007="Philadelphia", D1007="Fairlife", D1007="Horizon Organic", D1007="Lactaid", D1007="Ben &amp; Jerry's", D1007="Chobani", D1007="Oikos", D1007="Light + Fit"), "Dairy",
IF(OR(D1007="Barilla", D1007="Annie's", D1007="Rao's Homemade"), "Pasta",
IF(OR(D1007="Hershey's", D1007="Lay's", D1007="Totino's", D1007="Cheerios", D1007="Jif", D1007="Skippy", D1007="Nature Valley", D1007="Oreo", D1007="DiGiorno", D1007="Eggo"), "Prepared Food",
IF(OR(D1007="Ben's Original", D1007="Lundberg", D1007="Quaker"), "Rice",
IF(OR(D1007="Bush's", D1007="Hillshire Farm", D1007="Oscar Mayer", D1007="SPAM"), "Protein",
IF(OR(D1007="Starbucks", D1007="Sparkling Ice", D1007="Coca-Cola", D1007="San Pellegrino", D1007="Gatorade", D1007="Arizona"), "Beverages",
"Other")))))))))</f>
        <v>Canned Fruit</v>
      </c>
      <c r="F1007" t="s">
        <v>1265</v>
      </c>
      <c r="G1007" cm="1">
        <f t="array" ref="G1007">_xlfn.LET(
  _xlpm.txt, LOWER(TRIM(SUBSTITUTE(B1007,"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1007" s="1">
        <f>O1007/G1007</f>
        <v>0.61750000000000005</v>
      </c>
      <c r="J1007" t="str">
        <f>IF(I1007="", "", IFERROR(LEFT(SUBSTITUTE(I1007,"$",""), FIND("/", SUBSTITUTE(I1007,"$","")) - 1), ""))</f>
        <v/>
      </c>
      <c r="K1007" s="1" t="str">
        <f>IF(J1007="", "", SUBSTITUTE(J1007, "¢", ""))</f>
        <v/>
      </c>
      <c r="L1007" s="2">
        <f>H1007*100</f>
        <v>61.750000000000007</v>
      </c>
      <c r="M1007" s="1">
        <f t="shared" si="15"/>
        <v>0.61750000000000005</v>
      </c>
      <c r="N1007" s="1">
        <v>61.750000000000007</v>
      </c>
      <c r="O1007" s="3">
        <f>VALUE(MID(F1007, FIND("$", F1007) + 1, LEN(F1007)))</f>
        <v>2.4700000000000002</v>
      </c>
    </row>
    <row r="1008" spans="1:15" x14ac:dyDescent="0.25">
      <c r="A1008" t="s">
        <v>1299</v>
      </c>
      <c r="B1008" t="s">
        <v>1298</v>
      </c>
      <c r="D1008" t="str" cm="1">
        <f t="array" ref="D1008">_xlfn.TEXTJOIN("", TRUE, IF(ISNUMBER(SEARCH($Q$1480:$Q$1524, B1008)), $Q$1480:$Q$1524, ""))</f>
        <v>Mott's</v>
      </c>
      <c r="E1008" t="str">
        <f>IF(OR(D1008="Mission", D1008="Nature's Own", D1008="Sara Lee"), "Bread",
IF(OR(D1008="Del Monte", D1008="Dole", D1008="Mott's"), "Canned Fruit",
IF(OR(D1008="Goya", D1008="Hunt's", D1008="Birds Eye"), "Canned Vegetables",
IF(OR(D1008="BelGioioso", D1008="Kraft", D1008="Philadelphia", D1008="Fairlife", D1008="Horizon Organic", D1008="Lactaid", D1008="Ben &amp; Jerry's", D1008="Chobani", D1008="Oikos", D1008="Light + Fit"), "Dairy",
IF(OR(D1008="Barilla", D1008="Annie's", D1008="Rao's Homemade"), "Pasta",
IF(OR(D1008="Hershey's", D1008="Lay's", D1008="Totino's", D1008="Cheerios", D1008="Jif", D1008="Skippy", D1008="Nature Valley", D1008="Oreo", D1008="DiGiorno", D1008="Eggo"), "Prepared Food",
IF(OR(D1008="Ben's Original", D1008="Lundberg", D1008="Quaker"), "Rice",
IF(OR(D1008="Bush's", D1008="Hillshire Farm", D1008="Oscar Mayer", D1008="SPAM"), "Protein",
IF(OR(D1008="Starbucks", D1008="Sparkling Ice", D1008="Coca-Cola", D1008="San Pellegrino", D1008="Gatorade", D1008="Arizona"), "Beverages",
"Other")))))))))</f>
        <v>Canned Fruit</v>
      </c>
      <c r="F1008" t="s">
        <v>1280</v>
      </c>
      <c r="G1008" cm="1">
        <f t="array" ref="G1008">_xlfn.LET(
  _xlpm.txt, LOWER(TRIM(SUBSTITUTE(B1008,"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1008" s="1">
        <f>O1008/G1008</f>
        <v>0.64615384615384619</v>
      </c>
      <c r="J1008" t="str">
        <f>IF(I1008="", "", IFERROR(LEFT(SUBSTITUTE(I1008,"$",""), FIND("/", SUBSTITUTE(I1008,"$","")) - 1), ""))</f>
        <v/>
      </c>
      <c r="K1008" s="1" t="str">
        <f>IF(J1008="", "", SUBSTITUTE(J1008, "¢", ""))</f>
        <v/>
      </c>
      <c r="L1008" s="2">
        <f>H1008*100</f>
        <v>64.615384615384613</v>
      </c>
      <c r="M1008" s="1">
        <f t="shared" si="15"/>
        <v>0.64615384615384608</v>
      </c>
      <c r="N1008" s="1">
        <v>64.615384615384613</v>
      </c>
      <c r="O1008" s="3">
        <f>VALUE(MID(F1008, FIND("$", F1008) + 1, LEN(F1008)))</f>
        <v>2.52</v>
      </c>
    </row>
    <row r="1009" spans="1:15" x14ac:dyDescent="0.25">
      <c r="A1009" t="s">
        <v>1297</v>
      </c>
      <c r="B1009" t="s">
        <v>1296</v>
      </c>
      <c r="D1009" t="str" cm="1">
        <f t="array" ref="D1009">_xlfn.TEXTJOIN("", TRUE, IF(ISNUMBER(SEARCH($Q$1480:$Q$1524, B1009)), $Q$1480:$Q$1524, ""))</f>
        <v>Mott's</v>
      </c>
      <c r="E1009" t="str">
        <f>IF(OR(D1009="Mission", D1009="Nature's Own", D1009="Sara Lee"), "Bread",
IF(OR(D1009="Del Monte", D1009="Dole", D1009="Mott's"), "Canned Fruit",
IF(OR(D1009="Goya", D1009="Hunt's", D1009="Birds Eye"), "Canned Vegetables",
IF(OR(D1009="BelGioioso", D1009="Kraft", D1009="Philadelphia", D1009="Fairlife", D1009="Horizon Organic", D1009="Lactaid", D1009="Ben &amp; Jerry's", D1009="Chobani", D1009="Oikos", D1009="Light + Fit"), "Dairy",
IF(OR(D1009="Barilla", D1009="Annie's", D1009="Rao's Homemade"), "Pasta",
IF(OR(D1009="Hershey's", D1009="Lay's", D1009="Totino's", D1009="Cheerios", D1009="Jif", D1009="Skippy", D1009="Nature Valley", D1009="Oreo", D1009="DiGiorno", D1009="Eggo"), "Prepared Food",
IF(OR(D1009="Ben's Original", D1009="Lundberg", D1009="Quaker"), "Rice",
IF(OR(D1009="Bush's", D1009="Hillshire Farm", D1009="Oscar Mayer", D1009="SPAM"), "Protein",
IF(OR(D1009="Starbucks", D1009="Sparkling Ice", D1009="Coca-Cola", D1009="San Pellegrino", D1009="Gatorade", D1009="Arizona"), "Beverages",
"Other")))))))))</f>
        <v>Canned Fruit</v>
      </c>
      <c r="F1009" t="s">
        <v>1265</v>
      </c>
      <c r="G1009" cm="1">
        <f t="array" ref="G1009">_xlfn.LET(
  _xlpm.txt, LOWER(TRIM(SUBSTITUTE(B1009,"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1009" s="1">
        <f>O1009/G1009</f>
        <v>0.63333333333333341</v>
      </c>
      <c r="J1009" t="str">
        <f>IF(I1009="", "", IFERROR(LEFT(SUBSTITUTE(I1009,"$",""), FIND("/", SUBSTITUTE(I1009,"$","")) - 1), ""))</f>
        <v/>
      </c>
      <c r="K1009" s="1" t="str">
        <f>IF(J1009="", "", SUBSTITUTE(J1009, "¢", ""))</f>
        <v/>
      </c>
      <c r="L1009" s="2">
        <f>H1009*100</f>
        <v>63.333333333333343</v>
      </c>
      <c r="M1009" s="1">
        <f t="shared" si="15"/>
        <v>0.63333333333333341</v>
      </c>
      <c r="N1009" s="1">
        <v>63.333333333333343</v>
      </c>
      <c r="O1009" s="3">
        <f>VALUE(MID(F1009, FIND("$", F1009) + 1, LEN(F1009)))</f>
        <v>2.4700000000000002</v>
      </c>
    </row>
    <row r="1010" spans="1:15" x14ac:dyDescent="0.25">
      <c r="A1010" t="s">
        <v>1295</v>
      </c>
      <c r="B1010" t="s">
        <v>1294</v>
      </c>
      <c r="C1010">
        <v>12</v>
      </c>
      <c r="D1010" t="str" cm="1">
        <f t="array" ref="D1010">_xlfn.TEXTJOIN("", TRUE, IF(ISNUMBER(SEARCH($Q$1480:$Q$1524, B1010)), $Q$1480:$Q$1524, ""))</f>
        <v>Mott's</v>
      </c>
      <c r="E1010" t="str">
        <f>IF(OR(D1010="Mission", D1010="Nature's Own", D1010="Sara Lee"), "Bread",
IF(OR(D1010="Del Monte", D1010="Dole", D1010="Mott's"), "Canned Fruit",
IF(OR(D1010="Goya", D1010="Hunt's", D1010="Birds Eye"), "Canned Vegetables",
IF(OR(D1010="BelGioioso", D1010="Kraft", D1010="Philadelphia", D1010="Fairlife", D1010="Horizon Organic", D1010="Lactaid", D1010="Ben &amp; Jerry's", D1010="Chobani", D1010="Oikos", D1010="Light + Fit"), "Dairy",
IF(OR(D1010="Barilla", D1010="Annie's", D1010="Rao's Homemade"), "Pasta",
IF(OR(D1010="Hershey's", D1010="Lay's", D1010="Totino's", D1010="Cheerios", D1010="Jif", D1010="Skippy", D1010="Nature Valley", D1010="Oreo", D1010="DiGiorno", D1010="Eggo"), "Prepared Food",
IF(OR(D1010="Ben's Original", D1010="Lundberg", D1010="Quaker"), "Rice",
IF(OR(D1010="Bush's", D1010="Hillshire Farm", D1010="Oscar Mayer", D1010="SPAM"), "Protein",
IF(OR(D1010="Starbucks", D1010="Sparkling Ice", D1010="Coca-Cola", D1010="San Pellegrino", D1010="Gatorade", D1010="Arizona"), "Beverages",
"Other")))))))))</f>
        <v>Canned Fruit</v>
      </c>
      <c r="F1010" t="s">
        <v>1265</v>
      </c>
      <c r="G1010" cm="1">
        <f t="array" ref="G1010">_xlfn.LET(
  _xlpm.txt, LOWER(TRIM(SUBSTITUTE(B1010,"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1010" s="1">
        <f>O1010/G1010</f>
        <v>0.63333333333333341</v>
      </c>
      <c r="J1010" t="str">
        <f>IF(I1010="", "", IFERROR(LEFT(SUBSTITUTE(I1010,"$",""), FIND("/", SUBSTITUTE(I1010,"$","")) - 1), ""))</f>
        <v/>
      </c>
      <c r="K1010" s="1" t="str">
        <f>IF(J1010="", "", SUBSTITUTE(J1010, "¢", ""))</f>
        <v/>
      </c>
      <c r="L1010" s="2">
        <f>H1010*100</f>
        <v>63.333333333333343</v>
      </c>
      <c r="M1010" s="1">
        <f t="shared" si="15"/>
        <v>0.63333333333333341</v>
      </c>
      <c r="N1010" s="1">
        <v>63.333333333333343</v>
      </c>
      <c r="O1010" s="3">
        <f>VALUE(MID(F1010, FIND("$", F1010) + 1, LEN(F1010)))</f>
        <v>2.4700000000000002</v>
      </c>
    </row>
    <row r="1011" spans="1:15" x14ac:dyDescent="0.25">
      <c r="A1011" t="s">
        <v>1293</v>
      </c>
      <c r="B1011" t="s">
        <v>1292</v>
      </c>
      <c r="C1011">
        <v>12</v>
      </c>
      <c r="D1011" t="str" cm="1">
        <f t="array" ref="D1011">_xlfn.TEXTJOIN("", TRUE, IF(ISNUMBER(SEARCH($Q$1480:$Q$1524, B1011)), $Q$1480:$Q$1524, ""))</f>
        <v>Mott's</v>
      </c>
      <c r="E1011" t="str">
        <f>IF(OR(D1011="Mission", D1011="Nature's Own", D1011="Sara Lee"), "Bread",
IF(OR(D1011="Del Monte", D1011="Dole", D1011="Mott's"), "Canned Fruit",
IF(OR(D1011="Goya", D1011="Hunt's", D1011="Birds Eye"), "Canned Vegetables",
IF(OR(D1011="BelGioioso", D1011="Kraft", D1011="Philadelphia", D1011="Fairlife", D1011="Horizon Organic", D1011="Lactaid", D1011="Ben &amp; Jerry's", D1011="Chobani", D1011="Oikos", D1011="Light + Fit"), "Dairy",
IF(OR(D1011="Barilla", D1011="Annie's", D1011="Rao's Homemade"), "Pasta",
IF(OR(D1011="Hershey's", D1011="Lay's", D1011="Totino's", D1011="Cheerios", D1011="Jif", D1011="Skippy", D1011="Nature Valley", D1011="Oreo", D1011="DiGiorno", D1011="Eggo"), "Prepared Food",
IF(OR(D1011="Ben's Original", D1011="Lundberg", D1011="Quaker"), "Rice",
IF(OR(D1011="Bush's", D1011="Hillshire Farm", D1011="Oscar Mayer", D1011="SPAM"), "Protein",
IF(OR(D1011="Starbucks", D1011="Sparkling Ice", D1011="Coca-Cola", D1011="San Pellegrino", D1011="Gatorade", D1011="Arizona"), "Beverages",
"Other")))))))))</f>
        <v>Canned Fruit</v>
      </c>
      <c r="F1011" t="s">
        <v>1272</v>
      </c>
      <c r="G1011" cm="1">
        <f t="array" ref="G1011">_xlfn.LET(
  _xlpm.txt, LOWER(TRIM(SUBSTITUTE(B1011,"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1011" s="1">
        <f>O1011/G1011</f>
        <v>7.7538461538461538</v>
      </c>
      <c r="J1011" t="str">
        <f>IF(I1011="", "", IFERROR(LEFT(SUBSTITUTE(I1011,"$",""), FIND("/", SUBSTITUTE(I1011,"$","")) - 1), ""))</f>
        <v/>
      </c>
      <c r="K1011" s="1" t="str">
        <f>IF(J1011="", "", SUBSTITUTE(J1011, "¢", ""))</f>
        <v/>
      </c>
      <c r="L1011" s="2">
        <f>H1011*100</f>
        <v>775.38461538461536</v>
      </c>
      <c r="M1011" s="1">
        <f t="shared" si="15"/>
        <v>7.7538461538461538</v>
      </c>
      <c r="N1011" s="1">
        <v>775.38461538461536</v>
      </c>
      <c r="O1011" s="3">
        <f>VALUE(MID(F1011, FIND("$", F1011) + 1, LEN(F1011)))</f>
        <v>30.24</v>
      </c>
    </row>
    <row r="1012" spans="1:15" x14ac:dyDescent="0.25">
      <c r="A1012" t="s">
        <v>1291</v>
      </c>
      <c r="B1012" t="s">
        <v>1290</v>
      </c>
      <c r="C1012">
        <v>6</v>
      </c>
      <c r="D1012" t="str" cm="1">
        <f t="array" ref="D1012">_xlfn.TEXTJOIN("", TRUE, IF(ISNUMBER(SEARCH($Q$1480:$Q$1524, B1012)), $Q$1480:$Q$1524, ""))</f>
        <v>Mott's</v>
      </c>
      <c r="E1012" t="str">
        <f>IF(OR(D1012="Mission", D1012="Nature's Own", D1012="Sara Lee"), "Bread",
IF(OR(D1012="Del Monte", D1012="Dole", D1012="Mott's"), "Canned Fruit",
IF(OR(D1012="Goya", D1012="Hunt's", D1012="Birds Eye"), "Canned Vegetables",
IF(OR(D1012="BelGioioso", D1012="Kraft", D1012="Philadelphia", D1012="Fairlife", D1012="Horizon Organic", D1012="Lactaid", D1012="Ben &amp; Jerry's", D1012="Chobani", D1012="Oikos", D1012="Light + Fit"), "Dairy",
IF(OR(D1012="Barilla", D1012="Annie's", D1012="Rao's Homemade"), "Pasta",
IF(OR(D1012="Hershey's", D1012="Lay's", D1012="Totino's", D1012="Cheerios", D1012="Jif", D1012="Skippy", D1012="Nature Valley", D1012="Oreo", D1012="DiGiorno", D1012="Eggo"), "Prepared Food",
IF(OR(D1012="Ben's Original", D1012="Lundberg", D1012="Quaker"), "Rice",
IF(OR(D1012="Bush's", D1012="Hillshire Farm", D1012="Oscar Mayer", D1012="SPAM"), "Protein",
IF(OR(D1012="Starbucks", D1012="Sparkling Ice", D1012="Coca-Cola", D1012="San Pellegrino", D1012="Gatorade", D1012="Arizona"), "Beverages",
"Other")))))))))</f>
        <v>Canned Fruit</v>
      </c>
      <c r="F1012" t="s">
        <v>1272</v>
      </c>
      <c r="G1012" cm="1">
        <f t="array" ref="G1012">_xlfn.LET(
  _xlpm.txt, LOWER(TRIM(SUBSTITUTE(B1012,"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1012" s="1">
        <f>O1012/G1012</f>
        <v>7.7538461538461538</v>
      </c>
      <c r="J1012" t="str">
        <f>IF(I1012="", "", IFERROR(LEFT(SUBSTITUTE(I1012,"$",""), FIND("/", SUBSTITUTE(I1012,"$","")) - 1), ""))</f>
        <v/>
      </c>
      <c r="K1012" s="1" t="str">
        <f>IF(J1012="", "", SUBSTITUTE(J1012, "¢", ""))</f>
        <v/>
      </c>
      <c r="L1012" s="2">
        <f>H1012*100</f>
        <v>775.38461538461536</v>
      </c>
      <c r="M1012" s="1">
        <f t="shared" si="15"/>
        <v>7.7538461538461538</v>
      </c>
      <c r="N1012" s="1">
        <v>775.38461538461536</v>
      </c>
      <c r="O1012" s="3">
        <f>VALUE(MID(F1012, FIND("$", F1012) + 1, LEN(F1012)))</f>
        <v>30.24</v>
      </c>
    </row>
    <row r="1013" spans="1:15" x14ac:dyDescent="0.25">
      <c r="A1013" t="s">
        <v>1289</v>
      </c>
      <c r="B1013" t="s">
        <v>1288</v>
      </c>
      <c r="D1013" t="str" cm="1">
        <f t="array" ref="D1013">_xlfn.TEXTJOIN("", TRUE, IF(ISNUMBER(SEARCH($Q$1480:$Q$1524, B1013)), $Q$1480:$Q$1524, ""))</f>
        <v>Mott's</v>
      </c>
      <c r="E1013" t="str">
        <f>IF(OR(D1013="Mission", D1013="Nature's Own", D1013="Sara Lee"), "Bread",
IF(OR(D1013="Del Monte", D1013="Dole", D1013="Mott's"), "Canned Fruit",
IF(OR(D1013="Goya", D1013="Hunt's", D1013="Birds Eye"), "Canned Vegetables",
IF(OR(D1013="BelGioioso", D1013="Kraft", D1013="Philadelphia", D1013="Fairlife", D1013="Horizon Organic", D1013="Lactaid", D1013="Ben &amp; Jerry's", D1013="Chobani", D1013="Oikos", D1013="Light + Fit"), "Dairy",
IF(OR(D1013="Barilla", D1013="Annie's", D1013="Rao's Homemade"), "Pasta",
IF(OR(D1013="Hershey's", D1013="Lay's", D1013="Totino's", D1013="Cheerios", D1013="Jif", D1013="Skippy", D1013="Nature Valley", D1013="Oreo", D1013="DiGiorno", D1013="Eggo"), "Prepared Food",
IF(OR(D1013="Ben's Original", D1013="Lundberg", D1013="Quaker"), "Rice",
IF(OR(D1013="Bush's", D1013="Hillshire Farm", D1013="Oscar Mayer", D1013="SPAM"), "Protein",
IF(OR(D1013="Starbucks", D1013="Sparkling Ice", D1013="Coca-Cola", D1013="San Pellegrino", D1013="Gatorade", D1013="Arizona"), "Beverages",
"Other")))))))))</f>
        <v>Canned Fruit</v>
      </c>
      <c r="F1013" t="s">
        <v>1287</v>
      </c>
      <c r="G1013" cm="1">
        <f t="array" ref="G1013">_xlfn.LET(
  _xlpm.txt, LOWER(TRIM(SUBSTITUTE(B1013,"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3.2</v>
      </c>
      <c r="H1013" s="1">
        <f>O1013/G1013</f>
        <v>4.6500000000000004</v>
      </c>
      <c r="J1013" t="str">
        <f>IF(I1013="", "", IFERROR(LEFT(SUBSTITUTE(I1013,"$",""), FIND("/", SUBSTITUTE(I1013,"$","")) - 1), ""))</f>
        <v/>
      </c>
      <c r="K1013" s="1" t="str">
        <f>IF(J1013="", "", SUBSTITUTE(J1013, "¢", ""))</f>
        <v/>
      </c>
      <c r="L1013" s="2">
        <f>H1013*100</f>
        <v>465.00000000000006</v>
      </c>
      <c r="M1013" s="1">
        <f t="shared" si="15"/>
        <v>4.6500000000000004</v>
      </c>
      <c r="N1013" s="1">
        <v>465.00000000000006</v>
      </c>
      <c r="O1013" s="3">
        <f>VALUE(MID(F1013, FIND("$", F1013) + 1, LEN(F1013)))</f>
        <v>14.88</v>
      </c>
    </row>
    <row r="1014" spans="1:15" x14ac:dyDescent="0.25">
      <c r="A1014" t="s">
        <v>1286</v>
      </c>
      <c r="B1014" t="s">
        <v>1285</v>
      </c>
      <c r="D1014" t="str" cm="1">
        <f t="array" ref="D1014">_xlfn.TEXTJOIN("", TRUE, IF(ISNUMBER(SEARCH($Q$1480:$Q$1524, B1014)), $Q$1480:$Q$1524, ""))</f>
        <v>Mott's</v>
      </c>
      <c r="E1014" t="str">
        <f>IF(OR(D1014="Mission", D1014="Nature's Own", D1014="Sara Lee"), "Bread",
IF(OR(D1014="Del Monte", D1014="Dole", D1014="Mott's"), "Canned Fruit",
IF(OR(D1014="Goya", D1014="Hunt's", D1014="Birds Eye"), "Canned Vegetables",
IF(OR(D1014="BelGioioso", D1014="Kraft", D1014="Philadelphia", D1014="Fairlife", D1014="Horizon Organic", D1014="Lactaid", D1014="Ben &amp; Jerry's", D1014="Chobani", D1014="Oikos", D1014="Light + Fit"), "Dairy",
IF(OR(D1014="Barilla", D1014="Annie's", D1014="Rao's Homemade"), "Pasta",
IF(OR(D1014="Hershey's", D1014="Lay's", D1014="Totino's", D1014="Cheerios", D1014="Jif", D1014="Skippy", D1014="Nature Valley", D1014="Oreo", D1014="DiGiorno", D1014="Eggo"), "Prepared Food",
IF(OR(D1014="Ben's Original", D1014="Lundberg", D1014="Quaker"), "Rice",
IF(OR(D1014="Bush's", D1014="Hillshire Farm", D1014="Oscar Mayer", D1014="SPAM"), "Protein",
IF(OR(D1014="Starbucks", D1014="Sparkling Ice", D1014="Coca-Cola", D1014="San Pellegrino", D1014="Gatorade", D1014="Arizona"), "Beverages",
"Other")))))))))</f>
        <v>Canned Fruit</v>
      </c>
      <c r="F1014" t="s">
        <v>301</v>
      </c>
      <c r="G1014" cm="1">
        <f t="array" ref="G1014">_xlfn.LET(
  _xlpm.txt, LOWER(TRIM(SUBSTITUTE(B1014,"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1014" s="1">
        <f>O1014/G1014</f>
        <v>1.917948717948718</v>
      </c>
      <c r="J1014" t="str">
        <f>IF(I1014="", "", IFERROR(LEFT(SUBSTITUTE(I1014,"$",""), FIND("/", SUBSTITUTE(I1014,"$","")) - 1), ""))</f>
        <v/>
      </c>
      <c r="K1014" s="1" t="str">
        <f>IF(J1014="", "", SUBSTITUTE(J1014, "¢", ""))</f>
        <v/>
      </c>
      <c r="L1014" s="2">
        <f>H1014*100</f>
        <v>191.7948717948718</v>
      </c>
      <c r="M1014" s="1">
        <f t="shared" si="15"/>
        <v>1.917948717948718</v>
      </c>
      <c r="N1014" s="1">
        <v>191.7948717948718</v>
      </c>
      <c r="O1014" s="3">
        <f>VALUE(MID(F1014, FIND("$", F1014) + 1, LEN(F1014)))</f>
        <v>7.48</v>
      </c>
    </row>
    <row r="1015" spans="1:15" x14ac:dyDescent="0.25">
      <c r="A1015" t="s">
        <v>1284</v>
      </c>
      <c r="B1015" t="s">
        <v>1283</v>
      </c>
      <c r="D1015" t="str" cm="1">
        <f t="array" ref="D1015">_xlfn.TEXTJOIN("", TRUE, IF(ISNUMBER(SEARCH($Q$1480:$Q$1524, B1015)), $Q$1480:$Q$1524, ""))</f>
        <v>Mott's</v>
      </c>
      <c r="E1015" t="str">
        <f>IF(OR(D1015="Mission", D1015="Nature's Own", D1015="Sara Lee"), "Bread",
IF(OR(D1015="Del Monte", D1015="Dole", D1015="Mott's"), "Canned Fruit",
IF(OR(D1015="Goya", D1015="Hunt's", D1015="Birds Eye"), "Canned Vegetables",
IF(OR(D1015="BelGioioso", D1015="Kraft", D1015="Philadelphia", D1015="Fairlife", D1015="Horizon Organic", D1015="Lactaid", D1015="Ben &amp; Jerry's", D1015="Chobani", D1015="Oikos", D1015="Light + Fit"), "Dairy",
IF(OR(D1015="Barilla", D1015="Annie's", D1015="Rao's Homemade"), "Pasta",
IF(OR(D1015="Hershey's", D1015="Lay's", D1015="Totino's", D1015="Cheerios", D1015="Jif", D1015="Skippy", D1015="Nature Valley", D1015="Oreo", D1015="DiGiorno", D1015="Eggo"), "Prepared Food",
IF(OR(D1015="Ben's Original", D1015="Lundberg", D1015="Quaker"), "Rice",
IF(OR(D1015="Bush's", D1015="Hillshire Farm", D1015="Oscar Mayer", D1015="SPAM"), "Protein",
IF(OR(D1015="Starbucks", D1015="Sparkling Ice", D1015="Coca-Cola", D1015="San Pellegrino", D1015="Gatorade", D1015="Arizona"), "Beverages",
"Other")))))))))</f>
        <v>Canned Fruit</v>
      </c>
      <c r="F1015" t="s">
        <v>1265</v>
      </c>
      <c r="G1015" cm="1">
        <f t="array" ref="G1015">_xlfn.LET(
  _xlpm.txt, LOWER(TRIM(SUBSTITUTE(B1015,"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1015" s="1">
        <f>O1015/G1015</f>
        <v>0.63333333333333341</v>
      </c>
      <c r="J1015" t="str">
        <f>IF(I1015="", "", IFERROR(LEFT(SUBSTITUTE(I1015,"$",""), FIND("/", SUBSTITUTE(I1015,"$","")) - 1), ""))</f>
        <v/>
      </c>
      <c r="K1015" s="1" t="str">
        <f>IF(J1015="", "", SUBSTITUTE(J1015, "¢", ""))</f>
        <v/>
      </c>
      <c r="L1015" s="2">
        <f>H1015*100</f>
        <v>63.333333333333343</v>
      </c>
      <c r="M1015" s="1">
        <f t="shared" si="15"/>
        <v>0.63333333333333341</v>
      </c>
      <c r="N1015" s="1">
        <v>63.333333333333343</v>
      </c>
      <c r="O1015" s="3">
        <f>VALUE(MID(F1015, FIND("$", F1015) + 1, LEN(F1015)))</f>
        <v>2.4700000000000002</v>
      </c>
    </row>
    <row r="1016" spans="1:15" x14ac:dyDescent="0.25">
      <c r="A1016" t="s">
        <v>1282</v>
      </c>
      <c r="B1016" t="s">
        <v>1281</v>
      </c>
      <c r="D1016" t="str" cm="1">
        <f t="array" ref="D1016">_xlfn.TEXTJOIN("", TRUE, IF(ISNUMBER(SEARCH($Q$1480:$Q$1524, B1016)), $Q$1480:$Q$1524, ""))</f>
        <v>Mott's</v>
      </c>
      <c r="E1016" t="str">
        <f>IF(OR(D1016="Mission", D1016="Nature's Own", D1016="Sara Lee"), "Bread",
IF(OR(D1016="Del Monte", D1016="Dole", D1016="Mott's"), "Canned Fruit",
IF(OR(D1016="Goya", D1016="Hunt's", D1016="Birds Eye"), "Canned Vegetables",
IF(OR(D1016="BelGioioso", D1016="Kraft", D1016="Philadelphia", D1016="Fairlife", D1016="Horizon Organic", D1016="Lactaid", D1016="Ben &amp; Jerry's", D1016="Chobani", D1016="Oikos", D1016="Light + Fit"), "Dairy",
IF(OR(D1016="Barilla", D1016="Annie's", D1016="Rao's Homemade"), "Pasta",
IF(OR(D1016="Hershey's", D1016="Lay's", D1016="Totino's", D1016="Cheerios", D1016="Jif", D1016="Skippy", D1016="Nature Valley", D1016="Oreo", D1016="DiGiorno", D1016="Eggo"), "Prepared Food",
IF(OR(D1016="Ben's Original", D1016="Lundberg", D1016="Quaker"), "Rice",
IF(OR(D1016="Bush's", D1016="Hillshire Farm", D1016="Oscar Mayer", D1016="SPAM"), "Protein",
IF(OR(D1016="Starbucks", D1016="Sparkling Ice", D1016="Coca-Cola", D1016="San Pellegrino", D1016="Gatorade", D1016="Arizona"), "Beverages",
"Other")))))))))</f>
        <v>Canned Fruit</v>
      </c>
      <c r="F1016" t="s">
        <v>1280</v>
      </c>
      <c r="G1016" cm="1">
        <f t="array" ref="G1016">_xlfn.LET(
  _xlpm.txt, LOWER(TRIM(SUBSTITUTE(B1016,"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1016" s="1">
        <f>O1016/G1016</f>
        <v>0.64615384615384619</v>
      </c>
      <c r="J1016" t="str">
        <f>IF(I1016="", "", IFERROR(LEFT(SUBSTITUTE(I1016,"$",""), FIND("/", SUBSTITUTE(I1016,"$","")) - 1), ""))</f>
        <v/>
      </c>
      <c r="K1016" s="1" t="str">
        <f>IF(J1016="", "", SUBSTITUTE(J1016, "¢", ""))</f>
        <v/>
      </c>
      <c r="L1016" s="2">
        <f>H1016*100</f>
        <v>64.615384615384613</v>
      </c>
      <c r="M1016" s="1">
        <f t="shared" si="15"/>
        <v>0.64615384615384608</v>
      </c>
      <c r="N1016" s="1">
        <v>64.615384615384613</v>
      </c>
      <c r="O1016" s="3">
        <f>VALUE(MID(F1016, FIND("$", F1016) + 1, LEN(F1016)))</f>
        <v>2.52</v>
      </c>
    </row>
    <row r="1017" spans="1:15" x14ac:dyDescent="0.25">
      <c r="A1017" t="s">
        <v>1279</v>
      </c>
      <c r="B1017" t="s">
        <v>1278</v>
      </c>
      <c r="D1017" t="str" cm="1">
        <f t="array" ref="D1017">_xlfn.TEXTJOIN("", TRUE, IF(ISNUMBER(SEARCH($Q$1480:$Q$1524, B1017)), $Q$1480:$Q$1524, ""))</f>
        <v>Mott's</v>
      </c>
      <c r="E1017" t="str">
        <f>IF(OR(D1017="Mission", D1017="Nature's Own", D1017="Sara Lee"), "Bread",
IF(OR(D1017="Del Monte", D1017="Dole", D1017="Mott's"), "Canned Fruit",
IF(OR(D1017="Goya", D1017="Hunt's", D1017="Birds Eye"), "Canned Vegetables",
IF(OR(D1017="BelGioioso", D1017="Kraft", D1017="Philadelphia", D1017="Fairlife", D1017="Horizon Organic", D1017="Lactaid", D1017="Ben &amp; Jerry's", D1017="Chobani", D1017="Oikos", D1017="Light + Fit"), "Dairy",
IF(OR(D1017="Barilla", D1017="Annie's", D1017="Rao's Homemade"), "Pasta",
IF(OR(D1017="Hershey's", D1017="Lay's", D1017="Totino's", D1017="Cheerios", D1017="Jif", D1017="Skippy", D1017="Nature Valley", D1017="Oreo", D1017="DiGiorno", D1017="Eggo"), "Prepared Food",
IF(OR(D1017="Ben's Original", D1017="Lundberg", D1017="Quaker"), "Rice",
IF(OR(D1017="Bush's", D1017="Hillshire Farm", D1017="Oscar Mayer", D1017="SPAM"), "Protein",
IF(OR(D1017="Starbucks", D1017="Sparkling Ice", D1017="Coca-Cola", D1017="San Pellegrino", D1017="Gatorade", D1017="Arizona"), "Beverages",
"Other")))))))))</f>
        <v>Canned Fruit</v>
      </c>
      <c r="F1017" t="s">
        <v>1277</v>
      </c>
      <c r="G1017" cm="1">
        <f t="array" ref="G1017">_xlfn.LET(
  _xlpm.txt, LOWER(TRIM(SUBSTITUTE(B1017,"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1017" s="1">
        <f>O1017/G1017</f>
        <v>0.71282051282051284</v>
      </c>
      <c r="J1017" t="str">
        <f>IF(I1017="", "", IFERROR(LEFT(SUBSTITUTE(I1017,"$",""), FIND("/", SUBSTITUTE(I1017,"$","")) - 1), ""))</f>
        <v/>
      </c>
      <c r="K1017" s="1" t="str">
        <f>IF(J1017="", "", SUBSTITUTE(J1017, "¢", ""))</f>
        <v/>
      </c>
      <c r="L1017" s="2">
        <f>H1017*100</f>
        <v>71.282051282051285</v>
      </c>
      <c r="M1017" s="1">
        <f t="shared" si="15"/>
        <v>0.71282051282051284</v>
      </c>
      <c r="N1017" s="1">
        <v>71.282051282051285</v>
      </c>
      <c r="O1017" s="3">
        <f>VALUE(MID(F1017, FIND("$", F1017) + 1, LEN(F1017)))</f>
        <v>2.78</v>
      </c>
    </row>
    <row r="1018" spans="1:15" x14ac:dyDescent="0.25">
      <c r="A1018" t="s">
        <v>1276</v>
      </c>
      <c r="B1018" t="s">
        <v>1275</v>
      </c>
      <c r="D1018" t="str" cm="1">
        <f t="array" ref="D1018">_xlfn.TEXTJOIN("", TRUE, IF(ISNUMBER(SEARCH($Q$1480:$Q$1524, B1018)), $Q$1480:$Q$1524, ""))</f>
        <v>Mott's</v>
      </c>
      <c r="E1018" t="str">
        <f>IF(OR(D1018="Mission", D1018="Nature's Own", D1018="Sara Lee"), "Bread",
IF(OR(D1018="Del Monte", D1018="Dole", D1018="Mott's"), "Canned Fruit",
IF(OR(D1018="Goya", D1018="Hunt's", D1018="Birds Eye"), "Canned Vegetables",
IF(OR(D1018="BelGioioso", D1018="Kraft", D1018="Philadelphia", D1018="Fairlife", D1018="Horizon Organic", D1018="Lactaid", D1018="Ben &amp; Jerry's", D1018="Chobani", D1018="Oikos", D1018="Light + Fit"), "Dairy",
IF(OR(D1018="Barilla", D1018="Annie's", D1018="Rao's Homemade"), "Pasta",
IF(OR(D1018="Hershey's", D1018="Lay's", D1018="Totino's", D1018="Cheerios", D1018="Jif", D1018="Skippy", D1018="Nature Valley", D1018="Oreo", D1018="DiGiorno", D1018="Eggo"), "Prepared Food",
IF(OR(D1018="Ben's Original", D1018="Lundberg", D1018="Quaker"), "Rice",
IF(OR(D1018="Bush's", D1018="Hillshire Farm", D1018="Oscar Mayer", D1018="SPAM"), "Protein",
IF(OR(D1018="Starbucks", D1018="Sparkling Ice", D1018="Coca-Cola", D1018="San Pellegrino", D1018="Gatorade", D1018="Arizona"), "Beverages",
"Other")))))))))</f>
        <v>Canned Fruit</v>
      </c>
      <c r="F1018" t="s">
        <v>1265</v>
      </c>
      <c r="G1018" cm="1">
        <f t="array" ref="G1018">_xlfn.LET(
  _xlpm.txt, LOWER(TRIM(SUBSTITUTE(B1018,"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1018" s="1">
        <f>O1018/G1018</f>
        <v>0.63333333333333341</v>
      </c>
      <c r="J1018" t="str">
        <f>IF(I1018="", "", IFERROR(LEFT(SUBSTITUTE(I1018,"$",""), FIND("/", SUBSTITUTE(I1018,"$","")) - 1), ""))</f>
        <v/>
      </c>
      <c r="K1018" s="1" t="str">
        <f>IF(J1018="", "", SUBSTITUTE(J1018, "¢", ""))</f>
        <v/>
      </c>
      <c r="L1018" s="2">
        <f>H1018*100</f>
        <v>63.333333333333343</v>
      </c>
      <c r="M1018" s="1">
        <f t="shared" si="15"/>
        <v>0.63333333333333341</v>
      </c>
      <c r="N1018" s="1">
        <v>63.333333333333343</v>
      </c>
      <c r="O1018" s="3">
        <f>VALUE(MID(F1018, FIND("$", F1018) + 1, LEN(F1018)))</f>
        <v>2.4700000000000002</v>
      </c>
    </row>
    <row r="1019" spans="1:15" x14ac:dyDescent="0.25">
      <c r="A1019" t="s">
        <v>1274</v>
      </c>
      <c r="B1019" t="s">
        <v>1273</v>
      </c>
      <c r="C1019">
        <v>12</v>
      </c>
      <c r="D1019" t="str" cm="1">
        <f t="array" ref="D1019">_xlfn.TEXTJOIN("", TRUE, IF(ISNUMBER(SEARCH($Q$1480:$Q$1524, B1019)), $Q$1480:$Q$1524, ""))</f>
        <v>Mott's</v>
      </c>
      <c r="E1019" t="str">
        <f>IF(OR(D1019="Mission", D1019="Nature's Own", D1019="Sara Lee"), "Bread",
IF(OR(D1019="Del Monte", D1019="Dole", D1019="Mott's"), "Canned Fruit",
IF(OR(D1019="Goya", D1019="Hunt's", D1019="Birds Eye"), "Canned Vegetables",
IF(OR(D1019="BelGioioso", D1019="Kraft", D1019="Philadelphia", D1019="Fairlife", D1019="Horizon Organic", D1019="Lactaid", D1019="Ben &amp; Jerry's", D1019="Chobani", D1019="Oikos", D1019="Light + Fit"), "Dairy",
IF(OR(D1019="Barilla", D1019="Annie's", D1019="Rao's Homemade"), "Pasta",
IF(OR(D1019="Hershey's", D1019="Lay's", D1019="Totino's", D1019="Cheerios", D1019="Jif", D1019="Skippy", D1019="Nature Valley", D1019="Oreo", D1019="DiGiorno", D1019="Eggo"), "Prepared Food",
IF(OR(D1019="Ben's Original", D1019="Lundberg", D1019="Quaker"), "Rice",
IF(OR(D1019="Bush's", D1019="Hillshire Farm", D1019="Oscar Mayer", D1019="SPAM"), "Protein",
IF(OR(D1019="Starbucks", D1019="Sparkling Ice", D1019="Coca-Cola", D1019="San Pellegrino", D1019="Gatorade", D1019="Arizona"), "Beverages",
"Other")))))))))</f>
        <v>Canned Fruit</v>
      </c>
      <c r="F1019" t="s">
        <v>1272</v>
      </c>
      <c r="G1019" cm="1">
        <f t="array" ref="G1019">_xlfn.LET(
  _xlpm.txt, LOWER(TRIM(SUBSTITUTE(B1019,"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1019" s="1">
        <f>O1019/G1019</f>
        <v>7.7538461538461538</v>
      </c>
      <c r="J1019" t="str">
        <f>IF(I1019="", "", IFERROR(LEFT(SUBSTITUTE(I1019,"$",""), FIND("/", SUBSTITUTE(I1019,"$","")) - 1), ""))</f>
        <v/>
      </c>
      <c r="K1019" s="1" t="str">
        <f>IF(J1019="", "", SUBSTITUTE(J1019, "¢", ""))</f>
        <v/>
      </c>
      <c r="L1019" s="2">
        <f>H1019*100</f>
        <v>775.38461538461536</v>
      </c>
      <c r="M1019" s="1">
        <f t="shared" si="15"/>
        <v>7.7538461538461538</v>
      </c>
      <c r="N1019" s="1">
        <v>775.38461538461536</v>
      </c>
      <c r="O1019" s="3">
        <f>VALUE(MID(F1019, FIND("$", F1019) + 1, LEN(F1019)))</f>
        <v>30.24</v>
      </c>
    </row>
    <row r="1020" spans="1:15" x14ac:dyDescent="0.25">
      <c r="A1020" t="s">
        <v>1271</v>
      </c>
      <c r="B1020" t="s">
        <v>1270</v>
      </c>
      <c r="D1020" t="str" cm="1">
        <f t="array" ref="D1020">_xlfn.TEXTJOIN("", TRUE, IF(ISNUMBER(SEARCH($Q$1480:$Q$1524, B1020)), $Q$1480:$Q$1524, ""))</f>
        <v>Mott's</v>
      </c>
      <c r="E1020" t="str">
        <f>IF(OR(D1020="Mission", D1020="Nature's Own", D1020="Sara Lee"), "Bread",
IF(OR(D1020="Del Monte", D1020="Dole", D1020="Mott's"), "Canned Fruit",
IF(OR(D1020="Goya", D1020="Hunt's", D1020="Birds Eye"), "Canned Vegetables",
IF(OR(D1020="BelGioioso", D1020="Kraft", D1020="Philadelphia", D1020="Fairlife", D1020="Horizon Organic", D1020="Lactaid", D1020="Ben &amp; Jerry's", D1020="Chobani", D1020="Oikos", D1020="Light + Fit"), "Dairy",
IF(OR(D1020="Barilla", D1020="Annie's", D1020="Rao's Homemade"), "Pasta",
IF(OR(D1020="Hershey's", D1020="Lay's", D1020="Totino's", D1020="Cheerios", D1020="Jif", D1020="Skippy", D1020="Nature Valley", D1020="Oreo", D1020="DiGiorno", D1020="Eggo"), "Prepared Food",
IF(OR(D1020="Ben's Original", D1020="Lundberg", D1020="Quaker"), "Rice",
IF(OR(D1020="Bush's", D1020="Hillshire Farm", D1020="Oscar Mayer", D1020="SPAM"), "Protein",
IF(OR(D1020="Starbucks", D1020="Sparkling Ice", D1020="Coca-Cola", D1020="San Pellegrino", D1020="Gatorade", D1020="Arizona"), "Beverages",
"Other")))))))))</f>
        <v>Canned Fruit</v>
      </c>
      <c r="F1020" t="s">
        <v>1265</v>
      </c>
      <c r="G1020" cm="1">
        <f t="array" ref="G1020">_xlfn.LET(
  _xlpm.txt, LOWER(TRIM(SUBSTITUTE(B1020,"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H1020" s="1">
        <f>O1020/G1020</f>
        <v>0.63333333333333341</v>
      </c>
      <c r="J1020" t="str">
        <f>IF(I1020="", "", IFERROR(LEFT(SUBSTITUTE(I1020,"$",""), FIND("/", SUBSTITUTE(I1020,"$","")) - 1), ""))</f>
        <v/>
      </c>
      <c r="K1020" s="1" t="str">
        <f>IF(J1020="", "", SUBSTITUTE(J1020, "¢", ""))</f>
        <v/>
      </c>
      <c r="L1020" s="2">
        <f>H1020*100</f>
        <v>63.333333333333343</v>
      </c>
      <c r="M1020" s="1">
        <f t="shared" si="15"/>
        <v>0.63333333333333341</v>
      </c>
      <c r="N1020" s="1">
        <v>63.333333333333343</v>
      </c>
      <c r="O1020" s="3">
        <f>VALUE(MID(F1020, FIND("$", F1020) + 1, LEN(F1020)))</f>
        <v>2.4700000000000002</v>
      </c>
    </row>
    <row r="1021" spans="1:15" x14ac:dyDescent="0.25">
      <c r="A1021" t="s">
        <v>1269</v>
      </c>
      <c r="B1021" t="s">
        <v>1268</v>
      </c>
      <c r="D1021" t="str" cm="1">
        <f t="array" ref="D1021">_xlfn.TEXTJOIN("", TRUE, IF(ISNUMBER(SEARCH($Q$1480:$Q$1524, B1021)), $Q$1480:$Q$1524, ""))</f>
        <v>Mott's</v>
      </c>
      <c r="E1021" t="str">
        <f>IF(OR(D1021="Mission", D1021="Nature's Own", D1021="Sara Lee"), "Bread",
IF(OR(D1021="Del Monte", D1021="Dole", D1021="Mott's"), "Canned Fruit",
IF(OR(D1021="Goya", D1021="Hunt's", D1021="Birds Eye"), "Canned Vegetables",
IF(OR(D1021="BelGioioso", D1021="Kraft", D1021="Philadelphia", D1021="Fairlife", D1021="Horizon Organic", D1021="Lactaid", D1021="Ben &amp; Jerry's", D1021="Chobani", D1021="Oikos", D1021="Light + Fit"), "Dairy",
IF(OR(D1021="Barilla", D1021="Annie's", D1021="Rao's Homemade"), "Pasta",
IF(OR(D1021="Hershey's", D1021="Lay's", D1021="Totino's", D1021="Cheerios", D1021="Jif", D1021="Skippy", D1021="Nature Valley", D1021="Oreo", D1021="DiGiorno", D1021="Eggo"), "Prepared Food",
IF(OR(D1021="Ben's Original", D1021="Lundberg", D1021="Quaker"), "Rice",
IF(OR(D1021="Bush's", D1021="Hillshire Farm", D1021="Oscar Mayer", D1021="SPAM"), "Protein",
IF(OR(D1021="Starbucks", D1021="Sparkling Ice", D1021="Coca-Cola", D1021="San Pellegrino", D1021="Gatorade", D1021="Arizona"), "Beverages",
"Other")))))))))</f>
        <v>Canned Fruit</v>
      </c>
      <c r="F1021" t="s">
        <v>1265</v>
      </c>
      <c r="G1021" cm="1">
        <f t="array" ref="G1021">_xlfn.LET(
  _xlpm.txt, LOWER(TRIM(SUBSTITUTE(B1021,"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1021" s="1">
        <f>O1021/G1021</f>
        <v>0.61750000000000005</v>
      </c>
      <c r="J1021" t="str">
        <f>IF(I1021="", "", IFERROR(LEFT(SUBSTITUTE(I1021,"$",""), FIND("/", SUBSTITUTE(I1021,"$","")) - 1), ""))</f>
        <v/>
      </c>
      <c r="K1021" s="1" t="str">
        <f>IF(J1021="", "", SUBSTITUTE(J1021, "¢", ""))</f>
        <v/>
      </c>
      <c r="L1021" s="2">
        <f>H1021*100</f>
        <v>61.750000000000007</v>
      </c>
      <c r="M1021" s="1">
        <f t="shared" si="15"/>
        <v>0.61750000000000005</v>
      </c>
      <c r="N1021" s="1">
        <v>61.750000000000007</v>
      </c>
      <c r="O1021" s="3">
        <f>VALUE(MID(F1021, FIND("$", F1021) + 1, LEN(F1021)))</f>
        <v>2.4700000000000002</v>
      </c>
    </row>
    <row r="1022" spans="1:15" x14ac:dyDescent="0.25">
      <c r="A1022" t="s">
        <v>1267</v>
      </c>
      <c r="B1022" t="s">
        <v>1266</v>
      </c>
      <c r="D1022" t="str" cm="1">
        <f t="array" ref="D1022">_xlfn.TEXTJOIN("", TRUE, IF(ISNUMBER(SEARCH($Q$1480:$Q$1524, B1022)), $Q$1480:$Q$1524, ""))</f>
        <v>Mott's</v>
      </c>
      <c r="E1022" t="str">
        <f>IF(OR(D1022="Mission", D1022="Nature's Own", D1022="Sara Lee"), "Bread",
IF(OR(D1022="Del Monte", D1022="Dole", D1022="Mott's"), "Canned Fruit",
IF(OR(D1022="Goya", D1022="Hunt's", D1022="Birds Eye"), "Canned Vegetables",
IF(OR(D1022="BelGioioso", D1022="Kraft", D1022="Philadelphia", D1022="Fairlife", D1022="Horizon Organic", D1022="Lactaid", D1022="Ben &amp; Jerry's", D1022="Chobani", D1022="Oikos", D1022="Light + Fit"), "Dairy",
IF(OR(D1022="Barilla", D1022="Annie's", D1022="Rao's Homemade"), "Pasta",
IF(OR(D1022="Hershey's", D1022="Lay's", D1022="Totino's", D1022="Cheerios", D1022="Jif", D1022="Skippy", D1022="Nature Valley", D1022="Oreo", D1022="DiGiorno", D1022="Eggo"), "Prepared Food",
IF(OR(D1022="Ben's Original", D1022="Lundberg", D1022="Quaker"), "Rice",
IF(OR(D1022="Bush's", D1022="Hillshire Farm", D1022="Oscar Mayer", D1022="SPAM"), "Protein",
IF(OR(D1022="Starbucks", D1022="Sparkling Ice", D1022="Coca-Cola", D1022="San Pellegrino", D1022="Gatorade", D1022="Arizona"), "Beverages",
"Other")))))))))</f>
        <v>Canned Fruit</v>
      </c>
      <c r="F1022" t="s">
        <v>1265</v>
      </c>
      <c r="G1022" cm="1">
        <f t="array" ref="G1022">_xlfn.LET(
  _xlpm.txt, LOWER(TRIM(SUBSTITUTE(B1022,"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H1022" s="1">
        <f>O1022/G1022</f>
        <v>0.61750000000000005</v>
      </c>
      <c r="J1022" t="str">
        <f>IF(I1022="", "", IFERROR(LEFT(SUBSTITUTE(I1022,"$",""), FIND("/", SUBSTITUTE(I1022,"$","")) - 1), ""))</f>
        <v/>
      </c>
      <c r="K1022" s="1" t="str">
        <f>IF(J1022="", "", SUBSTITUTE(J1022, "¢", ""))</f>
        <v/>
      </c>
      <c r="L1022" s="2">
        <f>H1022*100</f>
        <v>61.750000000000007</v>
      </c>
      <c r="M1022" s="1">
        <f t="shared" si="15"/>
        <v>0.61750000000000005</v>
      </c>
      <c r="N1022" s="1">
        <v>61.750000000000007</v>
      </c>
      <c r="O1022" s="3">
        <f>VALUE(MID(F1022, FIND("$", F1022) + 1, LEN(F1022)))</f>
        <v>2.4700000000000002</v>
      </c>
    </row>
    <row r="1023" spans="1:15" x14ac:dyDescent="0.25">
      <c r="A1023" t="s">
        <v>1264</v>
      </c>
      <c r="B1023" t="s">
        <v>1263</v>
      </c>
      <c r="D1023" t="str" cm="1">
        <f t="array" ref="D1023">_xlfn.TEXTJOIN("", TRUE, IF(ISNUMBER(SEARCH($Q$1480:$Q$1524, B1023)), $Q$1480:$Q$1524, ""))</f>
        <v>Cheerios</v>
      </c>
      <c r="E1023" t="str">
        <f>IF(OR(D1023="Mission", D1023="Nature's Own", D1023="Sara Lee"), "Bread",
IF(OR(D1023="Del Monte", D1023="Dole", D1023="Mott's"), "Canned Fruit",
IF(OR(D1023="Goya", D1023="Hunt's", D1023="Birds Eye"), "Canned Vegetables",
IF(OR(D1023="BelGioioso", D1023="Kraft", D1023="Philadelphia", D1023="Fairlife", D1023="Horizon Organic", D1023="Lactaid", D1023="Ben &amp; Jerry's", D1023="Chobani", D1023="Oikos", D1023="Light + Fit"), "Dairy",
IF(OR(D1023="Barilla", D1023="Annie's", D1023="Rao's Homemade"), "Pasta",
IF(OR(D1023="Hershey's", D1023="Lay's", D1023="Totino's", D1023="Cheerios", D1023="Jif", D1023="Skippy", D1023="Nature Valley", D1023="Oreo", D1023="DiGiorno", D1023="Eggo"), "Prepared Food",
IF(OR(D1023="Ben's Original", D1023="Lundberg", D1023="Quaker"), "Rice",
IF(OR(D1023="Bush's", D1023="Hillshire Farm", D1023="Oscar Mayer", D1023="SPAM"), "Protein",
IF(OR(D1023="Starbucks", D1023="Sparkling Ice", D1023="Coca-Cola", D1023="San Pellegrino", D1023="Gatorade", D1023="Arizona"), "Beverages",
"Other")))))))))</f>
        <v>Prepared Food</v>
      </c>
      <c r="F1023" t="s">
        <v>57</v>
      </c>
      <c r="G1023" cm="1">
        <f t="array" ref="G1023">_xlfn.LET(
  _xlpm.txt, LOWER(TRIM(SUBSTITUTE(B1023,"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1023" s="1">
        <f>O1023/G1023</f>
        <v>0.27388888888888885</v>
      </c>
      <c r="I1023" t="s">
        <v>1262</v>
      </c>
      <c r="J1023" t="str">
        <f>IF(I1023="", "", IFERROR(LEFT(SUBSTITUTE(I1023,"$",""), FIND("/", SUBSTITUTE(I1023,"$","")) - 1), ""))</f>
        <v>27.4 ¢</v>
      </c>
      <c r="K1023" s="1" t="str">
        <f>IF(J1023="", "", SUBSTITUTE(J1023, "¢", ""))</f>
        <v xml:space="preserve">27.4 </v>
      </c>
      <c r="L1023" s="2">
        <f>H1023*100</f>
        <v>27.388888888888886</v>
      </c>
      <c r="M1023" s="1">
        <f t="shared" si="15"/>
        <v>0.27399999999999997</v>
      </c>
      <c r="N1023" s="1">
        <v>27.4</v>
      </c>
      <c r="O1023">
        <f>VALUE(MID(F1023, FIND("$", F1023) + 1, LEN(F1023)))</f>
        <v>4.93</v>
      </c>
    </row>
    <row r="1024" spans="1:15" x14ac:dyDescent="0.25">
      <c r="A1024" t="s">
        <v>1261</v>
      </c>
      <c r="B1024" t="s">
        <v>1260</v>
      </c>
      <c r="D1024" t="str" cm="1">
        <f t="array" ref="D1024">_xlfn.TEXTJOIN("", TRUE, IF(ISNUMBER(SEARCH($Q$1480:$Q$1524, B1024)), $Q$1480:$Q$1524, ""))</f>
        <v>Cheerios</v>
      </c>
      <c r="E1024" t="str">
        <f>IF(OR(D1024="Mission", D1024="Nature's Own", D1024="Sara Lee"), "Bread",
IF(OR(D1024="Del Monte", D1024="Dole", D1024="Mott's"), "Canned Fruit",
IF(OR(D1024="Goya", D1024="Hunt's", D1024="Birds Eye"), "Canned Vegetables",
IF(OR(D1024="BelGioioso", D1024="Kraft", D1024="Philadelphia", D1024="Fairlife", D1024="Horizon Organic", D1024="Lactaid", D1024="Ben &amp; Jerry's", D1024="Chobani", D1024="Oikos", D1024="Light + Fit"), "Dairy",
IF(OR(D1024="Barilla", D1024="Annie's", D1024="Rao's Homemade"), "Pasta",
IF(OR(D1024="Hershey's", D1024="Lay's", D1024="Totino's", D1024="Cheerios", D1024="Jif", D1024="Skippy", D1024="Nature Valley", D1024="Oreo", D1024="DiGiorno", D1024="Eggo"), "Prepared Food",
IF(OR(D1024="Ben's Original", D1024="Lundberg", D1024="Quaker"), "Rice",
IF(OR(D1024="Bush's", D1024="Hillshire Farm", D1024="Oscar Mayer", D1024="SPAM"), "Protein",
IF(OR(D1024="Starbucks", D1024="Sparkling Ice", D1024="Coca-Cola", D1024="San Pellegrino", D1024="Gatorade", D1024="Arizona"), "Beverages",
"Other")))))))))</f>
        <v>Prepared Food</v>
      </c>
      <c r="F1024" t="s">
        <v>364</v>
      </c>
      <c r="G1024" cm="1">
        <f t="array" ref="G1024">_xlfn.LET(
  _xlpm.txt, LOWER(TRIM(SUBSTITUTE(B1024,"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H1024" s="1">
        <f>O1024/G1024</f>
        <v>0.40888888888888891</v>
      </c>
      <c r="I1024" t="s">
        <v>1259</v>
      </c>
      <c r="J1024" t="str">
        <f>IF(I1024="", "", IFERROR(LEFT(SUBSTITUTE(I1024,"$",""), FIND("/", SUBSTITUTE(I1024,"$","")) - 1), ""))</f>
        <v>40.9 ¢</v>
      </c>
      <c r="K1024" s="1" t="str">
        <f>IF(J1024="", "", SUBSTITUTE(J1024, "¢", ""))</f>
        <v xml:space="preserve">40.9 </v>
      </c>
      <c r="L1024" s="2">
        <f>H1024*100</f>
        <v>40.888888888888893</v>
      </c>
      <c r="M1024" s="1">
        <f t="shared" si="15"/>
        <v>0.40899999999999997</v>
      </c>
      <c r="N1024" s="1">
        <v>40.9</v>
      </c>
      <c r="O1024">
        <f>VALUE(MID(F1024, FIND("$", F1024) + 1, LEN(F1024)))</f>
        <v>3.68</v>
      </c>
    </row>
    <row r="1025" spans="1:15" x14ac:dyDescent="0.25">
      <c r="A1025" t="s">
        <v>1258</v>
      </c>
      <c r="B1025" t="s">
        <v>1257</v>
      </c>
      <c r="D1025" t="str" cm="1">
        <f t="array" ref="D1025">_xlfn.TEXTJOIN("", TRUE, IF(ISNUMBER(SEARCH($Q$1480:$Q$1524, B1025)), $Q$1480:$Q$1524, ""))</f>
        <v>Nature Valley</v>
      </c>
      <c r="E1025" t="str">
        <f>IF(OR(D1025="Mission", D1025="Nature's Own", D1025="Sara Lee"), "Bread",
IF(OR(D1025="Del Monte", D1025="Dole", D1025="Mott's"), "Canned Fruit",
IF(OR(D1025="Goya", D1025="Hunt's", D1025="Birds Eye"), "Canned Vegetables",
IF(OR(D1025="BelGioioso", D1025="Kraft", D1025="Philadelphia", D1025="Fairlife", D1025="Horizon Organic", D1025="Lactaid", D1025="Ben &amp; Jerry's", D1025="Chobani", D1025="Oikos", D1025="Light + Fit"), "Dairy",
IF(OR(D1025="Barilla", D1025="Annie's", D1025="Rao's Homemade"), "Pasta",
IF(OR(D1025="Hershey's", D1025="Lay's", D1025="Totino's", D1025="Cheerios", D1025="Jif", D1025="Skippy", D1025="Nature Valley", D1025="Oreo", D1025="DiGiorno", D1025="Eggo"), "Prepared Food",
IF(OR(D1025="Ben's Original", D1025="Lundberg", D1025="Quaker"), "Rice",
IF(OR(D1025="Bush's", D1025="Hillshire Farm", D1025="Oscar Mayer", D1025="SPAM"), "Protein",
IF(OR(D1025="Starbucks", D1025="Sparkling Ice", D1025="Coca-Cola", D1025="San Pellegrino", D1025="Gatorade", D1025="Arizona"), "Beverages",
"Other")))))))))</f>
        <v>Prepared Food</v>
      </c>
      <c r="F1025" t="s">
        <v>615</v>
      </c>
      <c r="G1025" cm="1">
        <f t="array" ref="G1025">_xlfn.LET(
  _xlpm.txt, LOWER(TRIM(SUBSTITUTE(B1025,"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7.1</v>
      </c>
      <c r="H1025" s="1">
        <f>O1025/G1025</f>
        <v>0.55915492957746482</v>
      </c>
      <c r="J1025" t="str">
        <f>IF(I1025="", "", IFERROR(LEFT(SUBSTITUTE(I1025,"$",""), FIND("/", SUBSTITUTE(I1025,"$","")) - 1), ""))</f>
        <v/>
      </c>
      <c r="K1025" s="1" t="str">
        <f>IF(J1025="", "", SUBSTITUTE(J1025, "¢", ""))</f>
        <v/>
      </c>
      <c r="L1025" s="2">
        <f>H1025*100</f>
        <v>55.91549295774648</v>
      </c>
      <c r="M1025" s="1">
        <f t="shared" si="15"/>
        <v>0.55899999999999994</v>
      </c>
      <c r="N1025" s="1">
        <v>55.9</v>
      </c>
      <c r="O1025">
        <f>VALUE(MID(F1025, FIND("$", F1025) + 1, LEN(F1025)))</f>
        <v>3.97</v>
      </c>
    </row>
    <row r="1026" spans="1:15" x14ac:dyDescent="0.25">
      <c r="A1026" t="s">
        <v>1256</v>
      </c>
      <c r="B1026" t="s">
        <v>1255</v>
      </c>
      <c r="D1026" t="str" cm="1">
        <f t="array" ref="D1026">_xlfn.TEXTJOIN("", TRUE, IF(ISNUMBER(SEARCH($Q$1480:$Q$1524, B1026)), $Q$1480:$Q$1524, ""))</f>
        <v>Nature Valley</v>
      </c>
      <c r="E1026" t="str">
        <f>IF(OR(D1026="Mission", D1026="Nature's Own", D1026="Sara Lee"), "Bread",
IF(OR(D1026="Del Monte", D1026="Dole", D1026="Mott's"), "Canned Fruit",
IF(OR(D1026="Goya", D1026="Hunt's", D1026="Birds Eye"), "Canned Vegetables",
IF(OR(D1026="BelGioioso", D1026="Kraft", D1026="Philadelphia", D1026="Fairlife", D1026="Horizon Organic", D1026="Lactaid", D1026="Ben &amp; Jerry's", D1026="Chobani", D1026="Oikos", D1026="Light + Fit"), "Dairy",
IF(OR(D1026="Barilla", D1026="Annie's", D1026="Rao's Homemade"), "Pasta",
IF(OR(D1026="Hershey's", D1026="Lay's", D1026="Totino's", D1026="Cheerios", D1026="Jif", D1026="Skippy", D1026="Nature Valley", D1026="Oreo", D1026="DiGiorno", D1026="Eggo"), "Prepared Food",
IF(OR(D1026="Ben's Original", D1026="Lundberg", D1026="Quaker"), "Rice",
IF(OR(D1026="Bush's", D1026="Hillshire Farm", D1026="Oscar Mayer", D1026="SPAM"), "Protein",
IF(OR(D1026="Starbucks", D1026="Sparkling Ice", D1026="Coca-Cola", D1026="San Pellegrino", D1026="Gatorade", D1026="Arizona"), "Beverages",
"Other")))))))))</f>
        <v>Prepared Food</v>
      </c>
      <c r="F1026" t="s">
        <v>1207</v>
      </c>
      <c r="G1026" cm="1">
        <f t="array" ref="G1026">_xlfn.LET(
  _xlpm.txt, LOWER(TRIM(SUBSTITUTE(B1026,"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1026" s="1">
        <f>O1026/G1026</f>
        <v>0.40388888888888885</v>
      </c>
      <c r="I1026" t="s">
        <v>1206</v>
      </c>
      <c r="J1026" t="str">
        <f>IF(I1026="", "", IFERROR(LEFT(SUBSTITUTE(I1026,"$",""), FIND("/", SUBSTITUTE(I1026,"$","")) - 1), ""))</f>
        <v>40.4 ¢</v>
      </c>
      <c r="K1026" s="1" t="str">
        <f>IF(J1026="", "", SUBSTITUTE(J1026, "¢", ""))</f>
        <v xml:space="preserve">40.4 </v>
      </c>
      <c r="L1026" s="2">
        <f>H1026*100</f>
        <v>40.388888888888886</v>
      </c>
      <c r="M1026" s="1">
        <f t="shared" ref="M1026:M1089" si="16">N1026/100</f>
        <v>0.40399999999999997</v>
      </c>
      <c r="N1026" s="1">
        <v>40.4</v>
      </c>
      <c r="O1026">
        <f>VALUE(MID(F1026, FIND("$", F1026) + 1, LEN(F1026)))</f>
        <v>7.27</v>
      </c>
    </row>
    <row r="1027" spans="1:15" x14ac:dyDescent="0.25">
      <c r="A1027" t="s">
        <v>1254</v>
      </c>
      <c r="B1027" t="s">
        <v>1253</v>
      </c>
      <c r="D1027" t="str" cm="1">
        <f t="array" ref="D1027">_xlfn.TEXTJOIN("", TRUE, IF(ISNUMBER(SEARCH($Q$1480:$Q$1524, B1027)), $Q$1480:$Q$1524, ""))</f>
        <v>Nature Valley</v>
      </c>
      <c r="E1027" t="str">
        <f>IF(OR(D1027="Mission", D1027="Nature's Own", D1027="Sara Lee"), "Bread",
IF(OR(D1027="Del Monte", D1027="Dole", D1027="Mott's"), "Canned Fruit",
IF(OR(D1027="Goya", D1027="Hunt's", D1027="Birds Eye"), "Canned Vegetables",
IF(OR(D1027="BelGioioso", D1027="Kraft", D1027="Philadelphia", D1027="Fairlife", D1027="Horizon Organic", D1027="Lactaid", D1027="Ben &amp; Jerry's", D1027="Chobani", D1027="Oikos", D1027="Light + Fit"), "Dairy",
IF(OR(D1027="Barilla", D1027="Annie's", D1027="Rao's Homemade"), "Pasta",
IF(OR(D1027="Hershey's", D1027="Lay's", D1027="Totino's", D1027="Cheerios", D1027="Jif", D1027="Skippy", D1027="Nature Valley", D1027="Oreo", D1027="DiGiorno", D1027="Eggo"), "Prepared Food",
IF(OR(D1027="Ben's Original", D1027="Lundberg", D1027="Quaker"), "Rice",
IF(OR(D1027="Bush's", D1027="Hillshire Farm", D1027="Oscar Mayer", D1027="SPAM"), "Protein",
IF(OR(D1027="Starbucks", D1027="Sparkling Ice", D1027="Coca-Cola", D1027="San Pellegrino", D1027="Gatorade", D1027="Arizona"), "Beverages",
"Other")))))))))</f>
        <v>Prepared Food</v>
      </c>
      <c r="F1027" t="s">
        <v>1181</v>
      </c>
      <c r="G1027" cm="1">
        <f t="array" ref="G1027">_xlfn.LET(
  _xlpm.txt, LOWER(TRIM(SUBSTITUTE(B1027,"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7.4</v>
      </c>
      <c r="H1027" s="1">
        <f>O1027/G1027</f>
        <v>0.40135135135135136</v>
      </c>
      <c r="I1027" t="s">
        <v>1210</v>
      </c>
      <c r="J1027" t="str">
        <f>IF(I1027="", "", IFERROR(LEFT(SUBSTITUTE(I1027,"$",""), FIND("/", SUBSTITUTE(I1027,"$","")) - 1), ""))</f>
        <v>40.1 ¢</v>
      </c>
      <c r="K1027" s="1" t="str">
        <f>IF(J1027="", "", SUBSTITUTE(J1027, "¢", ""))</f>
        <v xml:space="preserve">40.1 </v>
      </c>
      <c r="L1027" s="2">
        <f>H1027*100</f>
        <v>40.135135135135137</v>
      </c>
      <c r="M1027" s="1">
        <f t="shared" si="16"/>
        <v>0.40100000000000002</v>
      </c>
      <c r="N1027" s="1">
        <v>40.1</v>
      </c>
      <c r="O1027">
        <f>VALUE(MID(F1027, FIND("$", F1027) + 1, LEN(F1027)))</f>
        <v>2.97</v>
      </c>
    </row>
    <row r="1028" spans="1:15" x14ac:dyDescent="0.25">
      <c r="A1028" t="s">
        <v>1252</v>
      </c>
      <c r="B1028" t="s">
        <v>1251</v>
      </c>
      <c r="D1028" t="str" cm="1">
        <f t="array" ref="D1028">_xlfn.TEXTJOIN("", TRUE, IF(ISNUMBER(SEARCH($Q$1480:$Q$1524, B1028)), $Q$1480:$Q$1524, ""))</f>
        <v>Nature Valley</v>
      </c>
      <c r="E1028" t="str">
        <f>IF(OR(D1028="Mission", D1028="Nature's Own", D1028="Sara Lee"), "Bread",
IF(OR(D1028="Del Monte", D1028="Dole", D1028="Mott's"), "Canned Fruit",
IF(OR(D1028="Goya", D1028="Hunt's", D1028="Birds Eye"), "Canned Vegetables",
IF(OR(D1028="BelGioioso", D1028="Kraft", D1028="Philadelphia", D1028="Fairlife", D1028="Horizon Organic", D1028="Lactaid", D1028="Ben &amp; Jerry's", D1028="Chobani", D1028="Oikos", D1028="Light + Fit"), "Dairy",
IF(OR(D1028="Barilla", D1028="Annie's", D1028="Rao's Homemade"), "Pasta",
IF(OR(D1028="Hershey's", D1028="Lay's", D1028="Totino's", D1028="Cheerios", D1028="Jif", D1028="Skippy", D1028="Nature Valley", D1028="Oreo", D1028="DiGiorno", D1028="Eggo"), "Prepared Food",
IF(OR(D1028="Ben's Original", D1028="Lundberg", D1028="Quaker"), "Rice",
IF(OR(D1028="Bush's", D1028="Hillshire Farm", D1028="Oscar Mayer", D1028="SPAM"), "Protein",
IF(OR(D1028="Starbucks", D1028="Sparkling Ice", D1028="Coca-Cola", D1028="San Pellegrino", D1028="Gatorade", D1028="Arizona"), "Beverages",
"Other")))))))))</f>
        <v>Prepared Food</v>
      </c>
      <c r="F1028" t="s">
        <v>1187</v>
      </c>
      <c r="G1028" cm="1">
        <f t="array" ref="G1028">_xlfn.LET(
  _xlpm.txt, LOWER(TRIM(SUBSTITUTE(B1028,"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28.8</v>
      </c>
      <c r="H1028" s="1">
        <f>O1028/G1028</f>
        <v>0.34236111111111106</v>
      </c>
      <c r="I1028" t="s">
        <v>685</v>
      </c>
      <c r="J1028" t="str">
        <f>IF(I1028="", "", IFERROR(LEFT(SUBSTITUTE(I1028,"$",""), FIND("/", SUBSTITUTE(I1028,"$","")) - 1), ""))</f>
        <v>34.2 ¢</v>
      </c>
      <c r="K1028" s="1" t="str">
        <f>IF(J1028="", "", SUBSTITUTE(J1028, "¢", ""))</f>
        <v xml:space="preserve">34.2 </v>
      </c>
      <c r="L1028" s="2">
        <f>H1028*100</f>
        <v>34.236111111111107</v>
      </c>
      <c r="M1028" s="1">
        <f t="shared" si="16"/>
        <v>0.34200000000000003</v>
      </c>
      <c r="N1028" s="1">
        <v>34.200000000000003</v>
      </c>
      <c r="O1028">
        <f>VALUE(MID(F1028, FIND("$", F1028) + 1, LEN(F1028)))</f>
        <v>9.86</v>
      </c>
    </row>
    <row r="1029" spans="1:15" x14ac:dyDescent="0.25">
      <c r="A1029" t="s">
        <v>1250</v>
      </c>
      <c r="B1029" t="s">
        <v>1249</v>
      </c>
      <c r="D1029" t="str" cm="1">
        <f t="array" ref="D1029">_xlfn.TEXTJOIN("", TRUE, IF(ISNUMBER(SEARCH($Q$1480:$Q$1524, B1029)), $Q$1480:$Q$1524, ""))</f>
        <v>Nature Valley</v>
      </c>
      <c r="E1029" t="str">
        <f>IF(OR(D1029="Mission", D1029="Nature's Own", D1029="Sara Lee"), "Bread",
IF(OR(D1029="Del Monte", D1029="Dole", D1029="Mott's"), "Canned Fruit",
IF(OR(D1029="Goya", D1029="Hunt's", D1029="Birds Eye"), "Canned Vegetables",
IF(OR(D1029="BelGioioso", D1029="Kraft", D1029="Philadelphia", D1029="Fairlife", D1029="Horizon Organic", D1029="Lactaid", D1029="Ben &amp; Jerry's", D1029="Chobani", D1029="Oikos", D1029="Light + Fit"), "Dairy",
IF(OR(D1029="Barilla", D1029="Annie's", D1029="Rao's Homemade"), "Pasta",
IF(OR(D1029="Hershey's", D1029="Lay's", D1029="Totino's", D1029="Cheerios", D1029="Jif", D1029="Skippy", D1029="Nature Valley", D1029="Oreo", D1029="DiGiorno", D1029="Eggo"), "Prepared Food",
IF(OR(D1029="Ben's Original", D1029="Lundberg", D1029="Quaker"), "Rice",
IF(OR(D1029="Bush's", D1029="Hillshire Farm", D1029="Oscar Mayer", D1029="SPAM"), "Protein",
IF(OR(D1029="Starbucks", D1029="Sparkling Ice", D1029="Coca-Cola", D1029="San Pellegrino", D1029="Gatorade", D1029="Arizona"), "Beverages",
"Other")))))))))</f>
        <v>Prepared Food</v>
      </c>
      <c r="F1029" t="s">
        <v>1187</v>
      </c>
      <c r="G1029" cm="1">
        <f t="array" ref="G1029">_xlfn.LET(
  _xlpm.txt, LOWER(TRIM(SUBSTITUTE(B1029,"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21.3</v>
      </c>
      <c r="H1029" s="1">
        <f>O1029/G1029</f>
        <v>0.4629107981220657</v>
      </c>
      <c r="I1029" t="s">
        <v>1186</v>
      </c>
      <c r="J1029" t="str">
        <f>IF(I1029="", "", IFERROR(LEFT(SUBSTITUTE(I1029,"$",""), FIND("/", SUBSTITUTE(I1029,"$","")) - 1), ""))</f>
        <v>46.3 ¢</v>
      </c>
      <c r="K1029" s="1" t="str">
        <f>IF(J1029="", "", SUBSTITUTE(J1029, "¢", ""))</f>
        <v xml:space="preserve">46.3 </v>
      </c>
      <c r="L1029" s="2">
        <f>H1029*100</f>
        <v>46.291079812206569</v>
      </c>
      <c r="M1029" s="1">
        <f t="shared" si="16"/>
        <v>0.46299999999999997</v>
      </c>
      <c r="N1029" s="1">
        <v>46.3</v>
      </c>
      <c r="O1029">
        <f>VALUE(MID(F1029, FIND("$", F1029) + 1, LEN(F1029)))</f>
        <v>9.86</v>
      </c>
    </row>
    <row r="1030" spans="1:15" x14ac:dyDescent="0.25">
      <c r="A1030" t="s">
        <v>1248</v>
      </c>
      <c r="B1030" t="s">
        <v>1247</v>
      </c>
      <c r="D1030" t="str" cm="1">
        <f t="array" ref="D1030">_xlfn.TEXTJOIN("", TRUE, IF(ISNUMBER(SEARCH($Q$1480:$Q$1524, B1030)), $Q$1480:$Q$1524, ""))</f>
        <v>Nature Valley</v>
      </c>
      <c r="E1030" t="str">
        <f>IF(OR(D1030="Mission", D1030="Nature's Own", D1030="Sara Lee"), "Bread",
IF(OR(D1030="Del Monte", D1030="Dole", D1030="Mott's"), "Canned Fruit",
IF(OR(D1030="Goya", D1030="Hunt's", D1030="Birds Eye"), "Canned Vegetables",
IF(OR(D1030="BelGioioso", D1030="Kraft", D1030="Philadelphia", D1030="Fairlife", D1030="Horizon Organic", D1030="Lactaid", D1030="Ben &amp; Jerry's", D1030="Chobani", D1030="Oikos", D1030="Light + Fit"), "Dairy",
IF(OR(D1030="Barilla", D1030="Annie's", D1030="Rao's Homemade"), "Pasta",
IF(OR(D1030="Hershey's", D1030="Lay's", D1030="Totino's", D1030="Cheerios", D1030="Jif", D1030="Skippy", D1030="Nature Valley", D1030="Oreo", D1030="DiGiorno", D1030="Eggo"), "Prepared Food",
IF(OR(D1030="Ben's Original", D1030="Lundberg", D1030="Quaker"), "Rice",
IF(OR(D1030="Bush's", D1030="Hillshire Farm", D1030="Oscar Mayer", D1030="SPAM"), "Protein",
IF(OR(D1030="Starbucks", D1030="Sparkling Ice", D1030="Coca-Cola", D1030="San Pellegrino", D1030="Gatorade", D1030="Arizona"), "Beverages",
"Other")))))))))</f>
        <v>Prepared Food</v>
      </c>
      <c r="F1030" t="s">
        <v>1246</v>
      </c>
      <c r="G1030" t="str" cm="1">
        <f t="array" ref="G1030">_xlfn.LET(
  _xlpm.txt, LOWER(TRIM(SUBSTITUTE(B1030,"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030" t="e">
        <f>O1030/G1030</f>
        <v>#VALUE!</v>
      </c>
      <c r="J1030" t="str">
        <f>IF(I1030="", "", IFERROR(LEFT(SUBSTITUTE(I1030,"$",""), FIND("/", SUBSTITUTE(I1030,"$","")) - 1), ""))</f>
        <v/>
      </c>
      <c r="K1030" t="str">
        <f>IF(J1030="", "", SUBSTITUTE(J1030, "¢", ""))</f>
        <v/>
      </c>
      <c r="L1030" s="1"/>
      <c r="M1030" s="1" t="e">
        <f t="shared" si="16"/>
        <v>#VALUE!</v>
      </c>
      <c r="N1030" s="1" t="s">
        <v>1245</v>
      </c>
      <c r="O1030">
        <f>VALUE(MID(F1030, FIND("$", F1030) + 1, LEN(F1030)))</f>
        <v>9.98</v>
      </c>
    </row>
    <row r="1031" spans="1:15" x14ac:dyDescent="0.25">
      <c r="A1031" t="s">
        <v>1244</v>
      </c>
      <c r="B1031" t="s">
        <v>1243</v>
      </c>
      <c r="D1031" t="str" cm="1">
        <f t="array" ref="D1031">_xlfn.TEXTJOIN("", TRUE, IF(ISNUMBER(SEARCH($Q$1480:$Q$1524, B1031)), $Q$1480:$Q$1524, ""))</f>
        <v>Nature Valley</v>
      </c>
      <c r="E1031" t="str">
        <f>IF(OR(D1031="Mission", D1031="Nature's Own", D1031="Sara Lee"), "Bread",
IF(OR(D1031="Del Monte", D1031="Dole", D1031="Mott's"), "Canned Fruit",
IF(OR(D1031="Goya", D1031="Hunt's", D1031="Birds Eye"), "Canned Vegetables",
IF(OR(D1031="BelGioioso", D1031="Kraft", D1031="Philadelphia", D1031="Fairlife", D1031="Horizon Organic", D1031="Lactaid", D1031="Ben &amp; Jerry's", D1031="Chobani", D1031="Oikos", D1031="Light + Fit"), "Dairy",
IF(OR(D1031="Barilla", D1031="Annie's", D1031="Rao's Homemade"), "Pasta",
IF(OR(D1031="Hershey's", D1031="Lay's", D1031="Totino's", D1031="Cheerios", D1031="Jif", D1031="Skippy", D1031="Nature Valley", D1031="Oreo", D1031="DiGiorno", D1031="Eggo"), "Prepared Food",
IF(OR(D1031="Ben's Original", D1031="Lundberg", D1031="Quaker"), "Rice",
IF(OR(D1031="Bush's", D1031="Hillshire Farm", D1031="Oscar Mayer", D1031="SPAM"), "Protein",
IF(OR(D1031="Starbucks", D1031="Sparkling Ice", D1031="Coca-Cola", D1031="San Pellegrino", D1031="Gatorade", D1031="Arizona"), "Beverages",
"Other")))))))))</f>
        <v>Prepared Food</v>
      </c>
      <c r="F1031" t="s">
        <v>615</v>
      </c>
      <c r="G1031" cm="1">
        <f t="array" ref="G1031">_xlfn.LET(
  _xlpm.txt, LOWER(TRIM(SUBSTITUTE(B1031,"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6.5</v>
      </c>
      <c r="H1031" s="1">
        <f>O1031/G1031</f>
        <v>0.61076923076923084</v>
      </c>
      <c r="J1031" t="str">
        <f>IF(I1031="", "", IFERROR(LEFT(SUBSTITUTE(I1031,"$",""), FIND("/", SUBSTITUTE(I1031,"$","")) - 1), ""))</f>
        <v/>
      </c>
      <c r="K1031" s="1" t="str">
        <f>IF(J1031="", "", SUBSTITUTE(J1031, "¢", ""))</f>
        <v/>
      </c>
      <c r="L1031" s="2">
        <f>H1031*100</f>
        <v>61.076923076923087</v>
      </c>
      <c r="M1031" s="1">
        <f t="shared" si="16"/>
        <v>0.61076923076923084</v>
      </c>
      <c r="N1031" s="1">
        <v>61.076923076923087</v>
      </c>
      <c r="O1031">
        <f>VALUE(MID(F1031, FIND("$", F1031) + 1, LEN(F1031)))</f>
        <v>3.97</v>
      </c>
    </row>
    <row r="1032" spans="1:15" x14ac:dyDescent="0.25">
      <c r="A1032" t="s">
        <v>1242</v>
      </c>
      <c r="B1032" t="s">
        <v>1241</v>
      </c>
      <c r="D1032" t="str" cm="1">
        <f t="array" ref="D1032">_xlfn.TEXTJOIN("", TRUE, IF(ISNUMBER(SEARCH($Q$1480:$Q$1524, B1032)), $Q$1480:$Q$1524, ""))</f>
        <v>Nature Valley</v>
      </c>
      <c r="E1032" t="str">
        <f>IF(OR(D1032="Mission", D1032="Nature's Own", D1032="Sara Lee"), "Bread",
IF(OR(D1032="Del Monte", D1032="Dole", D1032="Mott's"), "Canned Fruit",
IF(OR(D1032="Goya", D1032="Hunt's", D1032="Birds Eye"), "Canned Vegetables",
IF(OR(D1032="BelGioioso", D1032="Kraft", D1032="Philadelphia", D1032="Fairlife", D1032="Horizon Organic", D1032="Lactaid", D1032="Ben &amp; Jerry's", D1032="Chobani", D1032="Oikos", D1032="Light + Fit"), "Dairy",
IF(OR(D1032="Barilla", D1032="Annie's", D1032="Rao's Homemade"), "Pasta",
IF(OR(D1032="Hershey's", D1032="Lay's", D1032="Totino's", D1032="Cheerios", D1032="Jif", D1032="Skippy", D1032="Nature Valley", D1032="Oreo", D1032="DiGiorno", D1032="Eggo"), "Prepared Food",
IF(OR(D1032="Ben's Original", D1032="Lundberg", D1032="Quaker"), "Rice",
IF(OR(D1032="Bush's", D1032="Hillshire Farm", D1032="Oscar Mayer", D1032="SPAM"), "Protein",
IF(OR(D1032="Starbucks", D1032="Sparkling Ice", D1032="Coca-Cola", D1032="San Pellegrino", D1032="Gatorade", D1032="Arizona"), "Beverages",
"Other")))))))))</f>
        <v>Prepared Food</v>
      </c>
      <c r="F1032" t="s">
        <v>1177</v>
      </c>
      <c r="G1032" cm="1">
        <f t="array" ref="G1032">_xlfn.LET(
  _xlpm.txt, LOWER(TRIM(SUBSTITUTE(B1032,"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37.53</v>
      </c>
      <c r="H1032" s="1">
        <f>O1032/G1032</f>
        <v>0.26272315480948571</v>
      </c>
      <c r="I1032" t="s">
        <v>94</v>
      </c>
      <c r="J1032" t="str">
        <f>IF(I1032="", "", IFERROR(LEFT(SUBSTITUTE(I1032,"$",""), FIND("/", SUBSTITUTE(I1032,"$","")) - 1), ""))</f>
        <v>26.3 ¢</v>
      </c>
      <c r="K1032" s="1" t="str">
        <f>IF(J1032="", "", SUBSTITUTE(J1032, "¢", ""))</f>
        <v xml:space="preserve">26.3 </v>
      </c>
      <c r="L1032" s="2">
        <f>H1032*100</f>
        <v>26.272315480948571</v>
      </c>
      <c r="M1032" s="1">
        <f t="shared" si="16"/>
        <v>0.26300000000000001</v>
      </c>
      <c r="N1032" s="1">
        <v>26.3</v>
      </c>
      <c r="O1032">
        <f>VALUE(MID(F1032, FIND("$", F1032) + 1, LEN(F1032)))</f>
        <v>9.86</v>
      </c>
    </row>
    <row r="1033" spans="1:15" x14ac:dyDescent="0.25">
      <c r="A1033" t="s">
        <v>1240</v>
      </c>
      <c r="B1033" t="s">
        <v>1239</v>
      </c>
      <c r="D1033" t="str" cm="1">
        <f t="array" ref="D1033">_xlfn.TEXTJOIN("", TRUE, IF(ISNUMBER(SEARCH($Q$1480:$Q$1524, B1033)), $Q$1480:$Q$1524, ""))</f>
        <v>Nature Valley</v>
      </c>
      <c r="E1033" t="str">
        <f>IF(OR(D1033="Mission", D1033="Nature's Own", D1033="Sara Lee"), "Bread",
IF(OR(D1033="Del Monte", D1033="Dole", D1033="Mott's"), "Canned Fruit",
IF(OR(D1033="Goya", D1033="Hunt's", D1033="Birds Eye"), "Canned Vegetables",
IF(OR(D1033="BelGioioso", D1033="Kraft", D1033="Philadelphia", D1033="Fairlife", D1033="Horizon Organic", D1033="Lactaid", D1033="Ben &amp; Jerry's", D1033="Chobani", D1033="Oikos", D1033="Light + Fit"), "Dairy",
IF(OR(D1033="Barilla", D1033="Annie's", D1033="Rao's Homemade"), "Pasta",
IF(OR(D1033="Hershey's", D1033="Lay's", D1033="Totino's", D1033="Cheerios", D1033="Jif", D1033="Skippy", D1033="Nature Valley", D1033="Oreo", D1033="DiGiorno", D1033="Eggo"), "Prepared Food",
IF(OR(D1033="Ben's Original", D1033="Lundberg", D1033="Quaker"), "Rice",
IF(OR(D1033="Bush's", D1033="Hillshire Farm", D1033="Oscar Mayer", D1033="SPAM"), "Protein",
IF(OR(D1033="Starbucks", D1033="Sparkling Ice", D1033="Coca-Cola", D1033="San Pellegrino", D1033="Gatorade", D1033="Arizona"), "Beverages",
"Other")))))))))</f>
        <v>Prepared Food</v>
      </c>
      <c r="F1033" t="s">
        <v>1181</v>
      </c>
      <c r="G1033" cm="1">
        <f t="array" ref="G1033">_xlfn.LET(
  _xlpm.txt, LOWER(TRIM(SUBSTITUTE(B1033,"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8.94</v>
      </c>
      <c r="H1033" s="1">
        <f>O1033/G1033</f>
        <v>0.33221476510067116</v>
      </c>
      <c r="I1033" t="s">
        <v>1225</v>
      </c>
      <c r="J1033" t="str">
        <f>IF(I1033="", "", IFERROR(LEFT(SUBSTITUTE(I1033,"$",""), FIND("/", SUBSTITUTE(I1033,"$","")) - 1), ""))</f>
        <v>33.4 ¢</v>
      </c>
      <c r="K1033" s="1" t="str">
        <f>IF(J1033="", "", SUBSTITUTE(J1033, "¢", ""))</f>
        <v xml:space="preserve">33.4 </v>
      </c>
      <c r="L1033" s="2">
        <f>H1033*100</f>
        <v>33.221476510067113</v>
      </c>
      <c r="M1033" s="1">
        <f t="shared" si="16"/>
        <v>0.33399999999999996</v>
      </c>
      <c r="N1033" s="1">
        <v>33.4</v>
      </c>
      <c r="O1033">
        <f>VALUE(MID(F1033, FIND("$", F1033) + 1, LEN(F1033)))</f>
        <v>2.97</v>
      </c>
    </row>
    <row r="1034" spans="1:15" x14ac:dyDescent="0.25">
      <c r="A1034" t="s">
        <v>1238</v>
      </c>
      <c r="B1034" t="s">
        <v>1237</v>
      </c>
      <c r="D1034" t="str" cm="1">
        <f t="array" ref="D1034">_xlfn.TEXTJOIN("", TRUE, IF(ISNUMBER(SEARCH($Q$1480:$Q$1524, B1034)), $Q$1480:$Q$1524, ""))</f>
        <v>Nature Valley</v>
      </c>
      <c r="E1034" t="str">
        <f>IF(OR(D1034="Mission", D1034="Nature's Own", D1034="Sara Lee"), "Bread",
IF(OR(D1034="Del Monte", D1034="Dole", D1034="Mott's"), "Canned Fruit",
IF(OR(D1034="Goya", D1034="Hunt's", D1034="Birds Eye"), "Canned Vegetables",
IF(OR(D1034="BelGioioso", D1034="Kraft", D1034="Philadelphia", D1034="Fairlife", D1034="Horizon Organic", D1034="Lactaid", D1034="Ben &amp; Jerry's", D1034="Chobani", D1034="Oikos", D1034="Light + Fit"), "Dairy",
IF(OR(D1034="Barilla", D1034="Annie's", D1034="Rao's Homemade"), "Pasta",
IF(OR(D1034="Hershey's", D1034="Lay's", D1034="Totino's", D1034="Cheerios", D1034="Jif", D1034="Skippy", D1034="Nature Valley", D1034="Oreo", D1034="DiGiorno", D1034="Eggo"), "Prepared Food",
IF(OR(D1034="Ben's Original", D1034="Lundberg", D1034="Quaker"), "Rice",
IF(OR(D1034="Bush's", D1034="Hillshire Farm", D1034="Oscar Mayer", D1034="SPAM"), "Protein",
IF(OR(D1034="Starbucks", D1034="Sparkling Ice", D1034="Coca-Cola", D1034="San Pellegrino", D1034="Gatorade", D1034="Arizona"), "Beverages",
"Other")))))))))</f>
        <v>Prepared Food</v>
      </c>
      <c r="F1034" t="s">
        <v>1181</v>
      </c>
      <c r="G1034" cm="1">
        <f t="array" ref="G1034">_xlfn.LET(
  _xlpm.txt, LOWER(TRIM(SUBSTITUTE(B1034,"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8.94</v>
      </c>
      <c r="H1034" s="1">
        <f>O1034/G1034</f>
        <v>0.33221476510067116</v>
      </c>
      <c r="I1034" t="s">
        <v>1225</v>
      </c>
      <c r="J1034" t="str">
        <f>IF(I1034="", "", IFERROR(LEFT(SUBSTITUTE(I1034,"$",""), FIND("/", SUBSTITUTE(I1034,"$","")) - 1), ""))</f>
        <v>33.4 ¢</v>
      </c>
      <c r="K1034" s="1" t="str">
        <f>IF(J1034="", "", SUBSTITUTE(J1034, "¢", ""))</f>
        <v xml:space="preserve">33.4 </v>
      </c>
      <c r="L1034" s="2">
        <f>H1034*100</f>
        <v>33.221476510067113</v>
      </c>
      <c r="M1034" s="1">
        <f t="shared" si="16"/>
        <v>0.33399999999999996</v>
      </c>
      <c r="N1034" s="1">
        <v>33.4</v>
      </c>
      <c r="O1034">
        <f>VALUE(MID(F1034, FIND("$", F1034) + 1, LEN(F1034)))</f>
        <v>2.97</v>
      </c>
    </row>
    <row r="1035" spans="1:15" x14ac:dyDescent="0.25">
      <c r="A1035" t="s">
        <v>1236</v>
      </c>
      <c r="B1035" t="s">
        <v>1235</v>
      </c>
      <c r="D1035" t="str" cm="1">
        <f t="array" ref="D1035">_xlfn.TEXTJOIN("", TRUE, IF(ISNUMBER(SEARCH($Q$1480:$Q$1524, B1035)), $Q$1480:$Q$1524, ""))</f>
        <v>Nature Valley</v>
      </c>
      <c r="E1035" t="str">
        <f>IF(OR(D1035="Mission", D1035="Nature's Own", D1035="Sara Lee"), "Bread",
IF(OR(D1035="Del Monte", D1035="Dole", D1035="Mott's"), "Canned Fruit",
IF(OR(D1035="Goya", D1035="Hunt's", D1035="Birds Eye"), "Canned Vegetables",
IF(OR(D1035="BelGioioso", D1035="Kraft", D1035="Philadelphia", D1035="Fairlife", D1035="Horizon Organic", D1035="Lactaid", D1035="Ben &amp; Jerry's", D1035="Chobani", D1035="Oikos", D1035="Light + Fit"), "Dairy",
IF(OR(D1035="Barilla", D1035="Annie's", D1035="Rao's Homemade"), "Pasta",
IF(OR(D1035="Hershey's", D1035="Lay's", D1035="Totino's", D1035="Cheerios", D1035="Jif", D1035="Skippy", D1035="Nature Valley", D1035="Oreo", D1035="DiGiorno", D1035="Eggo"), "Prepared Food",
IF(OR(D1035="Ben's Original", D1035="Lundberg", D1035="Quaker"), "Rice",
IF(OR(D1035="Bush's", D1035="Hillshire Farm", D1035="Oscar Mayer", D1035="SPAM"), "Protein",
IF(OR(D1035="Starbucks", D1035="Sparkling Ice", D1035="Coca-Cola", D1035="San Pellegrino", D1035="Gatorade", D1035="Arizona"), "Beverages",
"Other")))))))))</f>
        <v>Prepared Food</v>
      </c>
      <c r="F1035" t="s">
        <v>1207</v>
      </c>
      <c r="G1035" cm="1">
        <f t="array" ref="G1035">_xlfn.LET(
  _xlpm.txt, LOWER(TRIM(SUBSTITUTE(B1035,"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22.35</v>
      </c>
      <c r="H1035" s="1">
        <f>O1035/G1035</f>
        <v>0.32527964205816551</v>
      </c>
      <c r="I1035" t="s">
        <v>1228</v>
      </c>
      <c r="J1035" t="str">
        <f>IF(I1035="", "", IFERROR(LEFT(SUBSTITUTE(I1035,"$",""), FIND("/", SUBSTITUTE(I1035,"$","")) - 1), ""))</f>
        <v>32.5 ¢</v>
      </c>
      <c r="K1035" s="1" t="str">
        <f>IF(J1035="", "", SUBSTITUTE(J1035, "¢", ""))</f>
        <v xml:space="preserve">32.5 </v>
      </c>
      <c r="L1035" s="2">
        <f>H1035*100</f>
        <v>32.527964205816552</v>
      </c>
      <c r="M1035" s="1">
        <f t="shared" si="16"/>
        <v>0.32500000000000001</v>
      </c>
      <c r="N1035" s="1">
        <v>32.5</v>
      </c>
      <c r="O1035">
        <f>VALUE(MID(F1035, FIND("$", F1035) + 1, LEN(F1035)))</f>
        <v>7.27</v>
      </c>
    </row>
    <row r="1036" spans="1:15" x14ac:dyDescent="0.25">
      <c r="A1036" t="s">
        <v>1234</v>
      </c>
      <c r="B1036" t="s">
        <v>1233</v>
      </c>
      <c r="D1036" t="str" cm="1">
        <f t="array" ref="D1036">_xlfn.TEXTJOIN("", TRUE, IF(ISNUMBER(SEARCH($Q$1480:$Q$1524, B1036)), $Q$1480:$Q$1524, ""))</f>
        <v>Nature Valley</v>
      </c>
      <c r="E1036" t="str">
        <f>IF(OR(D1036="Mission", D1036="Nature's Own", D1036="Sara Lee"), "Bread",
IF(OR(D1036="Del Monte", D1036="Dole", D1036="Mott's"), "Canned Fruit",
IF(OR(D1036="Goya", D1036="Hunt's", D1036="Birds Eye"), "Canned Vegetables",
IF(OR(D1036="BelGioioso", D1036="Kraft", D1036="Philadelphia", D1036="Fairlife", D1036="Horizon Organic", D1036="Lactaid", D1036="Ben &amp; Jerry's", D1036="Chobani", D1036="Oikos", D1036="Light + Fit"), "Dairy",
IF(OR(D1036="Barilla", D1036="Annie's", D1036="Rao's Homemade"), "Pasta",
IF(OR(D1036="Hershey's", D1036="Lay's", D1036="Totino's", D1036="Cheerios", D1036="Jif", D1036="Skippy", D1036="Nature Valley", D1036="Oreo", D1036="DiGiorno", D1036="Eggo"), "Prepared Food",
IF(OR(D1036="Ben's Original", D1036="Lundberg", D1036="Quaker"), "Rice",
IF(OR(D1036="Bush's", D1036="Hillshire Farm", D1036="Oscar Mayer", D1036="SPAM"), "Protein",
IF(OR(D1036="Starbucks", D1036="Sparkling Ice", D1036="Coca-Cola", D1036="San Pellegrino", D1036="Gatorade", D1036="Arizona"), "Beverages",
"Other")))))))))</f>
        <v>Prepared Food</v>
      </c>
      <c r="F1036" t="s">
        <v>1187</v>
      </c>
      <c r="G1036" cm="1">
        <f t="array" ref="G1036">_xlfn.LET(
  _xlpm.txt, LOWER(TRIM(SUBSTITUTE(B1036,"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35.76</v>
      </c>
      <c r="H1036" s="1">
        <f>O1036/G1036</f>
        <v>0.27572706935123042</v>
      </c>
      <c r="I1036" t="s">
        <v>1222</v>
      </c>
      <c r="J1036" t="str">
        <f>IF(I1036="", "", IFERROR(LEFT(SUBSTITUTE(I1036,"$",""), FIND("/", SUBSTITUTE(I1036,"$","")) - 1), ""))</f>
        <v>27.5 ¢</v>
      </c>
      <c r="K1036" s="1" t="str">
        <f>IF(J1036="", "", SUBSTITUTE(J1036, "¢", ""))</f>
        <v xml:space="preserve">27.5 </v>
      </c>
      <c r="L1036" s="2">
        <f>H1036*100</f>
        <v>27.572706935123044</v>
      </c>
      <c r="M1036" s="1">
        <f t="shared" si="16"/>
        <v>0.27500000000000002</v>
      </c>
      <c r="N1036" s="1">
        <v>27.5</v>
      </c>
      <c r="O1036">
        <f>VALUE(MID(F1036, FIND("$", F1036) + 1, LEN(F1036)))</f>
        <v>9.86</v>
      </c>
    </row>
    <row r="1037" spans="1:15" x14ac:dyDescent="0.25">
      <c r="A1037" t="s">
        <v>1232</v>
      </c>
      <c r="B1037" t="s">
        <v>1231</v>
      </c>
      <c r="D1037" t="str" cm="1">
        <f t="array" ref="D1037">_xlfn.TEXTJOIN("", TRUE, IF(ISNUMBER(SEARCH($Q$1480:$Q$1524, B1037)), $Q$1480:$Q$1524, ""))</f>
        <v>Nature Valley</v>
      </c>
      <c r="E1037" t="str">
        <f>IF(OR(D1037="Mission", D1037="Nature's Own", D1037="Sara Lee"), "Bread",
IF(OR(D1037="Del Monte", D1037="Dole", D1037="Mott's"), "Canned Fruit",
IF(OR(D1037="Goya", D1037="Hunt's", D1037="Birds Eye"), "Canned Vegetables",
IF(OR(D1037="BelGioioso", D1037="Kraft", D1037="Philadelphia", D1037="Fairlife", D1037="Horizon Organic", D1037="Lactaid", D1037="Ben &amp; Jerry's", D1037="Chobani", D1037="Oikos", D1037="Light + Fit"), "Dairy",
IF(OR(D1037="Barilla", D1037="Annie's", D1037="Rao's Homemade"), "Pasta",
IF(OR(D1037="Hershey's", D1037="Lay's", D1037="Totino's", D1037="Cheerios", D1037="Jif", D1037="Skippy", D1037="Nature Valley", D1037="Oreo", D1037="DiGiorno", D1037="Eggo"), "Prepared Food",
IF(OR(D1037="Ben's Original", D1037="Lundberg", D1037="Quaker"), "Rice",
IF(OR(D1037="Bush's", D1037="Hillshire Farm", D1037="Oscar Mayer", D1037="SPAM"), "Protein",
IF(OR(D1037="Starbucks", D1037="Sparkling Ice", D1037="Coca-Cola", D1037="San Pellegrino", D1037="Gatorade", D1037="Arizona"), "Beverages",
"Other")))))))))</f>
        <v>Prepared Food</v>
      </c>
      <c r="F1037" t="s">
        <v>1181</v>
      </c>
      <c r="G1037" cm="1">
        <f t="array" ref="G1037">_xlfn.LET(
  _xlpm.txt, LOWER(TRIM(SUBSTITUTE(B1037,"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8.94</v>
      </c>
      <c r="H1037" s="1">
        <f>O1037/G1037</f>
        <v>0.33221476510067116</v>
      </c>
      <c r="I1037" t="s">
        <v>1225</v>
      </c>
      <c r="J1037" t="str">
        <f>IF(I1037="", "", IFERROR(LEFT(SUBSTITUTE(I1037,"$",""), FIND("/", SUBSTITUTE(I1037,"$","")) - 1), ""))</f>
        <v>33.4 ¢</v>
      </c>
      <c r="K1037" s="1" t="str">
        <f>IF(J1037="", "", SUBSTITUTE(J1037, "¢", ""))</f>
        <v xml:space="preserve">33.4 </v>
      </c>
      <c r="L1037" s="2">
        <f>H1037*100</f>
        <v>33.221476510067113</v>
      </c>
      <c r="M1037" s="1">
        <f t="shared" si="16"/>
        <v>0.33399999999999996</v>
      </c>
      <c r="N1037" s="1">
        <v>33.4</v>
      </c>
      <c r="O1037">
        <f>VALUE(MID(F1037, FIND("$", F1037) + 1, LEN(F1037)))</f>
        <v>2.97</v>
      </c>
    </row>
    <row r="1038" spans="1:15" x14ac:dyDescent="0.25">
      <c r="A1038" t="s">
        <v>1230</v>
      </c>
      <c r="B1038" t="s">
        <v>1229</v>
      </c>
      <c r="D1038" t="str" cm="1">
        <f t="array" ref="D1038">_xlfn.TEXTJOIN("", TRUE, IF(ISNUMBER(SEARCH($Q$1480:$Q$1524, B1038)), $Q$1480:$Q$1524, ""))</f>
        <v>Nature Valley</v>
      </c>
      <c r="E1038" t="str">
        <f>IF(OR(D1038="Mission", D1038="Nature's Own", D1038="Sara Lee"), "Bread",
IF(OR(D1038="Del Monte", D1038="Dole", D1038="Mott's"), "Canned Fruit",
IF(OR(D1038="Goya", D1038="Hunt's", D1038="Birds Eye"), "Canned Vegetables",
IF(OR(D1038="BelGioioso", D1038="Kraft", D1038="Philadelphia", D1038="Fairlife", D1038="Horizon Organic", D1038="Lactaid", D1038="Ben &amp; Jerry's", D1038="Chobani", D1038="Oikos", D1038="Light + Fit"), "Dairy",
IF(OR(D1038="Barilla", D1038="Annie's", D1038="Rao's Homemade"), "Pasta",
IF(OR(D1038="Hershey's", D1038="Lay's", D1038="Totino's", D1038="Cheerios", D1038="Jif", D1038="Skippy", D1038="Nature Valley", D1038="Oreo", D1038="DiGiorno", D1038="Eggo"), "Prepared Food",
IF(OR(D1038="Ben's Original", D1038="Lundberg", D1038="Quaker"), "Rice",
IF(OR(D1038="Bush's", D1038="Hillshire Farm", D1038="Oscar Mayer", D1038="SPAM"), "Protein",
IF(OR(D1038="Starbucks", D1038="Sparkling Ice", D1038="Coca-Cola", D1038="San Pellegrino", D1038="Gatorade", D1038="Arizona"), "Beverages",
"Other")))))))))</f>
        <v>Prepared Food</v>
      </c>
      <c r="F1038" t="s">
        <v>1207</v>
      </c>
      <c r="G1038" cm="1">
        <f t="array" ref="G1038">_xlfn.LET(
  _xlpm.txt, LOWER(TRIM(SUBSTITUTE(B1038,"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22.35</v>
      </c>
      <c r="H1038" s="1">
        <f>O1038/G1038</f>
        <v>0.32527964205816551</v>
      </c>
      <c r="I1038" t="s">
        <v>1228</v>
      </c>
      <c r="J1038" t="str">
        <f>IF(I1038="", "", IFERROR(LEFT(SUBSTITUTE(I1038,"$",""), FIND("/", SUBSTITUTE(I1038,"$","")) - 1), ""))</f>
        <v>32.5 ¢</v>
      </c>
      <c r="K1038" s="1" t="str">
        <f>IF(J1038="", "", SUBSTITUTE(J1038, "¢", ""))</f>
        <v xml:space="preserve">32.5 </v>
      </c>
      <c r="L1038" s="2">
        <f>H1038*100</f>
        <v>32.527964205816552</v>
      </c>
      <c r="M1038" s="1">
        <f t="shared" si="16"/>
        <v>0.32500000000000001</v>
      </c>
      <c r="N1038" s="1">
        <v>32.5</v>
      </c>
      <c r="O1038">
        <f>VALUE(MID(F1038, FIND("$", F1038) + 1, LEN(F1038)))</f>
        <v>7.27</v>
      </c>
    </row>
    <row r="1039" spans="1:15" x14ac:dyDescent="0.25">
      <c r="A1039" t="s">
        <v>1227</v>
      </c>
      <c r="B1039" t="s">
        <v>1226</v>
      </c>
      <c r="D1039" t="str" cm="1">
        <f t="array" ref="D1039">_xlfn.TEXTJOIN("", TRUE, IF(ISNUMBER(SEARCH($Q$1480:$Q$1524, B1039)), $Q$1480:$Q$1524, ""))</f>
        <v>Nature Valley</v>
      </c>
      <c r="E1039" t="str">
        <f>IF(OR(D1039="Mission", D1039="Nature's Own", D1039="Sara Lee"), "Bread",
IF(OR(D1039="Del Monte", D1039="Dole", D1039="Mott's"), "Canned Fruit",
IF(OR(D1039="Goya", D1039="Hunt's", D1039="Birds Eye"), "Canned Vegetables",
IF(OR(D1039="BelGioioso", D1039="Kraft", D1039="Philadelphia", D1039="Fairlife", D1039="Horizon Organic", D1039="Lactaid", D1039="Ben &amp; Jerry's", D1039="Chobani", D1039="Oikos", D1039="Light + Fit"), "Dairy",
IF(OR(D1039="Barilla", D1039="Annie's", D1039="Rao's Homemade"), "Pasta",
IF(OR(D1039="Hershey's", D1039="Lay's", D1039="Totino's", D1039="Cheerios", D1039="Jif", D1039="Skippy", D1039="Nature Valley", D1039="Oreo", D1039="DiGiorno", D1039="Eggo"), "Prepared Food",
IF(OR(D1039="Ben's Original", D1039="Lundberg", D1039="Quaker"), "Rice",
IF(OR(D1039="Bush's", D1039="Hillshire Farm", D1039="Oscar Mayer", D1039="SPAM"), "Protein",
IF(OR(D1039="Starbucks", D1039="Sparkling Ice", D1039="Coca-Cola", D1039="San Pellegrino", D1039="Gatorade", D1039="Arizona"), "Beverages",
"Other")))))))))</f>
        <v>Prepared Food</v>
      </c>
      <c r="F1039" t="s">
        <v>1181</v>
      </c>
      <c r="G1039" cm="1">
        <f t="array" ref="G1039">_xlfn.LET(
  _xlpm.txt, LOWER(TRIM(SUBSTITUTE(B1039,"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8.94</v>
      </c>
      <c r="H1039" s="1">
        <f>O1039/G1039</f>
        <v>0.33221476510067116</v>
      </c>
      <c r="I1039" t="s">
        <v>1225</v>
      </c>
      <c r="J1039" t="str">
        <f>IF(I1039="", "", IFERROR(LEFT(SUBSTITUTE(I1039,"$",""), FIND("/", SUBSTITUTE(I1039,"$","")) - 1), ""))</f>
        <v>33.4 ¢</v>
      </c>
      <c r="K1039" s="1" t="str">
        <f>IF(J1039="", "", SUBSTITUTE(J1039, "¢", ""))</f>
        <v xml:space="preserve">33.4 </v>
      </c>
      <c r="L1039" s="2">
        <f>H1039*100</f>
        <v>33.221476510067113</v>
      </c>
      <c r="M1039" s="1">
        <f t="shared" si="16"/>
        <v>0.33399999999999996</v>
      </c>
      <c r="N1039" s="1">
        <v>33.4</v>
      </c>
      <c r="O1039">
        <f>VALUE(MID(F1039, FIND("$", F1039) + 1, LEN(F1039)))</f>
        <v>2.97</v>
      </c>
    </row>
    <row r="1040" spans="1:15" x14ac:dyDescent="0.25">
      <c r="A1040" t="s">
        <v>1224</v>
      </c>
      <c r="B1040" t="s">
        <v>1223</v>
      </c>
      <c r="D1040" t="str" cm="1">
        <f t="array" ref="D1040">_xlfn.TEXTJOIN("", TRUE, IF(ISNUMBER(SEARCH($Q$1480:$Q$1524, B1040)), $Q$1480:$Q$1524, ""))</f>
        <v>Nature Valley</v>
      </c>
      <c r="E1040" t="str">
        <f>IF(OR(D1040="Mission", D1040="Nature's Own", D1040="Sara Lee"), "Bread",
IF(OR(D1040="Del Monte", D1040="Dole", D1040="Mott's"), "Canned Fruit",
IF(OR(D1040="Goya", D1040="Hunt's", D1040="Birds Eye"), "Canned Vegetables",
IF(OR(D1040="BelGioioso", D1040="Kraft", D1040="Philadelphia", D1040="Fairlife", D1040="Horizon Organic", D1040="Lactaid", D1040="Ben &amp; Jerry's", D1040="Chobani", D1040="Oikos", D1040="Light + Fit"), "Dairy",
IF(OR(D1040="Barilla", D1040="Annie's", D1040="Rao's Homemade"), "Pasta",
IF(OR(D1040="Hershey's", D1040="Lay's", D1040="Totino's", D1040="Cheerios", D1040="Jif", D1040="Skippy", D1040="Nature Valley", D1040="Oreo", D1040="DiGiorno", D1040="Eggo"), "Prepared Food",
IF(OR(D1040="Ben's Original", D1040="Lundberg", D1040="Quaker"), "Rice",
IF(OR(D1040="Bush's", D1040="Hillshire Farm", D1040="Oscar Mayer", D1040="SPAM"), "Protein",
IF(OR(D1040="Starbucks", D1040="Sparkling Ice", D1040="Coca-Cola", D1040="San Pellegrino", D1040="Gatorade", D1040="Arizona"), "Beverages",
"Other")))))))))</f>
        <v>Prepared Food</v>
      </c>
      <c r="F1040" t="s">
        <v>1187</v>
      </c>
      <c r="G1040" cm="1">
        <f t="array" ref="G1040">_xlfn.LET(
  _xlpm.txt, LOWER(TRIM(SUBSTITUTE(B1040,"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35.76</v>
      </c>
      <c r="H1040" s="1">
        <f>O1040/G1040</f>
        <v>0.27572706935123042</v>
      </c>
      <c r="I1040" t="s">
        <v>1222</v>
      </c>
      <c r="J1040" t="str">
        <f>IF(I1040="", "", IFERROR(LEFT(SUBSTITUTE(I1040,"$",""), FIND("/", SUBSTITUTE(I1040,"$","")) - 1), ""))</f>
        <v>27.5 ¢</v>
      </c>
      <c r="K1040" s="1" t="str">
        <f>IF(J1040="", "", SUBSTITUTE(J1040, "¢", ""))</f>
        <v xml:space="preserve">27.5 </v>
      </c>
      <c r="L1040" s="2">
        <f>H1040*100</f>
        <v>27.572706935123044</v>
      </c>
      <c r="M1040" s="1">
        <f t="shared" si="16"/>
        <v>0.27500000000000002</v>
      </c>
      <c r="N1040" s="1">
        <v>27.5</v>
      </c>
      <c r="O1040">
        <f>VALUE(MID(F1040, FIND("$", F1040) + 1, LEN(F1040)))</f>
        <v>9.86</v>
      </c>
    </row>
    <row r="1041" spans="1:15" x14ac:dyDescent="0.25">
      <c r="A1041" t="s">
        <v>1221</v>
      </c>
      <c r="B1041" t="s">
        <v>1220</v>
      </c>
      <c r="D1041" t="str" cm="1">
        <f t="array" ref="D1041">_xlfn.TEXTJOIN("", TRUE, IF(ISNUMBER(SEARCH($Q$1480:$Q$1524, B1041)), $Q$1480:$Q$1524, ""))</f>
        <v>Nature Valley</v>
      </c>
      <c r="E1041" t="str">
        <f>IF(OR(D1041="Mission", D1041="Nature's Own", D1041="Sara Lee"), "Bread",
IF(OR(D1041="Del Monte", D1041="Dole", D1041="Mott's"), "Canned Fruit",
IF(OR(D1041="Goya", D1041="Hunt's", D1041="Birds Eye"), "Canned Vegetables",
IF(OR(D1041="BelGioioso", D1041="Kraft", D1041="Philadelphia", D1041="Fairlife", D1041="Horizon Organic", D1041="Lactaid", D1041="Ben &amp; Jerry's", D1041="Chobani", D1041="Oikos", D1041="Light + Fit"), "Dairy",
IF(OR(D1041="Barilla", D1041="Annie's", D1041="Rao's Homemade"), "Pasta",
IF(OR(D1041="Hershey's", D1041="Lay's", D1041="Totino's", D1041="Cheerios", D1041="Jif", D1041="Skippy", D1041="Nature Valley", D1041="Oreo", D1041="DiGiorno", D1041="Eggo"), "Prepared Food",
IF(OR(D1041="Ben's Original", D1041="Lundberg", D1041="Quaker"), "Rice",
IF(OR(D1041="Bush's", D1041="Hillshire Farm", D1041="Oscar Mayer", D1041="SPAM"), "Protein",
IF(OR(D1041="Starbucks", D1041="Sparkling Ice", D1041="Coca-Cola", D1041="San Pellegrino", D1041="Gatorade", D1041="Arizona"), "Beverages",
"Other")))))))))</f>
        <v>Prepared Food</v>
      </c>
      <c r="F1041" t="s">
        <v>493</v>
      </c>
      <c r="G1041" cm="1">
        <f t="array" ref="G1041">_xlfn.LET(
  _xlpm.txt, LOWER(TRIM(SUBSTITUTE(B1041,"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44.7</v>
      </c>
      <c r="H1041" s="1">
        <f>O1041/G1041</f>
        <v>0.35794183445190153</v>
      </c>
      <c r="I1041" t="s">
        <v>1219</v>
      </c>
      <c r="J1041" t="str">
        <f>IF(I1041="", "", IFERROR(LEFT(SUBSTITUTE(I1041,"$",""), FIND("/", SUBSTITUTE(I1041,"$","")) - 1), ""))</f>
        <v>32.7 ¢</v>
      </c>
      <c r="K1041" s="1" t="str">
        <f>IF(J1041="", "", SUBSTITUTE(J1041, "¢", ""))</f>
        <v xml:space="preserve">32.7 </v>
      </c>
      <c r="L1041" s="2">
        <f>H1041*100</f>
        <v>35.79418344519015</v>
      </c>
      <c r="M1041" s="1">
        <f t="shared" si="16"/>
        <v>0.32700000000000001</v>
      </c>
      <c r="N1041" s="1">
        <v>32.700000000000003</v>
      </c>
      <c r="O1041">
        <f>VALUE(MID(F1041, FIND("$", F1041) + 1, LEN(F1041)))</f>
        <v>16</v>
      </c>
    </row>
    <row r="1042" spans="1:15" x14ac:dyDescent="0.25">
      <c r="A1042" t="s">
        <v>1218</v>
      </c>
      <c r="B1042" t="s">
        <v>1217</v>
      </c>
      <c r="D1042" t="str" cm="1">
        <f t="array" ref="D1042">_xlfn.TEXTJOIN("", TRUE, IF(ISNUMBER(SEARCH($Q$1480:$Q$1524, B1042)), $Q$1480:$Q$1524, ""))</f>
        <v>Nature Valley</v>
      </c>
      <c r="E1042" t="str">
        <f>IF(OR(D1042="Mission", D1042="Nature's Own", D1042="Sara Lee"), "Bread",
IF(OR(D1042="Del Monte", D1042="Dole", D1042="Mott's"), "Canned Fruit",
IF(OR(D1042="Goya", D1042="Hunt's", D1042="Birds Eye"), "Canned Vegetables",
IF(OR(D1042="BelGioioso", D1042="Kraft", D1042="Philadelphia", D1042="Fairlife", D1042="Horizon Organic", D1042="Lactaid", D1042="Ben &amp; Jerry's", D1042="Chobani", D1042="Oikos", D1042="Light + Fit"), "Dairy",
IF(OR(D1042="Barilla", D1042="Annie's", D1042="Rao's Homemade"), "Pasta",
IF(OR(D1042="Hershey's", D1042="Lay's", D1042="Totino's", D1042="Cheerios", D1042="Jif", D1042="Skippy", D1042="Nature Valley", D1042="Oreo", D1042="DiGiorno", D1042="Eggo"), "Prepared Food",
IF(OR(D1042="Ben's Original", D1042="Lundberg", D1042="Quaker"), "Rice",
IF(OR(D1042="Bush's", D1042="Hillshire Farm", D1042="Oscar Mayer", D1042="SPAM"), "Protein",
IF(OR(D1042="Starbucks", D1042="Sparkling Ice", D1042="Coca-Cola", D1042="San Pellegrino", D1042="Gatorade", D1042="Arizona"), "Beverages",
"Other")))))))))</f>
        <v>Prepared Food</v>
      </c>
      <c r="F1042" t="s">
        <v>1207</v>
      </c>
      <c r="G1042" cm="1">
        <f t="array" ref="G1042">_xlfn.LET(
  _xlpm.txt, LOWER(TRIM(SUBSTITUTE(B1042,"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1042" s="1">
        <f>O1042/G1042</f>
        <v>0.40388888888888885</v>
      </c>
      <c r="I1042" t="s">
        <v>1206</v>
      </c>
      <c r="J1042" t="str">
        <f>IF(I1042="", "", IFERROR(LEFT(SUBSTITUTE(I1042,"$",""), FIND("/", SUBSTITUTE(I1042,"$","")) - 1), ""))</f>
        <v>40.4 ¢</v>
      </c>
      <c r="K1042" s="1" t="str">
        <f>IF(J1042="", "", SUBSTITUTE(J1042, "¢", ""))</f>
        <v xml:space="preserve">40.4 </v>
      </c>
      <c r="L1042" s="2">
        <f>H1042*100</f>
        <v>40.388888888888886</v>
      </c>
      <c r="M1042" s="1">
        <f t="shared" si="16"/>
        <v>0.40399999999999997</v>
      </c>
      <c r="N1042" s="1">
        <v>40.4</v>
      </c>
      <c r="O1042">
        <f>VALUE(MID(F1042, FIND("$", F1042) + 1, LEN(F1042)))</f>
        <v>7.27</v>
      </c>
    </row>
    <row r="1043" spans="1:15" x14ac:dyDescent="0.25">
      <c r="A1043" t="s">
        <v>1216</v>
      </c>
      <c r="B1043" t="s">
        <v>1215</v>
      </c>
      <c r="D1043" t="str" cm="1">
        <f t="array" ref="D1043">_xlfn.TEXTJOIN("", TRUE, IF(ISNUMBER(SEARCH($Q$1480:$Q$1524, B1043)), $Q$1480:$Q$1524, ""))</f>
        <v>Nature Valley</v>
      </c>
      <c r="E1043" t="str">
        <f>IF(OR(D1043="Mission", D1043="Nature's Own", D1043="Sara Lee"), "Bread",
IF(OR(D1043="Del Monte", D1043="Dole", D1043="Mott's"), "Canned Fruit",
IF(OR(D1043="Goya", D1043="Hunt's", D1043="Birds Eye"), "Canned Vegetables",
IF(OR(D1043="BelGioioso", D1043="Kraft", D1043="Philadelphia", D1043="Fairlife", D1043="Horizon Organic", D1043="Lactaid", D1043="Ben &amp; Jerry's", D1043="Chobani", D1043="Oikos", D1043="Light + Fit"), "Dairy",
IF(OR(D1043="Barilla", D1043="Annie's", D1043="Rao's Homemade"), "Pasta",
IF(OR(D1043="Hershey's", D1043="Lay's", D1043="Totino's", D1043="Cheerios", D1043="Jif", D1043="Skippy", D1043="Nature Valley", D1043="Oreo", D1043="DiGiorno", D1043="Eggo"), "Prepared Food",
IF(OR(D1043="Ben's Original", D1043="Lundberg", D1043="Quaker"), "Rice",
IF(OR(D1043="Bush's", D1043="Hillshire Farm", D1043="Oscar Mayer", D1043="SPAM"), "Protein",
IF(OR(D1043="Starbucks", D1043="Sparkling Ice", D1043="Coca-Cola", D1043="San Pellegrino", D1043="Gatorade", D1043="Arizona"), "Beverages",
"Other")))))))))</f>
        <v>Prepared Food</v>
      </c>
      <c r="F1043" t="s">
        <v>1181</v>
      </c>
      <c r="G1043" cm="1">
        <f t="array" ref="G1043">_xlfn.LET(
  _xlpm.txt, LOWER(TRIM(SUBSTITUTE(B1043,"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7.2</v>
      </c>
      <c r="H1043" s="1">
        <f>O1043/G1043</f>
        <v>0.41250000000000003</v>
      </c>
      <c r="I1043" t="s">
        <v>1180</v>
      </c>
      <c r="J1043" t="str">
        <f>IF(I1043="", "", IFERROR(LEFT(SUBSTITUTE(I1043,"$",""), FIND("/", SUBSTITUTE(I1043,"$","")) - 1), ""))</f>
        <v>41.3 ¢</v>
      </c>
      <c r="K1043" s="1" t="str">
        <f>IF(J1043="", "", SUBSTITUTE(J1043, "¢", ""))</f>
        <v xml:space="preserve">41.3 </v>
      </c>
      <c r="L1043" s="2">
        <f>H1043*100</f>
        <v>41.25</v>
      </c>
      <c r="M1043" s="1">
        <f t="shared" si="16"/>
        <v>0.41299999999999998</v>
      </c>
      <c r="N1043" s="1">
        <v>41.3</v>
      </c>
      <c r="O1043">
        <f>VALUE(MID(F1043, FIND("$", F1043) + 1, LEN(F1043)))</f>
        <v>2.97</v>
      </c>
    </row>
    <row r="1044" spans="1:15" x14ac:dyDescent="0.25">
      <c r="A1044" t="s">
        <v>1214</v>
      </c>
      <c r="B1044" t="s">
        <v>1213</v>
      </c>
      <c r="D1044" t="str" cm="1">
        <f t="array" ref="D1044">_xlfn.TEXTJOIN("", TRUE, IF(ISNUMBER(SEARCH($Q$1480:$Q$1524, B1044)), $Q$1480:$Q$1524, ""))</f>
        <v>Nature Valley</v>
      </c>
      <c r="E1044" t="str">
        <f>IF(OR(D1044="Mission", D1044="Nature's Own", D1044="Sara Lee"), "Bread",
IF(OR(D1044="Del Monte", D1044="Dole", D1044="Mott's"), "Canned Fruit",
IF(OR(D1044="Goya", D1044="Hunt's", D1044="Birds Eye"), "Canned Vegetables",
IF(OR(D1044="BelGioioso", D1044="Kraft", D1044="Philadelphia", D1044="Fairlife", D1044="Horizon Organic", D1044="Lactaid", D1044="Ben &amp; Jerry's", D1044="Chobani", D1044="Oikos", D1044="Light + Fit"), "Dairy",
IF(OR(D1044="Barilla", D1044="Annie's", D1044="Rao's Homemade"), "Pasta",
IF(OR(D1044="Hershey's", D1044="Lay's", D1044="Totino's", D1044="Cheerios", D1044="Jif", D1044="Skippy", D1044="Nature Valley", D1044="Oreo", D1044="DiGiorno", D1044="Eggo"), "Prepared Food",
IF(OR(D1044="Ben's Original", D1044="Lundberg", D1044="Quaker"), "Rice",
IF(OR(D1044="Bush's", D1044="Hillshire Farm", D1044="Oscar Mayer", D1044="SPAM"), "Protein",
IF(OR(D1044="Starbucks", D1044="Sparkling Ice", D1044="Coca-Cola", D1044="San Pellegrino", D1044="Gatorade", D1044="Arizona"), "Beverages",
"Other")))))))))</f>
        <v>Prepared Food</v>
      </c>
      <c r="F1044" t="s">
        <v>1207</v>
      </c>
      <c r="G1044" cm="1">
        <f t="array" ref="G1044">_xlfn.LET(
  _xlpm.txt, LOWER(TRIM(SUBSTITUTE(B1044,"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1044" s="1">
        <f>O1044/G1044</f>
        <v>0.40388888888888885</v>
      </c>
      <c r="J1044" t="str">
        <f>IF(I1044="", "", IFERROR(LEFT(SUBSTITUTE(I1044,"$",""), FIND("/", SUBSTITUTE(I1044,"$","")) - 1), ""))</f>
        <v/>
      </c>
      <c r="K1044" s="1" t="str">
        <f>IF(J1044="", "", SUBSTITUTE(J1044, "¢", ""))</f>
        <v/>
      </c>
      <c r="L1044" s="2">
        <f>H1044*100</f>
        <v>40.388888888888886</v>
      </c>
      <c r="M1044" s="1">
        <f t="shared" si="16"/>
        <v>0.40399999999999997</v>
      </c>
      <c r="N1044" s="1">
        <v>40.4</v>
      </c>
      <c r="O1044">
        <f>VALUE(MID(F1044, FIND("$", F1044) + 1, LEN(F1044)))</f>
        <v>7.27</v>
      </c>
    </row>
    <row r="1045" spans="1:15" x14ac:dyDescent="0.25">
      <c r="A1045" t="s">
        <v>1212</v>
      </c>
      <c r="B1045" t="s">
        <v>1211</v>
      </c>
      <c r="D1045" t="str" cm="1">
        <f t="array" ref="D1045">_xlfn.TEXTJOIN("", TRUE, IF(ISNUMBER(SEARCH($Q$1480:$Q$1524, B1045)), $Q$1480:$Q$1524, ""))</f>
        <v>Nature Valley</v>
      </c>
      <c r="E1045" t="str">
        <f>IF(OR(D1045="Mission", D1045="Nature's Own", D1045="Sara Lee"), "Bread",
IF(OR(D1045="Del Monte", D1045="Dole", D1045="Mott's"), "Canned Fruit",
IF(OR(D1045="Goya", D1045="Hunt's", D1045="Birds Eye"), "Canned Vegetables",
IF(OR(D1045="BelGioioso", D1045="Kraft", D1045="Philadelphia", D1045="Fairlife", D1045="Horizon Organic", D1045="Lactaid", D1045="Ben &amp; Jerry's", D1045="Chobani", D1045="Oikos", D1045="Light + Fit"), "Dairy",
IF(OR(D1045="Barilla", D1045="Annie's", D1045="Rao's Homemade"), "Pasta",
IF(OR(D1045="Hershey's", D1045="Lay's", D1045="Totino's", D1045="Cheerios", D1045="Jif", D1045="Skippy", D1045="Nature Valley", D1045="Oreo", D1045="DiGiorno", D1045="Eggo"), "Prepared Food",
IF(OR(D1045="Ben's Original", D1045="Lundberg", D1045="Quaker"), "Rice",
IF(OR(D1045="Bush's", D1045="Hillshire Farm", D1045="Oscar Mayer", D1045="SPAM"), "Protein",
IF(OR(D1045="Starbucks", D1045="Sparkling Ice", D1045="Coca-Cola", D1045="San Pellegrino", D1045="Gatorade", D1045="Arizona"), "Beverages",
"Other")))))))))</f>
        <v>Prepared Food</v>
      </c>
      <c r="F1045" t="s">
        <v>1181</v>
      </c>
      <c r="G1045" cm="1">
        <f t="array" ref="G1045">_xlfn.LET(
  _xlpm.txt, LOWER(TRIM(SUBSTITUTE(B1045,"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7.2</v>
      </c>
      <c r="H1045" s="1">
        <f>O1045/G1045</f>
        <v>0.41250000000000003</v>
      </c>
      <c r="I1045" t="s">
        <v>1210</v>
      </c>
      <c r="J1045" t="str">
        <f>IF(I1045="", "", IFERROR(LEFT(SUBSTITUTE(I1045,"$",""), FIND("/", SUBSTITUTE(I1045,"$","")) - 1), ""))</f>
        <v>40.1 ¢</v>
      </c>
      <c r="K1045" s="1" t="str">
        <f>IF(J1045="", "", SUBSTITUTE(J1045, "¢", ""))</f>
        <v xml:space="preserve">40.1 </v>
      </c>
      <c r="L1045" s="2">
        <f>H1045*100</f>
        <v>41.25</v>
      </c>
      <c r="M1045" s="1">
        <f t="shared" si="16"/>
        <v>0.40100000000000002</v>
      </c>
      <c r="N1045" s="1">
        <v>40.1</v>
      </c>
      <c r="O1045">
        <f>VALUE(MID(F1045, FIND("$", F1045) + 1, LEN(F1045)))</f>
        <v>2.97</v>
      </c>
    </row>
    <row r="1046" spans="1:15" x14ac:dyDescent="0.25">
      <c r="A1046" t="s">
        <v>1209</v>
      </c>
      <c r="B1046" t="s">
        <v>1208</v>
      </c>
      <c r="D1046" t="str" cm="1">
        <f t="array" ref="D1046">_xlfn.TEXTJOIN("", TRUE, IF(ISNUMBER(SEARCH($Q$1480:$Q$1524, B1046)), $Q$1480:$Q$1524, ""))</f>
        <v>Nature Valley</v>
      </c>
      <c r="E1046" t="str">
        <f>IF(OR(D1046="Mission", D1046="Nature's Own", D1046="Sara Lee"), "Bread",
IF(OR(D1046="Del Monte", D1046="Dole", D1046="Mott's"), "Canned Fruit",
IF(OR(D1046="Goya", D1046="Hunt's", D1046="Birds Eye"), "Canned Vegetables",
IF(OR(D1046="BelGioioso", D1046="Kraft", D1046="Philadelphia", D1046="Fairlife", D1046="Horizon Organic", D1046="Lactaid", D1046="Ben &amp; Jerry's", D1046="Chobani", D1046="Oikos", D1046="Light + Fit"), "Dairy",
IF(OR(D1046="Barilla", D1046="Annie's", D1046="Rao's Homemade"), "Pasta",
IF(OR(D1046="Hershey's", D1046="Lay's", D1046="Totino's", D1046="Cheerios", D1046="Jif", D1046="Skippy", D1046="Nature Valley", D1046="Oreo", D1046="DiGiorno", D1046="Eggo"), "Prepared Food",
IF(OR(D1046="Ben's Original", D1046="Lundberg", D1046="Quaker"), "Rice",
IF(OR(D1046="Bush's", D1046="Hillshire Farm", D1046="Oscar Mayer", D1046="SPAM"), "Protein",
IF(OR(D1046="Starbucks", D1046="Sparkling Ice", D1046="Coca-Cola", D1046="San Pellegrino", D1046="Gatorade", D1046="Arizona"), "Beverages",
"Other")))))))))</f>
        <v>Prepared Food</v>
      </c>
      <c r="F1046" t="s">
        <v>1207</v>
      </c>
      <c r="G1046" cm="1">
        <f t="array" ref="G1046">_xlfn.LET(
  _xlpm.txt, LOWER(TRIM(SUBSTITUTE(B1046,"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1046" s="1">
        <f>O1046/G1046</f>
        <v>0.40388888888888885</v>
      </c>
      <c r="I1046" t="s">
        <v>1206</v>
      </c>
      <c r="J1046" t="str">
        <f>IF(I1046="", "", IFERROR(LEFT(SUBSTITUTE(I1046,"$",""), FIND("/", SUBSTITUTE(I1046,"$","")) - 1), ""))</f>
        <v>40.4 ¢</v>
      </c>
      <c r="K1046" s="1" t="str">
        <f>IF(J1046="", "", SUBSTITUTE(J1046, "¢", ""))</f>
        <v xml:space="preserve">40.4 </v>
      </c>
      <c r="L1046" s="2">
        <f>H1046*100</f>
        <v>40.388888888888886</v>
      </c>
      <c r="M1046" s="1">
        <f t="shared" si="16"/>
        <v>0.40399999999999997</v>
      </c>
      <c r="N1046" s="1">
        <v>40.4</v>
      </c>
      <c r="O1046">
        <f>VALUE(MID(F1046, FIND("$", F1046) + 1, LEN(F1046)))</f>
        <v>7.27</v>
      </c>
    </row>
    <row r="1047" spans="1:15" x14ac:dyDescent="0.25">
      <c r="A1047" t="s">
        <v>1205</v>
      </c>
      <c r="B1047" t="s">
        <v>1204</v>
      </c>
      <c r="D1047" t="str" cm="1">
        <f t="array" ref="D1047">_xlfn.TEXTJOIN("", TRUE, IF(ISNUMBER(SEARCH($Q$1480:$Q$1524, B1047)), $Q$1480:$Q$1524, ""))</f>
        <v>Nature Valley</v>
      </c>
      <c r="E1047" t="str">
        <f>IF(OR(D1047="Mission", D1047="Nature's Own", D1047="Sara Lee"), "Bread",
IF(OR(D1047="Del Monte", D1047="Dole", D1047="Mott's"), "Canned Fruit",
IF(OR(D1047="Goya", D1047="Hunt's", D1047="Birds Eye"), "Canned Vegetables",
IF(OR(D1047="BelGioioso", D1047="Kraft", D1047="Philadelphia", D1047="Fairlife", D1047="Horizon Organic", D1047="Lactaid", D1047="Ben &amp; Jerry's", D1047="Chobani", D1047="Oikos", D1047="Light + Fit"), "Dairy",
IF(OR(D1047="Barilla", D1047="Annie's", D1047="Rao's Homemade"), "Pasta",
IF(OR(D1047="Hershey's", D1047="Lay's", D1047="Totino's", D1047="Cheerios", D1047="Jif", D1047="Skippy", D1047="Nature Valley", D1047="Oreo", D1047="DiGiorno", D1047="Eggo"), "Prepared Food",
IF(OR(D1047="Ben's Original", D1047="Lundberg", D1047="Quaker"), "Rice",
IF(OR(D1047="Bush's", D1047="Hillshire Farm", D1047="Oscar Mayer", D1047="SPAM"), "Protein",
IF(OR(D1047="Starbucks", D1047="Sparkling Ice", D1047="Coca-Cola", D1047="San Pellegrino", D1047="Gatorade", D1047="Arizona"), "Beverages",
"Other")))))))))</f>
        <v>Prepared Food</v>
      </c>
      <c r="F1047" t="s">
        <v>1181</v>
      </c>
      <c r="G1047" cm="1">
        <f t="array" ref="G1047">_xlfn.LET(
  _xlpm.txt, LOWER(TRIM(SUBSTITUTE(B1047,"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7.2</v>
      </c>
      <c r="H1047" s="1">
        <f>O1047/G1047</f>
        <v>0.41250000000000003</v>
      </c>
      <c r="I1047" t="s">
        <v>1180</v>
      </c>
      <c r="J1047" t="str">
        <f>IF(I1047="", "", IFERROR(LEFT(SUBSTITUTE(I1047,"$",""), FIND("/", SUBSTITUTE(I1047,"$","")) - 1), ""))</f>
        <v>41.3 ¢</v>
      </c>
      <c r="K1047" s="1" t="str">
        <f>IF(J1047="", "", SUBSTITUTE(J1047, "¢", ""))</f>
        <v xml:space="preserve">41.3 </v>
      </c>
      <c r="L1047" s="2">
        <f>H1047*100</f>
        <v>41.25</v>
      </c>
      <c r="M1047" s="1">
        <f t="shared" si="16"/>
        <v>0.41299999999999998</v>
      </c>
      <c r="N1047" s="1">
        <v>41.3</v>
      </c>
      <c r="O1047">
        <f>VALUE(MID(F1047, FIND("$", F1047) + 1, LEN(F1047)))</f>
        <v>2.97</v>
      </c>
    </row>
    <row r="1048" spans="1:15" x14ac:dyDescent="0.25">
      <c r="A1048" t="s">
        <v>1203</v>
      </c>
      <c r="B1048" t="s">
        <v>1202</v>
      </c>
      <c r="D1048" t="str" cm="1">
        <f t="array" ref="D1048">_xlfn.TEXTJOIN("", TRUE, IF(ISNUMBER(SEARCH($Q$1480:$Q$1524, B1048)), $Q$1480:$Q$1524, ""))</f>
        <v>Nature Valley</v>
      </c>
      <c r="E1048" t="str">
        <f>IF(OR(D1048="Mission", D1048="Nature's Own", D1048="Sara Lee"), "Bread",
IF(OR(D1048="Del Monte", D1048="Dole", D1048="Mott's"), "Canned Fruit",
IF(OR(D1048="Goya", D1048="Hunt's", D1048="Birds Eye"), "Canned Vegetables",
IF(OR(D1048="BelGioioso", D1048="Kraft", D1048="Philadelphia", D1048="Fairlife", D1048="Horizon Organic", D1048="Lactaid", D1048="Ben &amp; Jerry's", D1048="Chobani", D1048="Oikos", D1048="Light + Fit"), "Dairy",
IF(OR(D1048="Barilla", D1048="Annie's", D1048="Rao's Homemade"), "Pasta",
IF(OR(D1048="Hershey's", D1048="Lay's", D1048="Totino's", D1048="Cheerios", D1048="Jif", D1048="Skippy", D1048="Nature Valley", D1048="Oreo", D1048="DiGiorno", D1048="Eggo"), "Prepared Food",
IF(OR(D1048="Ben's Original", D1048="Lundberg", D1048="Quaker"), "Rice",
IF(OR(D1048="Bush's", D1048="Hillshire Farm", D1048="Oscar Mayer", D1048="SPAM"), "Protein",
IF(OR(D1048="Starbucks", D1048="Sparkling Ice", D1048="Coca-Cola", D1048="San Pellegrino", D1048="Gatorade", D1048="Arizona"), "Beverages",
"Other")))))))))</f>
        <v>Prepared Food</v>
      </c>
      <c r="F1048" t="s">
        <v>1181</v>
      </c>
      <c r="G1048" cm="1">
        <f t="array" ref="G1048">_xlfn.LET(
  _xlpm.txt, LOWER(TRIM(SUBSTITUTE(B1048,"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7.2</v>
      </c>
      <c r="H1048" s="1">
        <f>O1048/G1048</f>
        <v>0.41250000000000003</v>
      </c>
      <c r="I1048" t="s">
        <v>1180</v>
      </c>
      <c r="J1048" t="str">
        <f>IF(I1048="", "", IFERROR(LEFT(SUBSTITUTE(I1048,"$",""), FIND("/", SUBSTITUTE(I1048,"$","")) - 1), ""))</f>
        <v>41.3 ¢</v>
      </c>
      <c r="K1048" s="1" t="str">
        <f>IF(J1048="", "", SUBSTITUTE(J1048, "¢", ""))</f>
        <v xml:space="preserve">41.3 </v>
      </c>
      <c r="L1048" s="2">
        <f>H1048*100</f>
        <v>41.25</v>
      </c>
      <c r="M1048" s="1">
        <f t="shared" si="16"/>
        <v>0.41299999999999998</v>
      </c>
      <c r="N1048" s="1">
        <v>41.3</v>
      </c>
      <c r="O1048">
        <f>VALUE(MID(F1048, FIND("$", F1048) + 1, LEN(F1048)))</f>
        <v>2.97</v>
      </c>
    </row>
    <row r="1049" spans="1:15" x14ac:dyDescent="0.25">
      <c r="A1049" t="s">
        <v>1201</v>
      </c>
      <c r="B1049" t="s">
        <v>1200</v>
      </c>
      <c r="D1049" t="str" cm="1">
        <f t="array" ref="D1049">_xlfn.TEXTJOIN("", TRUE, IF(ISNUMBER(SEARCH($Q$1480:$Q$1524, B1049)), $Q$1480:$Q$1524, ""))</f>
        <v>Nature Valley</v>
      </c>
      <c r="E1049" t="str">
        <f>IF(OR(D1049="Mission", D1049="Nature's Own", D1049="Sara Lee"), "Bread",
IF(OR(D1049="Del Monte", D1049="Dole", D1049="Mott's"), "Canned Fruit",
IF(OR(D1049="Goya", D1049="Hunt's", D1049="Birds Eye"), "Canned Vegetables",
IF(OR(D1049="BelGioioso", D1049="Kraft", D1049="Philadelphia", D1049="Fairlife", D1049="Horizon Organic", D1049="Lactaid", D1049="Ben &amp; Jerry's", D1049="Chobani", D1049="Oikos", D1049="Light + Fit"), "Dairy",
IF(OR(D1049="Barilla", D1049="Annie's", D1049="Rao's Homemade"), "Pasta",
IF(OR(D1049="Hershey's", D1049="Lay's", D1049="Totino's", D1049="Cheerios", D1049="Jif", D1049="Skippy", D1049="Nature Valley", D1049="Oreo", D1049="DiGiorno", D1049="Eggo"), "Prepared Food",
IF(OR(D1049="Ben's Original", D1049="Lundberg", D1049="Quaker"), "Rice",
IF(OR(D1049="Bush's", D1049="Hillshire Farm", D1049="Oscar Mayer", D1049="SPAM"), "Protein",
IF(OR(D1049="Starbucks", D1049="Sparkling Ice", D1049="Coca-Cola", D1049="San Pellegrino", D1049="Gatorade", D1049="Arizona"), "Beverages",
"Other")))))))))</f>
        <v>Prepared Food</v>
      </c>
      <c r="F1049" t="s">
        <v>1187</v>
      </c>
      <c r="G1049" cm="1">
        <f t="array" ref="G1049">_xlfn.LET(
  _xlpm.txt, LOWER(TRIM(SUBSTITUTE(B1049,"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28.8</v>
      </c>
      <c r="H1049" s="1">
        <f>O1049/G1049</f>
        <v>0.34236111111111106</v>
      </c>
      <c r="I1049" t="s">
        <v>685</v>
      </c>
      <c r="J1049" t="str">
        <f>IF(I1049="", "", IFERROR(LEFT(SUBSTITUTE(I1049,"$",""), FIND("/", SUBSTITUTE(I1049,"$","")) - 1), ""))</f>
        <v>34.2 ¢</v>
      </c>
      <c r="K1049" s="1" t="str">
        <f>IF(J1049="", "", SUBSTITUTE(J1049, "¢", ""))</f>
        <v xml:space="preserve">34.2 </v>
      </c>
      <c r="L1049" s="2">
        <f>H1049*100</f>
        <v>34.236111111111107</v>
      </c>
      <c r="M1049" s="1">
        <f t="shared" si="16"/>
        <v>0.34200000000000003</v>
      </c>
      <c r="N1049" s="1">
        <v>34.200000000000003</v>
      </c>
      <c r="O1049">
        <f>VALUE(MID(F1049, FIND("$", F1049) + 1, LEN(F1049)))</f>
        <v>9.86</v>
      </c>
    </row>
    <row r="1050" spans="1:15" x14ac:dyDescent="0.25">
      <c r="A1050" t="s">
        <v>1199</v>
      </c>
      <c r="B1050" t="s">
        <v>1198</v>
      </c>
      <c r="D1050" t="str" cm="1">
        <f t="array" ref="D1050">_xlfn.TEXTJOIN("", TRUE, IF(ISNUMBER(SEARCH($Q$1480:$Q$1524, B1050)), $Q$1480:$Q$1524, ""))</f>
        <v>Nature Valley</v>
      </c>
      <c r="E1050" t="str">
        <f>IF(OR(D1050="Mission", D1050="Nature's Own", D1050="Sara Lee"), "Bread",
IF(OR(D1050="Del Monte", D1050="Dole", D1050="Mott's"), "Canned Fruit",
IF(OR(D1050="Goya", D1050="Hunt's", D1050="Birds Eye"), "Canned Vegetables",
IF(OR(D1050="BelGioioso", D1050="Kraft", D1050="Philadelphia", D1050="Fairlife", D1050="Horizon Organic", D1050="Lactaid", D1050="Ben &amp; Jerry's", D1050="Chobani", D1050="Oikos", D1050="Light + Fit"), "Dairy",
IF(OR(D1050="Barilla", D1050="Annie's", D1050="Rao's Homemade"), "Pasta",
IF(OR(D1050="Hershey's", D1050="Lay's", D1050="Totino's", D1050="Cheerios", D1050="Jif", D1050="Skippy", D1050="Nature Valley", D1050="Oreo", D1050="DiGiorno", D1050="Eggo"), "Prepared Food",
IF(OR(D1050="Ben's Original", D1050="Lundberg", D1050="Quaker"), "Rice",
IF(OR(D1050="Bush's", D1050="Hillshire Farm", D1050="Oscar Mayer", D1050="SPAM"), "Protein",
IF(OR(D1050="Starbucks", D1050="Sparkling Ice", D1050="Coca-Cola", D1050="San Pellegrino", D1050="Gatorade", D1050="Arizona"), "Beverages",
"Other")))))))))</f>
        <v>Prepared Food</v>
      </c>
      <c r="F1050" t="s">
        <v>1181</v>
      </c>
      <c r="G1050" cm="1">
        <f t="array" ref="G1050">_xlfn.LET(
  _xlpm.txt, LOWER(TRIM(SUBSTITUTE(B1050,"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4.5999999999999996</v>
      </c>
      <c r="H1050" s="1">
        <f>O1050/G1050</f>
        <v>0.64565217391304353</v>
      </c>
      <c r="I1050" t="s">
        <v>1193</v>
      </c>
      <c r="J1050" t="str">
        <f>IF(I1050="", "", IFERROR(LEFT(SUBSTITUTE(I1050,"$",""), FIND("/", SUBSTITUTE(I1050,"$","")) - 1), ""))</f>
        <v>64.6 ¢</v>
      </c>
      <c r="K1050" s="1" t="str">
        <f>IF(J1050="", "", SUBSTITUTE(J1050, "¢", ""))</f>
        <v xml:space="preserve">64.6 </v>
      </c>
      <c r="L1050" s="2">
        <f>H1050*100</f>
        <v>64.565217391304358</v>
      </c>
      <c r="M1050" s="1">
        <f t="shared" si="16"/>
        <v>0.64599999999999991</v>
      </c>
      <c r="N1050" s="1">
        <v>64.599999999999994</v>
      </c>
      <c r="O1050">
        <f>VALUE(MID(F1050, FIND("$", F1050) + 1, LEN(F1050)))</f>
        <v>2.97</v>
      </c>
    </row>
    <row r="1051" spans="1:15" x14ac:dyDescent="0.25">
      <c r="A1051" t="s">
        <v>1197</v>
      </c>
      <c r="B1051" t="s">
        <v>1196</v>
      </c>
      <c r="D1051" t="str" cm="1">
        <f t="array" ref="D1051">_xlfn.TEXTJOIN("", TRUE, IF(ISNUMBER(SEARCH($Q$1480:$Q$1524, B1051)), $Q$1480:$Q$1524, ""))</f>
        <v>Nature Valley</v>
      </c>
      <c r="E1051" t="str">
        <f>IF(OR(D1051="Mission", D1051="Nature's Own", D1051="Sara Lee"), "Bread",
IF(OR(D1051="Del Monte", D1051="Dole", D1051="Mott's"), "Canned Fruit",
IF(OR(D1051="Goya", D1051="Hunt's", D1051="Birds Eye"), "Canned Vegetables",
IF(OR(D1051="BelGioioso", D1051="Kraft", D1051="Philadelphia", D1051="Fairlife", D1051="Horizon Organic", D1051="Lactaid", D1051="Ben &amp; Jerry's", D1051="Chobani", D1051="Oikos", D1051="Light + Fit"), "Dairy",
IF(OR(D1051="Barilla", D1051="Annie's", D1051="Rao's Homemade"), "Pasta",
IF(OR(D1051="Hershey's", D1051="Lay's", D1051="Totino's", D1051="Cheerios", D1051="Jif", D1051="Skippy", D1051="Nature Valley", D1051="Oreo", D1051="DiGiorno", D1051="Eggo"), "Prepared Food",
IF(OR(D1051="Ben's Original", D1051="Lundberg", D1051="Quaker"), "Rice",
IF(OR(D1051="Bush's", D1051="Hillshire Farm", D1051="Oscar Mayer", D1051="SPAM"), "Protein",
IF(OR(D1051="Starbucks", D1051="Sparkling Ice", D1051="Coca-Cola", D1051="San Pellegrino", D1051="Gatorade", D1051="Arizona"), "Beverages",
"Other")))))))))</f>
        <v>Prepared Food</v>
      </c>
      <c r="F1051" t="s">
        <v>1181</v>
      </c>
      <c r="G1051" cm="1">
        <f t="array" ref="G1051">_xlfn.LET(
  _xlpm.txt, LOWER(TRIM(SUBSTITUTE(B1051,"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4.5999999999999996</v>
      </c>
      <c r="H1051" s="1">
        <f>O1051/G1051</f>
        <v>0.64565217391304353</v>
      </c>
      <c r="I1051" t="s">
        <v>1193</v>
      </c>
      <c r="J1051" t="str">
        <f>IF(I1051="", "", IFERROR(LEFT(SUBSTITUTE(I1051,"$",""), FIND("/", SUBSTITUTE(I1051,"$","")) - 1), ""))</f>
        <v>64.6 ¢</v>
      </c>
      <c r="K1051" s="1" t="str">
        <f>IF(J1051="", "", SUBSTITUTE(J1051, "¢", ""))</f>
        <v xml:space="preserve">64.6 </v>
      </c>
      <c r="L1051" s="2">
        <f>H1051*100</f>
        <v>64.565217391304358</v>
      </c>
      <c r="M1051" s="1">
        <f t="shared" si="16"/>
        <v>0.64599999999999991</v>
      </c>
      <c r="N1051" s="1">
        <v>64.599999999999994</v>
      </c>
      <c r="O1051">
        <f>VALUE(MID(F1051, FIND("$", F1051) + 1, LEN(F1051)))</f>
        <v>2.97</v>
      </c>
    </row>
    <row r="1052" spans="1:15" x14ac:dyDescent="0.25">
      <c r="A1052" t="s">
        <v>1195</v>
      </c>
      <c r="B1052" t="s">
        <v>1194</v>
      </c>
      <c r="D1052" t="str" cm="1">
        <f t="array" ref="D1052">_xlfn.TEXTJOIN("", TRUE, IF(ISNUMBER(SEARCH($Q$1480:$Q$1524, B1052)), $Q$1480:$Q$1524, ""))</f>
        <v>Nature Valley</v>
      </c>
      <c r="E1052" t="str">
        <f>IF(OR(D1052="Mission", D1052="Nature's Own", D1052="Sara Lee"), "Bread",
IF(OR(D1052="Del Monte", D1052="Dole", D1052="Mott's"), "Canned Fruit",
IF(OR(D1052="Goya", D1052="Hunt's", D1052="Birds Eye"), "Canned Vegetables",
IF(OR(D1052="BelGioioso", D1052="Kraft", D1052="Philadelphia", D1052="Fairlife", D1052="Horizon Organic", D1052="Lactaid", D1052="Ben &amp; Jerry's", D1052="Chobani", D1052="Oikos", D1052="Light + Fit"), "Dairy",
IF(OR(D1052="Barilla", D1052="Annie's", D1052="Rao's Homemade"), "Pasta",
IF(OR(D1052="Hershey's", D1052="Lay's", D1052="Totino's", D1052="Cheerios", D1052="Jif", D1052="Skippy", D1052="Nature Valley", D1052="Oreo", D1052="DiGiorno", D1052="Eggo"), "Prepared Food",
IF(OR(D1052="Ben's Original", D1052="Lundberg", D1052="Quaker"), "Rice",
IF(OR(D1052="Bush's", D1052="Hillshire Farm", D1052="Oscar Mayer", D1052="SPAM"), "Protein",
IF(OR(D1052="Starbucks", D1052="Sparkling Ice", D1052="Coca-Cola", D1052="San Pellegrino", D1052="Gatorade", D1052="Arizona"), "Beverages",
"Other")))))))))</f>
        <v>Prepared Food</v>
      </c>
      <c r="F1052" t="s">
        <v>1181</v>
      </c>
      <c r="G1052" cm="1">
        <f t="array" ref="G1052">_xlfn.LET(
  _xlpm.txt, LOWER(TRIM(SUBSTITUTE(B1052,"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4.5999999999999996</v>
      </c>
      <c r="H1052" s="1">
        <f>O1052/G1052</f>
        <v>0.64565217391304353</v>
      </c>
      <c r="I1052" t="s">
        <v>1193</v>
      </c>
      <c r="J1052" t="str">
        <f>IF(I1052="", "", IFERROR(LEFT(SUBSTITUTE(I1052,"$",""), FIND("/", SUBSTITUTE(I1052,"$","")) - 1), ""))</f>
        <v>64.6 ¢</v>
      </c>
      <c r="K1052" s="1" t="str">
        <f>IF(J1052="", "", SUBSTITUTE(J1052, "¢", ""))</f>
        <v xml:space="preserve">64.6 </v>
      </c>
      <c r="L1052" s="2">
        <f>H1052*100</f>
        <v>64.565217391304358</v>
      </c>
      <c r="M1052" s="1">
        <f t="shared" si="16"/>
        <v>0.64599999999999991</v>
      </c>
      <c r="N1052" s="1">
        <v>64.599999999999994</v>
      </c>
      <c r="O1052">
        <f>VALUE(MID(F1052, FIND("$", F1052) + 1, LEN(F1052)))</f>
        <v>2.97</v>
      </c>
    </row>
    <row r="1053" spans="1:15" x14ac:dyDescent="0.25">
      <c r="A1053" t="s">
        <v>1192</v>
      </c>
      <c r="B1053" t="s">
        <v>1191</v>
      </c>
      <c r="D1053" t="str" cm="1">
        <f t="array" ref="D1053">_xlfn.TEXTJOIN("", TRUE, IF(ISNUMBER(SEARCH($Q$1480:$Q$1524, B1053)), $Q$1480:$Q$1524, ""))</f>
        <v>Nature Valley</v>
      </c>
      <c r="E1053" t="str">
        <f>IF(OR(D1053="Mission", D1053="Nature's Own", D1053="Sara Lee"), "Bread",
IF(OR(D1053="Del Monte", D1053="Dole", D1053="Mott's"), "Canned Fruit",
IF(OR(D1053="Goya", D1053="Hunt's", D1053="Birds Eye"), "Canned Vegetables",
IF(OR(D1053="BelGioioso", D1053="Kraft", D1053="Philadelphia", D1053="Fairlife", D1053="Horizon Organic", D1053="Lactaid", D1053="Ben &amp; Jerry's", D1053="Chobani", D1053="Oikos", D1053="Light + Fit"), "Dairy",
IF(OR(D1053="Barilla", D1053="Annie's", D1053="Rao's Homemade"), "Pasta",
IF(OR(D1053="Hershey's", D1053="Lay's", D1053="Totino's", D1053="Cheerios", D1053="Jif", D1053="Skippy", D1053="Nature Valley", D1053="Oreo", D1053="DiGiorno", D1053="Eggo"), "Prepared Food",
IF(OR(D1053="Ben's Original", D1053="Lundberg", D1053="Quaker"), "Rice",
IF(OR(D1053="Bush's", D1053="Hillshire Farm", D1053="Oscar Mayer", D1053="SPAM"), "Protein",
IF(OR(D1053="Starbucks", D1053="Sparkling Ice", D1053="Coca-Cola", D1053="San Pellegrino", D1053="Gatorade", D1053="Arizona"), "Beverages",
"Other")))))))))</f>
        <v>Prepared Food</v>
      </c>
      <c r="F1053" t="s">
        <v>615</v>
      </c>
      <c r="G1053" cm="1">
        <f t="array" ref="G1053">_xlfn.LET(
  _xlpm.txt, LOWER(TRIM(SUBSTITUTE(B1053,"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7.1</v>
      </c>
      <c r="H1053" s="1">
        <f>O1053/G1053</f>
        <v>0.55915492957746482</v>
      </c>
      <c r="I1053" t="s">
        <v>1190</v>
      </c>
      <c r="J1053" t="str">
        <f>IF(I1053="", "", IFERROR(LEFT(SUBSTITUTE(I1053,"$",""), FIND("/", SUBSTITUTE(I1053,"$","")) - 1), ""))</f>
        <v>55.9 ¢</v>
      </c>
      <c r="K1053" s="1" t="str">
        <f>IF(J1053="", "", SUBSTITUTE(J1053, "¢", ""))</f>
        <v xml:space="preserve">55.9 </v>
      </c>
      <c r="L1053" s="2">
        <f>H1053*100</f>
        <v>55.91549295774648</v>
      </c>
      <c r="M1053" s="1">
        <f t="shared" si="16"/>
        <v>0.55899999999999994</v>
      </c>
      <c r="N1053" s="1">
        <v>55.9</v>
      </c>
      <c r="O1053">
        <f>VALUE(MID(F1053, FIND("$", F1053) + 1, LEN(F1053)))</f>
        <v>3.97</v>
      </c>
    </row>
    <row r="1054" spans="1:15" x14ac:dyDescent="0.25">
      <c r="A1054" t="s">
        <v>1189</v>
      </c>
      <c r="B1054" t="s">
        <v>1188</v>
      </c>
      <c r="D1054" t="str" cm="1">
        <f t="array" ref="D1054">_xlfn.TEXTJOIN("", TRUE, IF(ISNUMBER(SEARCH($Q$1480:$Q$1524, B1054)), $Q$1480:$Q$1524, ""))</f>
        <v>Nature Valley</v>
      </c>
      <c r="E1054" t="str">
        <f>IF(OR(D1054="Mission", D1054="Nature's Own", D1054="Sara Lee"), "Bread",
IF(OR(D1054="Del Monte", D1054="Dole", D1054="Mott's"), "Canned Fruit",
IF(OR(D1054="Goya", D1054="Hunt's", D1054="Birds Eye"), "Canned Vegetables",
IF(OR(D1054="BelGioioso", D1054="Kraft", D1054="Philadelphia", D1054="Fairlife", D1054="Horizon Organic", D1054="Lactaid", D1054="Ben &amp; Jerry's", D1054="Chobani", D1054="Oikos", D1054="Light + Fit"), "Dairy",
IF(OR(D1054="Barilla", D1054="Annie's", D1054="Rao's Homemade"), "Pasta",
IF(OR(D1054="Hershey's", D1054="Lay's", D1054="Totino's", D1054="Cheerios", D1054="Jif", D1054="Skippy", D1054="Nature Valley", D1054="Oreo", D1054="DiGiorno", D1054="Eggo"), "Prepared Food",
IF(OR(D1054="Ben's Original", D1054="Lundberg", D1054="Quaker"), "Rice",
IF(OR(D1054="Bush's", D1054="Hillshire Farm", D1054="Oscar Mayer", D1054="SPAM"), "Protein",
IF(OR(D1054="Starbucks", D1054="Sparkling Ice", D1054="Coca-Cola", D1054="San Pellegrino", D1054="Gatorade", D1054="Arizona"), "Beverages",
"Other")))))))))</f>
        <v>Prepared Food</v>
      </c>
      <c r="F1054" t="s">
        <v>1187</v>
      </c>
      <c r="G1054" cm="1">
        <f t="array" ref="G1054">_xlfn.LET(
  _xlpm.txt, LOWER(TRIM(SUBSTITUTE(B1054,"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21.3</v>
      </c>
      <c r="H1054" s="1">
        <f>O1054/G1054</f>
        <v>0.4629107981220657</v>
      </c>
      <c r="I1054" t="s">
        <v>1186</v>
      </c>
      <c r="J1054" t="str">
        <f>IF(I1054="", "", IFERROR(LEFT(SUBSTITUTE(I1054,"$",""), FIND("/", SUBSTITUTE(I1054,"$","")) - 1), ""))</f>
        <v>46.3 ¢</v>
      </c>
      <c r="K1054" s="1" t="str">
        <f>IF(J1054="", "", SUBSTITUTE(J1054, "¢", ""))</f>
        <v xml:space="preserve">46.3 </v>
      </c>
      <c r="L1054" s="2">
        <f>H1054*100</f>
        <v>46.291079812206569</v>
      </c>
      <c r="M1054" s="1">
        <f t="shared" si="16"/>
        <v>0.46299999999999997</v>
      </c>
      <c r="N1054" s="1">
        <v>46.3</v>
      </c>
      <c r="O1054">
        <f>VALUE(MID(F1054, FIND("$", F1054) + 1, LEN(F1054)))</f>
        <v>9.86</v>
      </c>
    </row>
    <row r="1055" spans="1:15" x14ac:dyDescent="0.25">
      <c r="A1055" t="s">
        <v>1185</v>
      </c>
      <c r="B1055" t="s">
        <v>1184</v>
      </c>
      <c r="D1055" t="str" cm="1">
        <f t="array" ref="D1055">_xlfn.TEXTJOIN("", TRUE, IF(ISNUMBER(SEARCH($Q$1480:$Q$1524, B1055)), $Q$1480:$Q$1524, ""))</f>
        <v>Nature Valley</v>
      </c>
      <c r="E1055" t="str">
        <f>IF(OR(D1055="Mission", D1055="Nature's Own", D1055="Sara Lee"), "Bread",
IF(OR(D1055="Del Monte", D1055="Dole", D1055="Mott's"), "Canned Fruit",
IF(OR(D1055="Goya", D1055="Hunt's", D1055="Birds Eye"), "Canned Vegetables",
IF(OR(D1055="BelGioioso", D1055="Kraft", D1055="Philadelphia", D1055="Fairlife", D1055="Horizon Organic", D1055="Lactaid", D1055="Ben &amp; Jerry's", D1055="Chobani", D1055="Oikos", D1055="Light + Fit"), "Dairy",
IF(OR(D1055="Barilla", D1055="Annie's", D1055="Rao's Homemade"), "Pasta",
IF(OR(D1055="Hershey's", D1055="Lay's", D1055="Totino's", D1055="Cheerios", D1055="Jif", D1055="Skippy", D1055="Nature Valley", D1055="Oreo", D1055="DiGiorno", D1055="Eggo"), "Prepared Food",
IF(OR(D1055="Ben's Original", D1055="Lundberg", D1055="Quaker"), "Rice",
IF(OR(D1055="Bush's", D1055="Hillshire Farm", D1055="Oscar Mayer", D1055="SPAM"), "Protein",
IF(OR(D1055="Starbucks", D1055="Sparkling Ice", D1055="Coca-Cola", D1055="San Pellegrino", D1055="Gatorade", D1055="Arizona"), "Beverages",
"Other")))))))))</f>
        <v>Prepared Food</v>
      </c>
      <c r="F1055" t="s">
        <v>615</v>
      </c>
      <c r="G1055" cm="1">
        <f t="array" ref="G1055">_xlfn.LET(
  _xlpm.txt, LOWER(TRIM(SUBSTITUTE(B1055,"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8.85</v>
      </c>
      <c r="H1055" s="1">
        <f>O1055/G1055</f>
        <v>0.44858757062146898</v>
      </c>
      <c r="J1055" t="str">
        <f>IF(I1055="", "", IFERROR(LEFT(SUBSTITUTE(I1055,"$",""), FIND("/", SUBSTITUTE(I1055,"$","")) - 1), ""))</f>
        <v/>
      </c>
      <c r="K1055" s="1" t="str">
        <f>IF(J1055="", "", SUBSTITUTE(J1055, "¢", ""))</f>
        <v/>
      </c>
      <c r="L1055" s="2">
        <f>H1055*100</f>
        <v>44.8587570621469</v>
      </c>
      <c r="M1055" s="1">
        <f t="shared" si="16"/>
        <v>0.44900000000000001</v>
      </c>
      <c r="N1055" s="1">
        <v>44.9</v>
      </c>
      <c r="O1055">
        <f>VALUE(MID(F1055, FIND("$", F1055) + 1, LEN(F1055)))</f>
        <v>3.97</v>
      </c>
    </row>
    <row r="1056" spans="1:15" x14ac:dyDescent="0.25">
      <c r="A1056" t="s">
        <v>1183</v>
      </c>
      <c r="B1056" t="s">
        <v>1182</v>
      </c>
      <c r="D1056" t="str" cm="1">
        <f t="array" ref="D1056">_xlfn.TEXTJOIN("", TRUE, IF(ISNUMBER(SEARCH($Q$1480:$Q$1524, B1056)), $Q$1480:$Q$1524, ""))</f>
        <v>Nature Valley</v>
      </c>
      <c r="E1056" t="str">
        <f>IF(OR(D1056="Mission", D1056="Nature's Own", D1056="Sara Lee"), "Bread",
IF(OR(D1056="Del Monte", D1056="Dole", D1056="Mott's"), "Canned Fruit",
IF(OR(D1056="Goya", D1056="Hunt's", D1056="Birds Eye"), "Canned Vegetables",
IF(OR(D1056="BelGioioso", D1056="Kraft", D1056="Philadelphia", D1056="Fairlife", D1056="Horizon Organic", D1056="Lactaid", D1056="Ben &amp; Jerry's", D1056="Chobani", D1056="Oikos", D1056="Light + Fit"), "Dairy",
IF(OR(D1056="Barilla", D1056="Annie's", D1056="Rao's Homemade"), "Pasta",
IF(OR(D1056="Hershey's", D1056="Lay's", D1056="Totino's", D1056="Cheerios", D1056="Jif", D1056="Skippy", D1056="Nature Valley", D1056="Oreo", D1056="DiGiorno", D1056="Eggo"), "Prepared Food",
IF(OR(D1056="Ben's Original", D1056="Lundberg", D1056="Quaker"), "Rice",
IF(OR(D1056="Bush's", D1056="Hillshire Farm", D1056="Oscar Mayer", D1056="SPAM"), "Protein",
IF(OR(D1056="Starbucks", D1056="Sparkling Ice", D1056="Coca-Cola", D1056="San Pellegrino", D1056="Gatorade", D1056="Arizona"), "Beverages",
"Other")))))))))</f>
        <v>Prepared Food</v>
      </c>
      <c r="F1056" t="s">
        <v>1181</v>
      </c>
      <c r="G1056" cm="1">
        <f t="array" ref="G1056">_xlfn.LET(
  _xlpm.txt, LOWER(TRIM(SUBSTITUTE(B1056,"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7.2</v>
      </c>
      <c r="H1056" s="1">
        <f>O1056/G1056</f>
        <v>0.41250000000000003</v>
      </c>
      <c r="I1056" t="s">
        <v>1180</v>
      </c>
      <c r="J1056" t="str">
        <f>IF(I1056="", "", IFERROR(LEFT(SUBSTITUTE(I1056,"$",""), FIND("/", SUBSTITUTE(I1056,"$","")) - 1), ""))</f>
        <v>41.3 ¢</v>
      </c>
      <c r="K1056" s="1" t="str">
        <f>IF(J1056="", "", SUBSTITUTE(J1056, "¢", ""))</f>
        <v xml:space="preserve">41.3 </v>
      </c>
      <c r="L1056" s="2">
        <f>H1056*100</f>
        <v>41.25</v>
      </c>
      <c r="M1056" s="1">
        <f t="shared" si="16"/>
        <v>0.41299999999999998</v>
      </c>
      <c r="N1056" s="1">
        <v>41.3</v>
      </c>
      <c r="O1056">
        <f>VALUE(MID(F1056, FIND("$", F1056) + 1, LEN(F1056)))</f>
        <v>2.97</v>
      </c>
    </row>
    <row r="1057" spans="1:15" x14ac:dyDescent="0.25">
      <c r="A1057" t="s">
        <v>1179</v>
      </c>
      <c r="B1057" t="s">
        <v>1178</v>
      </c>
      <c r="D1057" t="str" cm="1">
        <f t="array" ref="D1057">_xlfn.TEXTJOIN("", TRUE, IF(ISNUMBER(SEARCH($Q$1480:$Q$1524, B1057)), $Q$1480:$Q$1524, ""))</f>
        <v>Nature Valley</v>
      </c>
      <c r="E1057" t="str">
        <f>IF(OR(D1057="Mission", D1057="Nature's Own", D1057="Sara Lee"), "Bread",
IF(OR(D1057="Del Monte", D1057="Dole", D1057="Mott's"), "Canned Fruit",
IF(OR(D1057="Goya", D1057="Hunt's", D1057="Birds Eye"), "Canned Vegetables",
IF(OR(D1057="BelGioioso", D1057="Kraft", D1057="Philadelphia", D1057="Fairlife", D1057="Horizon Organic", D1057="Lactaid", D1057="Ben &amp; Jerry's", D1057="Chobani", D1057="Oikos", D1057="Light + Fit"), "Dairy",
IF(OR(D1057="Barilla", D1057="Annie's", D1057="Rao's Homemade"), "Pasta",
IF(OR(D1057="Hershey's", D1057="Lay's", D1057="Totino's", D1057="Cheerios", D1057="Jif", D1057="Skippy", D1057="Nature Valley", D1057="Oreo", D1057="DiGiorno", D1057="Eggo"), "Prepared Food",
IF(OR(D1057="Ben's Original", D1057="Lundberg", D1057="Quaker"), "Rice",
IF(OR(D1057="Bush's", D1057="Hillshire Farm", D1057="Oscar Mayer", D1057="SPAM"), "Protein",
IF(OR(D1057="Starbucks", D1057="Sparkling Ice", D1057="Coca-Cola", D1057="San Pellegrino", D1057="Gatorade", D1057="Arizona"), "Beverages",
"Other")))))))))</f>
        <v>Prepared Food</v>
      </c>
      <c r="F1057" t="s">
        <v>1177</v>
      </c>
      <c r="G1057" cm="1">
        <f t="array" ref="G1057">_xlfn.LET(
  _xlpm.txt, LOWER(TRIM(SUBSTITUTE(B1057,"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30.57</v>
      </c>
      <c r="H1057" s="1">
        <f>O1057/G1057</f>
        <v>0.32253843637553153</v>
      </c>
      <c r="I1057" t="s">
        <v>1176</v>
      </c>
      <c r="J1057" t="str">
        <f>IF(I1057="", "", IFERROR(LEFT(SUBSTITUTE(I1057,"$",""), FIND("/", SUBSTITUTE(I1057,"$","")) - 1), ""))</f>
        <v>32.3 ¢</v>
      </c>
      <c r="K1057" s="1" t="str">
        <f>IF(J1057="", "", SUBSTITUTE(J1057, "¢", ""))</f>
        <v xml:space="preserve">32.3 </v>
      </c>
      <c r="L1057" s="2">
        <f>H1057*100</f>
        <v>32.253843637553153</v>
      </c>
      <c r="M1057" s="1">
        <f t="shared" si="16"/>
        <v>0.32299999999999995</v>
      </c>
      <c r="N1057" s="1">
        <v>32.299999999999997</v>
      </c>
      <c r="O1057">
        <f>VALUE(MID(F1057, FIND("$", F1057) + 1, LEN(F1057)))</f>
        <v>9.86</v>
      </c>
    </row>
    <row r="1058" spans="1:15" x14ac:dyDescent="0.25">
      <c r="A1058" t="s">
        <v>1175</v>
      </c>
      <c r="B1058" t="s">
        <v>1174</v>
      </c>
      <c r="C1058">
        <v>3</v>
      </c>
      <c r="D1058" t="str" cm="1">
        <f t="array" ref="D1058">_xlfn.TEXTJOIN("", TRUE, IF(ISNUMBER(SEARCH($Q$1480:$Q$1524, B1058)), $Q$1480:$Q$1524, ""))</f>
        <v>Nature's Own</v>
      </c>
      <c r="E1058" t="str">
        <f>IF(OR(D1058="Mission", D1058="Nature's Own", D1058="Sara Lee"), "Bread",
IF(OR(D1058="Del Monte", D1058="Dole", D1058="Mott's"), "Canned Fruit",
IF(OR(D1058="Goya", D1058="Hunt's", D1058="Birds Eye"), "Canned Vegetables",
IF(OR(D1058="BelGioioso", D1058="Kraft", D1058="Philadelphia", D1058="Fairlife", D1058="Horizon Organic", D1058="Lactaid", D1058="Ben &amp; Jerry's", D1058="Chobani", D1058="Oikos", D1058="Light + Fit"), "Dairy",
IF(OR(D1058="Barilla", D1058="Annie's", D1058="Rao's Homemade"), "Pasta",
IF(OR(D1058="Hershey's", D1058="Lay's", D1058="Totino's", D1058="Cheerios", D1058="Jif", D1058="Skippy", D1058="Nature Valley", D1058="Oreo", D1058="DiGiorno", D1058="Eggo"), "Prepared Food",
IF(OR(D1058="Ben's Original", D1058="Lundberg", D1058="Quaker"), "Rice",
IF(OR(D1058="Bush's", D1058="Hillshire Farm", D1058="Oscar Mayer", D1058="SPAM"), "Protein",
IF(OR(D1058="Starbucks", D1058="Sparkling Ice", D1058="Coca-Cola", D1058="San Pellegrino", D1058="Gatorade", D1058="Arizona"), "Beverages",
"Other")))))))))</f>
        <v>Bread</v>
      </c>
      <c r="F1058" t="s">
        <v>1173</v>
      </c>
      <c r="G1058" cm="1">
        <f t="array" ref="G1058">_xlfn.LET(
  _xlpm.txt, LOWER(TRIM(SUBSTITUTE(B1058,"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58" s="1">
        <f>O1058/G1058</f>
        <v>0.95799999999999996</v>
      </c>
      <c r="J1058" t="str">
        <f>IF(I1058="", "", IFERROR(LEFT(SUBSTITUTE(I1058,"$",""), FIND("/", SUBSTITUTE(I1058,"$","")) - 1), ""))</f>
        <v/>
      </c>
      <c r="K1058" s="1" t="str">
        <f>IF(J1058="", "", SUBSTITUTE(J1058, "¢", ""))</f>
        <v/>
      </c>
      <c r="L1058" s="2">
        <f>H1058*100</f>
        <v>95.8</v>
      </c>
      <c r="M1058" s="1">
        <f t="shared" si="16"/>
        <v>0.95799999999999996</v>
      </c>
      <c r="N1058" s="1">
        <v>95.8</v>
      </c>
      <c r="O1058" s="3">
        <f>VALUE(MID(F1058, FIND("$", F1058) + 1, LEN(F1058)))</f>
        <v>19.16</v>
      </c>
    </row>
    <row r="1059" spans="1:15" x14ac:dyDescent="0.25">
      <c r="A1059" t="s">
        <v>1172</v>
      </c>
      <c r="B1059" t="s">
        <v>1171</v>
      </c>
      <c r="C1059">
        <v>5</v>
      </c>
      <c r="D1059" t="str" cm="1">
        <f t="array" ref="D1059">_xlfn.TEXTJOIN("", TRUE, IF(ISNUMBER(SEARCH($Q$1480:$Q$1524, B1059)), $Q$1480:$Q$1524, ""))</f>
        <v>Nature's Own</v>
      </c>
      <c r="E1059" t="str">
        <f>IF(OR(D1059="Mission", D1059="Nature's Own", D1059="Sara Lee"), "Bread",
IF(OR(D1059="Del Monte", D1059="Dole", D1059="Mott's"), "Canned Fruit",
IF(OR(D1059="Goya", D1059="Hunt's", D1059="Birds Eye"), "Canned Vegetables",
IF(OR(D1059="BelGioioso", D1059="Kraft", D1059="Philadelphia", D1059="Fairlife", D1059="Horizon Organic", D1059="Lactaid", D1059="Ben &amp; Jerry's", D1059="Chobani", D1059="Oikos", D1059="Light + Fit"), "Dairy",
IF(OR(D1059="Barilla", D1059="Annie's", D1059="Rao's Homemade"), "Pasta",
IF(OR(D1059="Hershey's", D1059="Lay's", D1059="Totino's", D1059="Cheerios", D1059="Jif", D1059="Skippy", D1059="Nature Valley", D1059="Oreo", D1059="DiGiorno", D1059="Eggo"), "Prepared Food",
IF(OR(D1059="Ben's Original", D1059="Lundberg", D1059="Quaker"), "Rice",
IF(OR(D1059="Bush's", D1059="Hillshire Farm", D1059="Oscar Mayer", D1059="SPAM"), "Protein",
IF(OR(D1059="Starbucks", D1059="Sparkling Ice", D1059="Coca-Cola", D1059="San Pellegrino", D1059="Gatorade", D1059="Arizona"), "Beverages",
"Other")))))))))</f>
        <v>Bread</v>
      </c>
      <c r="F1059" t="s">
        <v>1170</v>
      </c>
      <c r="G1059" cm="1">
        <f t="array" ref="G1059">_xlfn.LET(
  _xlpm.txt, LOWER(TRIM(SUBSTITUTE(B1059,"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59" s="1">
        <f>O1059/G1059</f>
        <v>1.5205</v>
      </c>
      <c r="J1059" t="str">
        <f>IF(I1059="", "", IFERROR(LEFT(SUBSTITUTE(I1059,"$",""), FIND("/", SUBSTITUTE(I1059,"$","")) - 1), ""))</f>
        <v/>
      </c>
      <c r="K1059" s="1" t="str">
        <f>IF(J1059="", "", SUBSTITUTE(J1059, "¢", ""))</f>
        <v/>
      </c>
      <c r="L1059" s="2">
        <f>H1059*100</f>
        <v>152.04999999999998</v>
      </c>
      <c r="M1059" s="1">
        <f t="shared" si="16"/>
        <v>1.5204999999999997</v>
      </c>
      <c r="N1059" s="1">
        <v>152.04999999999998</v>
      </c>
      <c r="O1059" s="3">
        <f>VALUE(MID(F1059, FIND("$", F1059) + 1, LEN(F1059)))</f>
        <v>30.41</v>
      </c>
    </row>
    <row r="1060" spans="1:15" x14ac:dyDescent="0.25">
      <c r="A1060" t="s">
        <v>1169</v>
      </c>
      <c r="B1060" t="s">
        <v>1168</v>
      </c>
      <c r="C1060">
        <v>7</v>
      </c>
      <c r="D1060" t="str" cm="1">
        <f t="array" ref="D1060">_xlfn.TEXTJOIN("", TRUE, IF(ISNUMBER(SEARCH($Q$1480:$Q$1524, B1060)), $Q$1480:$Q$1524, ""))</f>
        <v>Nature's Own</v>
      </c>
      <c r="E1060" t="str">
        <f>IF(OR(D1060="Mission", D1060="Nature's Own", D1060="Sara Lee"), "Bread",
IF(OR(D1060="Del Monte", D1060="Dole", D1060="Mott's"), "Canned Fruit",
IF(OR(D1060="Goya", D1060="Hunt's", D1060="Birds Eye"), "Canned Vegetables",
IF(OR(D1060="BelGioioso", D1060="Kraft", D1060="Philadelphia", D1060="Fairlife", D1060="Horizon Organic", D1060="Lactaid", D1060="Ben &amp; Jerry's", D1060="Chobani", D1060="Oikos", D1060="Light + Fit"), "Dairy",
IF(OR(D1060="Barilla", D1060="Annie's", D1060="Rao's Homemade"), "Pasta",
IF(OR(D1060="Hershey's", D1060="Lay's", D1060="Totino's", D1060="Cheerios", D1060="Jif", D1060="Skippy", D1060="Nature Valley", D1060="Oreo", D1060="DiGiorno", D1060="Eggo"), "Prepared Food",
IF(OR(D1060="Ben's Original", D1060="Lundberg", D1060="Quaker"), "Rice",
IF(OR(D1060="Bush's", D1060="Hillshire Farm", D1060="Oscar Mayer", D1060="SPAM"), "Protein",
IF(OR(D1060="Starbucks", D1060="Sparkling Ice", D1060="Coca-Cola", D1060="San Pellegrino", D1060="Gatorade", D1060="Arizona"), "Beverages",
"Other")))))))))</f>
        <v>Bread</v>
      </c>
      <c r="F1060" t="s">
        <v>1167</v>
      </c>
      <c r="G1060" cm="1">
        <f t="array" ref="G1060">_xlfn.LET(
  _xlpm.txt, LOWER(TRIM(SUBSTITUTE(B1060,"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60" s="1">
        <f>O1060/G1060</f>
        <v>2.1680000000000001</v>
      </c>
      <c r="J1060" t="str">
        <f>IF(I1060="", "", IFERROR(LEFT(SUBSTITUTE(I1060,"$",""), FIND("/", SUBSTITUTE(I1060,"$","")) - 1), ""))</f>
        <v/>
      </c>
      <c r="K1060" s="1" t="str">
        <f>IF(J1060="", "", SUBSTITUTE(J1060, "¢", ""))</f>
        <v/>
      </c>
      <c r="L1060" s="2">
        <f>H1060*100</f>
        <v>216.8</v>
      </c>
      <c r="M1060" s="1">
        <f t="shared" si="16"/>
        <v>2.1680000000000001</v>
      </c>
      <c r="N1060" s="1">
        <v>216.8</v>
      </c>
      <c r="O1060" s="3">
        <f>VALUE(MID(F1060, FIND("$", F1060) + 1, LEN(F1060)))</f>
        <v>43.36</v>
      </c>
    </row>
    <row r="1061" spans="1:15" x14ac:dyDescent="0.25">
      <c r="A1061" t="s">
        <v>1166</v>
      </c>
      <c r="B1061" t="s">
        <v>1165</v>
      </c>
      <c r="D1061" t="str" cm="1">
        <f t="array" ref="D1061">_xlfn.TEXTJOIN("", TRUE, IF(ISNUMBER(SEARCH($Q$1480:$Q$1524, B1061)), $Q$1480:$Q$1524, ""))</f>
        <v>Nature's Own</v>
      </c>
      <c r="E1061" t="str">
        <f>IF(OR(D1061="Mission", D1061="Nature's Own", D1061="Sara Lee"), "Bread",
IF(OR(D1061="Del Monte", D1061="Dole", D1061="Mott's"), "Canned Fruit",
IF(OR(D1061="Goya", D1061="Hunt's", D1061="Birds Eye"), "Canned Vegetables",
IF(OR(D1061="BelGioioso", D1061="Kraft", D1061="Philadelphia", D1061="Fairlife", D1061="Horizon Organic", D1061="Lactaid", D1061="Ben &amp; Jerry's", D1061="Chobani", D1061="Oikos", D1061="Light + Fit"), "Dairy",
IF(OR(D1061="Barilla", D1061="Annie's", D1061="Rao's Homemade"), "Pasta",
IF(OR(D1061="Hershey's", D1061="Lay's", D1061="Totino's", D1061="Cheerios", D1061="Jif", D1061="Skippy", D1061="Nature Valley", D1061="Oreo", D1061="DiGiorno", D1061="Eggo"), "Prepared Food",
IF(OR(D1061="Ben's Original", D1061="Lundberg", D1061="Quaker"), "Rice",
IF(OR(D1061="Bush's", D1061="Hillshire Farm", D1061="Oscar Mayer", D1061="SPAM"), "Protein",
IF(OR(D1061="Starbucks", D1061="Sparkling Ice", D1061="Coca-Cola", D1061="San Pellegrino", D1061="Gatorade", D1061="Arizona"), "Beverages",
"Other")))))))))</f>
        <v>Bread</v>
      </c>
      <c r="F1061" t="s">
        <v>1086</v>
      </c>
      <c r="G1061" cm="1">
        <f t="array" ref="G1061">_xlfn.LET(
  _xlpm.txt, LOWER(TRIM(SUBSTITUTE(B1061,"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61" s="1">
        <f>O1061/G1061</f>
        <v>0.17099999999999999</v>
      </c>
      <c r="J1061" t="str">
        <f>IF(I1061="", "", IFERROR(LEFT(SUBSTITUTE(I1061,"$",""), FIND("/", SUBSTITUTE(I1061,"$","")) - 1), ""))</f>
        <v/>
      </c>
      <c r="K1061" s="1" t="str">
        <f>IF(J1061="", "", SUBSTITUTE(J1061, "¢", ""))</f>
        <v/>
      </c>
      <c r="L1061" s="2">
        <f>H1061*100</f>
        <v>17.099999999999998</v>
      </c>
      <c r="M1061" s="1">
        <f t="shared" si="16"/>
        <v>0.17099999999999999</v>
      </c>
      <c r="N1061" s="1">
        <v>17.099999999999998</v>
      </c>
      <c r="O1061" s="3">
        <f>VALUE(MID(F1061, FIND("$", F1061) + 1, LEN(F1061)))</f>
        <v>3.42</v>
      </c>
    </row>
    <row r="1062" spans="1:15" x14ac:dyDescent="0.25">
      <c r="A1062" t="s">
        <v>1164</v>
      </c>
      <c r="B1062" t="s">
        <v>1163</v>
      </c>
      <c r="C1062">
        <v>2</v>
      </c>
      <c r="D1062" t="str" cm="1">
        <f t="array" ref="D1062">_xlfn.TEXTJOIN("", TRUE, IF(ISNUMBER(SEARCH($Q$1480:$Q$1524, B1062)), $Q$1480:$Q$1524, ""))</f>
        <v>Nature's Own</v>
      </c>
      <c r="E1062" t="str">
        <f>IF(OR(D1062="Mission", D1062="Nature's Own", D1062="Sara Lee"), "Bread",
IF(OR(D1062="Del Monte", D1062="Dole", D1062="Mott's"), "Canned Fruit",
IF(OR(D1062="Goya", D1062="Hunt's", D1062="Birds Eye"), "Canned Vegetables",
IF(OR(D1062="BelGioioso", D1062="Kraft", D1062="Philadelphia", D1062="Fairlife", D1062="Horizon Organic", D1062="Lactaid", D1062="Ben &amp; Jerry's", D1062="Chobani", D1062="Oikos", D1062="Light + Fit"), "Dairy",
IF(OR(D1062="Barilla", D1062="Annie's", D1062="Rao's Homemade"), "Pasta",
IF(OR(D1062="Hershey's", D1062="Lay's", D1062="Totino's", D1062="Cheerios", D1062="Jif", D1062="Skippy", D1062="Nature Valley", D1062="Oreo", D1062="DiGiorno", D1062="Eggo"), "Prepared Food",
IF(OR(D1062="Ben's Original", D1062="Lundberg", D1062="Quaker"), "Rice",
IF(OR(D1062="Bush's", D1062="Hillshire Farm", D1062="Oscar Mayer", D1062="SPAM"), "Protein",
IF(OR(D1062="Starbucks", D1062="Sparkling Ice", D1062="Coca-Cola", D1062="San Pellegrino", D1062="Gatorade", D1062="Arizona"), "Beverages",
"Other")))))))))</f>
        <v>Bread</v>
      </c>
      <c r="F1062" t="s">
        <v>1162</v>
      </c>
      <c r="G1062" cm="1">
        <f t="array" ref="G1062">_xlfn.LET(
  _xlpm.txt, LOWER(TRIM(SUBSTITUTE(B1062,"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62" s="1">
        <f>O1062/G1062</f>
        <v>0.59349999999999992</v>
      </c>
      <c r="J1062" t="str">
        <f>IF(I1062="", "", IFERROR(LEFT(SUBSTITUTE(I1062,"$",""), FIND("/", SUBSTITUTE(I1062,"$","")) - 1), ""))</f>
        <v/>
      </c>
      <c r="K1062" s="1" t="str">
        <f>IF(J1062="", "", SUBSTITUTE(J1062, "¢", ""))</f>
        <v/>
      </c>
      <c r="L1062" s="2">
        <f>H1062*100</f>
        <v>59.349999999999994</v>
      </c>
      <c r="M1062" s="1">
        <f t="shared" si="16"/>
        <v>0.59349999999999992</v>
      </c>
      <c r="N1062" s="1">
        <v>59.349999999999994</v>
      </c>
      <c r="O1062" s="3">
        <f>VALUE(MID(F1062, FIND("$", F1062) + 1, LEN(F1062)))</f>
        <v>11.87</v>
      </c>
    </row>
    <row r="1063" spans="1:15" x14ac:dyDescent="0.25">
      <c r="A1063" t="s">
        <v>1161</v>
      </c>
      <c r="B1063" t="s">
        <v>1160</v>
      </c>
      <c r="D1063" t="str" cm="1">
        <f t="array" ref="D1063">_xlfn.TEXTJOIN("", TRUE, IF(ISNUMBER(SEARCH($Q$1480:$Q$1524, B1063)), $Q$1480:$Q$1524, ""))</f>
        <v>Nature's Own</v>
      </c>
      <c r="E1063" t="str">
        <f>IF(OR(D1063="Mission", D1063="Nature's Own", D1063="Sara Lee"), "Bread",
IF(OR(D1063="Del Monte", D1063="Dole", D1063="Mott's"), "Canned Fruit",
IF(OR(D1063="Goya", D1063="Hunt's", D1063="Birds Eye"), "Canned Vegetables",
IF(OR(D1063="BelGioioso", D1063="Kraft", D1063="Philadelphia", D1063="Fairlife", D1063="Horizon Organic", D1063="Lactaid", D1063="Ben &amp; Jerry's", D1063="Chobani", D1063="Oikos", D1063="Light + Fit"), "Dairy",
IF(OR(D1063="Barilla", D1063="Annie's", D1063="Rao's Homemade"), "Pasta",
IF(OR(D1063="Hershey's", D1063="Lay's", D1063="Totino's", D1063="Cheerios", D1063="Jif", D1063="Skippy", D1063="Nature Valley", D1063="Oreo", D1063="DiGiorno", D1063="Eggo"), "Prepared Food",
IF(OR(D1063="Ben's Original", D1063="Lundberg", D1063="Quaker"), "Rice",
IF(OR(D1063="Bush's", D1063="Hillshire Farm", D1063="Oscar Mayer", D1063="SPAM"), "Protein",
IF(OR(D1063="Starbucks", D1063="Sparkling Ice", D1063="Coca-Cola", D1063="San Pellegrino", D1063="Gatorade", D1063="Arizona"), "Beverages",
"Other")))))))))</f>
        <v>Bread</v>
      </c>
      <c r="F1063" t="s">
        <v>1159</v>
      </c>
      <c r="G1063" cm="1">
        <f t="array" ref="G1063">_xlfn.LET(
  _xlpm.txt, LOWER(TRIM(SUBSTITUTE(B1063,"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063" s="1">
        <f>O1063/G1063</f>
        <v>0.23733333333333334</v>
      </c>
      <c r="J1063" t="str">
        <f>IF(I1063="", "", IFERROR(LEFT(SUBSTITUTE(I1063,"$",""), FIND("/", SUBSTITUTE(I1063,"$","")) - 1), ""))</f>
        <v/>
      </c>
      <c r="K1063" s="1" t="str">
        <f>IF(J1063="", "", SUBSTITUTE(J1063, "¢", ""))</f>
        <v/>
      </c>
      <c r="L1063" s="2">
        <f>H1063*100</f>
        <v>23.733333333333334</v>
      </c>
      <c r="M1063" s="1">
        <f t="shared" si="16"/>
        <v>0.23733333333333334</v>
      </c>
      <c r="N1063" s="1">
        <v>23.733333333333334</v>
      </c>
      <c r="O1063" s="3">
        <f>VALUE(MID(F1063, FIND("$", F1063) + 1, LEN(F1063)))</f>
        <v>3.56</v>
      </c>
    </row>
    <row r="1064" spans="1:15" x14ac:dyDescent="0.25">
      <c r="A1064" t="s">
        <v>1158</v>
      </c>
      <c r="B1064" t="s">
        <v>1157</v>
      </c>
      <c r="D1064" t="str" cm="1">
        <f t="array" ref="D1064">_xlfn.TEXTJOIN("", TRUE, IF(ISNUMBER(SEARCH($Q$1480:$Q$1524, B1064)), $Q$1480:$Q$1524, ""))</f>
        <v>Nature's Own</v>
      </c>
      <c r="E1064" t="str">
        <f>IF(OR(D1064="Mission", D1064="Nature's Own", D1064="Sara Lee"), "Bread",
IF(OR(D1064="Del Monte", D1064="Dole", D1064="Mott's"), "Canned Fruit",
IF(OR(D1064="Goya", D1064="Hunt's", D1064="Birds Eye"), "Canned Vegetables",
IF(OR(D1064="BelGioioso", D1064="Kraft", D1064="Philadelphia", D1064="Fairlife", D1064="Horizon Organic", D1064="Lactaid", D1064="Ben &amp; Jerry's", D1064="Chobani", D1064="Oikos", D1064="Light + Fit"), "Dairy",
IF(OR(D1064="Barilla", D1064="Annie's", D1064="Rao's Homemade"), "Pasta",
IF(OR(D1064="Hershey's", D1064="Lay's", D1064="Totino's", D1064="Cheerios", D1064="Jif", D1064="Skippy", D1064="Nature Valley", D1064="Oreo", D1064="DiGiorno", D1064="Eggo"), "Prepared Food",
IF(OR(D1064="Ben's Original", D1064="Lundberg", D1064="Quaker"), "Rice",
IF(OR(D1064="Bush's", D1064="Hillshire Farm", D1064="Oscar Mayer", D1064="SPAM"), "Protein",
IF(OR(D1064="Starbucks", D1064="Sparkling Ice", D1064="Coca-Cola", D1064="San Pellegrino", D1064="Gatorade", D1064="Arizona"), "Beverages",
"Other")))))))))</f>
        <v>Bread</v>
      </c>
      <c r="F1064" t="s">
        <v>1138</v>
      </c>
      <c r="G1064" cm="1">
        <f t="array" ref="G1064">_xlfn.LET(
  _xlpm.txt, LOWER(TRIM(SUBSTITUTE(B1064,"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64" s="1">
        <f>O1064/G1064</f>
        <v>0.182</v>
      </c>
      <c r="J1064" t="str">
        <f>IF(I1064="", "", IFERROR(LEFT(SUBSTITUTE(I1064,"$",""), FIND("/", SUBSTITUTE(I1064,"$","")) - 1), ""))</f>
        <v/>
      </c>
      <c r="K1064" s="1" t="str">
        <f>IF(J1064="", "", SUBSTITUTE(J1064, "¢", ""))</f>
        <v/>
      </c>
      <c r="L1064" s="2">
        <f>H1064*100</f>
        <v>18.2</v>
      </c>
      <c r="M1064" s="1">
        <f t="shared" si="16"/>
        <v>0.182</v>
      </c>
      <c r="N1064" s="1">
        <v>18.2</v>
      </c>
      <c r="O1064" s="3">
        <f>VALUE(MID(F1064, FIND("$", F1064) + 1, LEN(F1064)))</f>
        <v>3.64</v>
      </c>
    </row>
    <row r="1065" spans="1:15" x14ac:dyDescent="0.25">
      <c r="A1065" t="s">
        <v>1156</v>
      </c>
      <c r="B1065" t="s">
        <v>1155</v>
      </c>
      <c r="C1065">
        <v>2</v>
      </c>
      <c r="D1065" t="str" cm="1">
        <f t="array" ref="D1065">_xlfn.TEXTJOIN("", TRUE, IF(ISNUMBER(SEARCH($Q$1480:$Q$1524, B1065)), $Q$1480:$Q$1524, ""))</f>
        <v>Nature's Own</v>
      </c>
      <c r="E1065" t="str">
        <f>IF(OR(D1065="Mission", D1065="Nature's Own", D1065="Sara Lee"), "Bread",
IF(OR(D1065="Del Monte", D1065="Dole", D1065="Mott's"), "Canned Fruit",
IF(OR(D1065="Goya", D1065="Hunt's", D1065="Birds Eye"), "Canned Vegetables",
IF(OR(D1065="BelGioioso", D1065="Kraft", D1065="Philadelphia", D1065="Fairlife", D1065="Horizon Organic", D1065="Lactaid", D1065="Ben &amp; Jerry's", D1065="Chobani", D1065="Oikos", D1065="Light + Fit"), "Dairy",
IF(OR(D1065="Barilla", D1065="Annie's", D1065="Rao's Homemade"), "Pasta",
IF(OR(D1065="Hershey's", D1065="Lay's", D1065="Totino's", D1065="Cheerios", D1065="Jif", D1065="Skippy", D1065="Nature Valley", D1065="Oreo", D1065="DiGiorno", D1065="Eggo"), "Prepared Food",
IF(OR(D1065="Ben's Original", D1065="Lundberg", D1065="Quaker"), "Rice",
IF(OR(D1065="Bush's", D1065="Hillshire Farm", D1065="Oscar Mayer", D1065="SPAM"), "Protein",
IF(OR(D1065="Starbucks", D1065="Sparkling Ice", D1065="Coca-Cola", D1065="San Pellegrino", D1065="Gatorade", D1065="Arizona"), "Beverages",
"Other")))))))))</f>
        <v>Bread</v>
      </c>
      <c r="F1065" t="s">
        <v>1135</v>
      </c>
      <c r="G1065" cm="1">
        <f t="array" ref="G1065">_xlfn.LET(
  _xlpm.txt, LOWER(TRIM(SUBSTITUTE(B1065,"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65" s="1">
        <f>O1065/G1065</f>
        <v>0.65049999999999997</v>
      </c>
      <c r="J1065" t="str">
        <f>IF(I1065="", "", IFERROR(LEFT(SUBSTITUTE(I1065,"$",""), FIND("/", SUBSTITUTE(I1065,"$","")) - 1), ""))</f>
        <v/>
      </c>
      <c r="K1065" s="1" t="str">
        <f>IF(J1065="", "", SUBSTITUTE(J1065, "¢", ""))</f>
        <v/>
      </c>
      <c r="L1065" s="2">
        <f>H1065*100</f>
        <v>65.05</v>
      </c>
      <c r="M1065" s="1">
        <f t="shared" si="16"/>
        <v>0.65049999999999997</v>
      </c>
      <c r="N1065" s="1">
        <v>65.05</v>
      </c>
      <c r="O1065" s="3">
        <f>VALUE(MID(F1065, FIND("$", F1065) + 1, LEN(F1065)))</f>
        <v>13.01</v>
      </c>
    </row>
    <row r="1066" spans="1:15" x14ac:dyDescent="0.25">
      <c r="A1066" t="s">
        <v>1154</v>
      </c>
      <c r="B1066" t="s">
        <v>1153</v>
      </c>
      <c r="C1066">
        <v>2</v>
      </c>
      <c r="D1066" t="str" cm="1">
        <f t="array" ref="D1066">_xlfn.TEXTJOIN("", TRUE, IF(ISNUMBER(SEARCH($Q$1480:$Q$1524, B1066)), $Q$1480:$Q$1524, ""))</f>
        <v>Nature's Own</v>
      </c>
      <c r="E1066" t="str">
        <f>IF(OR(D1066="Mission", D1066="Nature's Own", D1066="Sara Lee"), "Bread",
IF(OR(D1066="Del Monte", D1066="Dole", D1066="Mott's"), "Canned Fruit",
IF(OR(D1066="Goya", D1066="Hunt's", D1066="Birds Eye"), "Canned Vegetables",
IF(OR(D1066="BelGioioso", D1066="Kraft", D1066="Philadelphia", D1066="Fairlife", D1066="Horizon Organic", D1066="Lactaid", D1066="Ben &amp; Jerry's", D1066="Chobani", D1066="Oikos", D1066="Light + Fit"), "Dairy",
IF(OR(D1066="Barilla", D1066="Annie's", D1066="Rao's Homemade"), "Pasta",
IF(OR(D1066="Hershey's", D1066="Lay's", D1066="Totino's", D1066="Cheerios", D1066="Jif", D1066="Skippy", D1066="Nature Valley", D1066="Oreo", D1066="DiGiorno", D1066="Eggo"), "Prepared Food",
IF(OR(D1066="Ben's Original", D1066="Lundberg", D1066="Quaker"), "Rice",
IF(OR(D1066="Bush's", D1066="Hillshire Farm", D1066="Oscar Mayer", D1066="SPAM"), "Protein",
IF(OR(D1066="Starbucks", D1066="Sparkling Ice", D1066="Coca-Cola", D1066="San Pellegrino", D1066="Gatorade", D1066="Arizona"), "Beverages",
"Other")))))))))</f>
        <v>Bread</v>
      </c>
      <c r="F1066" t="s">
        <v>1152</v>
      </c>
      <c r="G1066" cm="1">
        <f t="array" ref="G1066">_xlfn.LET(
  _xlpm.txt, LOWER(TRIM(SUBSTITUTE(B1066,"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66" s="1">
        <f>O1066/G1066</f>
        <v>0.57199999999999995</v>
      </c>
      <c r="J1066" t="str">
        <f>IF(I1066="", "", IFERROR(LEFT(SUBSTITUTE(I1066,"$",""), FIND("/", SUBSTITUTE(I1066,"$","")) - 1), ""))</f>
        <v/>
      </c>
      <c r="K1066" s="1" t="str">
        <f>IF(J1066="", "", SUBSTITUTE(J1066, "¢", ""))</f>
        <v/>
      </c>
      <c r="L1066" s="2">
        <f>H1066*100</f>
        <v>57.199999999999996</v>
      </c>
      <c r="M1066" s="1">
        <f t="shared" si="16"/>
        <v>0.57199999999999995</v>
      </c>
      <c r="N1066" s="1">
        <v>57.199999999999996</v>
      </c>
      <c r="O1066" s="3">
        <f>VALUE(MID(F1066, FIND("$", F1066) + 1, LEN(F1066)))</f>
        <v>11.44</v>
      </c>
    </row>
    <row r="1067" spans="1:15" x14ac:dyDescent="0.25">
      <c r="A1067" t="s">
        <v>1151</v>
      </c>
      <c r="B1067" t="s">
        <v>1150</v>
      </c>
      <c r="D1067" t="str" cm="1">
        <f t="array" ref="D1067">_xlfn.TEXTJOIN("", TRUE, IF(ISNUMBER(SEARCH($Q$1480:$Q$1524, B1067)), $Q$1480:$Q$1524, ""))</f>
        <v>Nature's Own</v>
      </c>
      <c r="E1067" t="str">
        <f>IF(OR(D1067="Mission", D1067="Nature's Own", D1067="Sara Lee"), "Bread",
IF(OR(D1067="Del Monte", D1067="Dole", D1067="Mott's"), "Canned Fruit",
IF(OR(D1067="Goya", D1067="Hunt's", D1067="Birds Eye"), "Canned Vegetables",
IF(OR(D1067="BelGioioso", D1067="Kraft", D1067="Philadelphia", D1067="Fairlife", D1067="Horizon Organic", D1067="Lactaid", D1067="Ben &amp; Jerry's", D1067="Chobani", D1067="Oikos", D1067="Light + Fit"), "Dairy",
IF(OR(D1067="Barilla", D1067="Annie's", D1067="Rao's Homemade"), "Pasta",
IF(OR(D1067="Hershey's", D1067="Lay's", D1067="Totino's", D1067="Cheerios", D1067="Jif", D1067="Skippy", D1067="Nature Valley", D1067="Oreo", D1067="DiGiorno", D1067="Eggo"), "Prepared Food",
IF(OR(D1067="Ben's Original", D1067="Lundberg", D1067="Quaker"), "Rice",
IF(OR(D1067="Bush's", D1067="Hillshire Farm", D1067="Oscar Mayer", D1067="SPAM"), "Protein",
IF(OR(D1067="Starbucks", D1067="Sparkling Ice", D1067="Coca-Cola", D1067="San Pellegrino", D1067="Gatorade", D1067="Arizona"), "Beverages",
"Other")))))))))</f>
        <v>Bread</v>
      </c>
      <c r="F1067" t="s">
        <v>1086</v>
      </c>
      <c r="G1067" cm="1">
        <f t="array" ref="G1067">_xlfn.LET(
  _xlpm.txt, LOWER(TRIM(SUBSTITUTE(B1067,"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67" s="1">
        <f>O1067/G1067</f>
        <v>0.17099999999999999</v>
      </c>
      <c r="J1067" t="str">
        <f>IF(I1067="", "", IFERROR(LEFT(SUBSTITUTE(I1067,"$",""), FIND("/", SUBSTITUTE(I1067,"$","")) - 1), ""))</f>
        <v/>
      </c>
      <c r="K1067" s="1" t="str">
        <f>IF(J1067="", "", SUBSTITUTE(J1067, "¢", ""))</f>
        <v/>
      </c>
      <c r="L1067" s="2">
        <f>H1067*100</f>
        <v>17.099999999999998</v>
      </c>
      <c r="M1067" s="1">
        <f t="shared" si="16"/>
        <v>0.17099999999999999</v>
      </c>
      <c r="N1067" s="1">
        <v>17.099999999999998</v>
      </c>
      <c r="O1067" s="3">
        <f>VALUE(MID(F1067, FIND("$", F1067) + 1, LEN(F1067)))</f>
        <v>3.42</v>
      </c>
    </row>
    <row r="1068" spans="1:15" x14ac:dyDescent="0.25">
      <c r="A1068" t="s">
        <v>1149</v>
      </c>
      <c r="B1068" t="s">
        <v>1148</v>
      </c>
      <c r="D1068" t="str" cm="1">
        <f t="array" ref="D1068">_xlfn.TEXTJOIN("", TRUE, IF(ISNUMBER(SEARCH($Q$1480:$Q$1524, B1068)), $Q$1480:$Q$1524, ""))</f>
        <v>Nature's Own</v>
      </c>
      <c r="E1068" t="str">
        <f>IF(OR(D1068="Mission", D1068="Nature's Own", D1068="Sara Lee"), "Bread",
IF(OR(D1068="Del Monte", D1068="Dole", D1068="Mott's"), "Canned Fruit",
IF(OR(D1068="Goya", D1068="Hunt's", D1068="Birds Eye"), "Canned Vegetables",
IF(OR(D1068="BelGioioso", D1068="Kraft", D1068="Philadelphia", D1068="Fairlife", D1068="Horizon Organic", D1068="Lactaid", D1068="Ben &amp; Jerry's", D1068="Chobani", D1068="Oikos", D1068="Light + Fit"), "Dairy",
IF(OR(D1068="Barilla", D1068="Annie's", D1068="Rao's Homemade"), "Pasta",
IF(OR(D1068="Hershey's", D1068="Lay's", D1068="Totino's", D1068="Cheerios", D1068="Jif", D1068="Skippy", D1068="Nature Valley", D1068="Oreo", D1068="DiGiorno", D1068="Eggo"), "Prepared Food",
IF(OR(D1068="Ben's Original", D1068="Lundberg", D1068="Quaker"), "Rice",
IF(OR(D1068="Bush's", D1068="Hillshire Farm", D1068="Oscar Mayer", D1068="SPAM"), "Protein",
IF(OR(D1068="Starbucks", D1068="Sparkling Ice", D1068="Coca-Cola", D1068="San Pellegrino", D1068="Gatorade", D1068="Arizona"), "Beverages",
"Other")))))))))</f>
        <v>Bread</v>
      </c>
      <c r="F1068" t="s">
        <v>1147</v>
      </c>
      <c r="G1068" cm="1">
        <f t="array" ref="G1068">_xlfn.LET(
  _xlpm.txt, LOWER(TRIM(SUBSTITUTE(B1068,"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68" s="1">
        <f>O1068/G1068</f>
        <v>0.17899999999999999</v>
      </c>
      <c r="J1068" t="str">
        <f>IF(I1068="", "", IFERROR(LEFT(SUBSTITUTE(I1068,"$",""), FIND("/", SUBSTITUTE(I1068,"$","")) - 1), ""))</f>
        <v/>
      </c>
      <c r="K1068" s="1" t="str">
        <f>IF(J1068="", "", SUBSTITUTE(J1068, "¢", ""))</f>
        <v/>
      </c>
      <c r="L1068" s="2">
        <f>H1068*100</f>
        <v>17.899999999999999</v>
      </c>
      <c r="M1068" s="1">
        <f t="shared" si="16"/>
        <v>0.17899999999999999</v>
      </c>
      <c r="N1068" s="1">
        <v>17.899999999999999</v>
      </c>
      <c r="O1068" s="3">
        <f>VALUE(MID(F1068, FIND("$", F1068) + 1, LEN(F1068)))</f>
        <v>3.58</v>
      </c>
    </row>
    <row r="1069" spans="1:15" x14ac:dyDescent="0.25">
      <c r="A1069" t="s">
        <v>1146</v>
      </c>
      <c r="B1069" t="s">
        <v>1145</v>
      </c>
      <c r="C1069">
        <v>3</v>
      </c>
      <c r="D1069" t="str" cm="1">
        <f t="array" ref="D1069">_xlfn.TEXTJOIN("", TRUE, IF(ISNUMBER(SEARCH($Q$1480:$Q$1524, B1069)), $Q$1480:$Q$1524, ""))</f>
        <v>Nature's Own</v>
      </c>
      <c r="E1069" t="str">
        <f>IF(OR(D1069="Mission", D1069="Nature's Own", D1069="Sara Lee"), "Bread",
IF(OR(D1069="Del Monte", D1069="Dole", D1069="Mott's"), "Canned Fruit",
IF(OR(D1069="Goya", D1069="Hunt's", D1069="Birds Eye"), "Canned Vegetables",
IF(OR(D1069="BelGioioso", D1069="Kraft", D1069="Philadelphia", D1069="Fairlife", D1069="Horizon Organic", D1069="Lactaid", D1069="Ben &amp; Jerry's", D1069="Chobani", D1069="Oikos", D1069="Light + Fit"), "Dairy",
IF(OR(D1069="Barilla", D1069="Annie's", D1069="Rao's Homemade"), "Pasta",
IF(OR(D1069="Hershey's", D1069="Lay's", D1069="Totino's", D1069="Cheerios", D1069="Jif", D1069="Skippy", D1069="Nature Valley", D1069="Oreo", D1069="DiGiorno", D1069="Eggo"), "Prepared Food",
IF(OR(D1069="Ben's Original", D1069="Lundberg", D1069="Quaker"), "Rice",
IF(OR(D1069="Bush's", D1069="Hillshire Farm", D1069="Oscar Mayer", D1069="SPAM"), "Protein",
IF(OR(D1069="Starbucks", D1069="Sparkling Ice", D1069="Coca-Cola", D1069="San Pellegrino", D1069="Gatorade", D1069="Arizona"), "Beverages",
"Other")))))))))</f>
        <v>Bread</v>
      </c>
      <c r="F1069" t="s">
        <v>1144</v>
      </c>
      <c r="G1069" cm="1">
        <f t="array" ref="G1069">_xlfn.LET(
  _xlpm.txt, LOWER(TRIM(SUBSTITUTE(B1069,"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69" s="1">
        <f>O1069/G1069</f>
        <v>0.89949999999999997</v>
      </c>
      <c r="J1069" t="str">
        <f>IF(I1069="", "", IFERROR(LEFT(SUBSTITUTE(I1069,"$",""), FIND("/", SUBSTITUTE(I1069,"$","")) - 1), ""))</f>
        <v/>
      </c>
      <c r="K1069" s="1" t="str">
        <f>IF(J1069="", "", SUBSTITUTE(J1069, "¢", ""))</f>
        <v/>
      </c>
      <c r="L1069" s="2">
        <f>H1069*100</f>
        <v>89.95</v>
      </c>
      <c r="M1069" s="1">
        <f t="shared" si="16"/>
        <v>0.89950000000000008</v>
      </c>
      <c r="N1069" s="1">
        <v>89.95</v>
      </c>
      <c r="O1069" s="3">
        <f>VALUE(MID(F1069, FIND("$", F1069) + 1, LEN(F1069)))</f>
        <v>17.989999999999998</v>
      </c>
    </row>
    <row r="1070" spans="1:15" x14ac:dyDescent="0.25">
      <c r="A1070" t="s">
        <v>1143</v>
      </c>
      <c r="B1070" t="s">
        <v>1142</v>
      </c>
      <c r="C1070">
        <v>5</v>
      </c>
      <c r="D1070" t="str" cm="1">
        <f t="array" ref="D1070">_xlfn.TEXTJOIN("", TRUE, IF(ISNUMBER(SEARCH($Q$1480:$Q$1524, B1070)), $Q$1480:$Q$1524, ""))</f>
        <v>Nature's Own</v>
      </c>
      <c r="E1070" t="str">
        <f>IF(OR(D1070="Mission", D1070="Nature's Own", D1070="Sara Lee"), "Bread",
IF(OR(D1070="Del Monte", D1070="Dole", D1070="Mott's"), "Canned Fruit",
IF(OR(D1070="Goya", D1070="Hunt's", D1070="Birds Eye"), "Canned Vegetables",
IF(OR(D1070="BelGioioso", D1070="Kraft", D1070="Philadelphia", D1070="Fairlife", D1070="Horizon Organic", D1070="Lactaid", D1070="Ben &amp; Jerry's", D1070="Chobani", D1070="Oikos", D1070="Light + Fit"), "Dairy",
IF(OR(D1070="Barilla", D1070="Annie's", D1070="Rao's Homemade"), "Pasta",
IF(OR(D1070="Hershey's", D1070="Lay's", D1070="Totino's", D1070="Cheerios", D1070="Jif", D1070="Skippy", D1070="Nature Valley", D1070="Oreo", D1070="DiGiorno", D1070="Eggo"), "Prepared Food",
IF(OR(D1070="Ben's Original", D1070="Lundberg", D1070="Quaker"), "Rice",
IF(OR(D1070="Bush's", D1070="Hillshire Farm", D1070="Oscar Mayer", D1070="SPAM"), "Protein",
IF(OR(D1070="Starbucks", D1070="Sparkling Ice", D1070="Coca-Cola", D1070="San Pellegrino", D1070="Gatorade", D1070="Arizona"), "Beverages",
"Other")))))))))</f>
        <v>Bread</v>
      </c>
      <c r="F1070" t="s">
        <v>1141</v>
      </c>
      <c r="G1070" cm="1">
        <f t="array" ref="G1070">_xlfn.LET(
  _xlpm.txt, LOWER(TRIM(SUBSTITUTE(B1070,"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70" s="1">
        <f>O1070/G1070</f>
        <v>1.9024999999999999</v>
      </c>
      <c r="J1070" t="str">
        <f>IF(I1070="", "", IFERROR(LEFT(SUBSTITUTE(I1070,"$",""), FIND("/", SUBSTITUTE(I1070,"$","")) - 1), ""))</f>
        <v/>
      </c>
      <c r="K1070" s="1" t="str">
        <f>IF(J1070="", "", SUBSTITUTE(J1070, "¢", ""))</f>
        <v/>
      </c>
      <c r="L1070" s="2">
        <f>H1070*100</f>
        <v>190.25</v>
      </c>
      <c r="M1070" s="1">
        <f t="shared" si="16"/>
        <v>1.9025000000000001</v>
      </c>
      <c r="N1070" s="1">
        <v>190.25</v>
      </c>
      <c r="O1070" s="3">
        <f>VALUE(MID(F1070, FIND("$", F1070) + 1, LEN(F1070)))</f>
        <v>38.049999999999997</v>
      </c>
    </row>
    <row r="1071" spans="1:15" x14ac:dyDescent="0.25">
      <c r="A1071" t="s">
        <v>1140</v>
      </c>
      <c r="B1071" t="s">
        <v>1139</v>
      </c>
      <c r="D1071" t="str" cm="1">
        <f t="array" ref="D1071">_xlfn.TEXTJOIN("", TRUE, IF(ISNUMBER(SEARCH($Q$1480:$Q$1524, B1071)), $Q$1480:$Q$1524, ""))</f>
        <v>Nature's Own</v>
      </c>
      <c r="E1071" t="str">
        <f>IF(OR(D1071="Mission", D1071="Nature's Own", D1071="Sara Lee"), "Bread",
IF(OR(D1071="Del Monte", D1071="Dole", D1071="Mott's"), "Canned Fruit",
IF(OR(D1071="Goya", D1071="Hunt's", D1071="Birds Eye"), "Canned Vegetables",
IF(OR(D1071="BelGioioso", D1071="Kraft", D1071="Philadelphia", D1071="Fairlife", D1071="Horizon Organic", D1071="Lactaid", D1071="Ben &amp; Jerry's", D1071="Chobani", D1071="Oikos", D1071="Light + Fit"), "Dairy",
IF(OR(D1071="Barilla", D1071="Annie's", D1071="Rao's Homemade"), "Pasta",
IF(OR(D1071="Hershey's", D1071="Lay's", D1071="Totino's", D1071="Cheerios", D1071="Jif", D1071="Skippy", D1071="Nature Valley", D1071="Oreo", D1071="DiGiorno", D1071="Eggo"), "Prepared Food",
IF(OR(D1071="Ben's Original", D1071="Lundberg", D1071="Quaker"), "Rice",
IF(OR(D1071="Bush's", D1071="Hillshire Farm", D1071="Oscar Mayer", D1071="SPAM"), "Protein",
IF(OR(D1071="Starbucks", D1071="Sparkling Ice", D1071="Coca-Cola", D1071="San Pellegrino", D1071="Gatorade", D1071="Arizona"), "Beverages",
"Other")))))))))</f>
        <v>Bread</v>
      </c>
      <c r="F1071" t="s">
        <v>1138</v>
      </c>
      <c r="G1071" cm="1">
        <f t="array" ref="G1071">_xlfn.LET(
  _xlpm.txt, LOWER(TRIM(SUBSTITUTE(B1071,"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71" s="1">
        <f>O1071/G1071</f>
        <v>0.182</v>
      </c>
      <c r="J1071" t="str">
        <f>IF(I1071="", "", IFERROR(LEFT(SUBSTITUTE(I1071,"$",""), FIND("/", SUBSTITUTE(I1071,"$","")) - 1), ""))</f>
        <v/>
      </c>
      <c r="K1071" s="1" t="str">
        <f>IF(J1071="", "", SUBSTITUTE(J1071, "¢", ""))</f>
        <v/>
      </c>
      <c r="L1071" s="2">
        <f>H1071*100</f>
        <v>18.2</v>
      </c>
      <c r="M1071" s="1">
        <f t="shared" si="16"/>
        <v>0.182</v>
      </c>
      <c r="N1071" s="1">
        <v>18.2</v>
      </c>
      <c r="O1071" s="3">
        <f>VALUE(MID(F1071, FIND("$", F1071) + 1, LEN(F1071)))</f>
        <v>3.64</v>
      </c>
    </row>
    <row r="1072" spans="1:15" x14ac:dyDescent="0.25">
      <c r="A1072" t="s">
        <v>1137</v>
      </c>
      <c r="B1072" t="s">
        <v>1136</v>
      </c>
      <c r="C1072">
        <v>2</v>
      </c>
      <c r="D1072" t="str" cm="1">
        <f t="array" ref="D1072">_xlfn.TEXTJOIN("", TRUE, IF(ISNUMBER(SEARCH($Q$1480:$Q$1524, B1072)), $Q$1480:$Q$1524, ""))</f>
        <v>Nature's Own</v>
      </c>
      <c r="E1072" t="str">
        <f>IF(OR(D1072="Mission", D1072="Nature's Own", D1072="Sara Lee"), "Bread",
IF(OR(D1072="Del Monte", D1072="Dole", D1072="Mott's"), "Canned Fruit",
IF(OR(D1072="Goya", D1072="Hunt's", D1072="Birds Eye"), "Canned Vegetables",
IF(OR(D1072="BelGioioso", D1072="Kraft", D1072="Philadelphia", D1072="Fairlife", D1072="Horizon Organic", D1072="Lactaid", D1072="Ben &amp; Jerry's", D1072="Chobani", D1072="Oikos", D1072="Light + Fit"), "Dairy",
IF(OR(D1072="Barilla", D1072="Annie's", D1072="Rao's Homemade"), "Pasta",
IF(OR(D1072="Hershey's", D1072="Lay's", D1072="Totino's", D1072="Cheerios", D1072="Jif", D1072="Skippy", D1072="Nature Valley", D1072="Oreo", D1072="DiGiorno", D1072="Eggo"), "Prepared Food",
IF(OR(D1072="Ben's Original", D1072="Lundberg", D1072="Quaker"), "Rice",
IF(OR(D1072="Bush's", D1072="Hillshire Farm", D1072="Oscar Mayer", D1072="SPAM"), "Protein",
IF(OR(D1072="Starbucks", D1072="Sparkling Ice", D1072="Coca-Cola", D1072="San Pellegrino", D1072="Gatorade", D1072="Arizona"), "Beverages",
"Other")))))))))</f>
        <v>Bread</v>
      </c>
      <c r="F1072" t="s">
        <v>1135</v>
      </c>
      <c r="G1072" cm="1">
        <f t="array" ref="G1072">_xlfn.LET(
  _xlpm.txt, LOWER(TRIM(SUBSTITUTE(B1072,"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072" s="1">
        <f>O1072/G1072</f>
        <v>0.86733333333333329</v>
      </c>
      <c r="J1072" t="str">
        <f>IF(I1072="", "", IFERROR(LEFT(SUBSTITUTE(I1072,"$",""), FIND("/", SUBSTITUTE(I1072,"$","")) - 1), ""))</f>
        <v/>
      </c>
      <c r="K1072" s="1" t="str">
        <f>IF(J1072="", "", SUBSTITUTE(J1072, "¢", ""))</f>
        <v/>
      </c>
      <c r="L1072" s="2">
        <f>H1072*100</f>
        <v>86.733333333333334</v>
      </c>
      <c r="M1072" s="1">
        <f t="shared" si="16"/>
        <v>0.86733333333333329</v>
      </c>
      <c r="N1072" s="1">
        <v>86.733333333333334</v>
      </c>
      <c r="O1072" s="3">
        <f>VALUE(MID(F1072, FIND("$", F1072) + 1, LEN(F1072)))</f>
        <v>13.01</v>
      </c>
    </row>
    <row r="1073" spans="1:15" x14ac:dyDescent="0.25">
      <c r="A1073" t="s">
        <v>1134</v>
      </c>
      <c r="B1073" t="s">
        <v>1133</v>
      </c>
      <c r="D1073" t="str" cm="1">
        <f t="array" ref="D1073">_xlfn.TEXTJOIN("", TRUE, IF(ISNUMBER(SEARCH($Q$1480:$Q$1524, B1073)), $Q$1480:$Q$1524, ""))</f>
        <v>Nature's Own</v>
      </c>
      <c r="E1073" t="str">
        <f>IF(OR(D1073="Mission", D1073="Nature's Own", D1073="Sara Lee"), "Bread",
IF(OR(D1073="Del Monte", D1073="Dole", D1073="Mott's"), "Canned Fruit",
IF(OR(D1073="Goya", D1073="Hunt's", D1073="Birds Eye"), "Canned Vegetables",
IF(OR(D1073="BelGioioso", D1073="Kraft", D1073="Philadelphia", D1073="Fairlife", D1073="Horizon Organic", D1073="Lactaid", D1073="Ben &amp; Jerry's", D1073="Chobani", D1073="Oikos", D1073="Light + Fit"), "Dairy",
IF(OR(D1073="Barilla", D1073="Annie's", D1073="Rao's Homemade"), "Pasta",
IF(OR(D1073="Hershey's", D1073="Lay's", D1073="Totino's", D1073="Cheerios", D1073="Jif", D1073="Skippy", D1073="Nature Valley", D1073="Oreo", D1073="DiGiorno", D1073="Eggo"), "Prepared Food",
IF(OR(D1073="Ben's Original", D1073="Lundberg", D1073="Quaker"), "Rice",
IF(OR(D1073="Bush's", D1073="Hillshire Farm", D1073="Oscar Mayer", D1073="SPAM"), "Protein",
IF(OR(D1073="Starbucks", D1073="Sparkling Ice", D1073="Coca-Cola", D1073="San Pellegrino", D1073="Gatorade", D1073="Arizona"), "Beverages",
"Other")))))))))</f>
        <v>Bread</v>
      </c>
      <c r="F1073" t="s">
        <v>1081</v>
      </c>
      <c r="G1073" cm="1">
        <f t="array" ref="G1073">_xlfn.LET(
  _xlpm.txt, LOWER(TRIM(SUBSTITUTE(B1073,"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073" s="1">
        <f>O1073/G1073</f>
        <v>0.24133333333333334</v>
      </c>
      <c r="J1073" t="str">
        <f>IF(I1073="", "", IFERROR(LEFT(SUBSTITUTE(I1073,"$",""), FIND("/", SUBSTITUTE(I1073,"$","")) - 1), ""))</f>
        <v/>
      </c>
      <c r="K1073" s="1" t="str">
        <f>IF(J1073="", "", SUBSTITUTE(J1073, "¢", ""))</f>
        <v/>
      </c>
      <c r="L1073" s="2">
        <f>H1073*100</f>
        <v>24.133333333333333</v>
      </c>
      <c r="M1073" s="1">
        <f t="shared" si="16"/>
        <v>0.24133333333333332</v>
      </c>
      <c r="N1073" s="1">
        <v>24.133333333333333</v>
      </c>
      <c r="O1073" s="3">
        <f>VALUE(MID(F1073, FIND("$", F1073) + 1, LEN(F1073)))</f>
        <v>3.62</v>
      </c>
    </row>
    <row r="1074" spans="1:15" x14ac:dyDescent="0.25">
      <c r="A1074" t="s">
        <v>1132</v>
      </c>
      <c r="B1074" t="s">
        <v>1131</v>
      </c>
      <c r="D1074" t="str" cm="1">
        <f t="array" ref="D1074">_xlfn.TEXTJOIN("", TRUE, IF(ISNUMBER(SEARCH($Q$1480:$Q$1524, B1074)), $Q$1480:$Q$1524, ""))</f>
        <v>Nature's Own</v>
      </c>
      <c r="E1074" t="str">
        <f>IF(OR(D1074="Mission", D1074="Nature's Own", D1074="Sara Lee"), "Bread",
IF(OR(D1074="Del Monte", D1074="Dole", D1074="Mott's"), "Canned Fruit",
IF(OR(D1074="Goya", D1074="Hunt's", D1074="Birds Eye"), "Canned Vegetables",
IF(OR(D1074="BelGioioso", D1074="Kraft", D1074="Philadelphia", D1074="Fairlife", D1074="Horizon Organic", D1074="Lactaid", D1074="Ben &amp; Jerry's", D1074="Chobani", D1074="Oikos", D1074="Light + Fit"), "Dairy",
IF(OR(D1074="Barilla", D1074="Annie's", D1074="Rao's Homemade"), "Pasta",
IF(OR(D1074="Hershey's", D1074="Lay's", D1074="Totino's", D1074="Cheerios", D1074="Jif", D1074="Skippy", D1074="Nature Valley", D1074="Oreo", D1074="DiGiorno", D1074="Eggo"), "Prepared Food",
IF(OR(D1074="Ben's Original", D1074="Lundberg", D1074="Quaker"), "Rice",
IF(OR(D1074="Bush's", D1074="Hillshire Farm", D1074="Oscar Mayer", D1074="SPAM"), "Protein",
IF(OR(D1074="Starbucks", D1074="Sparkling Ice", D1074="Coca-Cola", D1074="San Pellegrino", D1074="Gatorade", D1074="Arizona"), "Beverages",
"Other")))))))))</f>
        <v>Bread</v>
      </c>
      <c r="F1074" t="s">
        <v>1130</v>
      </c>
      <c r="G1074" cm="1">
        <f t="array" ref="G1074">_xlfn.LET(
  _xlpm.txt, LOWER(TRIM(SUBSTITUTE(B1074,"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074" s="1">
        <f>O1074/G1074</f>
        <v>0.3725</v>
      </c>
      <c r="J1074" t="str">
        <f>IF(I1074="", "", IFERROR(LEFT(SUBSTITUTE(I1074,"$",""), FIND("/", SUBSTITUTE(I1074,"$","")) - 1), ""))</f>
        <v/>
      </c>
      <c r="K1074" s="1" t="str">
        <f>IF(J1074="", "", SUBSTITUTE(J1074, "¢", ""))</f>
        <v/>
      </c>
      <c r="L1074" s="2">
        <f>H1074*100</f>
        <v>37.25</v>
      </c>
      <c r="M1074" s="1">
        <f t="shared" si="16"/>
        <v>0.3725</v>
      </c>
      <c r="N1074" s="1">
        <v>37.25</v>
      </c>
      <c r="O1074" s="3">
        <f>VALUE(MID(F1074, FIND("$", F1074) + 1, LEN(F1074)))</f>
        <v>5.96</v>
      </c>
    </row>
    <row r="1075" spans="1:15" x14ac:dyDescent="0.25">
      <c r="A1075" t="s">
        <v>1129</v>
      </c>
      <c r="B1075" t="s">
        <v>1128</v>
      </c>
      <c r="D1075" t="str" cm="1">
        <f t="array" ref="D1075">_xlfn.TEXTJOIN("", TRUE, IF(ISNUMBER(SEARCH($Q$1480:$Q$1524, B1075)), $Q$1480:$Q$1524, ""))</f>
        <v>Nature's Own</v>
      </c>
      <c r="E1075" t="str">
        <f>IF(OR(D1075="Mission", D1075="Nature's Own", D1075="Sara Lee"), "Bread",
IF(OR(D1075="Del Monte", D1075="Dole", D1075="Mott's"), "Canned Fruit",
IF(OR(D1075="Goya", D1075="Hunt's", D1075="Birds Eye"), "Canned Vegetables",
IF(OR(D1075="BelGioioso", D1075="Kraft", D1075="Philadelphia", D1075="Fairlife", D1075="Horizon Organic", D1075="Lactaid", D1075="Ben &amp; Jerry's", D1075="Chobani", D1075="Oikos", D1075="Light + Fit"), "Dairy",
IF(OR(D1075="Barilla", D1075="Annie's", D1075="Rao's Homemade"), "Pasta",
IF(OR(D1075="Hershey's", D1075="Lay's", D1075="Totino's", D1075="Cheerios", D1075="Jif", D1075="Skippy", D1075="Nature Valley", D1075="Oreo", D1075="DiGiorno", D1075="Eggo"), "Prepared Food",
IF(OR(D1075="Ben's Original", D1075="Lundberg", D1075="Quaker"), "Rice",
IF(OR(D1075="Bush's", D1075="Hillshire Farm", D1075="Oscar Mayer", D1075="SPAM"), "Protein",
IF(OR(D1075="Starbucks", D1075="Sparkling Ice", D1075="Coca-Cola", D1075="San Pellegrino", D1075="Gatorade", D1075="Arizona"), "Beverages",
"Other")))))))))</f>
        <v>Bread</v>
      </c>
      <c r="F1075" t="s">
        <v>1127</v>
      </c>
      <c r="G1075" cm="1">
        <f t="array" ref="G1075">_xlfn.LET(
  _xlpm.txt, LOWER(TRIM(SUBSTITUTE(B1075,"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075" s="1">
        <f>O1075/G1075</f>
        <v>0.38624999999999998</v>
      </c>
      <c r="J1075" t="str">
        <f>IF(I1075="", "", IFERROR(LEFT(SUBSTITUTE(I1075,"$",""), FIND("/", SUBSTITUTE(I1075,"$","")) - 1), ""))</f>
        <v/>
      </c>
      <c r="K1075" s="1" t="str">
        <f>IF(J1075="", "", SUBSTITUTE(J1075, "¢", ""))</f>
        <v/>
      </c>
      <c r="L1075" s="2">
        <f>H1075*100</f>
        <v>38.625</v>
      </c>
      <c r="M1075" s="1">
        <f t="shared" si="16"/>
        <v>0.38624999999999998</v>
      </c>
      <c r="N1075" s="1">
        <v>38.625</v>
      </c>
      <c r="O1075" s="3">
        <f>VALUE(MID(F1075, FIND("$", F1075) + 1, LEN(F1075)))</f>
        <v>6.18</v>
      </c>
    </row>
    <row r="1076" spans="1:15" x14ac:dyDescent="0.25">
      <c r="A1076" t="s">
        <v>1126</v>
      </c>
      <c r="B1076" t="s">
        <v>1125</v>
      </c>
      <c r="C1076">
        <v>3</v>
      </c>
      <c r="D1076" t="str" cm="1">
        <f t="array" ref="D1076">_xlfn.TEXTJOIN("", TRUE, IF(ISNUMBER(SEARCH($Q$1480:$Q$1524, B1076)), $Q$1480:$Q$1524, ""))</f>
        <v>Nature's Own</v>
      </c>
      <c r="E1076" t="str">
        <f>IF(OR(D1076="Mission", D1076="Nature's Own", D1076="Sara Lee"), "Bread",
IF(OR(D1076="Del Monte", D1076="Dole", D1076="Mott's"), "Canned Fruit",
IF(OR(D1076="Goya", D1076="Hunt's", D1076="Birds Eye"), "Canned Vegetables",
IF(OR(D1076="BelGioioso", D1076="Kraft", D1076="Philadelphia", D1076="Fairlife", D1076="Horizon Organic", D1076="Lactaid", D1076="Ben &amp; Jerry's", D1076="Chobani", D1076="Oikos", D1076="Light + Fit"), "Dairy",
IF(OR(D1076="Barilla", D1076="Annie's", D1076="Rao's Homemade"), "Pasta",
IF(OR(D1076="Hershey's", D1076="Lay's", D1076="Totino's", D1076="Cheerios", D1076="Jif", D1076="Skippy", D1076="Nature Valley", D1076="Oreo", D1076="DiGiorno", D1076="Eggo"), "Prepared Food",
IF(OR(D1076="Ben's Original", D1076="Lundberg", D1076="Quaker"), "Rice",
IF(OR(D1076="Bush's", D1076="Hillshire Farm", D1076="Oscar Mayer", D1076="SPAM"), "Protein",
IF(OR(D1076="Starbucks", D1076="Sparkling Ice", D1076="Coca-Cola", D1076="San Pellegrino", D1076="Gatorade", D1076="Arizona"), "Beverages",
"Other")))))))))</f>
        <v>Bread</v>
      </c>
      <c r="F1076" t="s">
        <v>1124</v>
      </c>
      <c r="G1076" cm="1">
        <f t="array" ref="G1076">_xlfn.LET(
  _xlpm.txt, LOWER(TRIM(SUBSTITUTE(B1076,"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076" s="1">
        <f>O1076/G1076</f>
        <v>1.6868749999999999</v>
      </c>
      <c r="J1076" t="str">
        <f>IF(I1076="", "", IFERROR(LEFT(SUBSTITUTE(I1076,"$",""), FIND("/", SUBSTITUTE(I1076,"$","")) - 1), ""))</f>
        <v/>
      </c>
      <c r="K1076" s="1" t="str">
        <f>IF(J1076="", "", SUBSTITUTE(J1076, "¢", ""))</f>
        <v/>
      </c>
      <c r="L1076" s="2">
        <f>H1076*100</f>
        <v>168.6875</v>
      </c>
      <c r="M1076" s="1">
        <f t="shared" si="16"/>
        <v>1.6868749999999999</v>
      </c>
      <c r="N1076" s="1">
        <v>168.6875</v>
      </c>
      <c r="O1076" s="3">
        <f>VALUE(MID(F1076, FIND("$", F1076) + 1, LEN(F1076)))</f>
        <v>26.99</v>
      </c>
    </row>
    <row r="1077" spans="1:15" x14ac:dyDescent="0.25">
      <c r="A1077" t="s">
        <v>1123</v>
      </c>
      <c r="B1077" t="s">
        <v>1122</v>
      </c>
      <c r="C1077">
        <v>2</v>
      </c>
      <c r="D1077" t="str" cm="1">
        <f t="array" ref="D1077">_xlfn.TEXTJOIN("", TRUE, IF(ISNUMBER(SEARCH($Q$1480:$Q$1524, B1077)), $Q$1480:$Q$1524, ""))</f>
        <v>Nature's Own</v>
      </c>
      <c r="E1077" t="str">
        <f>IF(OR(D1077="Mission", D1077="Nature's Own", D1077="Sara Lee"), "Bread",
IF(OR(D1077="Del Monte", D1077="Dole", D1077="Mott's"), "Canned Fruit",
IF(OR(D1077="Goya", D1077="Hunt's", D1077="Birds Eye"), "Canned Vegetables",
IF(OR(D1077="BelGioioso", D1077="Kraft", D1077="Philadelphia", D1077="Fairlife", D1077="Horizon Organic", D1077="Lactaid", D1077="Ben &amp; Jerry's", D1077="Chobani", D1077="Oikos", D1077="Light + Fit"), "Dairy",
IF(OR(D1077="Barilla", D1077="Annie's", D1077="Rao's Homemade"), "Pasta",
IF(OR(D1077="Hershey's", D1077="Lay's", D1077="Totino's", D1077="Cheerios", D1077="Jif", D1077="Skippy", D1077="Nature Valley", D1077="Oreo", D1077="DiGiorno", D1077="Eggo"), "Prepared Food",
IF(OR(D1077="Ben's Original", D1077="Lundberg", D1077="Quaker"), "Rice",
IF(OR(D1077="Bush's", D1077="Hillshire Farm", D1077="Oscar Mayer", D1077="SPAM"), "Protein",
IF(OR(D1077="Starbucks", D1077="Sparkling Ice", D1077="Coca-Cola", D1077="San Pellegrino", D1077="Gatorade", D1077="Arizona"), "Beverages",
"Other")))))))))</f>
        <v>Bread</v>
      </c>
      <c r="F1077" t="s">
        <v>1121</v>
      </c>
      <c r="G1077" cm="1">
        <f t="array" ref="G1077">_xlfn.LET(
  _xlpm.txt, LOWER(TRIM(SUBSTITUTE(B1077,"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077" s="1">
        <f>O1077/G1077</f>
        <v>0.71875</v>
      </c>
      <c r="J1077" t="str">
        <f>IF(I1077="", "", IFERROR(LEFT(SUBSTITUTE(I1077,"$",""), FIND("/", SUBSTITUTE(I1077,"$","")) - 1), ""))</f>
        <v/>
      </c>
      <c r="K1077" s="1" t="str">
        <f>IF(J1077="", "", SUBSTITUTE(J1077, "¢", ""))</f>
        <v/>
      </c>
      <c r="L1077" s="2">
        <f>H1077*100</f>
        <v>71.875</v>
      </c>
      <c r="M1077" s="1">
        <f t="shared" si="16"/>
        <v>0.71875</v>
      </c>
      <c r="N1077" s="1">
        <v>71.875</v>
      </c>
      <c r="O1077" s="3">
        <f>VALUE(MID(F1077, FIND("$", F1077) + 1, LEN(F1077)))</f>
        <v>11.5</v>
      </c>
    </row>
    <row r="1078" spans="1:15" x14ac:dyDescent="0.25">
      <c r="A1078" t="s">
        <v>1120</v>
      </c>
      <c r="B1078" t="s">
        <v>1119</v>
      </c>
      <c r="C1078">
        <v>1</v>
      </c>
      <c r="D1078" t="str" cm="1">
        <f t="array" ref="D1078">_xlfn.TEXTJOIN("", TRUE, IF(ISNUMBER(SEARCH($Q$1480:$Q$1524, B1078)), $Q$1480:$Q$1524, ""))</f>
        <v>Nature's Own</v>
      </c>
      <c r="E1078" t="str">
        <f>IF(OR(D1078="Mission", D1078="Nature's Own", D1078="Sara Lee"), "Bread",
IF(OR(D1078="Del Monte", D1078="Dole", D1078="Mott's"), "Canned Fruit",
IF(OR(D1078="Goya", D1078="Hunt's", D1078="Birds Eye"), "Canned Vegetables",
IF(OR(D1078="BelGioioso", D1078="Kraft", D1078="Philadelphia", D1078="Fairlife", D1078="Horizon Organic", D1078="Lactaid", D1078="Ben &amp; Jerry's", D1078="Chobani", D1078="Oikos", D1078="Light + Fit"), "Dairy",
IF(OR(D1078="Barilla", D1078="Annie's", D1078="Rao's Homemade"), "Pasta",
IF(OR(D1078="Hershey's", D1078="Lay's", D1078="Totino's", D1078="Cheerios", D1078="Jif", D1078="Skippy", D1078="Nature Valley", D1078="Oreo", D1078="DiGiorno", D1078="Eggo"), "Prepared Food",
IF(OR(D1078="Ben's Original", D1078="Lundberg", D1078="Quaker"), "Rice",
IF(OR(D1078="Bush's", D1078="Hillshire Farm", D1078="Oscar Mayer", D1078="SPAM"), "Protein",
IF(OR(D1078="Starbucks", D1078="Sparkling Ice", D1078="Coca-Cola", D1078="San Pellegrino", D1078="Gatorade", D1078="Arizona"), "Beverages",
"Other")))))))))</f>
        <v>Bread</v>
      </c>
      <c r="F1078" t="s">
        <v>1118</v>
      </c>
      <c r="G1078" cm="1">
        <f t="array" ref="G1078">_xlfn.LET(
  _xlpm.txt, LOWER(TRIM(SUBSTITUTE(B1078,"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078" s="1">
        <f>O1078/G1078</f>
        <v>0.27687499999999998</v>
      </c>
      <c r="J1078" t="str">
        <f>IF(I1078="", "", IFERROR(LEFT(SUBSTITUTE(I1078,"$",""), FIND("/", SUBSTITUTE(I1078,"$","")) - 1), ""))</f>
        <v/>
      </c>
      <c r="K1078" s="1" t="str">
        <f>IF(J1078="", "", SUBSTITUTE(J1078, "¢", ""))</f>
        <v/>
      </c>
      <c r="L1078" s="2">
        <f>H1078*100</f>
        <v>27.6875</v>
      </c>
      <c r="M1078" s="1">
        <f t="shared" si="16"/>
        <v>0.27687499999999998</v>
      </c>
      <c r="N1078" s="1">
        <v>27.6875</v>
      </c>
      <c r="O1078" s="3">
        <f>VALUE(MID(F1078, FIND("$", F1078) + 1, LEN(F1078)))</f>
        <v>4.43</v>
      </c>
    </row>
    <row r="1079" spans="1:15" x14ac:dyDescent="0.25">
      <c r="A1079" t="s">
        <v>1117</v>
      </c>
      <c r="B1079" t="s">
        <v>1116</v>
      </c>
      <c r="C1079">
        <v>5</v>
      </c>
      <c r="D1079" t="str" cm="1">
        <f t="array" ref="D1079">_xlfn.TEXTJOIN("", TRUE, IF(ISNUMBER(SEARCH($Q$1480:$Q$1524, B1079)), $Q$1480:$Q$1524, ""))</f>
        <v>Nature's Own</v>
      </c>
      <c r="E1079" t="str">
        <f>IF(OR(D1079="Mission", D1079="Nature's Own", D1079="Sara Lee"), "Bread",
IF(OR(D1079="Del Monte", D1079="Dole", D1079="Mott's"), "Canned Fruit",
IF(OR(D1079="Goya", D1079="Hunt's", D1079="Birds Eye"), "Canned Vegetables",
IF(OR(D1079="BelGioioso", D1079="Kraft", D1079="Philadelphia", D1079="Fairlife", D1079="Horizon Organic", D1079="Lactaid", D1079="Ben &amp; Jerry's", D1079="Chobani", D1079="Oikos", D1079="Light + Fit"), "Dairy",
IF(OR(D1079="Barilla", D1079="Annie's", D1079="Rao's Homemade"), "Pasta",
IF(OR(D1079="Hershey's", D1079="Lay's", D1079="Totino's", D1079="Cheerios", D1079="Jif", D1079="Skippy", D1079="Nature Valley", D1079="Oreo", D1079="DiGiorno", D1079="Eggo"), "Prepared Food",
IF(OR(D1079="Ben's Original", D1079="Lundberg", D1079="Quaker"), "Rice",
IF(OR(D1079="Bush's", D1079="Hillshire Farm", D1079="Oscar Mayer", D1079="SPAM"), "Protein",
IF(OR(D1079="Starbucks", D1079="Sparkling Ice", D1079="Coca-Cola", D1079="San Pellegrino", D1079="Gatorade", D1079="Arizona"), "Beverages",
"Other")))))))))</f>
        <v>Bread</v>
      </c>
      <c r="F1079" t="s">
        <v>1115</v>
      </c>
      <c r="G1079" cm="1">
        <f t="array" ref="G1079">_xlfn.LET(
  _xlpm.txt, LOWER(TRIM(SUBSTITUTE(B1079,"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H1079" s="1">
        <f>O1079/G1079</f>
        <v>1.7990909090909091</v>
      </c>
      <c r="J1079" t="str">
        <f>IF(I1079="", "", IFERROR(LEFT(SUBSTITUTE(I1079,"$",""), FIND("/", SUBSTITUTE(I1079,"$","")) - 1), ""))</f>
        <v/>
      </c>
      <c r="K1079" s="1" t="str">
        <f>IF(J1079="", "", SUBSTITUTE(J1079, "¢", ""))</f>
        <v/>
      </c>
      <c r="L1079" s="2">
        <f>H1079*100</f>
        <v>179.90909090909091</v>
      </c>
      <c r="M1079" s="1">
        <f t="shared" si="16"/>
        <v>1.7990909090909091</v>
      </c>
      <c r="N1079" s="1">
        <v>179.90909090909091</v>
      </c>
      <c r="O1079" s="3">
        <f>VALUE(MID(F1079, FIND("$", F1079) + 1, LEN(F1079)))</f>
        <v>39.58</v>
      </c>
    </row>
    <row r="1080" spans="1:15" x14ac:dyDescent="0.25">
      <c r="A1080" t="s">
        <v>1114</v>
      </c>
      <c r="B1080" t="s">
        <v>1113</v>
      </c>
      <c r="C1080">
        <v>2</v>
      </c>
      <c r="D1080" t="str" cm="1">
        <f t="array" ref="D1080">_xlfn.TEXTJOIN("", TRUE, IF(ISNUMBER(SEARCH($Q$1480:$Q$1524, B1080)), $Q$1480:$Q$1524, ""))</f>
        <v>Nature's Own</v>
      </c>
      <c r="E1080" t="str">
        <f>IF(OR(D1080="Mission", D1080="Nature's Own", D1080="Sara Lee"), "Bread",
IF(OR(D1080="Del Monte", D1080="Dole", D1080="Mott's"), "Canned Fruit",
IF(OR(D1080="Goya", D1080="Hunt's", D1080="Birds Eye"), "Canned Vegetables",
IF(OR(D1080="BelGioioso", D1080="Kraft", D1080="Philadelphia", D1080="Fairlife", D1080="Horizon Organic", D1080="Lactaid", D1080="Ben &amp; Jerry's", D1080="Chobani", D1080="Oikos", D1080="Light + Fit"), "Dairy",
IF(OR(D1080="Barilla", D1080="Annie's", D1080="Rao's Homemade"), "Pasta",
IF(OR(D1080="Hershey's", D1080="Lay's", D1080="Totino's", D1080="Cheerios", D1080="Jif", D1080="Skippy", D1080="Nature Valley", D1080="Oreo", D1080="DiGiorno", D1080="Eggo"), "Prepared Food",
IF(OR(D1080="Ben's Original", D1080="Lundberg", D1080="Quaker"), "Rice",
IF(OR(D1080="Bush's", D1080="Hillshire Farm", D1080="Oscar Mayer", D1080="SPAM"), "Protein",
IF(OR(D1080="Starbucks", D1080="Sparkling Ice", D1080="Coca-Cola", D1080="San Pellegrino", D1080="Gatorade", D1080="Arizona"), "Beverages",
"Other")))))))))</f>
        <v>Bread</v>
      </c>
      <c r="F1080" t="s">
        <v>1112</v>
      </c>
      <c r="G1080" cm="1">
        <f t="array" ref="G1080">_xlfn.LET(
  _xlpm.txt, LOWER(TRIM(SUBSTITUTE(B1080,"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H1080" s="1">
        <f>O1080/G1080</f>
        <v>0.79272727272727284</v>
      </c>
      <c r="J1080" t="str">
        <f>IF(I1080="", "", IFERROR(LEFT(SUBSTITUTE(I1080,"$",""), FIND("/", SUBSTITUTE(I1080,"$","")) - 1), ""))</f>
        <v/>
      </c>
      <c r="K1080" s="1" t="str">
        <f>IF(J1080="", "", SUBSTITUTE(J1080, "¢", ""))</f>
        <v/>
      </c>
      <c r="L1080" s="2">
        <f>H1080*100</f>
        <v>79.27272727272728</v>
      </c>
      <c r="M1080" s="1">
        <f t="shared" si="16"/>
        <v>0.79272727272727284</v>
      </c>
      <c r="N1080" s="1">
        <v>79.27272727272728</v>
      </c>
      <c r="O1080" s="3">
        <f>VALUE(MID(F1080, FIND("$", F1080) + 1, LEN(F1080)))</f>
        <v>17.440000000000001</v>
      </c>
    </row>
    <row r="1081" spans="1:15" x14ac:dyDescent="0.25">
      <c r="A1081" t="s">
        <v>1111</v>
      </c>
      <c r="B1081" t="s">
        <v>1110</v>
      </c>
      <c r="D1081" t="str" cm="1">
        <f t="array" ref="D1081">_xlfn.TEXTJOIN("", TRUE, IF(ISNUMBER(SEARCH($Q$1480:$Q$1524, B1081)), $Q$1480:$Q$1524, ""))</f>
        <v>Nature's Own</v>
      </c>
      <c r="E1081" t="str">
        <f>IF(OR(D1081="Mission", D1081="Nature's Own", D1081="Sara Lee"), "Bread",
IF(OR(D1081="Del Monte", D1081="Dole", D1081="Mott's"), "Canned Fruit",
IF(OR(D1081="Goya", D1081="Hunt's", D1081="Birds Eye"), "Canned Vegetables",
IF(OR(D1081="BelGioioso", D1081="Kraft", D1081="Philadelphia", D1081="Fairlife", D1081="Horizon Organic", D1081="Lactaid", D1081="Ben &amp; Jerry's", D1081="Chobani", D1081="Oikos", D1081="Light + Fit"), "Dairy",
IF(OR(D1081="Barilla", D1081="Annie's", D1081="Rao's Homemade"), "Pasta",
IF(OR(D1081="Hershey's", D1081="Lay's", D1081="Totino's", D1081="Cheerios", D1081="Jif", D1081="Skippy", D1081="Nature Valley", D1081="Oreo", D1081="DiGiorno", D1081="Eggo"), "Prepared Food",
IF(OR(D1081="Ben's Original", D1081="Lundberg", D1081="Quaker"), "Rice",
IF(OR(D1081="Bush's", D1081="Hillshire Farm", D1081="Oscar Mayer", D1081="SPAM"), "Protein",
IF(OR(D1081="Starbucks", D1081="Sparkling Ice", D1081="Coca-Cola", D1081="San Pellegrino", D1081="Gatorade", D1081="Arizona"), "Beverages",
"Other")))))))))</f>
        <v>Bread</v>
      </c>
      <c r="F1081" t="s">
        <v>1086</v>
      </c>
      <c r="G1081" cm="1">
        <f t="array" ref="G1081">_xlfn.LET(
  _xlpm.txt, LOWER(TRIM(SUBSTITUTE(B1081,"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H1081" s="1">
        <f>O1081/G1081</f>
        <v>0.15545454545454546</v>
      </c>
      <c r="J1081" t="str">
        <f>IF(I1081="", "", IFERROR(LEFT(SUBSTITUTE(I1081,"$",""), FIND("/", SUBSTITUTE(I1081,"$","")) - 1), ""))</f>
        <v/>
      </c>
      <c r="K1081" s="1" t="str">
        <f>IF(J1081="", "", SUBSTITUTE(J1081, "¢", ""))</f>
        <v/>
      </c>
      <c r="L1081" s="2">
        <f>H1081*100</f>
        <v>15.545454545454545</v>
      </c>
      <c r="M1081" s="1">
        <f t="shared" si="16"/>
        <v>0.15545454545454546</v>
      </c>
      <c r="N1081" s="1">
        <v>15.545454545454545</v>
      </c>
      <c r="O1081" s="3">
        <f>VALUE(MID(F1081, FIND("$", F1081) + 1, LEN(F1081)))</f>
        <v>3.42</v>
      </c>
    </row>
    <row r="1082" spans="1:15" x14ac:dyDescent="0.25">
      <c r="A1082" t="s">
        <v>1109</v>
      </c>
      <c r="B1082" t="s">
        <v>1108</v>
      </c>
      <c r="C1082">
        <v>4</v>
      </c>
      <c r="D1082" t="str" cm="1">
        <f t="array" ref="D1082">_xlfn.TEXTJOIN("", TRUE, IF(ISNUMBER(SEARCH($Q$1480:$Q$1524, B1082)), $Q$1480:$Q$1524, ""))</f>
        <v>Nature's Own</v>
      </c>
      <c r="E1082" t="str">
        <f>IF(OR(D1082="Mission", D1082="Nature's Own", D1082="Sara Lee"), "Bread",
IF(OR(D1082="Del Monte", D1082="Dole", D1082="Mott's"), "Canned Fruit",
IF(OR(D1082="Goya", D1082="Hunt's", D1082="Birds Eye"), "Canned Vegetables",
IF(OR(D1082="BelGioioso", D1082="Kraft", D1082="Philadelphia", D1082="Fairlife", D1082="Horizon Organic", D1082="Lactaid", D1082="Ben &amp; Jerry's", D1082="Chobani", D1082="Oikos", D1082="Light + Fit"), "Dairy",
IF(OR(D1082="Barilla", D1082="Annie's", D1082="Rao's Homemade"), "Pasta",
IF(OR(D1082="Hershey's", D1082="Lay's", D1082="Totino's", D1082="Cheerios", D1082="Jif", D1082="Skippy", D1082="Nature Valley", D1082="Oreo", D1082="DiGiorno", D1082="Eggo"), "Prepared Food",
IF(OR(D1082="Ben's Original", D1082="Lundberg", D1082="Quaker"), "Rice",
IF(OR(D1082="Bush's", D1082="Hillshire Farm", D1082="Oscar Mayer", D1082="SPAM"), "Protein",
IF(OR(D1082="Starbucks", D1082="Sparkling Ice", D1082="Coca-Cola", D1082="San Pellegrino", D1082="Gatorade", D1082="Arizona"), "Beverages",
"Other")))))))))</f>
        <v>Bread</v>
      </c>
      <c r="F1082" t="s">
        <v>1097</v>
      </c>
      <c r="G1082" cm="1">
        <f t="array" ref="G1082">_xlfn.LET(
  _xlpm.txt, LOWER(TRIM(SUBSTITUTE(B1082,"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1082" s="1">
        <f>O1082/G1082</f>
        <v>1.6927777777777777</v>
      </c>
      <c r="J1082" t="str">
        <f>IF(I1082="", "", IFERROR(LEFT(SUBSTITUTE(I1082,"$",""), FIND("/", SUBSTITUTE(I1082,"$","")) - 1), ""))</f>
        <v/>
      </c>
      <c r="K1082" s="1" t="str">
        <f>IF(J1082="", "", SUBSTITUTE(J1082, "¢", ""))</f>
        <v/>
      </c>
      <c r="L1082" s="2">
        <f>H1082*100</f>
        <v>169.27777777777777</v>
      </c>
      <c r="M1082" s="1">
        <f t="shared" si="16"/>
        <v>1.6927777777777777</v>
      </c>
      <c r="N1082" s="1">
        <v>169.27777777777777</v>
      </c>
      <c r="O1082" s="3">
        <f>VALUE(MID(F1082, FIND("$", F1082) + 1, LEN(F1082)))</f>
        <v>30.47</v>
      </c>
    </row>
    <row r="1083" spans="1:15" x14ac:dyDescent="0.25">
      <c r="A1083" t="s">
        <v>1107</v>
      </c>
      <c r="B1083" t="s">
        <v>1106</v>
      </c>
      <c r="D1083" t="str" cm="1">
        <f t="array" ref="D1083">_xlfn.TEXTJOIN("", TRUE, IF(ISNUMBER(SEARCH($Q$1480:$Q$1524, B1083)), $Q$1480:$Q$1524, ""))</f>
        <v>Nature's Own</v>
      </c>
      <c r="E1083" t="str">
        <f>IF(OR(D1083="Mission", D1083="Nature's Own", D1083="Sara Lee"), "Bread",
IF(OR(D1083="Del Monte", D1083="Dole", D1083="Mott's"), "Canned Fruit",
IF(OR(D1083="Goya", D1083="Hunt's", D1083="Birds Eye"), "Canned Vegetables",
IF(OR(D1083="BelGioioso", D1083="Kraft", D1083="Philadelphia", D1083="Fairlife", D1083="Horizon Organic", D1083="Lactaid", D1083="Ben &amp; Jerry's", D1083="Chobani", D1083="Oikos", D1083="Light + Fit"), "Dairy",
IF(OR(D1083="Barilla", D1083="Annie's", D1083="Rao's Homemade"), "Pasta",
IF(OR(D1083="Hershey's", D1083="Lay's", D1083="Totino's", D1083="Cheerios", D1083="Jif", D1083="Skippy", D1083="Nature Valley", D1083="Oreo", D1083="DiGiorno", D1083="Eggo"), "Prepared Food",
IF(OR(D1083="Ben's Original", D1083="Lundberg", D1083="Quaker"), "Rice",
IF(OR(D1083="Bush's", D1083="Hillshire Farm", D1083="Oscar Mayer", D1083="SPAM"), "Protein",
IF(OR(D1083="Starbucks", D1083="Sparkling Ice", D1083="Coca-Cola", D1083="San Pellegrino", D1083="Gatorade", D1083="Arizona"), "Beverages",
"Other")))))))))</f>
        <v>Bread</v>
      </c>
      <c r="F1083" t="s">
        <v>1094</v>
      </c>
      <c r="G1083" t="str" cm="1">
        <f t="array" ref="G1083">_xlfn.LET(
  _xlpm.txt, LOWER(TRIM(SUBSTITUTE(B1083,"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083" t="e">
        <f>O1083/G1083</f>
        <v>#VALUE!</v>
      </c>
      <c r="J1083" t="str">
        <f>IF(I1083="", "", IFERROR(LEFT(SUBSTITUTE(I1083,"$",""), FIND("/", SUBSTITUTE(I1083,"$","")) - 1), ""))</f>
        <v/>
      </c>
      <c r="K1083" t="str">
        <f>IF(J1083="", "", SUBSTITUTE(J1083, "¢", ""))</f>
        <v/>
      </c>
      <c r="L1083" s="1" t="e">
        <f>H1083*100</f>
        <v>#VALUE!</v>
      </c>
      <c r="M1083" s="1">
        <f t="shared" si="16"/>
        <v>0</v>
      </c>
      <c r="O1083" s="3">
        <f>VALUE(MID(F1083, FIND("$", F1083) + 1, LEN(F1083)))</f>
        <v>3.67</v>
      </c>
    </row>
    <row r="1084" spans="1:15" x14ac:dyDescent="0.25">
      <c r="A1084" t="s">
        <v>1105</v>
      </c>
      <c r="B1084" t="s">
        <v>1104</v>
      </c>
      <c r="C1084">
        <v>2</v>
      </c>
      <c r="D1084" t="str" cm="1">
        <f t="array" ref="D1084">_xlfn.TEXTJOIN("", TRUE, IF(ISNUMBER(SEARCH($Q$1480:$Q$1524, B1084)), $Q$1480:$Q$1524, ""))</f>
        <v>Nature's Own</v>
      </c>
      <c r="E1084" t="str">
        <f>IF(OR(D1084="Mission", D1084="Nature's Own", D1084="Sara Lee"), "Bread",
IF(OR(D1084="Del Monte", D1084="Dole", D1084="Mott's"), "Canned Fruit",
IF(OR(D1084="Goya", D1084="Hunt's", D1084="Birds Eye"), "Canned Vegetables",
IF(OR(D1084="BelGioioso", D1084="Kraft", D1084="Philadelphia", D1084="Fairlife", D1084="Horizon Organic", D1084="Lactaid", D1084="Ben &amp; Jerry's", D1084="Chobani", D1084="Oikos", D1084="Light + Fit"), "Dairy",
IF(OR(D1084="Barilla", D1084="Annie's", D1084="Rao's Homemade"), "Pasta",
IF(OR(D1084="Hershey's", D1084="Lay's", D1084="Totino's", D1084="Cheerios", D1084="Jif", D1084="Skippy", D1084="Nature Valley", D1084="Oreo", D1084="DiGiorno", D1084="Eggo"), "Prepared Food",
IF(OR(D1084="Ben's Original", D1084="Lundberg", D1084="Quaker"), "Rice",
IF(OR(D1084="Bush's", D1084="Hillshire Farm", D1084="Oscar Mayer", D1084="SPAM"), "Protein",
IF(OR(D1084="Starbucks", D1084="Sparkling Ice", D1084="Coca-Cola", D1084="San Pellegrino", D1084="Gatorade", D1084="Arizona"), "Beverages",
"Other")))))))))</f>
        <v>Bread</v>
      </c>
      <c r="F1084" t="s">
        <v>1103</v>
      </c>
      <c r="G1084" cm="1">
        <f t="array" ref="G1084">_xlfn.LET(
  _xlpm.txt, LOWER(TRIM(SUBSTITUTE(B1084,"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084" s="1">
        <f>O1084/G1084</f>
        <v>0.51624999999999999</v>
      </c>
      <c r="J1084" t="str">
        <f>IF(I1084="", "", IFERROR(LEFT(SUBSTITUTE(I1084,"$",""), FIND("/", SUBSTITUTE(I1084,"$","")) - 1), ""))</f>
        <v/>
      </c>
      <c r="K1084" s="1" t="str">
        <f>IF(J1084="", "", SUBSTITUTE(J1084, "¢", ""))</f>
        <v/>
      </c>
      <c r="L1084" s="2">
        <f>H1084*100</f>
        <v>51.625</v>
      </c>
      <c r="M1084" s="1">
        <f t="shared" si="16"/>
        <v>0.51624999999999999</v>
      </c>
      <c r="N1084" s="1">
        <v>51.625</v>
      </c>
      <c r="O1084" s="3">
        <f>VALUE(MID(F1084, FIND("$", F1084) + 1, LEN(F1084)))</f>
        <v>8.26</v>
      </c>
    </row>
    <row r="1085" spans="1:15" x14ac:dyDescent="0.25">
      <c r="A1085" t="s">
        <v>1102</v>
      </c>
      <c r="B1085" t="s">
        <v>1101</v>
      </c>
      <c r="C1085">
        <v>3</v>
      </c>
      <c r="D1085" t="str" cm="1">
        <f t="array" ref="D1085">_xlfn.TEXTJOIN("", TRUE, IF(ISNUMBER(SEARCH($Q$1480:$Q$1524, B1085)), $Q$1480:$Q$1524, ""))</f>
        <v>Nature's Own</v>
      </c>
      <c r="E1085" t="str">
        <f>IF(OR(D1085="Mission", D1085="Nature's Own", D1085="Sara Lee"), "Bread",
IF(OR(D1085="Del Monte", D1085="Dole", D1085="Mott's"), "Canned Fruit",
IF(OR(D1085="Goya", D1085="Hunt's", D1085="Birds Eye"), "Canned Vegetables",
IF(OR(D1085="BelGioioso", D1085="Kraft", D1085="Philadelphia", D1085="Fairlife", D1085="Horizon Organic", D1085="Lactaid", D1085="Ben &amp; Jerry's", D1085="Chobani", D1085="Oikos", D1085="Light + Fit"), "Dairy",
IF(OR(D1085="Barilla", D1085="Annie's", D1085="Rao's Homemade"), "Pasta",
IF(OR(D1085="Hershey's", D1085="Lay's", D1085="Totino's", D1085="Cheerios", D1085="Jif", D1085="Skippy", D1085="Nature Valley", D1085="Oreo", D1085="DiGiorno", D1085="Eggo"), "Prepared Food",
IF(OR(D1085="Ben's Original", D1085="Lundberg", D1085="Quaker"), "Rice",
IF(OR(D1085="Bush's", D1085="Hillshire Farm", D1085="Oscar Mayer", D1085="SPAM"), "Protein",
IF(OR(D1085="Starbucks", D1085="Sparkling Ice", D1085="Coca-Cola", D1085="San Pellegrino", D1085="Gatorade", D1085="Arizona"), "Beverages",
"Other")))))))))</f>
        <v>Bread</v>
      </c>
      <c r="F1085" t="s">
        <v>1100</v>
      </c>
      <c r="G1085" cm="1">
        <f t="array" ref="G1085">_xlfn.LET(
  _xlpm.txt, LOWER(TRIM(SUBSTITUTE(B1085,"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085" s="1">
        <f>O1085/G1085</f>
        <v>1.514375</v>
      </c>
      <c r="J1085" t="str">
        <f>IF(I1085="", "", IFERROR(LEFT(SUBSTITUTE(I1085,"$",""), FIND("/", SUBSTITUTE(I1085,"$","")) - 1), ""))</f>
        <v/>
      </c>
      <c r="K1085" s="1" t="str">
        <f>IF(J1085="", "", SUBSTITUTE(J1085, "¢", ""))</f>
        <v/>
      </c>
      <c r="L1085" s="2">
        <f>H1085*100</f>
        <v>151.4375</v>
      </c>
      <c r="M1085" s="1">
        <f t="shared" si="16"/>
        <v>1.514375</v>
      </c>
      <c r="N1085" s="1">
        <v>151.4375</v>
      </c>
      <c r="O1085" s="3">
        <f>VALUE(MID(F1085, FIND("$", F1085) + 1, LEN(F1085)))</f>
        <v>24.23</v>
      </c>
    </row>
    <row r="1086" spans="1:15" x14ac:dyDescent="0.25">
      <c r="A1086" t="s">
        <v>1099</v>
      </c>
      <c r="B1086" t="s">
        <v>1098</v>
      </c>
      <c r="C1086">
        <v>4</v>
      </c>
      <c r="D1086" t="str" cm="1">
        <f t="array" ref="D1086">_xlfn.TEXTJOIN("", TRUE, IF(ISNUMBER(SEARCH($Q$1480:$Q$1524, B1086)), $Q$1480:$Q$1524, ""))</f>
        <v>Nature's Own</v>
      </c>
      <c r="E1086" t="str">
        <f>IF(OR(D1086="Mission", D1086="Nature's Own", D1086="Sara Lee"), "Bread",
IF(OR(D1086="Del Monte", D1086="Dole", D1086="Mott's"), "Canned Fruit",
IF(OR(D1086="Goya", D1086="Hunt's", D1086="Birds Eye"), "Canned Vegetables",
IF(OR(D1086="BelGioioso", D1086="Kraft", D1086="Philadelphia", D1086="Fairlife", D1086="Horizon Organic", D1086="Lactaid", D1086="Ben &amp; Jerry's", D1086="Chobani", D1086="Oikos", D1086="Light + Fit"), "Dairy",
IF(OR(D1086="Barilla", D1086="Annie's", D1086="Rao's Homemade"), "Pasta",
IF(OR(D1086="Hershey's", D1086="Lay's", D1086="Totino's", D1086="Cheerios", D1086="Jif", D1086="Skippy", D1086="Nature Valley", D1086="Oreo", D1086="DiGiorno", D1086="Eggo"), "Prepared Food",
IF(OR(D1086="Ben's Original", D1086="Lundberg", D1086="Quaker"), "Rice",
IF(OR(D1086="Bush's", D1086="Hillshire Farm", D1086="Oscar Mayer", D1086="SPAM"), "Protein",
IF(OR(D1086="Starbucks", D1086="Sparkling Ice", D1086="Coca-Cola", D1086="San Pellegrino", D1086="Gatorade", D1086="Arizona"), "Beverages",
"Other")))))))))</f>
        <v>Bread</v>
      </c>
      <c r="F1086" t="s">
        <v>1097</v>
      </c>
      <c r="G1086" cm="1">
        <f t="array" ref="G1086">_xlfn.LET(
  _xlpm.txt, LOWER(TRIM(SUBSTITUTE(B1086,"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086" s="1">
        <f>O1086/G1086</f>
        <v>1.9043749999999999</v>
      </c>
      <c r="J1086" t="str">
        <f>IF(I1086="", "", IFERROR(LEFT(SUBSTITUTE(I1086,"$",""), FIND("/", SUBSTITUTE(I1086,"$","")) - 1), ""))</f>
        <v/>
      </c>
      <c r="K1086" s="1" t="str">
        <f>IF(J1086="", "", SUBSTITUTE(J1086, "¢", ""))</f>
        <v/>
      </c>
      <c r="L1086" s="2">
        <f>H1086*100</f>
        <v>190.4375</v>
      </c>
      <c r="M1086" s="1">
        <f t="shared" si="16"/>
        <v>1.9043749999999999</v>
      </c>
      <c r="N1086" s="1">
        <v>190.4375</v>
      </c>
      <c r="O1086" s="3">
        <f>VALUE(MID(F1086, FIND("$", F1086) + 1, LEN(F1086)))</f>
        <v>30.47</v>
      </c>
    </row>
    <row r="1087" spans="1:15" x14ac:dyDescent="0.25">
      <c r="A1087" t="s">
        <v>1096</v>
      </c>
      <c r="B1087" t="s">
        <v>1095</v>
      </c>
      <c r="D1087" t="str" cm="1">
        <f t="array" ref="D1087">_xlfn.TEXTJOIN("", TRUE, IF(ISNUMBER(SEARCH($Q$1480:$Q$1524, B1087)), $Q$1480:$Q$1524, ""))</f>
        <v>Nature's Own</v>
      </c>
      <c r="E1087" t="str">
        <f>IF(OR(D1087="Mission", D1087="Nature's Own", D1087="Sara Lee"), "Bread",
IF(OR(D1087="Del Monte", D1087="Dole", D1087="Mott's"), "Canned Fruit",
IF(OR(D1087="Goya", D1087="Hunt's", D1087="Birds Eye"), "Canned Vegetables",
IF(OR(D1087="BelGioioso", D1087="Kraft", D1087="Philadelphia", D1087="Fairlife", D1087="Horizon Organic", D1087="Lactaid", D1087="Ben &amp; Jerry's", D1087="Chobani", D1087="Oikos", D1087="Light + Fit"), "Dairy",
IF(OR(D1087="Barilla", D1087="Annie's", D1087="Rao's Homemade"), "Pasta",
IF(OR(D1087="Hershey's", D1087="Lay's", D1087="Totino's", D1087="Cheerios", D1087="Jif", D1087="Skippy", D1087="Nature Valley", D1087="Oreo", D1087="DiGiorno", D1087="Eggo"), "Prepared Food",
IF(OR(D1087="Ben's Original", D1087="Lundberg", D1087="Quaker"), "Rice",
IF(OR(D1087="Bush's", D1087="Hillshire Farm", D1087="Oscar Mayer", D1087="SPAM"), "Protein",
IF(OR(D1087="Starbucks", D1087="Sparkling Ice", D1087="Coca-Cola", D1087="San Pellegrino", D1087="Gatorade", D1087="Arizona"), "Beverages",
"Other")))))))))</f>
        <v>Bread</v>
      </c>
      <c r="F1087" t="s">
        <v>1094</v>
      </c>
      <c r="G1087" cm="1">
        <f t="array" ref="G1087">_xlfn.LET(
  _xlpm.txt, LOWER(TRIM(SUBSTITUTE(B1087,"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087" s="1">
        <f>O1087/G1087</f>
        <v>0.229375</v>
      </c>
      <c r="J1087" t="str">
        <f>IF(I1087="", "", IFERROR(LEFT(SUBSTITUTE(I1087,"$",""), FIND("/", SUBSTITUTE(I1087,"$","")) - 1), ""))</f>
        <v/>
      </c>
      <c r="K1087" s="1" t="str">
        <f>IF(J1087="", "", SUBSTITUTE(J1087, "¢", ""))</f>
        <v/>
      </c>
      <c r="L1087" s="2">
        <f>H1087*100</f>
        <v>22.9375</v>
      </c>
      <c r="M1087" s="1">
        <f t="shared" si="16"/>
        <v>0.229375</v>
      </c>
      <c r="N1087" s="1">
        <v>22.9375</v>
      </c>
      <c r="O1087" s="3">
        <f>VALUE(MID(F1087, FIND("$", F1087) + 1, LEN(F1087)))</f>
        <v>3.67</v>
      </c>
    </row>
    <row r="1088" spans="1:15" x14ac:dyDescent="0.25">
      <c r="A1088" t="s">
        <v>1093</v>
      </c>
      <c r="B1088" t="s">
        <v>1092</v>
      </c>
      <c r="D1088" t="str" cm="1">
        <f t="array" ref="D1088">_xlfn.TEXTJOIN("", TRUE, IF(ISNUMBER(SEARCH($Q$1480:$Q$1524, B1088)), $Q$1480:$Q$1524, ""))</f>
        <v>Nature's Own</v>
      </c>
      <c r="E1088" t="str">
        <f>IF(OR(D1088="Mission", D1088="Nature's Own", D1088="Sara Lee"), "Bread",
IF(OR(D1088="Del Monte", D1088="Dole", D1088="Mott's"), "Canned Fruit",
IF(OR(D1088="Goya", D1088="Hunt's", D1088="Birds Eye"), "Canned Vegetables",
IF(OR(D1088="BelGioioso", D1088="Kraft", D1088="Philadelphia", D1088="Fairlife", D1088="Horizon Organic", D1088="Lactaid", D1088="Ben &amp; Jerry's", D1088="Chobani", D1088="Oikos", D1088="Light + Fit"), "Dairy",
IF(OR(D1088="Barilla", D1088="Annie's", D1088="Rao's Homemade"), "Pasta",
IF(OR(D1088="Hershey's", D1088="Lay's", D1088="Totino's", D1088="Cheerios", D1088="Jif", D1088="Skippy", D1088="Nature Valley", D1088="Oreo", D1088="DiGiorno", D1088="Eggo"), "Prepared Food",
IF(OR(D1088="Ben's Original", D1088="Lundberg", D1088="Quaker"), "Rice",
IF(OR(D1088="Bush's", D1088="Hillshire Farm", D1088="Oscar Mayer", D1088="SPAM"), "Protein",
IF(OR(D1088="Starbucks", D1088="Sparkling Ice", D1088="Coca-Cola", D1088="San Pellegrino", D1088="Gatorade", D1088="Arizona"), "Beverages",
"Other")))))))))</f>
        <v>Bread</v>
      </c>
      <c r="F1088" t="s">
        <v>392</v>
      </c>
      <c r="G1088" cm="1">
        <f t="array" ref="G1088">_xlfn.LET(
  _xlpm.txt, LOWER(TRIM(SUBSTITUTE(B1088,"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H1088" s="1">
        <f>O1088/G1088</f>
        <v>0.16090909090909092</v>
      </c>
      <c r="J1088" t="str">
        <f>IF(I1088="", "", IFERROR(LEFT(SUBSTITUTE(I1088,"$",""), FIND("/", SUBSTITUTE(I1088,"$","")) - 1), ""))</f>
        <v/>
      </c>
      <c r="K1088" s="1" t="str">
        <f>IF(J1088="", "", SUBSTITUTE(J1088, "¢", ""))</f>
        <v/>
      </c>
      <c r="L1088" s="2">
        <f>H1088*100</f>
        <v>16.090909090909093</v>
      </c>
      <c r="M1088" s="1">
        <f t="shared" si="16"/>
        <v>0.16090909090909095</v>
      </c>
      <c r="N1088" s="1">
        <v>16.090909090909093</v>
      </c>
      <c r="O1088" s="3">
        <f>VALUE(MID(F1088, FIND("$", F1088) + 1, LEN(F1088)))</f>
        <v>3.54</v>
      </c>
    </row>
    <row r="1089" spans="1:15" x14ac:dyDescent="0.25">
      <c r="A1089" t="s">
        <v>1091</v>
      </c>
      <c r="B1089" t="s">
        <v>1090</v>
      </c>
      <c r="C1089">
        <v>2</v>
      </c>
      <c r="D1089" t="str" cm="1">
        <f t="array" ref="D1089">_xlfn.TEXTJOIN("", TRUE, IF(ISNUMBER(SEARCH($Q$1480:$Q$1524, B1089)), $Q$1480:$Q$1524, ""))</f>
        <v>Nature's Own</v>
      </c>
      <c r="E1089" t="str">
        <f>IF(OR(D1089="Mission", D1089="Nature's Own", D1089="Sara Lee"), "Bread",
IF(OR(D1089="Del Monte", D1089="Dole", D1089="Mott's"), "Canned Fruit",
IF(OR(D1089="Goya", D1089="Hunt's", D1089="Birds Eye"), "Canned Vegetables",
IF(OR(D1089="BelGioioso", D1089="Kraft", D1089="Philadelphia", D1089="Fairlife", D1089="Horizon Organic", D1089="Lactaid", D1089="Ben &amp; Jerry's", D1089="Chobani", D1089="Oikos", D1089="Light + Fit"), "Dairy",
IF(OR(D1089="Barilla", D1089="Annie's", D1089="Rao's Homemade"), "Pasta",
IF(OR(D1089="Hershey's", D1089="Lay's", D1089="Totino's", D1089="Cheerios", D1089="Jif", D1089="Skippy", D1089="Nature Valley", D1089="Oreo", D1089="DiGiorno", D1089="Eggo"), "Prepared Food",
IF(OR(D1089="Ben's Original", D1089="Lundberg", D1089="Quaker"), "Rice",
IF(OR(D1089="Bush's", D1089="Hillshire Farm", D1089="Oscar Mayer", D1089="SPAM"), "Protein",
IF(OR(D1089="Starbucks", D1089="Sparkling Ice", D1089="Coca-Cola", D1089="San Pellegrino", D1089="Gatorade", D1089="Arizona"), "Beverages",
"Other")))))))))</f>
        <v>Bread</v>
      </c>
      <c r="F1089" t="s">
        <v>1089</v>
      </c>
      <c r="G1089" cm="1">
        <f t="array" ref="G1089">_xlfn.LET(
  _xlpm.txt, LOWER(TRIM(SUBSTITUTE(B1089,"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H1089" s="1">
        <f>O1089/G1089</f>
        <v>0.58227272727272728</v>
      </c>
      <c r="J1089" t="str">
        <f>IF(I1089="", "", IFERROR(LEFT(SUBSTITUTE(I1089,"$",""), FIND("/", SUBSTITUTE(I1089,"$","")) - 1), ""))</f>
        <v/>
      </c>
      <c r="K1089" s="1" t="str">
        <f>IF(J1089="", "", SUBSTITUTE(J1089, "¢", ""))</f>
        <v/>
      </c>
      <c r="L1089" s="2">
        <f>H1089*100</f>
        <v>58.227272727272727</v>
      </c>
      <c r="M1089" s="1">
        <f t="shared" si="16"/>
        <v>0.58227272727272728</v>
      </c>
      <c r="N1089" s="1">
        <v>58.227272727272727</v>
      </c>
      <c r="O1089" s="3">
        <f>VALUE(MID(F1089, FIND("$", F1089) + 1, LEN(F1089)))</f>
        <v>12.81</v>
      </c>
    </row>
    <row r="1090" spans="1:15" x14ac:dyDescent="0.25">
      <c r="A1090" t="s">
        <v>1088</v>
      </c>
      <c r="B1090" t="s">
        <v>1087</v>
      </c>
      <c r="C1090">
        <v>2</v>
      </c>
      <c r="D1090" t="str" cm="1">
        <f t="array" ref="D1090">_xlfn.TEXTJOIN("", TRUE, IF(ISNUMBER(SEARCH($Q$1480:$Q$1524, B1090)), $Q$1480:$Q$1524, ""))</f>
        <v>Nature's Own</v>
      </c>
      <c r="E1090" t="str">
        <f>IF(OR(D1090="Mission", D1090="Nature's Own", D1090="Sara Lee"), "Bread",
IF(OR(D1090="Del Monte", D1090="Dole", D1090="Mott's"), "Canned Fruit",
IF(OR(D1090="Goya", D1090="Hunt's", D1090="Birds Eye"), "Canned Vegetables",
IF(OR(D1090="BelGioioso", D1090="Kraft", D1090="Philadelphia", D1090="Fairlife", D1090="Horizon Organic", D1090="Lactaid", D1090="Ben &amp; Jerry's", D1090="Chobani", D1090="Oikos", D1090="Light + Fit"), "Dairy",
IF(OR(D1090="Barilla", D1090="Annie's", D1090="Rao's Homemade"), "Pasta",
IF(OR(D1090="Hershey's", D1090="Lay's", D1090="Totino's", D1090="Cheerios", D1090="Jif", D1090="Skippy", D1090="Nature Valley", D1090="Oreo", D1090="DiGiorno", D1090="Eggo"), "Prepared Food",
IF(OR(D1090="Ben's Original", D1090="Lundberg", D1090="Quaker"), "Rice",
IF(OR(D1090="Bush's", D1090="Hillshire Farm", D1090="Oscar Mayer", D1090="SPAM"), "Protein",
IF(OR(D1090="Starbucks", D1090="Sparkling Ice", D1090="Coca-Cola", D1090="San Pellegrino", D1090="Gatorade", D1090="Arizona"), "Beverages",
"Other")))))))))</f>
        <v>Bread</v>
      </c>
      <c r="F1090" t="s">
        <v>1086</v>
      </c>
      <c r="G1090" cm="1">
        <f t="array" ref="G1090">_xlfn.LET(
  _xlpm.txt, LOWER(TRIM(SUBSTITUTE(B1090,"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H1090" s="1">
        <f>O1090/G1090</f>
        <v>0.15545454545454546</v>
      </c>
      <c r="J1090" t="str">
        <f>IF(I1090="", "", IFERROR(LEFT(SUBSTITUTE(I1090,"$",""), FIND("/", SUBSTITUTE(I1090,"$","")) - 1), ""))</f>
        <v/>
      </c>
      <c r="K1090" s="1" t="str">
        <f>IF(J1090="", "", SUBSTITUTE(J1090, "¢", ""))</f>
        <v/>
      </c>
      <c r="L1090" s="2">
        <f>H1090*100</f>
        <v>15.545454545454545</v>
      </c>
      <c r="M1090" s="1">
        <f t="shared" ref="M1090:M1153" si="17">N1090/100</f>
        <v>0.15545454545454546</v>
      </c>
      <c r="N1090" s="1">
        <v>15.545454545454545</v>
      </c>
      <c r="O1090" s="3">
        <f>VALUE(MID(F1090, FIND("$", F1090) + 1, LEN(F1090)))</f>
        <v>3.42</v>
      </c>
    </row>
    <row r="1091" spans="1:15" x14ac:dyDescent="0.25">
      <c r="A1091" t="s">
        <v>1085</v>
      </c>
      <c r="B1091" t="s">
        <v>1084</v>
      </c>
      <c r="D1091" t="str" cm="1">
        <f t="array" ref="D1091">_xlfn.TEXTJOIN("", TRUE, IF(ISNUMBER(SEARCH($Q$1480:$Q$1524, B1091)), $Q$1480:$Q$1524, ""))</f>
        <v>Nature's Own</v>
      </c>
      <c r="E1091" t="str">
        <f>IF(OR(D1091="Mission", D1091="Nature's Own", D1091="Sara Lee"), "Bread",
IF(OR(D1091="Del Monte", D1091="Dole", D1091="Mott's"), "Canned Fruit",
IF(OR(D1091="Goya", D1091="Hunt's", D1091="Birds Eye"), "Canned Vegetables",
IF(OR(D1091="BelGioioso", D1091="Kraft", D1091="Philadelphia", D1091="Fairlife", D1091="Horizon Organic", D1091="Lactaid", D1091="Ben &amp; Jerry's", D1091="Chobani", D1091="Oikos", D1091="Light + Fit"), "Dairy",
IF(OR(D1091="Barilla", D1091="Annie's", D1091="Rao's Homemade"), "Pasta",
IF(OR(D1091="Hershey's", D1091="Lay's", D1091="Totino's", D1091="Cheerios", D1091="Jif", D1091="Skippy", D1091="Nature Valley", D1091="Oreo", D1091="DiGiorno", D1091="Eggo"), "Prepared Food",
IF(OR(D1091="Ben's Original", D1091="Lundberg", D1091="Quaker"), "Rice",
IF(OR(D1091="Bush's", D1091="Hillshire Farm", D1091="Oscar Mayer", D1091="SPAM"), "Protein",
IF(OR(D1091="Starbucks", D1091="Sparkling Ice", D1091="Coca-Cola", D1091="San Pellegrino", D1091="Gatorade", D1091="Arizona"), "Beverages",
"Other")))))))))</f>
        <v>Bread</v>
      </c>
      <c r="F1091" t="s">
        <v>528</v>
      </c>
      <c r="G1091" cm="1">
        <f t="array" ref="G1091">_xlfn.LET(
  _xlpm.txt, LOWER(TRIM(SUBSTITUTE(B1091,"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091" s="1">
        <f>O1091/G1091</f>
        <v>0.78125</v>
      </c>
      <c r="J1091" t="str">
        <f>IF(I1091="", "", IFERROR(LEFT(SUBSTITUTE(I1091,"$",""), FIND("/", SUBSTITUTE(I1091,"$","")) - 1), ""))</f>
        <v/>
      </c>
      <c r="K1091" s="1" t="str">
        <f>IF(J1091="", "", SUBSTITUTE(J1091, "¢", ""))</f>
        <v/>
      </c>
      <c r="L1091" s="2">
        <f>H1091*100</f>
        <v>78.125</v>
      </c>
      <c r="M1091" s="1">
        <f t="shared" si="17"/>
        <v>0.78125</v>
      </c>
      <c r="N1091" s="1">
        <v>78.125</v>
      </c>
      <c r="O1091" s="3">
        <f>VALUE(MID(F1091, FIND("$", F1091) + 1, LEN(F1091)))</f>
        <v>12.5</v>
      </c>
    </row>
    <row r="1092" spans="1:15" x14ac:dyDescent="0.25">
      <c r="A1092" t="s">
        <v>1083</v>
      </c>
      <c r="B1092" t="s">
        <v>1082</v>
      </c>
      <c r="D1092" t="str" cm="1">
        <f t="array" ref="D1092">_xlfn.TEXTJOIN("", TRUE, IF(ISNUMBER(SEARCH($Q$1480:$Q$1524, B1092)), $Q$1480:$Q$1524, ""))</f>
        <v>Nature's Own</v>
      </c>
      <c r="E1092" t="str">
        <f>IF(OR(D1092="Mission", D1092="Nature's Own", D1092="Sara Lee"), "Bread",
IF(OR(D1092="Del Monte", D1092="Dole", D1092="Mott's"), "Canned Fruit",
IF(OR(D1092="Goya", D1092="Hunt's", D1092="Birds Eye"), "Canned Vegetables",
IF(OR(D1092="BelGioioso", D1092="Kraft", D1092="Philadelphia", D1092="Fairlife", D1092="Horizon Organic", D1092="Lactaid", D1092="Ben &amp; Jerry's", D1092="Chobani", D1092="Oikos", D1092="Light + Fit"), "Dairy",
IF(OR(D1092="Barilla", D1092="Annie's", D1092="Rao's Homemade"), "Pasta",
IF(OR(D1092="Hershey's", D1092="Lay's", D1092="Totino's", D1092="Cheerios", D1092="Jif", D1092="Skippy", D1092="Nature Valley", D1092="Oreo", D1092="DiGiorno", D1092="Eggo"), "Prepared Food",
IF(OR(D1092="Ben's Original", D1092="Lundberg", D1092="Quaker"), "Rice",
IF(OR(D1092="Bush's", D1092="Hillshire Farm", D1092="Oscar Mayer", D1092="SPAM"), "Protein",
IF(OR(D1092="Starbucks", D1092="Sparkling Ice", D1092="Coca-Cola", D1092="San Pellegrino", D1092="Gatorade", D1092="Arizona"), "Beverages",
"Other")))))))))</f>
        <v>Bread</v>
      </c>
      <c r="F1092" t="s">
        <v>1081</v>
      </c>
      <c r="G1092" cm="1">
        <f t="array" ref="G1092">_xlfn.LET(
  _xlpm.txt, LOWER(TRIM(SUBSTITUTE(B1092,"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092" s="1">
        <f>O1092/G1092</f>
        <v>0.22625000000000001</v>
      </c>
      <c r="J1092" t="str">
        <f>IF(I1092="", "", IFERROR(LEFT(SUBSTITUTE(I1092,"$",""), FIND("/", SUBSTITUTE(I1092,"$","")) - 1), ""))</f>
        <v/>
      </c>
      <c r="K1092" s="1" t="str">
        <f>IF(J1092="", "", SUBSTITUTE(J1092, "¢", ""))</f>
        <v/>
      </c>
      <c r="L1092" s="2">
        <f>H1092*100</f>
        <v>22.625</v>
      </c>
      <c r="M1092" s="1">
        <f t="shared" si="17"/>
        <v>0.22625000000000001</v>
      </c>
      <c r="N1092" s="1">
        <v>22.625</v>
      </c>
      <c r="O1092" s="3">
        <f>VALUE(MID(F1092, FIND("$", F1092) + 1, LEN(F1092)))</f>
        <v>3.62</v>
      </c>
    </row>
    <row r="1093" spans="1:15" x14ac:dyDescent="0.25">
      <c r="A1093" t="s">
        <v>1080</v>
      </c>
      <c r="B1093" t="s">
        <v>1079</v>
      </c>
      <c r="C1093">
        <v>2</v>
      </c>
      <c r="D1093" t="str" cm="1">
        <f t="array" ref="D1093">_xlfn.TEXTJOIN("", TRUE, IF(ISNUMBER(SEARCH($Q$1480:$Q$1524, B1093)), $Q$1480:$Q$1524, ""))</f>
        <v>Nature's Own</v>
      </c>
      <c r="E1093" t="str">
        <f>IF(OR(D1093="Mission", D1093="Nature's Own", D1093="Sara Lee"), "Bread",
IF(OR(D1093="Del Monte", D1093="Dole", D1093="Mott's"), "Canned Fruit",
IF(OR(D1093="Goya", D1093="Hunt's", D1093="Birds Eye"), "Canned Vegetables",
IF(OR(D1093="BelGioioso", D1093="Kraft", D1093="Philadelphia", D1093="Fairlife", D1093="Horizon Organic", D1093="Lactaid", D1093="Ben &amp; Jerry's", D1093="Chobani", D1093="Oikos", D1093="Light + Fit"), "Dairy",
IF(OR(D1093="Barilla", D1093="Annie's", D1093="Rao's Homemade"), "Pasta",
IF(OR(D1093="Hershey's", D1093="Lay's", D1093="Totino's", D1093="Cheerios", D1093="Jif", D1093="Skippy", D1093="Nature Valley", D1093="Oreo", D1093="DiGiorno", D1093="Eggo"), "Prepared Food",
IF(OR(D1093="Ben's Original", D1093="Lundberg", D1093="Quaker"), "Rice",
IF(OR(D1093="Bush's", D1093="Hillshire Farm", D1093="Oscar Mayer", D1093="SPAM"), "Protein",
IF(OR(D1093="Starbucks", D1093="Sparkling Ice", D1093="Coca-Cola", D1093="San Pellegrino", D1093="Gatorade", D1093="Arizona"), "Beverages",
"Other")))))))))</f>
        <v>Bread</v>
      </c>
      <c r="F1093" t="s">
        <v>1078</v>
      </c>
      <c r="G1093" cm="1">
        <f t="array" ref="G1093">_xlfn.LET(
  _xlpm.txt, LOWER(TRIM(SUBSTITUTE(B1093,"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93" s="1">
        <f>O1093/G1093</f>
        <v>0.60699999999999998</v>
      </c>
      <c r="J1093" t="str">
        <f>IF(I1093="", "", IFERROR(LEFT(SUBSTITUTE(I1093,"$",""), FIND("/", SUBSTITUTE(I1093,"$","")) - 1), ""))</f>
        <v/>
      </c>
      <c r="K1093" s="1" t="str">
        <f>IF(J1093="", "", SUBSTITUTE(J1093, "¢", ""))</f>
        <v/>
      </c>
      <c r="L1093" s="2">
        <f>H1093*100</f>
        <v>60.699999999999996</v>
      </c>
      <c r="M1093" s="1">
        <f t="shared" si="17"/>
        <v>0.60699999999999998</v>
      </c>
      <c r="N1093" s="1">
        <v>60.699999999999996</v>
      </c>
      <c r="O1093" s="3">
        <f>VALUE(MID(F1093, FIND("$", F1093) + 1, LEN(F1093)))</f>
        <v>12.14</v>
      </c>
    </row>
    <row r="1094" spans="1:15" x14ac:dyDescent="0.25">
      <c r="A1094" t="s">
        <v>1077</v>
      </c>
      <c r="B1094" t="s">
        <v>1076</v>
      </c>
      <c r="D1094" t="str" cm="1">
        <f t="array" ref="D1094">_xlfn.TEXTJOIN("", TRUE, IF(ISNUMBER(SEARCH($Q$1480:$Q$1524, B1094)), $Q$1480:$Q$1524, ""))</f>
        <v>Nature's Own</v>
      </c>
      <c r="E1094" t="str">
        <f>IF(OR(D1094="Mission", D1094="Nature's Own", D1094="Sara Lee"), "Bread",
IF(OR(D1094="Del Monte", D1094="Dole", D1094="Mott's"), "Canned Fruit",
IF(OR(D1094="Goya", D1094="Hunt's", D1094="Birds Eye"), "Canned Vegetables",
IF(OR(D1094="BelGioioso", D1094="Kraft", D1094="Philadelphia", D1094="Fairlife", D1094="Horizon Organic", D1094="Lactaid", D1094="Ben &amp; Jerry's", D1094="Chobani", D1094="Oikos", D1094="Light + Fit"), "Dairy",
IF(OR(D1094="Barilla", D1094="Annie's", D1094="Rao's Homemade"), "Pasta",
IF(OR(D1094="Hershey's", D1094="Lay's", D1094="Totino's", D1094="Cheerios", D1094="Jif", D1094="Skippy", D1094="Nature Valley", D1094="Oreo", D1094="DiGiorno", D1094="Eggo"), "Prepared Food",
IF(OR(D1094="Ben's Original", D1094="Lundberg", D1094="Quaker"), "Rice",
IF(OR(D1094="Bush's", D1094="Hillshire Farm", D1094="Oscar Mayer", D1094="SPAM"), "Protein",
IF(OR(D1094="Starbucks", D1094="Sparkling Ice", D1094="Coca-Cola", D1094="San Pellegrino", D1094="Gatorade", D1094="Arizona"), "Beverages",
"Other")))))))))</f>
        <v>Bread</v>
      </c>
      <c r="F1094" t="s">
        <v>1075</v>
      </c>
      <c r="G1094" cm="1">
        <f t="array" ref="G1094">_xlfn.LET(
  _xlpm.txt, LOWER(TRIM(SUBSTITUTE(B1094,"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094" s="1">
        <f>O1094/G1094</f>
        <v>0.28949999999999998</v>
      </c>
      <c r="J1094" t="str">
        <f>IF(I1094="", "", IFERROR(LEFT(SUBSTITUTE(I1094,"$",""), FIND("/", SUBSTITUTE(I1094,"$","")) - 1), ""))</f>
        <v/>
      </c>
      <c r="K1094" s="1" t="str">
        <f>IF(J1094="", "", SUBSTITUTE(J1094, "¢", ""))</f>
        <v/>
      </c>
      <c r="L1094" s="2">
        <f>H1094*100</f>
        <v>28.95</v>
      </c>
      <c r="M1094" s="1">
        <f t="shared" si="17"/>
        <v>0.28949999999999998</v>
      </c>
      <c r="N1094" s="1">
        <v>28.95</v>
      </c>
      <c r="O1094" s="3">
        <f>VALUE(MID(F1094, FIND("$", F1094) + 1, LEN(F1094)))</f>
        <v>5.79</v>
      </c>
    </row>
    <row r="1095" spans="1:15" x14ac:dyDescent="0.25">
      <c r="A1095" t="s">
        <v>1074</v>
      </c>
      <c r="B1095" t="s">
        <v>1073</v>
      </c>
      <c r="C1095">
        <v>4</v>
      </c>
      <c r="D1095" t="str" cm="1">
        <f t="array" ref="D1095">_xlfn.TEXTJOIN("", TRUE, IF(ISNUMBER(SEARCH($Q$1480:$Q$1524, B1095)), $Q$1480:$Q$1524, ""))</f>
        <v>Oikos</v>
      </c>
      <c r="E1095" t="str">
        <f>IF(OR(D1095="Mission", D1095="Nature's Own", D1095="Sara Lee"), "Bread",
IF(OR(D1095="Del Monte", D1095="Dole", D1095="Mott's"), "Canned Fruit",
IF(OR(D1095="Goya", D1095="Hunt's", D1095="Birds Eye"), "Canned Vegetables",
IF(OR(D1095="BelGioioso", D1095="Kraft", D1095="Philadelphia", D1095="Fairlife", D1095="Horizon Organic", D1095="Lactaid", D1095="Ben &amp; Jerry's", D1095="Chobani", D1095="Oikos", D1095="Light + Fit"), "Dairy",
IF(OR(D1095="Barilla", D1095="Annie's", D1095="Rao's Homemade"), "Pasta",
IF(OR(D1095="Hershey's", D1095="Lay's", D1095="Totino's", D1095="Cheerios", D1095="Jif", D1095="Skippy", D1095="Nature Valley", D1095="Oreo", D1095="DiGiorno", D1095="Eggo"), "Prepared Food",
IF(OR(D1095="Ben's Original", D1095="Lundberg", D1095="Quaker"), "Rice",
IF(OR(D1095="Bush's", D1095="Hillshire Farm", D1095="Oscar Mayer", D1095="SPAM"), "Protein",
IF(OR(D1095="Starbucks", D1095="Sparkling Ice", D1095="Coca-Cola", D1095="San Pellegrino", D1095="Gatorade", D1095="Arizona"), "Beverages",
"Other")))))))))</f>
        <v>Dairy</v>
      </c>
      <c r="F1095" t="s">
        <v>650</v>
      </c>
      <c r="G1095" cm="1">
        <f t="array" ref="G1095">_xlfn.LET(
  _xlpm.txt, LOWER(TRIM(SUBSTITUTE(B1095,"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095" s="1">
        <f>O1095/G1095</f>
        <v>0.9358490566037736</v>
      </c>
      <c r="I1095" t="s">
        <v>676</v>
      </c>
      <c r="J1095" t="str">
        <f>IF(I1095="", "", IFERROR(LEFT(SUBSTITUTE(I1095,"$",""), FIND("/", SUBSTITUTE(I1095,"$","")) - 1), ""))</f>
        <v>23.5 ¢</v>
      </c>
      <c r="K1095" s="1" t="str">
        <f>IF(J1095="", "", SUBSTITUTE(J1095, "¢", ""))</f>
        <v xml:space="preserve">23.5 </v>
      </c>
      <c r="L1095" s="2">
        <f>H1095*100</f>
        <v>93.584905660377359</v>
      </c>
      <c r="M1095" s="1">
        <f t="shared" si="17"/>
        <v>0.23499999999999999</v>
      </c>
      <c r="N1095" s="1">
        <v>23.5</v>
      </c>
      <c r="O1095">
        <f>VALUE(MID(F1095, FIND("$", F1095) + 1, LEN(F1095)))</f>
        <v>4.96</v>
      </c>
    </row>
    <row r="1096" spans="1:15" x14ac:dyDescent="0.25">
      <c r="A1096" t="s">
        <v>1072</v>
      </c>
      <c r="B1096" t="s">
        <v>1071</v>
      </c>
      <c r="D1096" t="str" cm="1">
        <f t="array" ref="D1096">_xlfn.TEXTJOIN("", TRUE, IF(ISNUMBER(SEARCH($Q$1480:$Q$1524, B1096)), $Q$1480:$Q$1524, ""))</f>
        <v>Oikos</v>
      </c>
      <c r="E1096" t="str">
        <f>IF(OR(D1096="Mission", D1096="Nature's Own", D1096="Sara Lee"), "Bread",
IF(OR(D1096="Del Monte", D1096="Dole", D1096="Mott's"), "Canned Fruit",
IF(OR(D1096="Goya", D1096="Hunt's", D1096="Birds Eye"), "Canned Vegetables",
IF(OR(D1096="BelGioioso", D1096="Kraft", D1096="Philadelphia", D1096="Fairlife", D1096="Horizon Organic", D1096="Lactaid", D1096="Ben &amp; Jerry's", D1096="Chobani", D1096="Oikos", D1096="Light + Fit"), "Dairy",
IF(OR(D1096="Barilla", D1096="Annie's", D1096="Rao's Homemade"), "Pasta",
IF(OR(D1096="Hershey's", D1096="Lay's", D1096="Totino's", D1096="Cheerios", D1096="Jif", D1096="Skippy", D1096="Nature Valley", D1096="Oreo", D1096="DiGiorno", D1096="Eggo"), "Prepared Food",
IF(OR(D1096="Ben's Original", D1096="Lundberg", D1096="Quaker"), "Rice",
IF(OR(D1096="Bush's", D1096="Hillshire Farm", D1096="Oscar Mayer", D1096="SPAM"), "Protein",
IF(OR(D1096="Starbucks", D1096="Sparkling Ice", D1096="Coca-Cola", D1096="San Pellegrino", D1096="Gatorade", D1096="Arizona"), "Beverages",
"Other")))))))))</f>
        <v>Dairy</v>
      </c>
      <c r="F1096" t="s">
        <v>1055</v>
      </c>
      <c r="G1096" cm="1">
        <f t="array" ref="G1096">_xlfn.LET(
  _xlpm.txt, LOWER(TRIM(SUBSTITUTE(B1096,"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096" s="1">
        <f>O1096/G1096</f>
        <v>0.27924528301886792</v>
      </c>
      <c r="I1096" t="s">
        <v>1054</v>
      </c>
      <c r="J1096" t="str">
        <f>IF(I1096="", "", IFERROR(LEFT(SUBSTITUTE(I1096,"$",""), FIND("/", SUBSTITUTE(I1096,"$","")) - 1), ""))</f>
        <v>27.9 ¢</v>
      </c>
      <c r="K1096" s="1" t="str">
        <f>IF(J1096="", "", SUBSTITUTE(J1096, "¢", ""))</f>
        <v xml:space="preserve">27.9 </v>
      </c>
      <c r="L1096" s="2">
        <f>H1096*100</f>
        <v>27.924528301886792</v>
      </c>
      <c r="M1096" s="1">
        <f t="shared" si="17"/>
        <v>0.27899999999999997</v>
      </c>
      <c r="N1096" s="1">
        <v>27.9</v>
      </c>
      <c r="O1096">
        <f>VALUE(MID(F1096, FIND("$", F1096) + 1, LEN(F1096)))</f>
        <v>1.48</v>
      </c>
    </row>
    <row r="1097" spans="1:15" x14ac:dyDescent="0.25">
      <c r="A1097" t="s">
        <v>1070</v>
      </c>
      <c r="B1097" t="s">
        <v>1069</v>
      </c>
      <c r="C1097">
        <v>4</v>
      </c>
      <c r="D1097" t="str" cm="1">
        <f t="array" ref="D1097">_xlfn.TEXTJOIN("", TRUE, IF(ISNUMBER(SEARCH($Q$1480:$Q$1524, B1097)), $Q$1480:$Q$1524, ""))</f>
        <v>Oikos</v>
      </c>
      <c r="E1097" t="str">
        <f>IF(OR(D1097="Mission", D1097="Nature's Own", D1097="Sara Lee"), "Bread",
IF(OR(D1097="Del Monte", D1097="Dole", D1097="Mott's"), "Canned Fruit",
IF(OR(D1097="Goya", D1097="Hunt's", D1097="Birds Eye"), "Canned Vegetables",
IF(OR(D1097="BelGioioso", D1097="Kraft", D1097="Philadelphia", D1097="Fairlife", D1097="Horizon Organic", D1097="Lactaid", D1097="Ben &amp; Jerry's", D1097="Chobani", D1097="Oikos", D1097="Light + Fit"), "Dairy",
IF(OR(D1097="Barilla", D1097="Annie's", D1097="Rao's Homemade"), "Pasta",
IF(OR(D1097="Hershey's", D1097="Lay's", D1097="Totino's", D1097="Cheerios", D1097="Jif", D1097="Skippy", D1097="Nature Valley", D1097="Oreo", D1097="DiGiorno", D1097="Eggo"), "Prepared Food",
IF(OR(D1097="Ben's Original", D1097="Lundberg", D1097="Quaker"), "Rice",
IF(OR(D1097="Bush's", D1097="Hillshire Farm", D1097="Oscar Mayer", D1097="SPAM"), "Protein",
IF(OR(D1097="Starbucks", D1097="Sparkling Ice", D1097="Coca-Cola", D1097="San Pellegrino", D1097="Gatorade", D1097="Arizona"), "Beverages",
"Other")))))))))</f>
        <v>Dairy</v>
      </c>
      <c r="F1097" t="s">
        <v>650</v>
      </c>
      <c r="G1097" cm="1">
        <f t="array" ref="G1097">_xlfn.LET(
  _xlpm.txt, LOWER(TRIM(SUBSTITUTE(B1097,"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097" s="1">
        <f>O1097/G1097</f>
        <v>0.9358490566037736</v>
      </c>
      <c r="I1097" t="s">
        <v>1044</v>
      </c>
      <c r="J1097" t="str">
        <f>IF(I1097="", "", IFERROR(LEFT(SUBSTITUTE(I1097,"$",""), FIND("/", SUBSTITUTE(I1097,"$","")) - 1), ""))</f>
        <v>23.4 ¢</v>
      </c>
      <c r="K1097" s="1" t="str">
        <f>IF(J1097="", "", SUBSTITUTE(J1097, "¢", ""))</f>
        <v xml:space="preserve">23.4 </v>
      </c>
      <c r="L1097" s="2">
        <f>H1097*100</f>
        <v>93.584905660377359</v>
      </c>
      <c r="M1097" s="1">
        <f t="shared" si="17"/>
        <v>0.23399999999999999</v>
      </c>
      <c r="N1097" s="1">
        <v>23.4</v>
      </c>
      <c r="O1097">
        <f>VALUE(MID(F1097, FIND("$", F1097) + 1, LEN(F1097)))</f>
        <v>4.96</v>
      </c>
    </row>
    <row r="1098" spans="1:15" x14ac:dyDescent="0.25">
      <c r="A1098" t="s">
        <v>1068</v>
      </c>
      <c r="B1098" t="s">
        <v>1067</v>
      </c>
      <c r="D1098" t="str" cm="1">
        <f t="array" ref="D1098">_xlfn.TEXTJOIN("", TRUE, IF(ISNUMBER(SEARCH($Q$1480:$Q$1524, B1098)), $Q$1480:$Q$1524, ""))</f>
        <v>Oikos</v>
      </c>
      <c r="E1098" t="str">
        <f>IF(OR(D1098="Mission", D1098="Nature's Own", D1098="Sara Lee"), "Bread",
IF(OR(D1098="Del Monte", D1098="Dole", D1098="Mott's"), "Canned Fruit",
IF(OR(D1098="Goya", D1098="Hunt's", D1098="Birds Eye"), "Canned Vegetables",
IF(OR(D1098="BelGioioso", D1098="Kraft", D1098="Philadelphia", D1098="Fairlife", D1098="Horizon Organic", D1098="Lactaid", D1098="Ben &amp; Jerry's", D1098="Chobani", D1098="Oikos", D1098="Light + Fit"), "Dairy",
IF(OR(D1098="Barilla", D1098="Annie's", D1098="Rao's Homemade"), "Pasta",
IF(OR(D1098="Hershey's", D1098="Lay's", D1098="Totino's", D1098="Cheerios", D1098="Jif", D1098="Skippy", D1098="Nature Valley", D1098="Oreo", D1098="DiGiorno", D1098="Eggo"), "Prepared Food",
IF(OR(D1098="Ben's Original", D1098="Lundberg", D1098="Quaker"), "Rice",
IF(OR(D1098="Bush's", D1098="Hillshire Farm", D1098="Oscar Mayer", D1098="SPAM"), "Protein",
IF(OR(D1098="Starbucks", D1098="Sparkling Ice", D1098="Coca-Cola", D1098="San Pellegrino", D1098="Gatorade", D1098="Arizona"), "Beverages",
"Other")))))))))</f>
        <v>Dairy</v>
      </c>
      <c r="F1098" t="s">
        <v>1055</v>
      </c>
      <c r="G1098" cm="1">
        <f t="array" ref="G1098">_xlfn.LET(
  _xlpm.txt, LOWER(TRIM(SUBSTITUTE(B1098,"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098" s="1">
        <f>O1098/G1098</f>
        <v>0.27924528301886792</v>
      </c>
      <c r="I1098" t="s">
        <v>1054</v>
      </c>
      <c r="J1098" t="str">
        <f>IF(I1098="", "", IFERROR(LEFT(SUBSTITUTE(I1098,"$",""), FIND("/", SUBSTITUTE(I1098,"$","")) - 1), ""))</f>
        <v>27.9 ¢</v>
      </c>
      <c r="K1098" s="1" t="str">
        <f>IF(J1098="", "", SUBSTITUTE(J1098, "¢", ""))</f>
        <v xml:space="preserve">27.9 </v>
      </c>
      <c r="L1098" s="2">
        <f>H1098*100</f>
        <v>27.924528301886792</v>
      </c>
      <c r="M1098" s="1">
        <f t="shared" si="17"/>
        <v>0.27899999999999997</v>
      </c>
      <c r="N1098" s="1">
        <v>27.9</v>
      </c>
      <c r="O1098">
        <f>VALUE(MID(F1098, FIND("$", F1098) + 1, LEN(F1098)))</f>
        <v>1.48</v>
      </c>
    </row>
    <row r="1099" spans="1:15" x14ac:dyDescent="0.25">
      <c r="A1099" t="s">
        <v>1066</v>
      </c>
      <c r="B1099" t="s">
        <v>1065</v>
      </c>
      <c r="D1099" t="str" cm="1">
        <f t="array" ref="D1099">_xlfn.TEXTJOIN("", TRUE, IF(ISNUMBER(SEARCH($Q$1480:$Q$1524, B1099)), $Q$1480:$Q$1524, ""))</f>
        <v>Oikos</v>
      </c>
      <c r="E1099" t="str">
        <f>IF(OR(D1099="Mission", D1099="Nature's Own", D1099="Sara Lee"), "Bread",
IF(OR(D1099="Del Monte", D1099="Dole", D1099="Mott's"), "Canned Fruit",
IF(OR(D1099="Goya", D1099="Hunt's", D1099="Birds Eye"), "Canned Vegetables",
IF(OR(D1099="BelGioioso", D1099="Kraft", D1099="Philadelphia", D1099="Fairlife", D1099="Horizon Organic", D1099="Lactaid", D1099="Ben &amp; Jerry's", D1099="Chobani", D1099="Oikos", D1099="Light + Fit"), "Dairy",
IF(OR(D1099="Barilla", D1099="Annie's", D1099="Rao's Homemade"), "Pasta",
IF(OR(D1099="Hershey's", D1099="Lay's", D1099="Totino's", D1099="Cheerios", D1099="Jif", D1099="Skippy", D1099="Nature Valley", D1099="Oreo", D1099="DiGiorno", D1099="Eggo"), "Prepared Food",
IF(OR(D1099="Ben's Original", D1099="Lundberg", D1099="Quaker"), "Rice",
IF(OR(D1099="Bush's", D1099="Hillshire Farm", D1099="Oscar Mayer", D1099="SPAM"), "Protein",
IF(OR(D1099="Starbucks", D1099="Sparkling Ice", D1099="Coca-Cola", D1099="San Pellegrino", D1099="Gatorade", D1099="Arizona"), "Beverages",
"Other")))))))))</f>
        <v>Dairy</v>
      </c>
      <c r="F1099" t="s">
        <v>1055</v>
      </c>
      <c r="G1099" cm="1">
        <f t="array" ref="G1099">_xlfn.LET(
  _xlpm.txt, LOWER(TRIM(SUBSTITUTE(B1099,"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099" s="1">
        <f>O1099/G1099</f>
        <v>0.27924528301886792</v>
      </c>
      <c r="I1099" t="s">
        <v>1054</v>
      </c>
      <c r="J1099" t="str">
        <f>IF(I1099="", "", IFERROR(LEFT(SUBSTITUTE(I1099,"$",""), FIND("/", SUBSTITUTE(I1099,"$","")) - 1), ""))</f>
        <v>27.9 ¢</v>
      </c>
      <c r="K1099" s="1" t="str">
        <f>IF(J1099="", "", SUBSTITUTE(J1099, "¢", ""))</f>
        <v xml:space="preserve">27.9 </v>
      </c>
      <c r="L1099" s="2">
        <f>H1099*100</f>
        <v>27.924528301886792</v>
      </c>
      <c r="M1099" s="1">
        <f t="shared" si="17"/>
        <v>0.27899999999999997</v>
      </c>
      <c r="N1099" s="1">
        <v>27.9</v>
      </c>
      <c r="O1099">
        <f>VALUE(MID(F1099, FIND("$", F1099) + 1, LEN(F1099)))</f>
        <v>1.48</v>
      </c>
    </row>
    <row r="1100" spans="1:15" x14ac:dyDescent="0.25">
      <c r="A1100" t="s">
        <v>1064</v>
      </c>
      <c r="B1100" t="s">
        <v>1063</v>
      </c>
      <c r="D1100" t="str" cm="1">
        <f t="array" ref="D1100">_xlfn.TEXTJOIN("", TRUE, IF(ISNUMBER(SEARCH($Q$1480:$Q$1524, B1100)), $Q$1480:$Q$1524, ""))</f>
        <v>Oikos</v>
      </c>
      <c r="E1100" t="str">
        <f>IF(OR(D1100="Mission", D1100="Nature's Own", D1100="Sara Lee"), "Bread",
IF(OR(D1100="Del Monte", D1100="Dole", D1100="Mott's"), "Canned Fruit",
IF(OR(D1100="Goya", D1100="Hunt's", D1100="Birds Eye"), "Canned Vegetables",
IF(OR(D1100="BelGioioso", D1100="Kraft", D1100="Philadelphia", D1100="Fairlife", D1100="Horizon Organic", D1100="Lactaid", D1100="Ben &amp; Jerry's", D1100="Chobani", D1100="Oikos", D1100="Light + Fit"), "Dairy",
IF(OR(D1100="Barilla", D1100="Annie's", D1100="Rao's Homemade"), "Pasta",
IF(OR(D1100="Hershey's", D1100="Lay's", D1100="Totino's", D1100="Cheerios", D1100="Jif", D1100="Skippy", D1100="Nature Valley", D1100="Oreo", D1100="DiGiorno", D1100="Eggo"), "Prepared Food",
IF(OR(D1100="Ben's Original", D1100="Lundberg", D1100="Quaker"), "Rice",
IF(OR(D1100="Bush's", D1100="Hillshire Farm", D1100="Oscar Mayer", D1100="SPAM"), "Protein",
IF(OR(D1100="Starbucks", D1100="Sparkling Ice", D1100="Coca-Cola", D1100="San Pellegrino", D1100="Gatorade", D1100="Arizona"), "Beverages",
"Other")))))))))</f>
        <v>Dairy</v>
      </c>
      <c r="F1100" t="s">
        <v>1055</v>
      </c>
      <c r="G1100" cm="1">
        <f t="array" ref="G1100">_xlfn.LET(
  _xlpm.txt, LOWER(TRIM(SUBSTITUTE(B1100,"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00" s="1">
        <f>O1100/G1100</f>
        <v>0.27924528301886792</v>
      </c>
      <c r="I1100" t="s">
        <v>1054</v>
      </c>
      <c r="J1100" t="str">
        <f>IF(I1100="", "", IFERROR(LEFT(SUBSTITUTE(I1100,"$",""), FIND("/", SUBSTITUTE(I1100,"$","")) - 1), ""))</f>
        <v>27.9 ¢</v>
      </c>
      <c r="K1100" s="1" t="str">
        <f>IF(J1100="", "", SUBSTITUTE(J1100, "¢", ""))</f>
        <v xml:space="preserve">27.9 </v>
      </c>
      <c r="L1100" s="2">
        <f>H1100*100</f>
        <v>27.924528301886792</v>
      </c>
      <c r="M1100" s="1">
        <f t="shared" si="17"/>
        <v>0.27899999999999997</v>
      </c>
      <c r="N1100" s="1">
        <v>27.9</v>
      </c>
      <c r="O1100">
        <f>VALUE(MID(F1100, FIND("$", F1100) + 1, LEN(F1100)))</f>
        <v>1.48</v>
      </c>
    </row>
    <row r="1101" spans="1:15" x14ac:dyDescent="0.25">
      <c r="A1101" t="s">
        <v>1062</v>
      </c>
      <c r="B1101" t="s">
        <v>1061</v>
      </c>
      <c r="D1101" t="str" cm="1">
        <f t="array" ref="D1101">_xlfn.TEXTJOIN("", TRUE, IF(ISNUMBER(SEARCH($Q$1480:$Q$1524, B1101)), $Q$1480:$Q$1524, ""))</f>
        <v>Oikos</v>
      </c>
      <c r="E1101" t="str">
        <f>IF(OR(D1101="Mission", D1101="Nature's Own", D1101="Sara Lee"), "Bread",
IF(OR(D1101="Del Monte", D1101="Dole", D1101="Mott's"), "Canned Fruit",
IF(OR(D1101="Goya", D1101="Hunt's", D1101="Birds Eye"), "Canned Vegetables",
IF(OR(D1101="BelGioioso", D1101="Kraft", D1101="Philadelphia", D1101="Fairlife", D1101="Horizon Organic", D1101="Lactaid", D1101="Ben &amp; Jerry's", D1101="Chobani", D1101="Oikos", D1101="Light + Fit"), "Dairy",
IF(OR(D1101="Barilla", D1101="Annie's", D1101="Rao's Homemade"), "Pasta",
IF(OR(D1101="Hershey's", D1101="Lay's", D1101="Totino's", D1101="Cheerios", D1101="Jif", D1101="Skippy", D1101="Nature Valley", D1101="Oreo", D1101="DiGiorno", D1101="Eggo"), "Prepared Food",
IF(OR(D1101="Ben's Original", D1101="Lundberg", D1101="Quaker"), "Rice",
IF(OR(D1101="Bush's", D1101="Hillshire Farm", D1101="Oscar Mayer", D1101="SPAM"), "Protein",
IF(OR(D1101="Starbucks", D1101="Sparkling Ice", D1101="Coca-Cola", D1101="San Pellegrino", D1101="Gatorade", D1101="Arizona"), "Beverages",
"Other")))))))))</f>
        <v>Dairy</v>
      </c>
      <c r="F1101" t="s">
        <v>1058</v>
      </c>
      <c r="G1101" cm="1">
        <f t="array" ref="G1101">_xlfn.LET(
  _xlpm.txt, LOWER(TRIM(SUBSTITUTE(B1101,"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1101" s="1">
        <f>O1101/G1101</f>
        <v>0.20406250000000001</v>
      </c>
      <c r="I1101" t="s">
        <v>77</v>
      </c>
      <c r="J1101" t="str">
        <f>IF(I1101="", "", IFERROR(LEFT(SUBSTITUTE(I1101,"$",""), FIND("/", SUBSTITUTE(I1101,"$","")) - 1), ""))</f>
        <v>20.4 ¢</v>
      </c>
      <c r="K1101" s="1" t="str">
        <f>IF(J1101="", "", SUBSTITUTE(J1101, "¢", ""))</f>
        <v xml:space="preserve">20.4 </v>
      </c>
      <c r="L1101" s="2">
        <f>H1101*100</f>
        <v>20.40625</v>
      </c>
      <c r="M1101" s="1">
        <f t="shared" si="17"/>
        <v>0.20399999999999999</v>
      </c>
      <c r="N1101" s="1">
        <v>20.399999999999999</v>
      </c>
      <c r="O1101">
        <f>VALUE(MID(F1101, FIND("$", F1101) + 1, LEN(F1101)))</f>
        <v>6.53</v>
      </c>
    </row>
    <row r="1102" spans="1:15" x14ac:dyDescent="0.25">
      <c r="A1102" t="s">
        <v>1060</v>
      </c>
      <c r="B1102" t="s">
        <v>1059</v>
      </c>
      <c r="D1102" t="str" cm="1">
        <f t="array" ref="D1102">_xlfn.TEXTJOIN("", TRUE, IF(ISNUMBER(SEARCH($Q$1480:$Q$1524, B1102)), $Q$1480:$Q$1524, ""))</f>
        <v>Oikos</v>
      </c>
      <c r="E1102" t="str">
        <f>IF(OR(D1102="Mission", D1102="Nature's Own", D1102="Sara Lee"), "Bread",
IF(OR(D1102="Del Monte", D1102="Dole", D1102="Mott's"), "Canned Fruit",
IF(OR(D1102="Goya", D1102="Hunt's", D1102="Birds Eye"), "Canned Vegetables",
IF(OR(D1102="BelGioioso", D1102="Kraft", D1102="Philadelphia", D1102="Fairlife", D1102="Horizon Organic", D1102="Lactaid", D1102="Ben &amp; Jerry's", D1102="Chobani", D1102="Oikos", D1102="Light + Fit"), "Dairy",
IF(OR(D1102="Barilla", D1102="Annie's", D1102="Rao's Homemade"), "Pasta",
IF(OR(D1102="Hershey's", D1102="Lay's", D1102="Totino's", D1102="Cheerios", D1102="Jif", D1102="Skippy", D1102="Nature Valley", D1102="Oreo", D1102="DiGiorno", D1102="Eggo"), "Prepared Food",
IF(OR(D1102="Ben's Original", D1102="Lundberg", D1102="Quaker"), "Rice",
IF(OR(D1102="Bush's", D1102="Hillshire Farm", D1102="Oscar Mayer", D1102="SPAM"), "Protein",
IF(OR(D1102="Starbucks", D1102="Sparkling Ice", D1102="Coca-Cola", D1102="San Pellegrino", D1102="Gatorade", D1102="Arizona"), "Beverages",
"Other")))))))))</f>
        <v>Dairy</v>
      </c>
      <c r="F1102" t="s">
        <v>1058</v>
      </c>
      <c r="G1102" cm="1">
        <f t="array" ref="G1102">_xlfn.LET(
  _xlpm.txt, LOWER(TRIM(SUBSTITUTE(B1102,"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1102" s="1">
        <f>O1102/G1102</f>
        <v>0.20406250000000001</v>
      </c>
      <c r="I1102" t="s">
        <v>77</v>
      </c>
      <c r="J1102" t="str">
        <f>IF(I1102="", "", IFERROR(LEFT(SUBSTITUTE(I1102,"$",""), FIND("/", SUBSTITUTE(I1102,"$","")) - 1), ""))</f>
        <v>20.4 ¢</v>
      </c>
      <c r="K1102" s="1" t="str">
        <f>IF(J1102="", "", SUBSTITUTE(J1102, "¢", ""))</f>
        <v xml:space="preserve">20.4 </v>
      </c>
      <c r="L1102" s="2">
        <f>H1102*100</f>
        <v>20.40625</v>
      </c>
      <c r="M1102" s="1">
        <f t="shared" si="17"/>
        <v>0.20399999999999999</v>
      </c>
      <c r="N1102" s="1">
        <v>20.399999999999999</v>
      </c>
      <c r="O1102">
        <f>VALUE(MID(F1102, FIND("$", F1102) + 1, LEN(F1102)))</f>
        <v>6.53</v>
      </c>
    </row>
    <row r="1103" spans="1:15" x14ac:dyDescent="0.25">
      <c r="A1103" t="s">
        <v>1057</v>
      </c>
      <c r="B1103" t="s">
        <v>1056</v>
      </c>
      <c r="D1103" t="str" cm="1">
        <f t="array" ref="D1103">_xlfn.TEXTJOIN("", TRUE, IF(ISNUMBER(SEARCH($Q$1480:$Q$1524, B1103)), $Q$1480:$Q$1524, ""))</f>
        <v>Oikos</v>
      </c>
      <c r="E1103" t="str">
        <f>IF(OR(D1103="Mission", D1103="Nature's Own", D1103="Sara Lee"), "Bread",
IF(OR(D1103="Del Monte", D1103="Dole", D1103="Mott's"), "Canned Fruit",
IF(OR(D1103="Goya", D1103="Hunt's", D1103="Birds Eye"), "Canned Vegetables",
IF(OR(D1103="BelGioioso", D1103="Kraft", D1103="Philadelphia", D1103="Fairlife", D1103="Horizon Organic", D1103="Lactaid", D1103="Ben &amp; Jerry's", D1103="Chobani", D1103="Oikos", D1103="Light + Fit"), "Dairy",
IF(OR(D1103="Barilla", D1103="Annie's", D1103="Rao's Homemade"), "Pasta",
IF(OR(D1103="Hershey's", D1103="Lay's", D1103="Totino's", D1103="Cheerios", D1103="Jif", D1103="Skippy", D1103="Nature Valley", D1103="Oreo", D1103="DiGiorno", D1103="Eggo"), "Prepared Food",
IF(OR(D1103="Ben's Original", D1103="Lundberg", D1103="Quaker"), "Rice",
IF(OR(D1103="Bush's", D1103="Hillshire Farm", D1103="Oscar Mayer", D1103="SPAM"), "Protein",
IF(OR(D1103="Starbucks", D1103="Sparkling Ice", D1103="Coca-Cola", D1103="San Pellegrino", D1103="Gatorade", D1103="Arizona"), "Beverages",
"Other")))))))))</f>
        <v>Dairy</v>
      </c>
      <c r="F1103" t="s">
        <v>1055</v>
      </c>
      <c r="G1103" cm="1">
        <f t="array" ref="G1103">_xlfn.LET(
  _xlpm.txt, LOWER(TRIM(SUBSTITUTE(B1103,"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03" s="1">
        <f>O1103/G1103</f>
        <v>0.27924528301886792</v>
      </c>
      <c r="I1103" t="s">
        <v>1054</v>
      </c>
      <c r="J1103" t="str">
        <f>IF(I1103="", "", IFERROR(LEFT(SUBSTITUTE(I1103,"$",""), FIND("/", SUBSTITUTE(I1103,"$","")) - 1), ""))</f>
        <v>27.9 ¢</v>
      </c>
      <c r="K1103" s="1" t="str">
        <f>IF(J1103="", "", SUBSTITUTE(J1103, "¢", ""))</f>
        <v xml:space="preserve">27.9 </v>
      </c>
      <c r="L1103" s="2">
        <f>H1103*100</f>
        <v>27.924528301886792</v>
      </c>
      <c r="M1103" s="1">
        <f t="shared" si="17"/>
        <v>0.27899999999999997</v>
      </c>
      <c r="N1103" s="1">
        <v>27.9</v>
      </c>
      <c r="O1103">
        <f>VALUE(MID(F1103, FIND("$", F1103) + 1, LEN(F1103)))</f>
        <v>1.48</v>
      </c>
    </row>
    <row r="1104" spans="1:15" x14ac:dyDescent="0.25">
      <c r="A1104" t="s">
        <v>1053</v>
      </c>
      <c r="B1104" t="s">
        <v>1052</v>
      </c>
      <c r="D1104" t="str" cm="1">
        <f t="array" ref="D1104">_xlfn.TEXTJOIN("", TRUE, IF(ISNUMBER(SEARCH($Q$1480:$Q$1524, B1104)), $Q$1480:$Q$1524, ""))</f>
        <v>Oikos</v>
      </c>
      <c r="E1104" t="str">
        <f>IF(OR(D1104="Mission", D1104="Nature's Own", D1104="Sara Lee"), "Bread",
IF(OR(D1104="Del Monte", D1104="Dole", D1104="Mott's"), "Canned Fruit",
IF(OR(D1104="Goya", D1104="Hunt's", D1104="Birds Eye"), "Canned Vegetables",
IF(OR(D1104="BelGioioso", D1104="Kraft", D1104="Philadelphia", D1104="Fairlife", D1104="Horizon Organic", D1104="Lactaid", D1104="Ben &amp; Jerry's", D1104="Chobani", D1104="Oikos", D1104="Light + Fit"), "Dairy",
IF(OR(D1104="Barilla", D1104="Annie's", D1104="Rao's Homemade"), "Pasta",
IF(OR(D1104="Hershey's", D1104="Lay's", D1104="Totino's", D1104="Cheerios", D1104="Jif", D1104="Skippy", D1104="Nature Valley", D1104="Oreo", D1104="DiGiorno", D1104="Eggo"), "Prepared Food",
IF(OR(D1104="Ben's Original", D1104="Lundberg", D1104="Quaker"), "Rice",
IF(OR(D1104="Bush's", D1104="Hillshire Farm", D1104="Oscar Mayer", D1104="SPAM"), "Protein",
IF(OR(D1104="Starbucks", D1104="Sparkling Ice", D1104="Coca-Cola", D1104="San Pellegrino", D1104="Gatorade", D1104="Arizona"), "Beverages",
"Other")))))))))</f>
        <v>Dairy</v>
      </c>
      <c r="F1104" t="s">
        <v>1041</v>
      </c>
      <c r="G1104" cm="1">
        <f t="array" ref="G1104">_xlfn.LET(
  _xlpm.txt, LOWER(TRIM(SUBSTITUTE(B1104,"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3.1</v>
      </c>
      <c r="H1104" s="1">
        <f>O1104/G1104</f>
        <v>1.4774193548387096</v>
      </c>
      <c r="I1104" t="s">
        <v>1040</v>
      </c>
      <c r="J1104" t="str">
        <f>IF(I1104="", "", IFERROR(LEFT(SUBSTITUTE(I1104,"$",""), FIND("/", SUBSTITUTE(I1104,"$","")) - 1), ""))</f>
        <v>24.6 ¢</v>
      </c>
      <c r="K1104" s="1" t="str">
        <f>IF(J1104="", "", SUBSTITUTE(J1104, "¢", ""))</f>
        <v xml:space="preserve">24.6 </v>
      </c>
      <c r="L1104" s="2">
        <f>H1104*100</f>
        <v>147.74193548387095</v>
      </c>
      <c r="M1104" s="1">
        <f t="shared" si="17"/>
        <v>0.24600000000000002</v>
      </c>
      <c r="N1104" s="1">
        <v>24.6</v>
      </c>
      <c r="O1104">
        <f>VALUE(MID(F1104, FIND("$", F1104) + 1, LEN(F1104)))</f>
        <v>4.58</v>
      </c>
    </row>
    <row r="1105" spans="1:15" x14ac:dyDescent="0.25">
      <c r="A1105" t="s">
        <v>1051</v>
      </c>
      <c r="B1105" t="s">
        <v>1050</v>
      </c>
      <c r="D1105" t="str" cm="1">
        <f t="array" ref="D1105">_xlfn.TEXTJOIN("", TRUE, IF(ISNUMBER(SEARCH($Q$1480:$Q$1524, B1105)), $Q$1480:$Q$1524, ""))</f>
        <v>Oikos</v>
      </c>
      <c r="E1105" t="str">
        <f>IF(OR(D1105="Mission", D1105="Nature's Own", D1105="Sara Lee"), "Bread",
IF(OR(D1105="Del Monte", D1105="Dole", D1105="Mott's"), "Canned Fruit",
IF(OR(D1105="Goya", D1105="Hunt's", D1105="Birds Eye"), "Canned Vegetables",
IF(OR(D1105="BelGioioso", D1105="Kraft", D1105="Philadelphia", D1105="Fairlife", D1105="Horizon Organic", D1105="Lactaid", D1105="Ben &amp; Jerry's", D1105="Chobani", D1105="Oikos", D1105="Light + Fit"), "Dairy",
IF(OR(D1105="Barilla", D1105="Annie's", D1105="Rao's Homemade"), "Pasta",
IF(OR(D1105="Hershey's", D1105="Lay's", D1105="Totino's", D1105="Cheerios", D1105="Jif", D1105="Skippy", D1105="Nature Valley", D1105="Oreo", D1105="DiGiorno", D1105="Eggo"), "Prepared Food",
IF(OR(D1105="Ben's Original", D1105="Lundberg", D1105="Quaker"), "Rice",
IF(OR(D1105="Bush's", D1105="Hillshire Farm", D1105="Oscar Mayer", D1105="SPAM"), "Protein",
IF(OR(D1105="Starbucks", D1105="Sparkling Ice", D1105="Coca-Cola", D1105="San Pellegrino", D1105="Gatorade", D1105="Arizona"), "Beverages",
"Other")))))))))</f>
        <v>Dairy</v>
      </c>
      <c r="F1105" t="s">
        <v>1037</v>
      </c>
      <c r="G1105" cm="1">
        <f t="array" ref="G1105">_xlfn.LET(
  _xlpm.txt, LOWER(TRIM(SUBSTITUTE(B1105,"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1105" s="1">
        <f>O1105/G1105</f>
        <v>0.24857142857142858</v>
      </c>
      <c r="I1105" t="s">
        <v>1049</v>
      </c>
      <c r="J1105" t="str">
        <f>IF(I1105="", "", IFERROR(LEFT(SUBSTITUTE(I1105,"$",""), FIND("/", SUBSTITUTE(I1105,"$","")) - 1), ""))</f>
        <v>3.1 ¢</v>
      </c>
      <c r="K1105" s="1" t="str">
        <f>IF(J1105="", "", SUBSTITUTE(J1105, "¢", ""))</f>
        <v xml:space="preserve">3.1 </v>
      </c>
      <c r="L1105" s="2">
        <f>H1105*100</f>
        <v>24.857142857142858</v>
      </c>
      <c r="M1105" s="1">
        <f t="shared" si="17"/>
        <v>3.1E-2</v>
      </c>
      <c r="N1105" s="1">
        <v>3.1</v>
      </c>
      <c r="O1105">
        <f>VALUE(MID(F1105, FIND("$", F1105) + 1, LEN(F1105)))</f>
        <v>1.74</v>
      </c>
    </row>
    <row r="1106" spans="1:15" x14ac:dyDescent="0.25">
      <c r="A1106" t="s">
        <v>1048</v>
      </c>
      <c r="B1106" t="s">
        <v>1047</v>
      </c>
      <c r="D1106" t="str" cm="1">
        <f t="array" ref="D1106">_xlfn.TEXTJOIN("", TRUE, IF(ISNUMBER(SEARCH($Q$1480:$Q$1524, B1106)), $Q$1480:$Q$1524, ""))</f>
        <v>Oikos</v>
      </c>
      <c r="E1106" t="str">
        <f>IF(OR(D1106="Mission", D1106="Nature's Own", D1106="Sara Lee"), "Bread",
IF(OR(D1106="Del Monte", D1106="Dole", D1106="Mott's"), "Canned Fruit",
IF(OR(D1106="Goya", D1106="Hunt's", D1106="Birds Eye"), "Canned Vegetables",
IF(OR(D1106="BelGioioso", D1106="Kraft", D1106="Philadelphia", D1106="Fairlife", D1106="Horizon Organic", D1106="Lactaid", D1106="Ben &amp; Jerry's", D1106="Chobani", D1106="Oikos", D1106="Light + Fit"), "Dairy",
IF(OR(D1106="Barilla", D1106="Annie's", D1106="Rao's Homemade"), "Pasta",
IF(OR(D1106="Hershey's", D1106="Lay's", D1106="Totino's", D1106="Cheerios", D1106="Jif", D1106="Skippy", D1106="Nature Valley", D1106="Oreo", D1106="DiGiorno", D1106="Eggo"), "Prepared Food",
IF(OR(D1106="Ben's Original", D1106="Lundberg", D1106="Quaker"), "Rice",
IF(OR(D1106="Bush's", D1106="Hillshire Farm", D1106="Oscar Mayer", D1106="SPAM"), "Protein",
IF(OR(D1106="Starbucks", D1106="Sparkling Ice", D1106="Coca-Cola", D1106="San Pellegrino", D1106="Gatorade", D1106="Arizona"), "Beverages",
"Other")))))))))</f>
        <v>Dairy</v>
      </c>
      <c r="F1106" t="s">
        <v>1037</v>
      </c>
      <c r="G1106" cm="1">
        <f t="array" ref="G1106">_xlfn.LET(
  _xlpm.txt, LOWER(TRIM(SUBSTITUTE(B1106,"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1106" s="1">
        <f>O1106/G1106</f>
        <v>0.24857142857142858</v>
      </c>
      <c r="I1106" t="s">
        <v>1036</v>
      </c>
      <c r="J1106" t="str">
        <f>IF(I1106="", "", IFERROR(LEFT(SUBSTITUTE(I1106,"$",""), FIND("/", SUBSTITUTE(I1106,"$","")) - 1), ""))</f>
        <v>24.9 ¢</v>
      </c>
      <c r="K1106" s="1" t="str">
        <f>IF(J1106="", "", SUBSTITUTE(J1106, "¢", ""))</f>
        <v xml:space="preserve">24.9 </v>
      </c>
      <c r="L1106" s="2">
        <f>H1106*100</f>
        <v>24.857142857142858</v>
      </c>
      <c r="M1106" s="1">
        <f t="shared" si="17"/>
        <v>0.249</v>
      </c>
      <c r="N1106" s="1">
        <v>24.9</v>
      </c>
      <c r="O1106">
        <f>VALUE(MID(F1106, FIND("$", F1106) + 1, LEN(F1106)))</f>
        <v>1.74</v>
      </c>
    </row>
    <row r="1107" spans="1:15" x14ac:dyDescent="0.25">
      <c r="A1107" t="s">
        <v>1046</v>
      </c>
      <c r="B1107" t="s">
        <v>1045</v>
      </c>
      <c r="C1107">
        <v>4</v>
      </c>
      <c r="D1107" t="str" cm="1">
        <f t="array" ref="D1107">_xlfn.TEXTJOIN("", TRUE, IF(ISNUMBER(SEARCH($Q$1480:$Q$1524, B1107)), $Q$1480:$Q$1524, ""))</f>
        <v>Oikos</v>
      </c>
      <c r="E1107" t="str">
        <f>IF(OR(D1107="Mission", D1107="Nature's Own", D1107="Sara Lee"), "Bread",
IF(OR(D1107="Del Monte", D1107="Dole", D1107="Mott's"), "Canned Fruit",
IF(OR(D1107="Goya", D1107="Hunt's", D1107="Birds Eye"), "Canned Vegetables",
IF(OR(D1107="BelGioioso", D1107="Kraft", D1107="Philadelphia", D1107="Fairlife", D1107="Horizon Organic", D1107="Lactaid", D1107="Ben &amp; Jerry's", D1107="Chobani", D1107="Oikos", D1107="Light + Fit"), "Dairy",
IF(OR(D1107="Barilla", D1107="Annie's", D1107="Rao's Homemade"), "Pasta",
IF(OR(D1107="Hershey's", D1107="Lay's", D1107="Totino's", D1107="Cheerios", D1107="Jif", D1107="Skippy", D1107="Nature Valley", D1107="Oreo", D1107="DiGiorno", D1107="Eggo"), "Prepared Food",
IF(OR(D1107="Ben's Original", D1107="Lundberg", D1107="Quaker"), "Rice",
IF(OR(D1107="Bush's", D1107="Hillshire Farm", D1107="Oscar Mayer", D1107="SPAM"), "Protein",
IF(OR(D1107="Starbucks", D1107="Sparkling Ice", D1107="Coca-Cola", D1107="San Pellegrino", D1107="Gatorade", D1107="Arizona"), "Beverages",
"Other")))))))))</f>
        <v>Dairy</v>
      </c>
      <c r="F1107" t="s">
        <v>650</v>
      </c>
      <c r="G1107" cm="1">
        <f t="array" ref="G1107">_xlfn.LET(
  _xlpm.txt, LOWER(TRIM(SUBSTITUTE(B1107,"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07" s="1">
        <f>O1107/G1107</f>
        <v>0.9358490566037736</v>
      </c>
      <c r="I1107" t="s">
        <v>1044</v>
      </c>
      <c r="J1107" t="str">
        <f>IF(I1107="", "", IFERROR(LEFT(SUBSTITUTE(I1107,"$",""), FIND("/", SUBSTITUTE(I1107,"$","")) - 1), ""))</f>
        <v>23.4 ¢</v>
      </c>
      <c r="K1107" s="1" t="str">
        <f>IF(J1107="", "", SUBSTITUTE(J1107, "¢", ""))</f>
        <v xml:space="preserve">23.4 </v>
      </c>
      <c r="L1107" s="2">
        <f>H1107*100</f>
        <v>93.584905660377359</v>
      </c>
      <c r="M1107" s="1">
        <f t="shared" si="17"/>
        <v>0.23399999999999999</v>
      </c>
      <c r="N1107" s="1">
        <v>23.4</v>
      </c>
      <c r="O1107">
        <f>VALUE(MID(F1107, FIND("$", F1107) + 1, LEN(F1107)))</f>
        <v>4.96</v>
      </c>
    </row>
    <row r="1108" spans="1:15" x14ac:dyDescent="0.25">
      <c r="A1108" t="s">
        <v>1043</v>
      </c>
      <c r="B1108" t="s">
        <v>1042</v>
      </c>
      <c r="D1108" t="str" cm="1">
        <f t="array" ref="D1108">_xlfn.TEXTJOIN("", TRUE, IF(ISNUMBER(SEARCH($Q$1480:$Q$1524, B1108)), $Q$1480:$Q$1524, ""))</f>
        <v>Oikos</v>
      </c>
      <c r="E1108" t="str">
        <f>IF(OR(D1108="Mission", D1108="Nature's Own", D1108="Sara Lee"), "Bread",
IF(OR(D1108="Del Monte", D1108="Dole", D1108="Mott's"), "Canned Fruit",
IF(OR(D1108="Goya", D1108="Hunt's", D1108="Birds Eye"), "Canned Vegetables",
IF(OR(D1108="BelGioioso", D1108="Kraft", D1108="Philadelphia", D1108="Fairlife", D1108="Horizon Organic", D1108="Lactaid", D1108="Ben &amp; Jerry's", D1108="Chobani", D1108="Oikos", D1108="Light + Fit"), "Dairy",
IF(OR(D1108="Barilla", D1108="Annie's", D1108="Rao's Homemade"), "Pasta",
IF(OR(D1108="Hershey's", D1108="Lay's", D1108="Totino's", D1108="Cheerios", D1108="Jif", D1108="Skippy", D1108="Nature Valley", D1108="Oreo", D1108="DiGiorno", D1108="Eggo"), "Prepared Food",
IF(OR(D1108="Ben's Original", D1108="Lundberg", D1108="Quaker"), "Rice",
IF(OR(D1108="Bush's", D1108="Hillshire Farm", D1108="Oscar Mayer", D1108="SPAM"), "Protein",
IF(OR(D1108="Starbucks", D1108="Sparkling Ice", D1108="Coca-Cola", D1108="San Pellegrino", D1108="Gatorade", D1108="Arizona"), "Beverages",
"Other")))))))))</f>
        <v>Dairy</v>
      </c>
      <c r="F1108" t="s">
        <v>1041</v>
      </c>
      <c r="G1108" cm="1">
        <f t="array" ref="G1108">_xlfn.LET(
  _xlpm.txt, LOWER(TRIM(SUBSTITUTE(B1108,"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3.1</v>
      </c>
      <c r="H1108" s="1">
        <f>O1108/G1108</f>
        <v>1.4774193548387096</v>
      </c>
      <c r="I1108" t="s">
        <v>1040</v>
      </c>
      <c r="J1108" t="str">
        <f>IF(I1108="", "", IFERROR(LEFT(SUBSTITUTE(I1108,"$",""), FIND("/", SUBSTITUTE(I1108,"$","")) - 1), ""))</f>
        <v>24.6 ¢</v>
      </c>
      <c r="K1108" s="1" t="str">
        <f>IF(J1108="", "", SUBSTITUTE(J1108, "¢", ""))</f>
        <v xml:space="preserve">24.6 </v>
      </c>
      <c r="L1108" s="2">
        <f>H1108*100</f>
        <v>147.74193548387095</v>
      </c>
      <c r="M1108" s="1">
        <f t="shared" si="17"/>
        <v>0.24600000000000002</v>
      </c>
      <c r="N1108" s="1">
        <v>24.6</v>
      </c>
      <c r="O1108">
        <f>VALUE(MID(F1108, FIND("$", F1108) + 1, LEN(F1108)))</f>
        <v>4.58</v>
      </c>
    </row>
    <row r="1109" spans="1:15" x14ac:dyDescent="0.25">
      <c r="A1109" t="s">
        <v>1039</v>
      </c>
      <c r="B1109" t="s">
        <v>1038</v>
      </c>
      <c r="D1109" t="str" cm="1">
        <f t="array" ref="D1109">_xlfn.TEXTJOIN("", TRUE, IF(ISNUMBER(SEARCH($Q$1480:$Q$1524, B1109)), $Q$1480:$Q$1524, ""))</f>
        <v>Oikos</v>
      </c>
      <c r="E1109" t="str">
        <f>IF(OR(D1109="Mission", D1109="Nature's Own", D1109="Sara Lee"), "Bread",
IF(OR(D1109="Del Monte", D1109="Dole", D1109="Mott's"), "Canned Fruit",
IF(OR(D1109="Goya", D1109="Hunt's", D1109="Birds Eye"), "Canned Vegetables",
IF(OR(D1109="BelGioioso", D1109="Kraft", D1109="Philadelphia", D1109="Fairlife", D1109="Horizon Organic", D1109="Lactaid", D1109="Ben &amp; Jerry's", D1109="Chobani", D1109="Oikos", D1109="Light + Fit"), "Dairy",
IF(OR(D1109="Barilla", D1109="Annie's", D1109="Rao's Homemade"), "Pasta",
IF(OR(D1109="Hershey's", D1109="Lay's", D1109="Totino's", D1109="Cheerios", D1109="Jif", D1109="Skippy", D1109="Nature Valley", D1109="Oreo", D1109="DiGiorno", D1109="Eggo"), "Prepared Food",
IF(OR(D1109="Ben's Original", D1109="Lundberg", D1109="Quaker"), "Rice",
IF(OR(D1109="Bush's", D1109="Hillshire Farm", D1109="Oscar Mayer", D1109="SPAM"), "Protein",
IF(OR(D1109="Starbucks", D1109="Sparkling Ice", D1109="Coca-Cola", D1109="San Pellegrino", D1109="Gatorade", D1109="Arizona"), "Beverages",
"Other")))))))))</f>
        <v>Dairy</v>
      </c>
      <c r="F1109" t="s">
        <v>1037</v>
      </c>
      <c r="G1109" cm="1">
        <f t="array" ref="G1109">_xlfn.LET(
  _xlpm.txt, LOWER(TRIM(SUBSTITUTE(B1109,"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1109" s="1">
        <f>O1109/G1109</f>
        <v>0.24857142857142858</v>
      </c>
      <c r="I1109" t="s">
        <v>1036</v>
      </c>
      <c r="J1109" t="str">
        <f>IF(I1109="", "", IFERROR(LEFT(SUBSTITUTE(I1109,"$",""), FIND("/", SUBSTITUTE(I1109,"$","")) - 1), ""))</f>
        <v>24.9 ¢</v>
      </c>
      <c r="K1109" s="1" t="str">
        <f>IF(J1109="", "", SUBSTITUTE(J1109, "¢", ""))</f>
        <v xml:space="preserve">24.9 </v>
      </c>
      <c r="L1109" s="2">
        <f>H1109*100</f>
        <v>24.857142857142858</v>
      </c>
      <c r="M1109" s="1">
        <f t="shared" si="17"/>
        <v>0.249</v>
      </c>
      <c r="N1109" s="1">
        <v>24.9</v>
      </c>
      <c r="O1109">
        <f>VALUE(MID(F1109, FIND("$", F1109) + 1, LEN(F1109)))</f>
        <v>1.74</v>
      </c>
    </row>
    <row r="1110" spans="1:15" x14ac:dyDescent="0.25">
      <c r="A1110" t="s">
        <v>1035</v>
      </c>
      <c r="B1110" t="s">
        <v>1034</v>
      </c>
      <c r="D1110" t="str" cm="1">
        <f t="array" ref="D1110">_xlfn.TEXTJOIN("", TRUE, IF(ISNUMBER(SEARCH($Q$1480:$Q$1524, B1110)), $Q$1480:$Q$1524, ""))</f>
        <v>Oikos</v>
      </c>
      <c r="E1110" t="str">
        <f>IF(OR(D1110="Mission", D1110="Nature's Own", D1110="Sara Lee"), "Bread",
IF(OR(D1110="Del Monte", D1110="Dole", D1110="Mott's"), "Canned Fruit",
IF(OR(D1110="Goya", D1110="Hunt's", D1110="Birds Eye"), "Canned Vegetables",
IF(OR(D1110="BelGioioso", D1110="Kraft", D1110="Philadelphia", D1110="Fairlife", D1110="Horizon Organic", D1110="Lactaid", D1110="Ben &amp; Jerry's", D1110="Chobani", D1110="Oikos", D1110="Light + Fit"), "Dairy",
IF(OR(D1110="Barilla", D1110="Annie's", D1110="Rao's Homemade"), "Pasta",
IF(OR(D1110="Hershey's", D1110="Lay's", D1110="Totino's", D1110="Cheerios", D1110="Jif", D1110="Skippy", D1110="Nature Valley", D1110="Oreo", D1110="DiGiorno", D1110="Eggo"), "Prepared Food",
IF(OR(D1110="Ben's Original", D1110="Lundberg", D1110="Quaker"), "Rice",
IF(OR(D1110="Bush's", D1110="Hillshire Farm", D1110="Oscar Mayer", D1110="SPAM"), "Protein",
IF(OR(D1110="Starbucks", D1110="Sparkling Ice", D1110="Coca-Cola", D1110="San Pellegrino", D1110="Gatorade", D1110="Arizona"), "Beverages",
"Other")))))))))</f>
        <v>Dairy</v>
      </c>
      <c r="F1110" t="s">
        <v>1027</v>
      </c>
      <c r="G1110" cm="1">
        <f t="array" ref="G1110">_xlfn.LET(
  _xlpm.txt, LOWER(TRIM(SUBSTITUTE(B1110,"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1110" s="1">
        <f>O1110/G1110</f>
        <v>0.29777777777777781</v>
      </c>
      <c r="I1110" t="s">
        <v>1026</v>
      </c>
      <c r="J1110" t="str">
        <f>IF(I1110="", "", IFERROR(LEFT(SUBSTITUTE(I1110,"$",""), FIND("/", SUBSTITUTE(I1110,"$","")) - 1), ""))</f>
        <v>29.8 ¢</v>
      </c>
      <c r="K1110" s="1" t="str">
        <f>IF(J1110="", "", SUBSTITUTE(J1110, "¢", ""))</f>
        <v xml:space="preserve">29.8 </v>
      </c>
      <c r="L1110" s="2">
        <f>H1110*100</f>
        <v>29.777777777777782</v>
      </c>
      <c r="M1110" s="1">
        <f t="shared" si="17"/>
        <v>0.29799999999999999</v>
      </c>
      <c r="N1110" s="1">
        <v>29.8</v>
      </c>
      <c r="O1110">
        <f>VALUE(MID(F1110, FIND("$", F1110) + 1, LEN(F1110)))</f>
        <v>1.34</v>
      </c>
    </row>
    <row r="1111" spans="1:15" x14ac:dyDescent="0.25">
      <c r="A1111" t="s">
        <v>1033</v>
      </c>
      <c r="B1111" t="s">
        <v>1032</v>
      </c>
      <c r="D1111" t="str" cm="1">
        <f t="array" ref="D1111">_xlfn.TEXTJOIN("", TRUE, IF(ISNUMBER(SEARCH($Q$1480:$Q$1524, B1111)), $Q$1480:$Q$1524, ""))</f>
        <v>Oikos</v>
      </c>
      <c r="E1111" t="str">
        <f>IF(OR(D1111="Mission", D1111="Nature's Own", D1111="Sara Lee"), "Bread",
IF(OR(D1111="Del Monte", D1111="Dole", D1111="Mott's"), "Canned Fruit",
IF(OR(D1111="Goya", D1111="Hunt's", D1111="Birds Eye"), "Canned Vegetables",
IF(OR(D1111="BelGioioso", D1111="Kraft", D1111="Philadelphia", D1111="Fairlife", D1111="Horizon Organic", D1111="Lactaid", D1111="Ben &amp; Jerry's", D1111="Chobani", D1111="Oikos", D1111="Light + Fit"), "Dairy",
IF(OR(D1111="Barilla", D1111="Annie's", D1111="Rao's Homemade"), "Pasta",
IF(OR(D1111="Hershey's", D1111="Lay's", D1111="Totino's", D1111="Cheerios", D1111="Jif", D1111="Skippy", D1111="Nature Valley", D1111="Oreo", D1111="DiGiorno", D1111="Eggo"), "Prepared Food",
IF(OR(D1111="Ben's Original", D1111="Lundberg", D1111="Quaker"), "Rice",
IF(OR(D1111="Bush's", D1111="Hillshire Farm", D1111="Oscar Mayer", D1111="SPAM"), "Protein",
IF(OR(D1111="Starbucks", D1111="Sparkling Ice", D1111="Coca-Cola", D1111="San Pellegrino", D1111="Gatorade", D1111="Arizona"), "Beverages",
"Other")))))))))</f>
        <v>Dairy</v>
      </c>
      <c r="F1111" t="s">
        <v>1027</v>
      </c>
      <c r="G1111" cm="1">
        <f t="array" ref="G1111">_xlfn.LET(
  _xlpm.txt, LOWER(TRIM(SUBSTITUTE(B1111,"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1111" s="1">
        <f>O1111/G1111</f>
        <v>0.29777777777777781</v>
      </c>
      <c r="I1111" t="s">
        <v>1026</v>
      </c>
      <c r="J1111" t="str">
        <f>IF(I1111="", "", IFERROR(LEFT(SUBSTITUTE(I1111,"$",""), FIND("/", SUBSTITUTE(I1111,"$","")) - 1), ""))</f>
        <v>29.8 ¢</v>
      </c>
      <c r="K1111" s="1" t="str">
        <f>IF(J1111="", "", SUBSTITUTE(J1111, "¢", ""))</f>
        <v xml:space="preserve">29.8 </v>
      </c>
      <c r="L1111" s="2">
        <f>H1111*100</f>
        <v>29.777777777777782</v>
      </c>
      <c r="M1111" s="1">
        <f t="shared" si="17"/>
        <v>0.29799999999999999</v>
      </c>
      <c r="N1111" s="1">
        <v>29.8</v>
      </c>
      <c r="O1111">
        <f>VALUE(MID(F1111, FIND("$", F1111) + 1, LEN(F1111)))</f>
        <v>1.34</v>
      </c>
    </row>
    <row r="1112" spans="1:15" x14ac:dyDescent="0.25">
      <c r="A1112" t="s">
        <v>1031</v>
      </c>
      <c r="B1112" t="s">
        <v>1030</v>
      </c>
      <c r="D1112" t="str" cm="1">
        <f t="array" ref="D1112">_xlfn.TEXTJOIN("", TRUE, IF(ISNUMBER(SEARCH($Q$1480:$Q$1524, B1112)), $Q$1480:$Q$1524, ""))</f>
        <v>Oikos</v>
      </c>
      <c r="E1112" t="str">
        <f>IF(OR(D1112="Mission", D1112="Nature's Own", D1112="Sara Lee"), "Bread",
IF(OR(D1112="Del Monte", D1112="Dole", D1112="Mott's"), "Canned Fruit",
IF(OR(D1112="Goya", D1112="Hunt's", D1112="Birds Eye"), "Canned Vegetables",
IF(OR(D1112="BelGioioso", D1112="Kraft", D1112="Philadelphia", D1112="Fairlife", D1112="Horizon Organic", D1112="Lactaid", D1112="Ben &amp; Jerry's", D1112="Chobani", D1112="Oikos", D1112="Light + Fit"), "Dairy",
IF(OR(D1112="Barilla", D1112="Annie's", D1112="Rao's Homemade"), "Pasta",
IF(OR(D1112="Hershey's", D1112="Lay's", D1112="Totino's", D1112="Cheerios", D1112="Jif", D1112="Skippy", D1112="Nature Valley", D1112="Oreo", D1112="DiGiorno", D1112="Eggo"), "Prepared Food",
IF(OR(D1112="Ben's Original", D1112="Lundberg", D1112="Quaker"), "Rice",
IF(OR(D1112="Bush's", D1112="Hillshire Farm", D1112="Oscar Mayer", D1112="SPAM"), "Protein",
IF(OR(D1112="Starbucks", D1112="Sparkling Ice", D1112="Coca-Cola", D1112="San Pellegrino", D1112="Gatorade", D1112="Arizona"), "Beverages",
"Other")))))))))</f>
        <v>Dairy</v>
      </c>
      <c r="F1112" t="s">
        <v>1027</v>
      </c>
      <c r="G1112" cm="1">
        <f t="array" ref="G1112">_xlfn.LET(
  _xlpm.txt, LOWER(TRIM(SUBSTITUTE(B1112,"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1112" s="1">
        <f>O1112/G1112</f>
        <v>0.29777777777777781</v>
      </c>
      <c r="I1112" t="s">
        <v>1026</v>
      </c>
      <c r="J1112" t="str">
        <f>IF(I1112="", "", IFERROR(LEFT(SUBSTITUTE(I1112,"$",""), FIND("/", SUBSTITUTE(I1112,"$","")) - 1), ""))</f>
        <v>29.8 ¢</v>
      </c>
      <c r="K1112" s="1" t="str">
        <f>IF(J1112="", "", SUBSTITUTE(J1112, "¢", ""))</f>
        <v xml:space="preserve">29.8 </v>
      </c>
      <c r="L1112" s="2">
        <f>H1112*100</f>
        <v>29.777777777777782</v>
      </c>
      <c r="M1112" s="1">
        <f t="shared" si="17"/>
        <v>0.29799999999999999</v>
      </c>
      <c r="N1112" s="1">
        <v>29.8</v>
      </c>
      <c r="O1112">
        <f>VALUE(MID(F1112, FIND("$", F1112) + 1, LEN(F1112)))</f>
        <v>1.34</v>
      </c>
    </row>
    <row r="1113" spans="1:15" x14ac:dyDescent="0.25">
      <c r="A1113" t="s">
        <v>1029</v>
      </c>
      <c r="B1113" t="s">
        <v>1028</v>
      </c>
      <c r="D1113" t="str" cm="1">
        <f t="array" ref="D1113">_xlfn.TEXTJOIN("", TRUE, IF(ISNUMBER(SEARCH($Q$1480:$Q$1524, B1113)), $Q$1480:$Q$1524, ""))</f>
        <v>Oikos</v>
      </c>
      <c r="E1113" t="str">
        <f>IF(OR(D1113="Mission", D1113="Nature's Own", D1113="Sara Lee"), "Bread",
IF(OR(D1113="Del Monte", D1113="Dole", D1113="Mott's"), "Canned Fruit",
IF(OR(D1113="Goya", D1113="Hunt's", D1113="Birds Eye"), "Canned Vegetables",
IF(OR(D1113="BelGioioso", D1113="Kraft", D1113="Philadelphia", D1113="Fairlife", D1113="Horizon Organic", D1113="Lactaid", D1113="Ben &amp; Jerry's", D1113="Chobani", D1113="Oikos", D1113="Light + Fit"), "Dairy",
IF(OR(D1113="Barilla", D1113="Annie's", D1113="Rao's Homemade"), "Pasta",
IF(OR(D1113="Hershey's", D1113="Lay's", D1113="Totino's", D1113="Cheerios", D1113="Jif", D1113="Skippy", D1113="Nature Valley", D1113="Oreo", D1113="DiGiorno", D1113="Eggo"), "Prepared Food",
IF(OR(D1113="Ben's Original", D1113="Lundberg", D1113="Quaker"), "Rice",
IF(OR(D1113="Bush's", D1113="Hillshire Farm", D1113="Oscar Mayer", D1113="SPAM"), "Protein",
IF(OR(D1113="Starbucks", D1113="Sparkling Ice", D1113="Coca-Cola", D1113="San Pellegrino", D1113="Gatorade", D1113="Arizona"), "Beverages",
"Other")))))))))</f>
        <v>Dairy</v>
      </c>
      <c r="F1113" t="s">
        <v>1027</v>
      </c>
      <c r="G1113" cm="1">
        <f t="array" ref="G1113">_xlfn.LET(
  _xlpm.txt, LOWER(TRIM(SUBSTITUTE(B1113,"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H1113" s="1">
        <f>O1113/G1113</f>
        <v>0.29777777777777781</v>
      </c>
      <c r="I1113" t="s">
        <v>1026</v>
      </c>
      <c r="J1113" t="str">
        <f>IF(I1113="", "", IFERROR(LEFT(SUBSTITUTE(I1113,"$",""), FIND("/", SUBSTITUTE(I1113,"$","")) - 1), ""))</f>
        <v>29.8 ¢</v>
      </c>
      <c r="K1113" s="1" t="str">
        <f>IF(J1113="", "", SUBSTITUTE(J1113, "¢", ""))</f>
        <v xml:space="preserve">29.8 </v>
      </c>
      <c r="L1113" s="2">
        <f>H1113*100</f>
        <v>29.777777777777782</v>
      </c>
      <c r="M1113" s="1">
        <f t="shared" si="17"/>
        <v>0.29799999999999999</v>
      </c>
      <c r="N1113" s="1">
        <v>29.8</v>
      </c>
      <c r="O1113">
        <f>VALUE(MID(F1113, FIND("$", F1113) + 1, LEN(F1113)))</f>
        <v>1.34</v>
      </c>
    </row>
    <row r="1114" spans="1:15" x14ac:dyDescent="0.25">
      <c r="A1114" t="s">
        <v>1025</v>
      </c>
      <c r="B1114" t="s">
        <v>1024</v>
      </c>
      <c r="C1114">
        <v>4</v>
      </c>
      <c r="D1114" t="str" cm="1">
        <f t="array" ref="D1114">_xlfn.TEXTJOIN("", TRUE, IF(ISNUMBER(SEARCH($Q$1480:$Q$1524, B1114)), $Q$1480:$Q$1524, ""))</f>
        <v>Oikos</v>
      </c>
      <c r="E1114" t="str">
        <f>IF(OR(D1114="Mission", D1114="Nature's Own", D1114="Sara Lee"), "Bread",
IF(OR(D1114="Del Monte", D1114="Dole", D1114="Mott's"), "Canned Fruit",
IF(OR(D1114="Goya", D1114="Hunt's", D1114="Birds Eye"), "Canned Vegetables",
IF(OR(D1114="BelGioioso", D1114="Kraft", D1114="Philadelphia", D1114="Fairlife", D1114="Horizon Organic", D1114="Lactaid", D1114="Ben &amp; Jerry's", D1114="Chobani", D1114="Oikos", D1114="Light + Fit"), "Dairy",
IF(OR(D1114="Barilla", D1114="Annie's", D1114="Rao's Homemade"), "Pasta",
IF(OR(D1114="Hershey's", D1114="Lay's", D1114="Totino's", D1114="Cheerios", D1114="Jif", D1114="Skippy", D1114="Nature Valley", D1114="Oreo", D1114="DiGiorno", D1114="Eggo"), "Prepared Food",
IF(OR(D1114="Ben's Original", D1114="Lundberg", D1114="Quaker"), "Rice",
IF(OR(D1114="Bush's", D1114="Hillshire Farm", D1114="Oscar Mayer", D1114="SPAM"), "Protein",
IF(OR(D1114="Starbucks", D1114="Sparkling Ice", D1114="Coca-Cola", D1114="San Pellegrino", D1114="Gatorade", D1114="Arizona"), "Beverages",
"Other")))))))))</f>
        <v>Dairy</v>
      </c>
      <c r="F1114" t="s">
        <v>997</v>
      </c>
      <c r="G1114" cm="1">
        <f t="array" ref="G1114">_xlfn.LET(
  _xlpm.txt, LOWER(TRIM(SUBSTITUTE(B1114,"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14" s="1">
        <f>O1114/G1114</f>
        <v>0.82641509433962268</v>
      </c>
      <c r="I1114" t="s">
        <v>624</v>
      </c>
      <c r="J1114" t="str">
        <f>IF(I1114="", "", IFERROR(LEFT(SUBSTITUTE(I1114,"$",""), FIND("/", SUBSTITUTE(I1114,"$","")) - 1), ""))</f>
        <v>20.7 ¢</v>
      </c>
      <c r="K1114" s="1" t="str">
        <f>IF(J1114="", "", SUBSTITUTE(J1114, "¢", ""))</f>
        <v xml:space="preserve">20.7 </v>
      </c>
      <c r="L1114" s="2">
        <f>H1114*100</f>
        <v>82.64150943396227</v>
      </c>
      <c r="M1114" s="1">
        <f t="shared" si="17"/>
        <v>0.20699999999999999</v>
      </c>
      <c r="N1114" s="1">
        <v>20.7</v>
      </c>
      <c r="O1114">
        <f>VALUE(MID(F1114, FIND("$", F1114) + 1, LEN(F1114)))</f>
        <v>4.38</v>
      </c>
    </row>
    <row r="1115" spans="1:15" x14ac:dyDescent="0.25">
      <c r="A1115" t="s">
        <v>1023</v>
      </c>
      <c r="B1115" t="s">
        <v>1022</v>
      </c>
      <c r="D1115" t="str" cm="1">
        <f t="array" ref="D1115">_xlfn.TEXTJOIN("", TRUE, IF(ISNUMBER(SEARCH($Q$1480:$Q$1524, B1115)), $Q$1480:$Q$1524, ""))</f>
        <v>Oikos</v>
      </c>
      <c r="E1115" t="str">
        <f>IF(OR(D1115="Mission", D1115="Nature's Own", D1115="Sara Lee"), "Bread",
IF(OR(D1115="Del Monte", D1115="Dole", D1115="Mott's"), "Canned Fruit",
IF(OR(D1115="Goya", D1115="Hunt's", D1115="Birds Eye"), "Canned Vegetables",
IF(OR(D1115="BelGioioso", D1115="Kraft", D1115="Philadelphia", D1115="Fairlife", D1115="Horizon Organic", D1115="Lactaid", D1115="Ben &amp; Jerry's", D1115="Chobani", D1115="Oikos", D1115="Light + Fit"), "Dairy",
IF(OR(D1115="Barilla", D1115="Annie's", D1115="Rao's Homemade"), "Pasta",
IF(OR(D1115="Hershey's", D1115="Lay's", D1115="Totino's", D1115="Cheerios", D1115="Jif", D1115="Skippy", D1115="Nature Valley", D1115="Oreo", D1115="DiGiorno", D1115="Eggo"), "Prepared Food",
IF(OR(D1115="Ben's Original", D1115="Lundberg", D1115="Quaker"), "Rice",
IF(OR(D1115="Bush's", D1115="Hillshire Farm", D1115="Oscar Mayer", D1115="SPAM"), "Protein",
IF(OR(D1115="Starbucks", D1115="Sparkling Ice", D1115="Coca-Cola", D1115="San Pellegrino", D1115="Gatorade", D1115="Arizona"), "Beverages",
"Other")))))))))</f>
        <v>Dairy</v>
      </c>
      <c r="F1115" t="s">
        <v>1001</v>
      </c>
      <c r="G1115" cm="1">
        <f t="array" ref="G1115">_xlfn.LET(
  _xlpm.txt, LOWER(TRIM(SUBSTITUTE(B1115,"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15" s="1">
        <f>O1115/G1115</f>
        <v>0.23962264150943396</v>
      </c>
      <c r="I1115" t="s">
        <v>1000</v>
      </c>
      <c r="J1115" t="str">
        <f>IF(I1115="", "", IFERROR(LEFT(SUBSTITUTE(I1115,"$",""), FIND("/", SUBSTITUTE(I1115,"$","")) - 1), ""))</f>
        <v>24.0 ¢</v>
      </c>
      <c r="K1115" s="1" t="str">
        <f>IF(J1115="", "", SUBSTITUTE(J1115, "¢", ""))</f>
        <v xml:space="preserve">24.0 </v>
      </c>
      <c r="L1115" s="2">
        <f>H1115*100</f>
        <v>23.962264150943398</v>
      </c>
      <c r="M1115" s="1">
        <f t="shared" si="17"/>
        <v>0.24</v>
      </c>
      <c r="N1115" s="1">
        <v>24</v>
      </c>
      <c r="O1115">
        <f>VALUE(MID(F1115, FIND("$", F1115) + 1, LEN(F1115)))</f>
        <v>1.27</v>
      </c>
    </row>
    <row r="1116" spans="1:15" x14ac:dyDescent="0.25">
      <c r="A1116" t="s">
        <v>1021</v>
      </c>
      <c r="B1116" t="s">
        <v>1020</v>
      </c>
      <c r="D1116" t="str" cm="1">
        <f t="array" ref="D1116">_xlfn.TEXTJOIN("", TRUE, IF(ISNUMBER(SEARCH($Q$1480:$Q$1524, B1116)), $Q$1480:$Q$1524, ""))</f>
        <v>Oikos</v>
      </c>
      <c r="E1116" t="str">
        <f>IF(OR(D1116="Mission", D1116="Nature's Own", D1116="Sara Lee"), "Bread",
IF(OR(D1116="Del Monte", D1116="Dole", D1116="Mott's"), "Canned Fruit",
IF(OR(D1116="Goya", D1116="Hunt's", D1116="Birds Eye"), "Canned Vegetables",
IF(OR(D1116="BelGioioso", D1116="Kraft", D1116="Philadelphia", D1116="Fairlife", D1116="Horizon Organic", D1116="Lactaid", D1116="Ben &amp; Jerry's", D1116="Chobani", D1116="Oikos", D1116="Light + Fit"), "Dairy",
IF(OR(D1116="Barilla", D1116="Annie's", D1116="Rao's Homemade"), "Pasta",
IF(OR(D1116="Hershey's", D1116="Lay's", D1116="Totino's", D1116="Cheerios", D1116="Jif", D1116="Skippy", D1116="Nature Valley", D1116="Oreo", D1116="DiGiorno", D1116="Eggo"), "Prepared Food",
IF(OR(D1116="Ben's Original", D1116="Lundberg", D1116="Quaker"), "Rice",
IF(OR(D1116="Bush's", D1116="Hillshire Farm", D1116="Oscar Mayer", D1116="SPAM"), "Protein",
IF(OR(D1116="Starbucks", D1116="Sparkling Ice", D1116="Coca-Cola", D1116="San Pellegrino", D1116="Gatorade", D1116="Arizona"), "Beverages",
"Other")))))))))</f>
        <v>Dairy</v>
      </c>
      <c r="F1116" t="s">
        <v>1001</v>
      </c>
      <c r="G1116" cm="1">
        <f t="array" ref="G1116">_xlfn.LET(
  _xlpm.txt, LOWER(TRIM(SUBSTITUTE(B1116,"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16" s="1">
        <f>O1116/G1116</f>
        <v>0.23962264150943396</v>
      </c>
      <c r="I1116" t="s">
        <v>1000</v>
      </c>
      <c r="J1116" t="str">
        <f>IF(I1116="", "", IFERROR(LEFT(SUBSTITUTE(I1116,"$",""), FIND("/", SUBSTITUTE(I1116,"$","")) - 1), ""))</f>
        <v>24.0 ¢</v>
      </c>
      <c r="K1116" s="1" t="str">
        <f>IF(J1116="", "", SUBSTITUTE(J1116, "¢", ""))</f>
        <v xml:space="preserve">24.0 </v>
      </c>
      <c r="L1116" s="2">
        <f>H1116*100</f>
        <v>23.962264150943398</v>
      </c>
      <c r="M1116" s="1">
        <f t="shared" si="17"/>
        <v>0.24</v>
      </c>
      <c r="N1116" s="1">
        <v>24</v>
      </c>
      <c r="O1116">
        <f>VALUE(MID(F1116, FIND("$", F1116) + 1, LEN(F1116)))</f>
        <v>1.27</v>
      </c>
    </row>
    <row r="1117" spans="1:15" x14ac:dyDescent="0.25">
      <c r="A1117" t="s">
        <v>1019</v>
      </c>
      <c r="B1117" t="s">
        <v>1018</v>
      </c>
      <c r="C1117">
        <v>4</v>
      </c>
      <c r="D1117" t="str" cm="1">
        <f t="array" ref="D1117">_xlfn.TEXTJOIN("", TRUE, IF(ISNUMBER(SEARCH($Q$1480:$Q$1524, B1117)), $Q$1480:$Q$1524, ""))</f>
        <v>Oikos</v>
      </c>
      <c r="E1117" t="str">
        <f>IF(OR(D1117="Mission", D1117="Nature's Own", D1117="Sara Lee"), "Bread",
IF(OR(D1117="Del Monte", D1117="Dole", D1117="Mott's"), "Canned Fruit",
IF(OR(D1117="Goya", D1117="Hunt's", D1117="Birds Eye"), "Canned Vegetables",
IF(OR(D1117="BelGioioso", D1117="Kraft", D1117="Philadelphia", D1117="Fairlife", D1117="Horizon Organic", D1117="Lactaid", D1117="Ben &amp; Jerry's", D1117="Chobani", D1117="Oikos", D1117="Light + Fit"), "Dairy",
IF(OR(D1117="Barilla", D1117="Annie's", D1117="Rao's Homemade"), "Pasta",
IF(OR(D1117="Hershey's", D1117="Lay's", D1117="Totino's", D1117="Cheerios", D1117="Jif", D1117="Skippy", D1117="Nature Valley", D1117="Oreo", D1117="DiGiorno", D1117="Eggo"), "Prepared Food",
IF(OR(D1117="Ben's Original", D1117="Lundberg", D1117="Quaker"), "Rice",
IF(OR(D1117="Bush's", D1117="Hillshire Farm", D1117="Oscar Mayer", D1117="SPAM"), "Protein",
IF(OR(D1117="Starbucks", D1117="Sparkling Ice", D1117="Coca-Cola", D1117="San Pellegrino", D1117="Gatorade", D1117="Arizona"), "Beverages",
"Other")))))))))</f>
        <v>Dairy</v>
      </c>
      <c r="F1117" t="s">
        <v>997</v>
      </c>
      <c r="G1117" cm="1">
        <f t="array" ref="G1117">_xlfn.LET(
  _xlpm.txt, LOWER(TRIM(SUBSTITUTE(B1117,"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17" s="1">
        <f>O1117/G1117</f>
        <v>0.82641509433962268</v>
      </c>
      <c r="I1117" t="s">
        <v>624</v>
      </c>
      <c r="J1117" t="str">
        <f>IF(I1117="", "", IFERROR(LEFT(SUBSTITUTE(I1117,"$",""), FIND("/", SUBSTITUTE(I1117,"$","")) - 1), ""))</f>
        <v>20.7 ¢</v>
      </c>
      <c r="K1117" s="1" t="str">
        <f>IF(J1117="", "", SUBSTITUTE(J1117, "¢", ""))</f>
        <v xml:space="preserve">20.7 </v>
      </c>
      <c r="L1117" s="2">
        <f>H1117*100</f>
        <v>82.64150943396227</v>
      </c>
      <c r="M1117" s="1">
        <f t="shared" si="17"/>
        <v>0.20699999999999999</v>
      </c>
      <c r="N1117" s="1">
        <v>20.7</v>
      </c>
      <c r="O1117">
        <f>VALUE(MID(F1117, FIND("$", F1117) + 1, LEN(F1117)))</f>
        <v>4.38</v>
      </c>
    </row>
    <row r="1118" spans="1:15" x14ac:dyDescent="0.25">
      <c r="A1118" t="s">
        <v>1017</v>
      </c>
      <c r="B1118" t="s">
        <v>1016</v>
      </c>
      <c r="D1118" t="str" cm="1">
        <f t="array" ref="D1118">_xlfn.TEXTJOIN("", TRUE, IF(ISNUMBER(SEARCH($Q$1480:$Q$1524, B1118)), $Q$1480:$Q$1524, ""))</f>
        <v>Oikos</v>
      </c>
      <c r="E1118" t="str">
        <f>IF(OR(D1118="Mission", D1118="Nature's Own", D1118="Sara Lee"), "Bread",
IF(OR(D1118="Del Monte", D1118="Dole", D1118="Mott's"), "Canned Fruit",
IF(OR(D1118="Goya", D1118="Hunt's", D1118="Birds Eye"), "Canned Vegetables",
IF(OR(D1118="BelGioioso", D1118="Kraft", D1118="Philadelphia", D1118="Fairlife", D1118="Horizon Organic", D1118="Lactaid", D1118="Ben &amp; Jerry's", D1118="Chobani", D1118="Oikos", D1118="Light + Fit"), "Dairy",
IF(OR(D1118="Barilla", D1118="Annie's", D1118="Rao's Homemade"), "Pasta",
IF(OR(D1118="Hershey's", D1118="Lay's", D1118="Totino's", D1118="Cheerios", D1118="Jif", D1118="Skippy", D1118="Nature Valley", D1118="Oreo", D1118="DiGiorno", D1118="Eggo"), "Prepared Food",
IF(OR(D1118="Ben's Original", D1118="Lundberg", D1118="Quaker"), "Rice",
IF(OR(D1118="Bush's", D1118="Hillshire Farm", D1118="Oscar Mayer", D1118="SPAM"), "Protein",
IF(OR(D1118="Starbucks", D1118="Sparkling Ice", D1118="Coca-Cola", D1118="San Pellegrino", D1118="Gatorade", D1118="Arizona"), "Beverages",
"Other")))))))))</f>
        <v>Dairy</v>
      </c>
      <c r="F1118" t="s">
        <v>1001</v>
      </c>
      <c r="G1118" cm="1">
        <f t="array" ref="G1118">_xlfn.LET(
  _xlpm.txt, LOWER(TRIM(SUBSTITUTE(B1118,"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18" s="1">
        <f>O1118/G1118</f>
        <v>0.23962264150943396</v>
      </c>
      <c r="I1118" t="s">
        <v>1000</v>
      </c>
      <c r="J1118" t="str">
        <f>IF(I1118="", "", IFERROR(LEFT(SUBSTITUTE(I1118,"$",""), FIND("/", SUBSTITUTE(I1118,"$","")) - 1), ""))</f>
        <v>24.0 ¢</v>
      </c>
      <c r="K1118" s="1" t="str">
        <f>IF(J1118="", "", SUBSTITUTE(J1118, "¢", ""))</f>
        <v xml:space="preserve">24.0 </v>
      </c>
      <c r="L1118" s="2">
        <f>H1118*100</f>
        <v>23.962264150943398</v>
      </c>
      <c r="M1118" s="1">
        <f t="shared" si="17"/>
        <v>0.24</v>
      </c>
      <c r="N1118" s="1">
        <v>24</v>
      </c>
      <c r="O1118">
        <f>VALUE(MID(F1118, FIND("$", F1118) + 1, LEN(F1118)))</f>
        <v>1.27</v>
      </c>
    </row>
    <row r="1119" spans="1:15" x14ac:dyDescent="0.25">
      <c r="A1119" t="s">
        <v>1015</v>
      </c>
      <c r="B1119" t="s">
        <v>1014</v>
      </c>
      <c r="D1119" t="str" cm="1">
        <f t="array" ref="D1119">_xlfn.TEXTJOIN("", TRUE, IF(ISNUMBER(SEARCH($Q$1480:$Q$1524, B1119)), $Q$1480:$Q$1524, ""))</f>
        <v>Oikos</v>
      </c>
      <c r="E1119" t="str">
        <f>IF(OR(D1119="Mission", D1119="Nature's Own", D1119="Sara Lee"), "Bread",
IF(OR(D1119="Del Monte", D1119="Dole", D1119="Mott's"), "Canned Fruit",
IF(OR(D1119="Goya", D1119="Hunt's", D1119="Birds Eye"), "Canned Vegetables",
IF(OR(D1119="BelGioioso", D1119="Kraft", D1119="Philadelphia", D1119="Fairlife", D1119="Horizon Organic", D1119="Lactaid", D1119="Ben &amp; Jerry's", D1119="Chobani", D1119="Oikos", D1119="Light + Fit"), "Dairy",
IF(OR(D1119="Barilla", D1119="Annie's", D1119="Rao's Homemade"), "Pasta",
IF(OR(D1119="Hershey's", D1119="Lay's", D1119="Totino's", D1119="Cheerios", D1119="Jif", D1119="Skippy", D1119="Nature Valley", D1119="Oreo", D1119="DiGiorno", D1119="Eggo"), "Prepared Food",
IF(OR(D1119="Ben's Original", D1119="Lundberg", D1119="Quaker"), "Rice",
IF(OR(D1119="Bush's", D1119="Hillshire Farm", D1119="Oscar Mayer", D1119="SPAM"), "Protein",
IF(OR(D1119="Starbucks", D1119="Sparkling Ice", D1119="Coca-Cola", D1119="San Pellegrino", D1119="Gatorade", D1119="Arizona"), "Beverages",
"Other")))))))))</f>
        <v>Dairy</v>
      </c>
      <c r="F1119" t="s">
        <v>1001</v>
      </c>
      <c r="G1119" cm="1">
        <f t="array" ref="G1119">_xlfn.LET(
  _xlpm.txt, LOWER(TRIM(SUBSTITUTE(B1119,"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19" s="1">
        <f>O1119/G1119</f>
        <v>0.23962264150943396</v>
      </c>
      <c r="I1119" t="s">
        <v>1000</v>
      </c>
      <c r="J1119" t="str">
        <f>IF(I1119="", "", IFERROR(LEFT(SUBSTITUTE(I1119,"$",""), FIND("/", SUBSTITUTE(I1119,"$","")) - 1), ""))</f>
        <v>24.0 ¢</v>
      </c>
      <c r="K1119" s="1" t="str">
        <f>IF(J1119="", "", SUBSTITUTE(J1119, "¢", ""))</f>
        <v xml:space="preserve">24.0 </v>
      </c>
      <c r="L1119" s="2">
        <f>H1119*100</f>
        <v>23.962264150943398</v>
      </c>
      <c r="M1119" s="1">
        <f t="shared" si="17"/>
        <v>0.24</v>
      </c>
      <c r="N1119" s="1">
        <v>24</v>
      </c>
      <c r="O1119">
        <f>VALUE(MID(F1119, FIND("$", F1119) + 1, LEN(F1119)))</f>
        <v>1.27</v>
      </c>
    </row>
    <row r="1120" spans="1:15" x14ac:dyDescent="0.25">
      <c r="A1120" t="s">
        <v>1013</v>
      </c>
      <c r="B1120" t="s">
        <v>1012</v>
      </c>
      <c r="C1120">
        <v>4</v>
      </c>
      <c r="D1120" t="str" cm="1">
        <f t="array" ref="D1120">_xlfn.TEXTJOIN("", TRUE, IF(ISNUMBER(SEARCH($Q$1480:$Q$1524, B1120)), $Q$1480:$Q$1524, ""))</f>
        <v>Oikos</v>
      </c>
      <c r="E1120" t="str">
        <f>IF(OR(D1120="Mission", D1120="Nature's Own", D1120="Sara Lee"), "Bread",
IF(OR(D1120="Del Monte", D1120="Dole", D1120="Mott's"), "Canned Fruit",
IF(OR(D1120="Goya", D1120="Hunt's", D1120="Birds Eye"), "Canned Vegetables",
IF(OR(D1120="BelGioioso", D1120="Kraft", D1120="Philadelphia", D1120="Fairlife", D1120="Horizon Organic", D1120="Lactaid", D1120="Ben &amp; Jerry's", D1120="Chobani", D1120="Oikos", D1120="Light + Fit"), "Dairy",
IF(OR(D1120="Barilla", D1120="Annie's", D1120="Rao's Homemade"), "Pasta",
IF(OR(D1120="Hershey's", D1120="Lay's", D1120="Totino's", D1120="Cheerios", D1120="Jif", D1120="Skippy", D1120="Nature Valley", D1120="Oreo", D1120="DiGiorno", D1120="Eggo"), "Prepared Food",
IF(OR(D1120="Ben's Original", D1120="Lundberg", D1120="Quaker"), "Rice",
IF(OR(D1120="Bush's", D1120="Hillshire Farm", D1120="Oscar Mayer", D1120="SPAM"), "Protein",
IF(OR(D1120="Starbucks", D1120="Sparkling Ice", D1120="Coca-Cola", D1120="San Pellegrino", D1120="Gatorade", D1120="Arizona"), "Beverages",
"Other")))))))))</f>
        <v>Dairy</v>
      </c>
      <c r="F1120" t="s">
        <v>997</v>
      </c>
      <c r="G1120" cm="1">
        <f t="array" ref="G1120">_xlfn.LET(
  _xlpm.txt, LOWER(TRIM(SUBSTITUTE(B1120,"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20" s="1">
        <f>O1120/G1120</f>
        <v>0.82641509433962268</v>
      </c>
      <c r="I1120" t="s">
        <v>624</v>
      </c>
      <c r="J1120" t="str">
        <f>IF(I1120="", "", IFERROR(LEFT(SUBSTITUTE(I1120,"$",""), FIND("/", SUBSTITUTE(I1120,"$","")) - 1), ""))</f>
        <v>20.7 ¢</v>
      </c>
      <c r="K1120" s="1" t="str">
        <f>IF(J1120="", "", SUBSTITUTE(J1120, "¢", ""))</f>
        <v xml:space="preserve">20.7 </v>
      </c>
      <c r="L1120" s="2">
        <f>H1120*100</f>
        <v>82.64150943396227</v>
      </c>
      <c r="M1120" s="1">
        <f t="shared" si="17"/>
        <v>0.20699999999999999</v>
      </c>
      <c r="N1120" s="1">
        <v>20.7</v>
      </c>
      <c r="O1120">
        <f>VALUE(MID(F1120, FIND("$", F1120) + 1, LEN(F1120)))</f>
        <v>4.38</v>
      </c>
    </row>
    <row r="1121" spans="1:15" x14ac:dyDescent="0.25">
      <c r="A1121" t="s">
        <v>1011</v>
      </c>
      <c r="B1121" t="s">
        <v>1010</v>
      </c>
      <c r="D1121" t="str" cm="1">
        <f t="array" ref="D1121">_xlfn.TEXTJOIN("", TRUE, IF(ISNUMBER(SEARCH($Q$1480:$Q$1524, B1121)), $Q$1480:$Q$1524, ""))</f>
        <v>Oikos</v>
      </c>
      <c r="E1121" t="str">
        <f>IF(OR(D1121="Mission", D1121="Nature's Own", D1121="Sara Lee"), "Bread",
IF(OR(D1121="Del Monte", D1121="Dole", D1121="Mott's"), "Canned Fruit",
IF(OR(D1121="Goya", D1121="Hunt's", D1121="Birds Eye"), "Canned Vegetables",
IF(OR(D1121="BelGioioso", D1121="Kraft", D1121="Philadelphia", D1121="Fairlife", D1121="Horizon Organic", D1121="Lactaid", D1121="Ben &amp; Jerry's", D1121="Chobani", D1121="Oikos", D1121="Light + Fit"), "Dairy",
IF(OR(D1121="Barilla", D1121="Annie's", D1121="Rao's Homemade"), "Pasta",
IF(OR(D1121="Hershey's", D1121="Lay's", D1121="Totino's", D1121="Cheerios", D1121="Jif", D1121="Skippy", D1121="Nature Valley", D1121="Oreo", D1121="DiGiorno", D1121="Eggo"), "Prepared Food",
IF(OR(D1121="Ben's Original", D1121="Lundberg", D1121="Quaker"), "Rice",
IF(OR(D1121="Bush's", D1121="Hillshire Farm", D1121="Oscar Mayer", D1121="SPAM"), "Protein",
IF(OR(D1121="Starbucks", D1121="Sparkling Ice", D1121="Coca-Cola", D1121="San Pellegrino", D1121="Gatorade", D1121="Arizona"), "Beverages",
"Other")))))))))</f>
        <v>Dairy</v>
      </c>
      <c r="F1121" t="s">
        <v>1001</v>
      </c>
      <c r="G1121" cm="1">
        <f t="array" ref="G1121">_xlfn.LET(
  _xlpm.txt, LOWER(TRIM(SUBSTITUTE(B1121,"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21" s="1">
        <f>O1121/G1121</f>
        <v>0.23962264150943396</v>
      </c>
      <c r="I1121" t="s">
        <v>1000</v>
      </c>
      <c r="J1121" t="str">
        <f>IF(I1121="", "", IFERROR(LEFT(SUBSTITUTE(I1121,"$",""), FIND("/", SUBSTITUTE(I1121,"$","")) - 1), ""))</f>
        <v>24.0 ¢</v>
      </c>
      <c r="K1121" s="1" t="str">
        <f>IF(J1121="", "", SUBSTITUTE(J1121, "¢", ""))</f>
        <v xml:space="preserve">24.0 </v>
      </c>
      <c r="L1121" s="2">
        <f>H1121*100</f>
        <v>23.962264150943398</v>
      </c>
      <c r="M1121" s="1">
        <f t="shared" si="17"/>
        <v>0.24</v>
      </c>
      <c r="N1121" s="1">
        <v>24</v>
      </c>
      <c r="O1121">
        <f>VALUE(MID(F1121, FIND("$", F1121) + 1, LEN(F1121)))</f>
        <v>1.27</v>
      </c>
    </row>
    <row r="1122" spans="1:15" x14ac:dyDescent="0.25">
      <c r="A1122" t="s">
        <v>1009</v>
      </c>
      <c r="B1122" t="s">
        <v>1008</v>
      </c>
      <c r="C1122">
        <v>4</v>
      </c>
      <c r="D1122" t="str" cm="1">
        <f t="array" ref="D1122">_xlfn.TEXTJOIN("", TRUE, IF(ISNUMBER(SEARCH($Q$1480:$Q$1524, B1122)), $Q$1480:$Q$1524, ""))</f>
        <v>Oikos</v>
      </c>
      <c r="E1122" t="str">
        <f>IF(OR(D1122="Mission", D1122="Nature's Own", D1122="Sara Lee"), "Bread",
IF(OR(D1122="Del Monte", D1122="Dole", D1122="Mott's"), "Canned Fruit",
IF(OR(D1122="Goya", D1122="Hunt's", D1122="Birds Eye"), "Canned Vegetables",
IF(OR(D1122="BelGioioso", D1122="Kraft", D1122="Philadelphia", D1122="Fairlife", D1122="Horizon Organic", D1122="Lactaid", D1122="Ben &amp; Jerry's", D1122="Chobani", D1122="Oikos", D1122="Light + Fit"), "Dairy",
IF(OR(D1122="Barilla", D1122="Annie's", D1122="Rao's Homemade"), "Pasta",
IF(OR(D1122="Hershey's", D1122="Lay's", D1122="Totino's", D1122="Cheerios", D1122="Jif", D1122="Skippy", D1122="Nature Valley", D1122="Oreo", D1122="DiGiorno", D1122="Eggo"), "Prepared Food",
IF(OR(D1122="Ben's Original", D1122="Lundberg", D1122="Quaker"), "Rice",
IF(OR(D1122="Bush's", D1122="Hillshire Farm", D1122="Oscar Mayer", D1122="SPAM"), "Protein",
IF(OR(D1122="Starbucks", D1122="Sparkling Ice", D1122="Coca-Cola", D1122="San Pellegrino", D1122="Gatorade", D1122="Arizona"), "Beverages",
"Other")))))))))</f>
        <v>Dairy</v>
      </c>
      <c r="F1122" t="s">
        <v>997</v>
      </c>
      <c r="G1122" cm="1">
        <f t="array" ref="G1122">_xlfn.LET(
  _xlpm.txt, LOWER(TRIM(SUBSTITUTE(B1122,"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22" s="1">
        <f>O1122/G1122</f>
        <v>0.82641509433962268</v>
      </c>
      <c r="I1122" t="s">
        <v>624</v>
      </c>
      <c r="J1122" t="str">
        <f>IF(I1122="", "", IFERROR(LEFT(SUBSTITUTE(I1122,"$",""), FIND("/", SUBSTITUTE(I1122,"$","")) - 1), ""))</f>
        <v>20.7 ¢</v>
      </c>
      <c r="K1122" s="1" t="str">
        <f>IF(J1122="", "", SUBSTITUTE(J1122, "¢", ""))</f>
        <v xml:space="preserve">20.7 </v>
      </c>
      <c r="L1122" s="2">
        <f>H1122*100</f>
        <v>82.64150943396227</v>
      </c>
      <c r="M1122" s="1">
        <f t="shared" si="17"/>
        <v>0.20699999999999999</v>
      </c>
      <c r="N1122" s="1">
        <v>20.7</v>
      </c>
      <c r="O1122">
        <f>VALUE(MID(F1122, FIND("$", F1122) + 1, LEN(F1122)))</f>
        <v>4.38</v>
      </c>
    </row>
    <row r="1123" spans="1:15" x14ac:dyDescent="0.25">
      <c r="A1123" t="s">
        <v>1007</v>
      </c>
      <c r="B1123" t="s">
        <v>1006</v>
      </c>
      <c r="D1123" t="str" cm="1">
        <f t="array" ref="D1123">_xlfn.TEXTJOIN("", TRUE, IF(ISNUMBER(SEARCH($Q$1480:$Q$1524, B1123)), $Q$1480:$Q$1524, ""))</f>
        <v>Oikos</v>
      </c>
      <c r="E1123" t="str">
        <f>IF(OR(D1123="Mission", D1123="Nature's Own", D1123="Sara Lee"), "Bread",
IF(OR(D1123="Del Monte", D1123="Dole", D1123="Mott's"), "Canned Fruit",
IF(OR(D1123="Goya", D1123="Hunt's", D1123="Birds Eye"), "Canned Vegetables",
IF(OR(D1123="BelGioioso", D1123="Kraft", D1123="Philadelphia", D1123="Fairlife", D1123="Horizon Organic", D1123="Lactaid", D1123="Ben &amp; Jerry's", D1123="Chobani", D1123="Oikos", D1123="Light + Fit"), "Dairy",
IF(OR(D1123="Barilla", D1123="Annie's", D1123="Rao's Homemade"), "Pasta",
IF(OR(D1123="Hershey's", D1123="Lay's", D1123="Totino's", D1123="Cheerios", D1123="Jif", D1123="Skippy", D1123="Nature Valley", D1123="Oreo", D1123="DiGiorno", D1123="Eggo"), "Prepared Food",
IF(OR(D1123="Ben's Original", D1123="Lundberg", D1123="Quaker"), "Rice",
IF(OR(D1123="Bush's", D1123="Hillshire Farm", D1123="Oscar Mayer", D1123="SPAM"), "Protein",
IF(OR(D1123="Starbucks", D1123="Sparkling Ice", D1123="Coca-Cola", D1123="San Pellegrino", D1123="Gatorade", D1123="Arizona"), "Beverages",
"Other")))))))))</f>
        <v>Dairy</v>
      </c>
      <c r="F1123" t="s">
        <v>1001</v>
      </c>
      <c r="G1123" cm="1">
        <f t="array" ref="G1123">_xlfn.LET(
  _xlpm.txt, LOWER(TRIM(SUBSTITUTE(B1123,"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23" s="1">
        <f>O1123/G1123</f>
        <v>0.23962264150943396</v>
      </c>
      <c r="I1123" t="s">
        <v>1000</v>
      </c>
      <c r="J1123" t="str">
        <f>IF(I1123="", "", IFERROR(LEFT(SUBSTITUTE(I1123,"$",""), FIND("/", SUBSTITUTE(I1123,"$","")) - 1), ""))</f>
        <v>24.0 ¢</v>
      </c>
      <c r="K1123" s="1" t="str">
        <f>IF(J1123="", "", SUBSTITUTE(J1123, "¢", ""))</f>
        <v xml:space="preserve">24.0 </v>
      </c>
      <c r="L1123" s="2">
        <f>H1123*100</f>
        <v>23.962264150943398</v>
      </c>
      <c r="M1123" s="1">
        <f t="shared" si="17"/>
        <v>0.24</v>
      </c>
      <c r="N1123" s="1">
        <v>24</v>
      </c>
      <c r="O1123">
        <f>VALUE(MID(F1123, FIND("$", F1123) + 1, LEN(F1123)))</f>
        <v>1.27</v>
      </c>
    </row>
    <row r="1124" spans="1:15" x14ac:dyDescent="0.25">
      <c r="A1124" t="s">
        <v>1005</v>
      </c>
      <c r="B1124" t="s">
        <v>1004</v>
      </c>
      <c r="D1124" t="str" cm="1">
        <f t="array" ref="D1124">_xlfn.TEXTJOIN("", TRUE, IF(ISNUMBER(SEARCH($Q$1480:$Q$1524, B1124)), $Q$1480:$Q$1524, ""))</f>
        <v>Oikos</v>
      </c>
      <c r="E1124" t="str">
        <f>IF(OR(D1124="Mission", D1124="Nature's Own", D1124="Sara Lee"), "Bread",
IF(OR(D1124="Del Monte", D1124="Dole", D1124="Mott's"), "Canned Fruit",
IF(OR(D1124="Goya", D1124="Hunt's", D1124="Birds Eye"), "Canned Vegetables",
IF(OR(D1124="BelGioioso", D1124="Kraft", D1124="Philadelphia", D1124="Fairlife", D1124="Horizon Organic", D1124="Lactaid", D1124="Ben &amp; Jerry's", D1124="Chobani", D1124="Oikos", D1124="Light + Fit"), "Dairy",
IF(OR(D1124="Barilla", D1124="Annie's", D1124="Rao's Homemade"), "Pasta",
IF(OR(D1124="Hershey's", D1124="Lay's", D1124="Totino's", D1124="Cheerios", D1124="Jif", D1124="Skippy", D1124="Nature Valley", D1124="Oreo", D1124="DiGiorno", D1124="Eggo"), "Prepared Food",
IF(OR(D1124="Ben's Original", D1124="Lundberg", D1124="Quaker"), "Rice",
IF(OR(D1124="Bush's", D1124="Hillshire Farm", D1124="Oscar Mayer", D1124="SPAM"), "Protein",
IF(OR(D1124="Starbucks", D1124="Sparkling Ice", D1124="Coca-Cola", D1124="San Pellegrino", D1124="Gatorade", D1124="Arizona"), "Beverages",
"Other")))))))))</f>
        <v>Dairy</v>
      </c>
      <c r="F1124" t="s">
        <v>1001</v>
      </c>
      <c r="G1124" cm="1">
        <f t="array" ref="G1124">_xlfn.LET(
  _xlpm.txt, LOWER(TRIM(SUBSTITUTE(B1124,"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24" s="1">
        <f>O1124/G1124</f>
        <v>0.23962264150943396</v>
      </c>
      <c r="I1124" t="s">
        <v>1000</v>
      </c>
      <c r="J1124" t="str">
        <f>IF(I1124="", "", IFERROR(LEFT(SUBSTITUTE(I1124,"$",""), FIND("/", SUBSTITUTE(I1124,"$","")) - 1), ""))</f>
        <v>24.0 ¢</v>
      </c>
      <c r="K1124" s="1" t="str">
        <f>IF(J1124="", "", SUBSTITUTE(J1124, "¢", ""))</f>
        <v xml:space="preserve">24.0 </v>
      </c>
      <c r="L1124" s="2">
        <f>H1124*100</f>
        <v>23.962264150943398</v>
      </c>
      <c r="M1124" s="1">
        <f t="shared" si="17"/>
        <v>0.24</v>
      </c>
      <c r="N1124" s="1">
        <v>24</v>
      </c>
      <c r="O1124">
        <f>VALUE(MID(F1124, FIND("$", F1124) + 1, LEN(F1124)))</f>
        <v>1.27</v>
      </c>
    </row>
    <row r="1125" spans="1:15" x14ac:dyDescent="0.25">
      <c r="A1125" t="s">
        <v>1003</v>
      </c>
      <c r="B1125" t="s">
        <v>1002</v>
      </c>
      <c r="D1125" t="str" cm="1">
        <f t="array" ref="D1125">_xlfn.TEXTJOIN("", TRUE, IF(ISNUMBER(SEARCH($Q$1480:$Q$1524, B1125)), $Q$1480:$Q$1524, ""))</f>
        <v>Oikos</v>
      </c>
      <c r="E1125" t="str">
        <f>IF(OR(D1125="Mission", D1125="Nature's Own", D1125="Sara Lee"), "Bread",
IF(OR(D1125="Del Monte", D1125="Dole", D1125="Mott's"), "Canned Fruit",
IF(OR(D1125="Goya", D1125="Hunt's", D1125="Birds Eye"), "Canned Vegetables",
IF(OR(D1125="BelGioioso", D1125="Kraft", D1125="Philadelphia", D1125="Fairlife", D1125="Horizon Organic", D1125="Lactaid", D1125="Ben &amp; Jerry's", D1125="Chobani", D1125="Oikos", D1125="Light + Fit"), "Dairy",
IF(OR(D1125="Barilla", D1125="Annie's", D1125="Rao's Homemade"), "Pasta",
IF(OR(D1125="Hershey's", D1125="Lay's", D1125="Totino's", D1125="Cheerios", D1125="Jif", D1125="Skippy", D1125="Nature Valley", D1125="Oreo", D1125="DiGiorno", D1125="Eggo"), "Prepared Food",
IF(OR(D1125="Ben's Original", D1125="Lundberg", D1125="Quaker"), "Rice",
IF(OR(D1125="Bush's", D1125="Hillshire Farm", D1125="Oscar Mayer", D1125="SPAM"), "Protein",
IF(OR(D1125="Starbucks", D1125="Sparkling Ice", D1125="Coca-Cola", D1125="San Pellegrino", D1125="Gatorade", D1125="Arizona"), "Beverages",
"Other")))))))))</f>
        <v>Dairy</v>
      </c>
      <c r="F1125" t="s">
        <v>1001</v>
      </c>
      <c r="G1125" cm="1">
        <f t="array" ref="G1125">_xlfn.LET(
  _xlpm.txt, LOWER(TRIM(SUBSTITUTE(B1125,"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25" s="1">
        <f>O1125/G1125</f>
        <v>0.23962264150943396</v>
      </c>
      <c r="I1125" t="s">
        <v>1000</v>
      </c>
      <c r="J1125" t="str">
        <f>IF(I1125="", "", IFERROR(LEFT(SUBSTITUTE(I1125,"$",""), FIND("/", SUBSTITUTE(I1125,"$","")) - 1), ""))</f>
        <v>24.0 ¢</v>
      </c>
      <c r="K1125" s="1" t="str">
        <f>IF(J1125="", "", SUBSTITUTE(J1125, "¢", ""))</f>
        <v xml:space="preserve">24.0 </v>
      </c>
      <c r="L1125" s="2">
        <f>H1125*100</f>
        <v>23.962264150943398</v>
      </c>
      <c r="M1125" s="1">
        <f t="shared" si="17"/>
        <v>0.24</v>
      </c>
      <c r="N1125" s="1">
        <v>24</v>
      </c>
      <c r="O1125">
        <f>VALUE(MID(F1125, FIND("$", F1125) + 1, LEN(F1125)))</f>
        <v>1.27</v>
      </c>
    </row>
    <row r="1126" spans="1:15" x14ac:dyDescent="0.25">
      <c r="A1126" t="s">
        <v>999</v>
      </c>
      <c r="B1126" t="s">
        <v>998</v>
      </c>
      <c r="C1126">
        <v>4</v>
      </c>
      <c r="D1126" t="str" cm="1">
        <f t="array" ref="D1126">_xlfn.TEXTJOIN("", TRUE, IF(ISNUMBER(SEARCH($Q$1480:$Q$1524, B1126)), $Q$1480:$Q$1524, ""))</f>
        <v>Oikos</v>
      </c>
      <c r="E1126" t="str">
        <f>IF(OR(D1126="Mission", D1126="Nature's Own", D1126="Sara Lee"), "Bread",
IF(OR(D1126="Del Monte", D1126="Dole", D1126="Mott's"), "Canned Fruit",
IF(OR(D1126="Goya", D1126="Hunt's", D1126="Birds Eye"), "Canned Vegetables",
IF(OR(D1126="BelGioioso", D1126="Kraft", D1126="Philadelphia", D1126="Fairlife", D1126="Horizon Organic", D1126="Lactaid", D1126="Ben &amp; Jerry's", D1126="Chobani", D1126="Oikos", D1126="Light + Fit"), "Dairy",
IF(OR(D1126="Barilla", D1126="Annie's", D1126="Rao's Homemade"), "Pasta",
IF(OR(D1126="Hershey's", D1126="Lay's", D1126="Totino's", D1126="Cheerios", D1126="Jif", D1126="Skippy", D1126="Nature Valley", D1126="Oreo", D1126="DiGiorno", D1126="Eggo"), "Prepared Food",
IF(OR(D1126="Ben's Original", D1126="Lundberg", D1126="Quaker"), "Rice",
IF(OR(D1126="Bush's", D1126="Hillshire Farm", D1126="Oscar Mayer", D1126="SPAM"), "Protein",
IF(OR(D1126="Starbucks", D1126="Sparkling Ice", D1126="Coca-Cola", D1126="San Pellegrino", D1126="Gatorade", D1126="Arizona"), "Beverages",
"Other")))))))))</f>
        <v>Dairy</v>
      </c>
      <c r="F1126" t="s">
        <v>997</v>
      </c>
      <c r="G1126" cm="1">
        <f t="array" ref="G1126">_xlfn.LET(
  _xlpm.txt, LOWER(TRIM(SUBSTITUTE(B1126,"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26" s="1">
        <f>O1126/G1126</f>
        <v>0.82641509433962268</v>
      </c>
      <c r="I1126" t="s">
        <v>624</v>
      </c>
      <c r="J1126" t="str">
        <f>IF(I1126="", "", IFERROR(LEFT(SUBSTITUTE(I1126,"$",""), FIND("/", SUBSTITUTE(I1126,"$","")) - 1), ""))</f>
        <v>20.7 ¢</v>
      </c>
      <c r="K1126" s="1" t="str">
        <f>IF(J1126="", "", SUBSTITUTE(J1126, "¢", ""))</f>
        <v xml:space="preserve">20.7 </v>
      </c>
      <c r="L1126" s="2">
        <f>H1126*100</f>
        <v>82.64150943396227</v>
      </c>
      <c r="M1126" s="1">
        <f t="shared" si="17"/>
        <v>0.20699999999999999</v>
      </c>
      <c r="N1126" s="1">
        <v>20.7</v>
      </c>
      <c r="O1126">
        <f>VALUE(MID(F1126, FIND("$", F1126) + 1, LEN(F1126)))</f>
        <v>4.38</v>
      </c>
    </row>
    <row r="1127" spans="1:15" x14ac:dyDescent="0.25">
      <c r="A1127" t="s">
        <v>996</v>
      </c>
      <c r="B1127" t="s">
        <v>995</v>
      </c>
      <c r="D1127" t="str" cm="1">
        <f t="array" ref="D1127">_xlfn.TEXTJOIN("", TRUE, IF(ISNUMBER(SEARCH($Q$1480:$Q$1524, B1127)), $Q$1480:$Q$1524, ""))</f>
        <v>Oikos</v>
      </c>
      <c r="E1127" t="str">
        <f>IF(OR(D1127="Mission", D1127="Nature's Own", D1127="Sara Lee"), "Bread",
IF(OR(D1127="Del Monte", D1127="Dole", D1127="Mott's"), "Canned Fruit",
IF(OR(D1127="Goya", D1127="Hunt's", D1127="Birds Eye"), "Canned Vegetables",
IF(OR(D1127="BelGioioso", D1127="Kraft", D1127="Philadelphia", D1127="Fairlife", D1127="Horizon Organic", D1127="Lactaid", D1127="Ben &amp; Jerry's", D1127="Chobani", D1127="Oikos", D1127="Light + Fit"), "Dairy",
IF(OR(D1127="Barilla", D1127="Annie's", D1127="Rao's Homemade"), "Pasta",
IF(OR(D1127="Hershey's", D1127="Lay's", D1127="Totino's", D1127="Cheerios", D1127="Jif", D1127="Skippy", D1127="Nature Valley", D1127="Oreo", D1127="DiGiorno", D1127="Eggo"), "Prepared Food",
IF(OR(D1127="Ben's Original", D1127="Lundberg", D1127="Quaker"), "Rice",
IF(OR(D1127="Bush's", D1127="Hillshire Farm", D1127="Oscar Mayer", D1127="SPAM"), "Protein",
IF(OR(D1127="Starbucks", D1127="Sparkling Ice", D1127="Coca-Cola", D1127="San Pellegrino", D1127="Gatorade", D1127="Arizona"), "Beverages",
"Other")))))))))</f>
        <v>Dairy</v>
      </c>
      <c r="F1127" t="s">
        <v>994</v>
      </c>
      <c r="G1127" cm="1">
        <f t="array" ref="G1127">_xlfn.LET(
  _xlpm.txt, LOWER(TRIM(SUBSTITUTE(B1127,"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1127" s="1">
        <f>O1127/G1127</f>
        <v>0.18062500000000001</v>
      </c>
      <c r="I1127" t="s">
        <v>127</v>
      </c>
      <c r="J1127" t="str">
        <f>IF(I1127="", "", IFERROR(LEFT(SUBSTITUTE(I1127,"$",""), FIND("/", SUBSTITUTE(I1127,"$","")) - 1), ""))</f>
        <v>18.1 ¢</v>
      </c>
      <c r="K1127" s="1" t="str">
        <f>IF(J1127="", "", SUBSTITUTE(J1127, "¢", ""))</f>
        <v xml:space="preserve">18.1 </v>
      </c>
      <c r="L1127" s="2">
        <f>H1127*100</f>
        <v>18.0625</v>
      </c>
      <c r="M1127" s="1">
        <f t="shared" si="17"/>
        <v>0.18100000000000002</v>
      </c>
      <c r="N1127" s="1">
        <v>18.100000000000001</v>
      </c>
      <c r="O1127">
        <f>VALUE(MID(F1127, FIND("$", F1127) + 1, LEN(F1127)))</f>
        <v>5.78</v>
      </c>
    </row>
    <row r="1128" spans="1:15" x14ac:dyDescent="0.25">
      <c r="A1128" t="s">
        <v>993</v>
      </c>
      <c r="B1128" t="s">
        <v>992</v>
      </c>
      <c r="C1128">
        <v>6</v>
      </c>
      <c r="D1128" t="str" cm="1">
        <f t="array" ref="D1128">_xlfn.TEXTJOIN("", TRUE, IF(ISNUMBER(SEARCH($Q$1480:$Q$1524, B1128)), $Q$1480:$Q$1524, ""))</f>
        <v>Oikos</v>
      </c>
      <c r="E1128" t="str">
        <f>IF(OR(D1128="Mission", D1128="Nature's Own", D1128="Sara Lee"), "Bread",
IF(OR(D1128="Del Monte", D1128="Dole", D1128="Mott's"), "Canned Fruit",
IF(OR(D1128="Goya", D1128="Hunt's", D1128="Birds Eye"), "Canned Vegetables",
IF(OR(D1128="BelGioioso", D1128="Kraft", D1128="Philadelphia", D1128="Fairlife", D1128="Horizon Organic", D1128="Lactaid", D1128="Ben &amp; Jerry's", D1128="Chobani", D1128="Oikos", D1128="Light + Fit"), "Dairy",
IF(OR(D1128="Barilla", D1128="Annie's", D1128="Rao's Homemade"), "Pasta",
IF(OR(D1128="Hershey's", D1128="Lay's", D1128="Totino's", D1128="Cheerios", D1128="Jif", D1128="Skippy", D1128="Nature Valley", D1128="Oreo", D1128="DiGiorno", D1128="Eggo"), "Prepared Food",
IF(OR(D1128="Ben's Original", D1128="Lundberg", D1128="Quaker"), "Rice",
IF(OR(D1128="Bush's", D1128="Hillshire Farm", D1128="Oscar Mayer", D1128="SPAM"), "Protein",
IF(OR(D1128="Starbucks", D1128="Sparkling Ice", D1128="Coca-Cola", D1128="San Pellegrino", D1128="Gatorade", D1128="Arizona"), "Beverages",
"Other")))))))))</f>
        <v>Dairy</v>
      </c>
      <c r="F1128" t="s">
        <v>734</v>
      </c>
      <c r="G1128" cm="1">
        <f t="array" ref="G1128">_xlfn.LET(
  _xlpm.txt, LOWER(TRIM(SUBSTITUTE(B1128,"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H1128" s="1">
        <f>O1128/G1128</f>
        <v>1.1018867924528302</v>
      </c>
      <c r="I1128" t="s">
        <v>991</v>
      </c>
      <c r="J1128" t="str">
        <f>IF(I1128="", "", IFERROR(LEFT(SUBSTITUTE(I1128,"$",""), FIND("/", SUBSTITUTE(I1128,"$","")) - 1), ""))</f>
        <v>18.4 ¢</v>
      </c>
      <c r="K1128" s="1" t="str">
        <f>IF(J1128="", "", SUBSTITUTE(J1128, "¢", ""))</f>
        <v xml:space="preserve">18.4 </v>
      </c>
      <c r="L1128" s="2">
        <f>H1128*100</f>
        <v>110.18867924528301</v>
      </c>
      <c r="M1128" s="1">
        <f t="shared" si="17"/>
        <v>0.184</v>
      </c>
      <c r="N1128" s="1">
        <v>18.399999999999999</v>
      </c>
      <c r="O1128">
        <f>VALUE(MID(F1128, FIND("$", F1128) + 1, LEN(F1128)))</f>
        <v>5.84</v>
      </c>
    </row>
    <row r="1129" spans="1:15" x14ac:dyDescent="0.25">
      <c r="A1129" t="s">
        <v>990</v>
      </c>
      <c r="B1129" t="s">
        <v>989</v>
      </c>
      <c r="C1129">
        <v>6</v>
      </c>
      <c r="D1129" t="str" cm="1">
        <f t="array" ref="D1129">_xlfn.TEXTJOIN("", TRUE, IF(ISNUMBER(SEARCH($Q$1480:$Q$1524, B1129)), $Q$1480:$Q$1524, ""))</f>
        <v>Oikos</v>
      </c>
      <c r="E1129" t="str">
        <f>IF(OR(D1129="Mission", D1129="Nature's Own", D1129="Sara Lee"), "Bread",
IF(OR(D1129="Del Monte", D1129="Dole", D1129="Mott's"), "Canned Fruit",
IF(OR(D1129="Goya", D1129="Hunt's", D1129="Birds Eye"), "Canned Vegetables",
IF(OR(D1129="BelGioioso", D1129="Kraft", D1129="Philadelphia", D1129="Fairlife", D1129="Horizon Organic", D1129="Lactaid", D1129="Ben &amp; Jerry's", D1129="Chobani", D1129="Oikos", D1129="Light + Fit"), "Dairy",
IF(OR(D1129="Barilla", D1129="Annie's", D1129="Rao's Homemade"), "Pasta",
IF(OR(D1129="Hershey's", D1129="Lay's", D1129="Totino's", D1129="Cheerios", D1129="Jif", D1129="Skippy", D1129="Nature Valley", D1129="Oreo", D1129="DiGiorno", D1129="Eggo"), "Prepared Food",
IF(OR(D1129="Ben's Original", D1129="Lundberg", D1129="Quaker"), "Rice",
IF(OR(D1129="Bush's", D1129="Hillshire Farm", D1129="Oscar Mayer", D1129="SPAM"), "Protein",
IF(OR(D1129="Starbucks", D1129="Sparkling Ice", D1129="Coca-Cola", D1129="San Pellegrino", D1129="Gatorade", D1129="Arizona"), "Beverages",
"Other")))))))))</f>
        <v>Dairy</v>
      </c>
      <c r="F1129" t="s">
        <v>988</v>
      </c>
      <c r="G1129" cm="1">
        <f t="array" ref="G1129">_xlfn.LET(
  _xlpm.txt, LOWER(TRIM(SUBSTITUTE(B1129,"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1129" s="1">
        <f>O1129/G1129</f>
        <v>2.8856250000000001</v>
      </c>
      <c r="J1129" t="str">
        <f>IF(I1129="", "", IFERROR(LEFT(SUBSTITUTE(I1129,"$",""), FIND("/", SUBSTITUTE(I1129,"$","")) - 1), ""))</f>
        <v/>
      </c>
      <c r="K1129" s="1" t="str">
        <f>IF(J1129="", "", SUBSTITUTE(J1129, "¢", ""))</f>
        <v/>
      </c>
      <c r="L1129" s="2">
        <f>H1129*100</f>
        <v>288.5625</v>
      </c>
      <c r="M1129" s="1">
        <f t="shared" si="17"/>
        <v>2.8860000000000001</v>
      </c>
      <c r="N1129" s="1">
        <v>288.60000000000002</v>
      </c>
      <c r="O1129">
        <f>VALUE(MID(F1129, FIND("$", F1129) + 1, LEN(F1129)))</f>
        <v>92.34</v>
      </c>
    </row>
    <row r="1130" spans="1:15" x14ac:dyDescent="0.25">
      <c r="A1130" t="s">
        <v>987</v>
      </c>
      <c r="B1130" t="s">
        <v>986</v>
      </c>
      <c r="D1130" t="str" cm="1">
        <f t="array" ref="D1130">_xlfn.TEXTJOIN("", TRUE, IF(ISNUMBER(SEARCH($Q$1480:$Q$1524, B1130)), $Q$1480:$Q$1524, ""))</f>
        <v>Oreo</v>
      </c>
      <c r="E1130" t="str">
        <f>IF(OR(D1130="Mission", D1130="Nature's Own", D1130="Sara Lee"), "Bread",
IF(OR(D1130="Del Monte", D1130="Dole", D1130="Mott's"), "Canned Fruit",
IF(OR(D1130="Goya", D1130="Hunt's", D1130="Birds Eye"), "Canned Vegetables",
IF(OR(D1130="BelGioioso", D1130="Kraft", D1130="Philadelphia", D1130="Fairlife", D1130="Horizon Organic", D1130="Lactaid", D1130="Ben &amp; Jerry's", D1130="Chobani", D1130="Oikos", D1130="Light + Fit"), "Dairy",
IF(OR(D1130="Barilla", D1130="Annie's", D1130="Rao's Homemade"), "Pasta",
IF(OR(D1130="Hershey's", D1130="Lay's", D1130="Totino's", D1130="Cheerios", D1130="Jif", D1130="Skippy", D1130="Nature Valley", D1130="Oreo", D1130="DiGiorno", D1130="Eggo"), "Prepared Food",
IF(OR(D1130="Ben's Original", D1130="Lundberg", D1130="Quaker"), "Rice",
IF(OR(D1130="Bush's", D1130="Hillshire Farm", D1130="Oscar Mayer", D1130="SPAM"), "Protein",
IF(OR(D1130="Starbucks", D1130="Sparkling Ice", D1130="Coca-Cola", D1130="San Pellegrino", D1130="Gatorade", D1130="Arizona"), "Beverages",
"Other")))))))))</f>
        <v>Prepared Food</v>
      </c>
      <c r="F1130" t="s">
        <v>903</v>
      </c>
      <c r="G1130" cm="1">
        <f t="array" ref="G1130">_xlfn.LET(
  _xlpm.txt, LOWER(TRIM(SUBSTITUTE(B1130,"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130" s="1">
        <f>O1130/G1130</f>
        <v>0.28705882352941176</v>
      </c>
      <c r="I1130" t="s">
        <v>902</v>
      </c>
      <c r="J1130" t="str">
        <f>IF(I1130="", "", IFERROR(LEFT(SUBSTITUTE(I1130,"$",""), FIND("/", SUBSTITUTE(I1130,"$","")) - 1), ""))</f>
        <v>28.7 ¢</v>
      </c>
      <c r="K1130" s="1" t="str">
        <f>IF(J1130="", "", SUBSTITUTE(J1130, "¢", ""))</f>
        <v xml:space="preserve">28.7 </v>
      </c>
      <c r="L1130" s="2">
        <f>H1130*100</f>
        <v>28.705882352941174</v>
      </c>
      <c r="M1130" s="1">
        <f t="shared" si="17"/>
        <v>0.28699999999999998</v>
      </c>
      <c r="N1130" s="1">
        <v>28.7</v>
      </c>
      <c r="O1130">
        <f>VALUE(MID(F1130, FIND("$", F1130) + 1, LEN(F1130)))</f>
        <v>4.88</v>
      </c>
    </row>
    <row r="1131" spans="1:15" x14ac:dyDescent="0.25">
      <c r="A1131" t="s">
        <v>985</v>
      </c>
      <c r="B1131" t="s">
        <v>984</v>
      </c>
      <c r="D1131" t="str" cm="1">
        <f t="array" ref="D1131">_xlfn.TEXTJOIN("", TRUE, IF(ISNUMBER(SEARCH($Q$1480:$Q$1524, B1131)), $Q$1480:$Q$1524, ""))</f>
        <v>Oreo</v>
      </c>
      <c r="E1131" t="str">
        <f>IF(OR(D1131="Mission", D1131="Nature's Own", D1131="Sara Lee"), "Bread",
IF(OR(D1131="Del Monte", D1131="Dole", D1131="Mott's"), "Canned Fruit",
IF(OR(D1131="Goya", D1131="Hunt's", D1131="Birds Eye"), "Canned Vegetables",
IF(OR(D1131="BelGioioso", D1131="Kraft", D1131="Philadelphia", D1131="Fairlife", D1131="Horizon Organic", D1131="Lactaid", D1131="Ben &amp; Jerry's", D1131="Chobani", D1131="Oikos", D1131="Light + Fit"), "Dairy",
IF(OR(D1131="Barilla", D1131="Annie's", D1131="Rao's Homemade"), "Pasta",
IF(OR(D1131="Hershey's", D1131="Lay's", D1131="Totino's", D1131="Cheerios", D1131="Jif", D1131="Skippy", D1131="Nature Valley", D1131="Oreo", D1131="DiGiorno", D1131="Eggo"), "Prepared Food",
IF(OR(D1131="Ben's Original", D1131="Lundberg", D1131="Quaker"), "Rice",
IF(OR(D1131="Bush's", D1131="Hillshire Farm", D1131="Oscar Mayer", D1131="SPAM"), "Protein",
IF(OR(D1131="Starbucks", D1131="Sparkling Ice", D1131="Coca-Cola", D1131="San Pellegrino", D1131="Gatorade", D1131="Arizona"), "Beverages",
"Other")))))))))</f>
        <v>Prepared Food</v>
      </c>
      <c r="F1131" t="s">
        <v>931</v>
      </c>
      <c r="G1131" t="str" cm="1">
        <f t="array" ref="G1131">_xlfn.LET(
  _xlpm.txt, LOWER(TRIM(SUBSTITUTE(B1131,"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131" t="e">
        <f>O1131/G1131</f>
        <v>#VALUE!</v>
      </c>
      <c r="I1131" t="s">
        <v>983</v>
      </c>
      <c r="J1131" t="str">
        <f>IF(I1131="", "", IFERROR(LEFT(SUBSTITUTE(I1131,"$",""), FIND("/", SUBSTITUTE(I1131,"$","")) - 1), ""))</f>
        <v>37.5 ¢</v>
      </c>
      <c r="K1131" t="str">
        <f>IF(J1131="", "", SUBSTITUTE(J1131, "¢", ""))</f>
        <v xml:space="preserve">37.5 </v>
      </c>
      <c r="L1131" s="1" t="e">
        <f>H1131*100</f>
        <v>#VALUE!</v>
      </c>
      <c r="M1131" s="1">
        <f t="shared" si="17"/>
        <v>0.375</v>
      </c>
      <c r="N1131" s="1">
        <v>37.5</v>
      </c>
      <c r="O1131">
        <f>VALUE(MID(F1131, FIND("$", F1131) + 1, LEN(F1131)))</f>
        <v>5.97</v>
      </c>
    </row>
    <row r="1132" spans="1:15" x14ac:dyDescent="0.25">
      <c r="A1132" t="s">
        <v>982</v>
      </c>
      <c r="B1132" t="s">
        <v>981</v>
      </c>
      <c r="D1132" t="str" cm="1">
        <f t="array" ref="D1132">_xlfn.TEXTJOIN("", TRUE, IF(ISNUMBER(SEARCH($Q$1480:$Q$1524, B1132)), $Q$1480:$Q$1524, ""))</f>
        <v>Oreo</v>
      </c>
      <c r="E1132" t="str">
        <f>IF(OR(D1132="Mission", D1132="Nature's Own", D1132="Sara Lee"), "Bread",
IF(OR(D1132="Del Monte", D1132="Dole", D1132="Mott's"), "Canned Fruit",
IF(OR(D1132="Goya", D1132="Hunt's", D1132="Birds Eye"), "Canned Vegetables",
IF(OR(D1132="BelGioioso", D1132="Kraft", D1132="Philadelphia", D1132="Fairlife", D1132="Horizon Organic", D1132="Lactaid", D1132="Ben &amp; Jerry's", D1132="Chobani", D1132="Oikos", D1132="Light + Fit"), "Dairy",
IF(OR(D1132="Barilla", D1132="Annie's", D1132="Rao's Homemade"), "Pasta",
IF(OR(D1132="Hershey's", D1132="Lay's", D1132="Totino's", D1132="Cheerios", D1132="Jif", D1132="Skippy", D1132="Nature Valley", D1132="Oreo", D1132="DiGiorno", D1132="Eggo"), "Prepared Food",
IF(OR(D1132="Ben's Original", D1132="Lundberg", D1132="Quaker"), "Rice",
IF(OR(D1132="Bush's", D1132="Hillshire Farm", D1132="Oscar Mayer", D1132="SPAM"), "Protein",
IF(OR(D1132="Starbucks", D1132="Sparkling Ice", D1132="Coca-Cola", D1132="San Pellegrino", D1132="Gatorade", D1132="Arizona"), "Beverages",
"Other")))))))))</f>
        <v>Prepared Food</v>
      </c>
      <c r="F1132" t="s">
        <v>915</v>
      </c>
      <c r="G1132" cm="1">
        <f t="array" ref="G1132">_xlfn.LET(
  _xlpm.txt, LOWER(TRIM(SUBSTITUTE(B1132,"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13.29</v>
      </c>
      <c r="H1132" s="1">
        <f>O1132/G1132</f>
        <v>0.28291948833709557</v>
      </c>
      <c r="I1132" t="s">
        <v>944</v>
      </c>
      <c r="J1132" t="str">
        <f>IF(I1132="", "", IFERROR(LEFT(SUBSTITUTE(I1132,"$",""), FIND("/", SUBSTITUTE(I1132,"$","")) - 1), ""))</f>
        <v>28.3 ¢</v>
      </c>
      <c r="K1132" s="1" t="str">
        <f>IF(J1132="", "", SUBSTITUTE(J1132, "¢", ""))</f>
        <v xml:space="preserve">28.3 </v>
      </c>
      <c r="L1132" s="2">
        <f>H1132*100</f>
        <v>28.291948833709558</v>
      </c>
      <c r="M1132" s="1">
        <f t="shared" si="17"/>
        <v>0.28300000000000003</v>
      </c>
      <c r="N1132" s="1">
        <v>28.3</v>
      </c>
      <c r="O1132">
        <f>VALUE(MID(F1132, FIND("$", F1132) + 1, LEN(F1132)))</f>
        <v>3.76</v>
      </c>
    </row>
    <row r="1133" spans="1:15" x14ac:dyDescent="0.25">
      <c r="A1133" t="s">
        <v>980</v>
      </c>
      <c r="B1133" t="s">
        <v>979</v>
      </c>
      <c r="D1133" t="str" cm="1">
        <f t="array" ref="D1133">_xlfn.TEXTJOIN("", TRUE, IF(ISNUMBER(SEARCH($Q$1480:$Q$1524, B1133)), $Q$1480:$Q$1524, ""))</f>
        <v>Oreo</v>
      </c>
      <c r="E1133" t="str">
        <f>IF(OR(D1133="Mission", D1133="Nature's Own", D1133="Sara Lee"), "Bread",
IF(OR(D1133="Del Monte", D1133="Dole", D1133="Mott's"), "Canned Fruit",
IF(OR(D1133="Goya", D1133="Hunt's", D1133="Birds Eye"), "Canned Vegetables",
IF(OR(D1133="BelGioioso", D1133="Kraft", D1133="Philadelphia", D1133="Fairlife", D1133="Horizon Organic", D1133="Lactaid", D1133="Ben &amp; Jerry's", D1133="Chobani", D1133="Oikos", D1133="Light + Fit"), "Dairy",
IF(OR(D1133="Barilla", D1133="Annie's", D1133="Rao's Homemade"), "Pasta",
IF(OR(D1133="Hershey's", D1133="Lay's", D1133="Totino's", D1133="Cheerios", D1133="Jif", D1133="Skippy", D1133="Nature Valley", D1133="Oreo", D1133="DiGiorno", D1133="Eggo"), "Prepared Food",
IF(OR(D1133="Ben's Original", D1133="Lundberg", D1133="Quaker"), "Rice",
IF(OR(D1133="Bush's", D1133="Hillshire Farm", D1133="Oscar Mayer", D1133="SPAM"), "Protein",
IF(OR(D1133="Starbucks", D1133="Sparkling Ice", D1133="Coca-Cola", D1133="San Pellegrino", D1133="Gatorade", D1133="Arizona"), "Beverages",
"Other")))))))))</f>
        <v>Prepared Food</v>
      </c>
      <c r="F1133" t="s">
        <v>978</v>
      </c>
      <c r="G1133" cm="1">
        <f t="array" ref="G1133">_xlfn.LET(
  _xlpm.txt, LOWER(TRIM(SUBSTITUTE(B1133,"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25.5</v>
      </c>
      <c r="H1133" s="1">
        <f>O1133/G1133</f>
        <v>0.25450980392156863</v>
      </c>
      <c r="I1133" t="s">
        <v>977</v>
      </c>
      <c r="J1133" t="str">
        <f>IF(I1133="", "", IFERROR(LEFT(SUBSTITUTE(I1133,"$",""), FIND("/", SUBSTITUTE(I1133,"$","")) - 1), ""))</f>
        <v>25.5 ¢</v>
      </c>
      <c r="K1133" s="1" t="str">
        <f>IF(J1133="", "", SUBSTITUTE(J1133, "¢", ""))</f>
        <v xml:space="preserve">25.5 </v>
      </c>
      <c r="L1133" s="2">
        <f>H1133*100</f>
        <v>25.450980392156865</v>
      </c>
      <c r="M1133" s="1">
        <f t="shared" si="17"/>
        <v>0.255</v>
      </c>
      <c r="N1133" s="1">
        <v>25.5</v>
      </c>
      <c r="O1133">
        <f>VALUE(MID(F1133, FIND("$", F1133) + 1, LEN(F1133)))</f>
        <v>6.49</v>
      </c>
    </row>
    <row r="1134" spans="1:15" x14ac:dyDescent="0.25">
      <c r="A1134" t="s">
        <v>976</v>
      </c>
      <c r="B1134" t="s">
        <v>975</v>
      </c>
      <c r="D1134" t="str" cm="1">
        <f t="array" ref="D1134">_xlfn.TEXTJOIN("", TRUE, IF(ISNUMBER(SEARCH($Q$1480:$Q$1524, B1134)), $Q$1480:$Q$1524, ""))</f>
        <v>Oreo</v>
      </c>
      <c r="E1134" t="str">
        <f>IF(OR(D1134="Mission", D1134="Nature's Own", D1134="Sara Lee"), "Bread",
IF(OR(D1134="Del Monte", D1134="Dole", D1134="Mott's"), "Canned Fruit",
IF(OR(D1134="Goya", D1134="Hunt's", D1134="Birds Eye"), "Canned Vegetables",
IF(OR(D1134="BelGioioso", D1134="Kraft", D1134="Philadelphia", D1134="Fairlife", D1134="Horizon Organic", D1134="Lactaid", D1134="Ben &amp; Jerry's", D1134="Chobani", D1134="Oikos", D1134="Light + Fit"), "Dairy",
IF(OR(D1134="Barilla", D1134="Annie's", D1134="Rao's Homemade"), "Pasta",
IF(OR(D1134="Hershey's", D1134="Lay's", D1134="Totino's", D1134="Cheerios", D1134="Jif", D1134="Skippy", D1134="Nature Valley", D1134="Oreo", D1134="DiGiorno", D1134="Eggo"), "Prepared Food",
IF(OR(D1134="Ben's Original", D1134="Lundberg", D1134="Quaker"), "Rice",
IF(OR(D1134="Bush's", D1134="Hillshire Farm", D1134="Oscar Mayer", D1134="SPAM"), "Protein",
IF(OR(D1134="Starbucks", D1134="Sparkling Ice", D1134="Coca-Cola", D1134="San Pellegrino", D1134="Gatorade", D1134="Arizona"), "Beverages",
"Other")))))))))</f>
        <v>Prepared Food</v>
      </c>
      <c r="F1134" t="s">
        <v>974</v>
      </c>
      <c r="G1134" cm="1">
        <f t="array" ref="G1134">_xlfn.LET(
  _xlpm.txt, LOWER(TRIM(SUBSTITUTE(B1134,"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18.12</v>
      </c>
      <c r="H1134" s="1">
        <f>O1134/G1134</f>
        <v>0.26931567328918321</v>
      </c>
      <c r="I1134" t="s">
        <v>973</v>
      </c>
      <c r="J1134" t="str">
        <f>IF(I1134="", "", IFERROR(LEFT(SUBSTITUTE(I1134,"$",""), FIND("/", SUBSTITUTE(I1134,"$","")) - 1), ""))</f>
        <v>27.0 ¢</v>
      </c>
      <c r="K1134" s="1" t="str">
        <f>IF(J1134="", "", SUBSTITUTE(J1134, "¢", ""))</f>
        <v xml:space="preserve">27.0 </v>
      </c>
      <c r="L1134" s="2">
        <f>H1134*100</f>
        <v>26.93156732891832</v>
      </c>
      <c r="M1134" s="1">
        <f t="shared" si="17"/>
        <v>0.27</v>
      </c>
      <c r="N1134" s="1">
        <v>27</v>
      </c>
      <c r="O1134">
        <f>VALUE(MID(F1134, FIND("$", F1134) + 1, LEN(F1134)))</f>
        <v>4.88</v>
      </c>
    </row>
    <row r="1135" spans="1:15" x14ac:dyDescent="0.25">
      <c r="A1135" t="s">
        <v>972</v>
      </c>
      <c r="B1135" t="s">
        <v>971</v>
      </c>
      <c r="D1135" t="str" cm="1">
        <f t="array" ref="D1135">_xlfn.TEXTJOIN("", TRUE, IF(ISNUMBER(SEARCH($Q$1480:$Q$1524, B1135)), $Q$1480:$Q$1524, ""))</f>
        <v>Oreo</v>
      </c>
      <c r="E1135" t="str">
        <f>IF(OR(D1135="Mission", D1135="Nature's Own", D1135="Sara Lee"), "Bread",
IF(OR(D1135="Del Monte", D1135="Dole", D1135="Mott's"), "Canned Fruit",
IF(OR(D1135="Goya", D1135="Hunt's", D1135="Birds Eye"), "Canned Vegetables",
IF(OR(D1135="BelGioioso", D1135="Kraft", D1135="Philadelphia", D1135="Fairlife", D1135="Horizon Organic", D1135="Lactaid", D1135="Ben &amp; Jerry's", D1135="Chobani", D1135="Oikos", D1135="Light + Fit"), "Dairy",
IF(OR(D1135="Barilla", D1135="Annie's", D1135="Rao's Homemade"), "Pasta",
IF(OR(D1135="Hershey's", D1135="Lay's", D1135="Totino's", D1135="Cheerios", D1135="Jif", D1135="Skippy", D1135="Nature Valley", D1135="Oreo", D1135="DiGiorno", D1135="Eggo"), "Prepared Food",
IF(OR(D1135="Ben's Original", D1135="Lundberg", D1135="Quaker"), "Rice",
IF(OR(D1135="Bush's", D1135="Hillshire Farm", D1135="Oscar Mayer", D1135="SPAM"), "Protein",
IF(OR(D1135="Starbucks", D1135="Sparkling Ice", D1135="Coca-Cola", D1135="San Pellegrino", D1135="Gatorade", D1135="Arizona"), "Beverages",
"Other")))))))))</f>
        <v>Prepared Food</v>
      </c>
      <c r="F1135" t="s">
        <v>924</v>
      </c>
      <c r="G1135" cm="1">
        <f t="array" ref="G1135">_xlfn.LET(
  _xlpm.txt, LOWER(TRIM(SUBSTITUTE(B1135,"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24.16</v>
      </c>
      <c r="H1135" s="1">
        <f>O1135/G1135</f>
        <v>0.20571192052980131</v>
      </c>
      <c r="I1135" t="s">
        <v>970</v>
      </c>
      <c r="J1135" t="str">
        <f>IF(I1135="", "", IFERROR(LEFT(SUBSTITUTE(I1135,"$",""), FIND("/", SUBSTITUTE(I1135,"$","")) - 1), ""))</f>
        <v>20.5 ¢</v>
      </c>
      <c r="K1135" s="1" t="str">
        <f>IF(J1135="", "", SUBSTITUTE(J1135, "¢", ""))</f>
        <v xml:space="preserve">20.5 </v>
      </c>
      <c r="L1135" s="2">
        <f>H1135*100</f>
        <v>20.57119205298013</v>
      </c>
      <c r="M1135" s="1">
        <f t="shared" si="17"/>
        <v>0.20499999999999999</v>
      </c>
      <c r="N1135" s="1">
        <v>20.5</v>
      </c>
      <c r="O1135">
        <f>VALUE(MID(F1135, FIND("$", F1135) + 1, LEN(F1135)))</f>
        <v>4.97</v>
      </c>
    </row>
    <row r="1136" spans="1:15" x14ac:dyDescent="0.25">
      <c r="A1136" t="s">
        <v>969</v>
      </c>
      <c r="B1136" t="s">
        <v>968</v>
      </c>
      <c r="D1136" t="str" cm="1">
        <f t="array" ref="D1136">_xlfn.TEXTJOIN("", TRUE, IF(ISNUMBER(SEARCH($Q$1480:$Q$1524, B1136)), $Q$1480:$Q$1524, ""))</f>
        <v>Oreo</v>
      </c>
      <c r="E1136" t="str">
        <f>IF(OR(D1136="Mission", D1136="Nature's Own", D1136="Sara Lee"), "Bread",
IF(OR(D1136="Del Monte", D1136="Dole", D1136="Mott's"), "Canned Fruit",
IF(OR(D1136="Goya", D1136="Hunt's", D1136="Birds Eye"), "Canned Vegetables",
IF(OR(D1136="BelGioioso", D1136="Kraft", D1136="Philadelphia", D1136="Fairlife", D1136="Horizon Organic", D1136="Lactaid", D1136="Ben &amp; Jerry's", D1136="Chobani", D1136="Oikos", D1136="Light + Fit"), "Dairy",
IF(OR(D1136="Barilla", D1136="Annie's", D1136="Rao's Homemade"), "Pasta",
IF(OR(D1136="Hershey's", D1136="Lay's", D1136="Totino's", D1136="Cheerios", D1136="Jif", D1136="Skippy", D1136="Nature Valley", D1136="Oreo", D1136="DiGiorno", D1136="Eggo"), "Prepared Food",
IF(OR(D1136="Ben's Original", D1136="Lundberg", D1136="Quaker"), "Rice",
IF(OR(D1136="Bush's", D1136="Hillshire Farm", D1136="Oscar Mayer", D1136="SPAM"), "Protein",
IF(OR(D1136="Starbucks", D1136="Sparkling Ice", D1136="Coca-Cola", D1136="San Pellegrino", D1136="Gatorade", D1136="Arizona"), "Beverages",
"Other")))))))))</f>
        <v>Prepared Food</v>
      </c>
      <c r="F1136" t="s">
        <v>903</v>
      </c>
      <c r="G1136" cm="1">
        <f t="array" ref="G1136">_xlfn.LET(
  _xlpm.txt, LOWER(TRIM(SUBSTITUTE(B1136,"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136" s="1">
        <f>O1136/G1136</f>
        <v>0.28705882352941176</v>
      </c>
      <c r="I1136" t="s">
        <v>902</v>
      </c>
      <c r="J1136" t="str">
        <f>IF(I1136="", "", IFERROR(LEFT(SUBSTITUTE(I1136,"$",""), FIND("/", SUBSTITUTE(I1136,"$","")) - 1), ""))</f>
        <v>28.7 ¢</v>
      </c>
      <c r="K1136" s="1" t="str">
        <f>IF(J1136="", "", SUBSTITUTE(J1136, "¢", ""))</f>
        <v xml:space="preserve">28.7 </v>
      </c>
      <c r="L1136" s="2">
        <f>H1136*100</f>
        <v>28.705882352941174</v>
      </c>
      <c r="M1136" s="1">
        <f t="shared" si="17"/>
        <v>0.28699999999999998</v>
      </c>
      <c r="N1136" s="1">
        <v>28.7</v>
      </c>
      <c r="O1136">
        <f>VALUE(MID(F1136, FIND("$", F1136) + 1, LEN(F1136)))</f>
        <v>4.88</v>
      </c>
    </row>
    <row r="1137" spans="1:15" x14ac:dyDescent="0.25">
      <c r="A1137" t="s">
        <v>967</v>
      </c>
      <c r="B1137" t="s">
        <v>966</v>
      </c>
      <c r="D1137" t="str" cm="1">
        <f t="array" ref="D1137">_xlfn.TEXTJOIN("", TRUE, IF(ISNUMBER(SEARCH($Q$1480:$Q$1524, B1137)), $Q$1480:$Q$1524, ""))</f>
        <v>Oreo</v>
      </c>
      <c r="E1137" t="str">
        <f>IF(OR(D1137="Mission", D1137="Nature's Own", D1137="Sara Lee"), "Bread",
IF(OR(D1137="Del Monte", D1137="Dole", D1137="Mott's"), "Canned Fruit",
IF(OR(D1137="Goya", D1137="Hunt's", D1137="Birds Eye"), "Canned Vegetables",
IF(OR(D1137="BelGioioso", D1137="Kraft", D1137="Philadelphia", D1137="Fairlife", D1137="Horizon Organic", D1137="Lactaid", D1137="Ben &amp; Jerry's", D1137="Chobani", D1137="Oikos", D1137="Light + Fit"), "Dairy",
IF(OR(D1137="Barilla", D1137="Annie's", D1137="Rao's Homemade"), "Pasta",
IF(OR(D1137="Hershey's", D1137="Lay's", D1137="Totino's", D1137="Cheerios", D1137="Jif", D1137="Skippy", D1137="Nature Valley", D1137="Oreo", D1137="DiGiorno", D1137="Eggo"), "Prepared Food",
IF(OR(D1137="Ben's Original", D1137="Lundberg", D1137="Quaker"), "Rice",
IF(OR(D1137="Bush's", D1137="Hillshire Farm", D1137="Oscar Mayer", D1137="SPAM"), "Protein",
IF(OR(D1137="Starbucks", D1137="Sparkling Ice", D1137="Coca-Cola", D1137="San Pellegrino", D1137="Gatorade", D1137="Arizona"), "Beverages",
"Other")))))))))</f>
        <v>Prepared Food</v>
      </c>
      <c r="F1137" t="s">
        <v>915</v>
      </c>
      <c r="G1137" cm="1">
        <f t="array" ref="G1137">_xlfn.LET(
  _xlpm.txt, LOWER(TRIM(SUBSTITUTE(B1137,"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14.03</v>
      </c>
      <c r="H1137" s="1">
        <f>O1137/G1137</f>
        <v>0.26799714896650034</v>
      </c>
      <c r="I1137" t="s">
        <v>965</v>
      </c>
      <c r="J1137" t="str">
        <f>IF(I1137="", "", IFERROR(LEFT(SUBSTITUTE(I1137,"$",""), FIND("/", SUBSTITUTE(I1137,"$","")) - 1), ""))</f>
        <v>26.9 ¢</v>
      </c>
      <c r="K1137" s="1" t="str">
        <f>IF(J1137="", "", SUBSTITUTE(J1137, "¢", ""))</f>
        <v xml:space="preserve">26.9 </v>
      </c>
      <c r="L1137" s="2">
        <f>H1137*100</f>
        <v>26.799714896650034</v>
      </c>
      <c r="M1137" s="1">
        <f t="shared" si="17"/>
        <v>0.26899999999999996</v>
      </c>
      <c r="N1137" s="1">
        <v>26.9</v>
      </c>
      <c r="O1137">
        <f>VALUE(MID(F1137, FIND("$", F1137) + 1, LEN(F1137)))</f>
        <v>3.76</v>
      </c>
    </row>
    <row r="1138" spans="1:15" x14ac:dyDescent="0.25">
      <c r="A1138" t="s">
        <v>964</v>
      </c>
      <c r="B1138" t="s">
        <v>963</v>
      </c>
      <c r="D1138" t="str" cm="1">
        <f t="array" ref="D1138">_xlfn.TEXTJOIN("", TRUE, IF(ISNUMBER(SEARCH($Q$1480:$Q$1524, B1138)), $Q$1480:$Q$1524, ""))</f>
        <v>Oreo</v>
      </c>
      <c r="E1138" t="str">
        <f>IF(OR(D1138="Mission", D1138="Nature's Own", D1138="Sara Lee"), "Bread",
IF(OR(D1138="Del Monte", D1138="Dole", D1138="Mott's"), "Canned Fruit",
IF(OR(D1138="Goya", D1138="Hunt's", D1138="Birds Eye"), "Canned Vegetables",
IF(OR(D1138="BelGioioso", D1138="Kraft", D1138="Philadelphia", D1138="Fairlife", D1138="Horizon Organic", D1138="Lactaid", D1138="Ben &amp; Jerry's", D1138="Chobani", D1138="Oikos", D1138="Light + Fit"), "Dairy",
IF(OR(D1138="Barilla", D1138="Annie's", D1138="Rao's Homemade"), "Pasta",
IF(OR(D1138="Hershey's", D1138="Lay's", D1138="Totino's", D1138="Cheerios", D1138="Jif", D1138="Skippy", D1138="Nature Valley", D1138="Oreo", D1138="DiGiorno", D1138="Eggo"), "Prepared Food",
IF(OR(D1138="Ben's Original", D1138="Lundberg", D1138="Quaker"), "Rice",
IF(OR(D1138="Bush's", D1138="Hillshire Farm", D1138="Oscar Mayer", D1138="SPAM"), "Protein",
IF(OR(D1138="Starbucks", D1138="Sparkling Ice", D1138="Coca-Cola", D1138="San Pellegrino", D1138="Gatorade", D1138="Arizona"), "Beverages",
"Other")))))))))</f>
        <v>Prepared Food</v>
      </c>
      <c r="F1138" t="s">
        <v>903</v>
      </c>
      <c r="G1138" cm="1">
        <f t="array" ref="G1138">_xlfn.LET(
  _xlpm.txt, LOWER(TRIM(SUBSTITUTE(B1138,"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18.71</v>
      </c>
      <c r="H1138" s="1">
        <f>O1138/G1138</f>
        <v>0.26082308925708175</v>
      </c>
      <c r="I1138" t="s">
        <v>962</v>
      </c>
      <c r="J1138" t="str">
        <f>IF(I1138="", "", IFERROR(LEFT(SUBSTITUTE(I1138,"$",""), FIND("/", SUBSTITUTE(I1138,"$","")) - 1), ""))</f>
        <v>26.1 ¢</v>
      </c>
      <c r="K1138" s="1" t="str">
        <f>IF(J1138="", "", SUBSTITUTE(J1138, "¢", ""))</f>
        <v xml:space="preserve">26.1 </v>
      </c>
      <c r="L1138" s="2">
        <f>H1138*100</f>
        <v>26.082308925708176</v>
      </c>
      <c r="M1138" s="1">
        <f t="shared" si="17"/>
        <v>0.26100000000000001</v>
      </c>
      <c r="N1138" s="1">
        <v>26.1</v>
      </c>
      <c r="O1138">
        <f>VALUE(MID(F1138, FIND("$", F1138) + 1, LEN(F1138)))</f>
        <v>4.88</v>
      </c>
    </row>
    <row r="1139" spans="1:15" x14ac:dyDescent="0.25">
      <c r="A1139" t="s">
        <v>961</v>
      </c>
      <c r="B1139" t="s">
        <v>960</v>
      </c>
      <c r="D1139" t="str" cm="1">
        <f t="array" ref="D1139">_xlfn.TEXTJOIN("", TRUE, IF(ISNUMBER(SEARCH($Q$1480:$Q$1524, B1139)), $Q$1480:$Q$1524, ""))</f>
        <v>Oreo</v>
      </c>
      <c r="E1139" t="str">
        <f>IF(OR(D1139="Mission", D1139="Nature's Own", D1139="Sara Lee"), "Bread",
IF(OR(D1139="Del Monte", D1139="Dole", D1139="Mott's"), "Canned Fruit",
IF(OR(D1139="Goya", D1139="Hunt's", D1139="Birds Eye"), "Canned Vegetables",
IF(OR(D1139="BelGioioso", D1139="Kraft", D1139="Philadelphia", D1139="Fairlife", D1139="Horizon Organic", D1139="Lactaid", D1139="Ben &amp; Jerry's", D1139="Chobani", D1139="Oikos", D1139="Light + Fit"), "Dairy",
IF(OR(D1139="Barilla", D1139="Annie's", D1139="Rao's Homemade"), "Pasta",
IF(OR(D1139="Hershey's", D1139="Lay's", D1139="Totino's", D1139="Cheerios", D1139="Jif", D1139="Skippy", D1139="Nature Valley", D1139="Oreo", D1139="DiGiorno", D1139="Eggo"), "Prepared Food",
IF(OR(D1139="Ben's Original", D1139="Lundberg", D1139="Quaker"), "Rice",
IF(OR(D1139="Bush's", D1139="Hillshire Farm", D1139="Oscar Mayer", D1139="SPAM"), "Protein",
IF(OR(D1139="Starbucks", D1139="Sparkling Ice", D1139="Coca-Cola", D1139="San Pellegrino", D1139="Gatorade", D1139="Arizona"), "Beverages",
"Other")))))))))</f>
        <v>Prepared Food</v>
      </c>
      <c r="F1139" t="s">
        <v>924</v>
      </c>
      <c r="G1139" cm="1">
        <f t="array" ref="G1139">_xlfn.LET(
  _xlpm.txt, LOWER(TRIM(SUBSTITUTE(B1139,"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24.95</v>
      </c>
      <c r="H1139" s="1">
        <f>O1139/G1139</f>
        <v>0.19919839679358717</v>
      </c>
      <c r="I1139" t="s">
        <v>923</v>
      </c>
      <c r="J1139" t="str">
        <f>IF(I1139="", "", IFERROR(LEFT(SUBSTITUTE(I1139,"$",""), FIND("/", SUBSTITUTE(I1139,"$","")) - 1), ""))</f>
        <v>19.9 ¢</v>
      </c>
      <c r="K1139" s="1" t="str">
        <f>IF(J1139="", "", SUBSTITUTE(J1139, "¢", ""))</f>
        <v xml:space="preserve">19.9 </v>
      </c>
      <c r="L1139" s="2">
        <f>H1139*100</f>
        <v>19.919839679358716</v>
      </c>
      <c r="M1139" s="1">
        <f t="shared" si="17"/>
        <v>0.19899999999999998</v>
      </c>
      <c r="N1139" s="1">
        <v>19.899999999999999</v>
      </c>
      <c r="O1139">
        <f>VALUE(MID(F1139, FIND("$", F1139) + 1, LEN(F1139)))</f>
        <v>4.97</v>
      </c>
    </row>
    <row r="1140" spans="1:15" x14ac:dyDescent="0.25">
      <c r="A1140" t="s">
        <v>959</v>
      </c>
      <c r="B1140" t="s">
        <v>958</v>
      </c>
      <c r="D1140" t="str" cm="1">
        <f t="array" ref="D1140">_xlfn.TEXTJOIN("", TRUE, IF(ISNUMBER(SEARCH($Q$1480:$Q$1524, B1140)), $Q$1480:$Q$1524, ""))</f>
        <v>Oreo</v>
      </c>
      <c r="E1140" t="str">
        <f>IF(OR(D1140="Mission", D1140="Nature's Own", D1140="Sara Lee"), "Bread",
IF(OR(D1140="Del Monte", D1140="Dole", D1140="Mott's"), "Canned Fruit",
IF(OR(D1140="Goya", D1140="Hunt's", D1140="Birds Eye"), "Canned Vegetables",
IF(OR(D1140="BelGioioso", D1140="Kraft", D1140="Philadelphia", D1140="Fairlife", D1140="Horizon Organic", D1140="Lactaid", D1140="Ben &amp; Jerry's", D1140="Chobani", D1140="Oikos", D1140="Light + Fit"), "Dairy",
IF(OR(D1140="Barilla", D1140="Annie's", D1140="Rao's Homemade"), "Pasta",
IF(OR(D1140="Hershey's", D1140="Lay's", D1140="Totino's", D1140="Cheerios", D1140="Jif", D1140="Skippy", D1140="Nature Valley", D1140="Oreo", D1140="DiGiorno", D1140="Eggo"), "Prepared Food",
IF(OR(D1140="Ben's Original", D1140="Lundberg", D1140="Quaker"), "Rice",
IF(OR(D1140="Bush's", D1140="Hillshire Farm", D1140="Oscar Mayer", D1140="SPAM"), "Protein",
IF(OR(D1140="Starbucks", D1140="Sparkling Ice", D1140="Coca-Cola", D1140="San Pellegrino", D1140="Gatorade", D1140="Arizona"), "Beverages",
"Other")))))))))</f>
        <v>Prepared Food</v>
      </c>
      <c r="F1140" t="s">
        <v>915</v>
      </c>
      <c r="G1140" cm="1">
        <f t="array" ref="G1140">_xlfn.LET(
  _xlpm.txt, LOWER(TRIM(SUBSTITUTE(B1140,"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14.03</v>
      </c>
      <c r="H1140" s="1">
        <f>O1140/G1140</f>
        <v>0.26799714896650034</v>
      </c>
      <c r="I1140" t="s">
        <v>957</v>
      </c>
      <c r="J1140" t="str">
        <f>IF(I1140="", "", IFERROR(LEFT(SUBSTITUTE(I1140,"$",""), FIND("/", SUBSTITUTE(I1140,"$","")) - 1), ""))</f>
        <v>26.8 ¢</v>
      </c>
      <c r="K1140" s="1" t="str">
        <f>IF(J1140="", "", SUBSTITUTE(J1140, "¢", ""))</f>
        <v xml:space="preserve">26.8 </v>
      </c>
      <c r="L1140" s="2">
        <f>H1140*100</f>
        <v>26.799714896650034</v>
      </c>
      <c r="M1140" s="1">
        <f t="shared" si="17"/>
        <v>0.26800000000000002</v>
      </c>
      <c r="N1140" s="1">
        <v>26.8</v>
      </c>
      <c r="O1140">
        <f>VALUE(MID(F1140, FIND("$", F1140) + 1, LEN(F1140)))</f>
        <v>3.76</v>
      </c>
    </row>
    <row r="1141" spans="1:15" x14ac:dyDescent="0.25">
      <c r="A1141" t="s">
        <v>956</v>
      </c>
      <c r="B1141" t="s">
        <v>955</v>
      </c>
      <c r="D1141" t="str" cm="1">
        <f t="array" ref="D1141">_xlfn.TEXTJOIN("", TRUE, IF(ISNUMBER(SEARCH($Q$1480:$Q$1524, B1141)), $Q$1480:$Q$1524, ""))</f>
        <v>Oreo</v>
      </c>
      <c r="E1141" t="str">
        <f>IF(OR(D1141="Mission", D1141="Nature's Own", D1141="Sara Lee"), "Bread",
IF(OR(D1141="Del Monte", D1141="Dole", D1141="Mott's"), "Canned Fruit",
IF(OR(D1141="Goya", D1141="Hunt's", D1141="Birds Eye"), "Canned Vegetables",
IF(OR(D1141="BelGioioso", D1141="Kraft", D1141="Philadelphia", D1141="Fairlife", D1141="Horizon Organic", D1141="Lactaid", D1141="Ben &amp; Jerry's", D1141="Chobani", D1141="Oikos", D1141="Light + Fit"), "Dairy",
IF(OR(D1141="Barilla", D1141="Annie's", D1141="Rao's Homemade"), "Pasta",
IF(OR(D1141="Hershey's", D1141="Lay's", D1141="Totino's", D1141="Cheerios", D1141="Jif", D1141="Skippy", D1141="Nature Valley", D1141="Oreo", D1141="DiGiorno", D1141="Eggo"), "Prepared Food",
IF(OR(D1141="Ben's Original", D1141="Lundberg", D1141="Quaker"), "Rice",
IF(OR(D1141="Bush's", D1141="Hillshire Farm", D1141="Oscar Mayer", D1141="SPAM"), "Protein",
IF(OR(D1141="Starbucks", D1141="Sparkling Ice", D1141="Coca-Cola", D1141="San Pellegrino", D1141="Gatorade", D1141="Arizona"), "Beverages",
"Other")))))))))</f>
        <v>Prepared Food</v>
      </c>
      <c r="F1141" t="s">
        <v>924</v>
      </c>
      <c r="G1141" cm="1">
        <f t="array" ref="G1141">_xlfn.LET(
  _xlpm.txt, LOWER(TRIM(SUBSTITUTE(B1141,"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24.95</v>
      </c>
      <c r="H1141" s="1">
        <f>O1141/G1141</f>
        <v>0.19919839679358717</v>
      </c>
      <c r="I1141" t="s">
        <v>954</v>
      </c>
      <c r="J1141" t="str">
        <f>IF(I1141="", "", IFERROR(LEFT(SUBSTITUTE(I1141,"$",""), FIND("/", SUBSTITUTE(I1141,"$","")) - 1), ""))</f>
        <v>19.9 ¢</v>
      </c>
      <c r="K1141" s="1" t="str">
        <f>IF(J1141="", "", SUBSTITUTE(J1141, "¢", ""))</f>
        <v xml:space="preserve">19.9 </v>
      </c>
      <c r="L1141" s="2">
        <f>H1141*100</f>
        <v>19.919839679358716</v>
      </c>
      <c r="M1141" s="1">
        <f t="shared" si="17"/>
        <v>0.19899999999999998</v>
      </c>
      <c r="N1141" s="1">
        <v>19.899999999999999</v>
      </c>
      <c r="O1141">
        <f>VALUE(MID(F1141, FIND("$", F1141) + 1, LEN(F1141)))</f>
        <v>4.97</v>
      </c>
    </row>
    <row r="1142" spans="1:15" x14ac:dyDescent="0.25">
      <c r="A1142" t="s">
        <v>953</v>
      </c>
      <c r="B1142" t="s">
        <v>952</v>
      </c>
      <c r="D1142" t="str" cm="1">
        <f t="array" ref="D1142">_xlfn.TEXTJOIN("", TRUE, IF(ISNUMBER(SEARCH($Q$1480:$Q$1524, B1142)), $Q$1480:$Q$1524, ""))</f>
        <v>Oreo</v>
      </c>
      <c r="E1142" t="str">
        <f>IF(OR(D1142="Mission", D1142="Nature's Own", D1142="Sara Lee"), "Bread",
IF(OR(D1142="Del Monte", D1142="Dole", D1142="Mott's"), "Canned Fruit",
IF(OR(D1142="Goya", D1142="Hunt's", D1142="Birds Eye"), "Canned Vegetables",
IF(OR(D1142="BelGioioso", D1142="Kraft", D1142="Philadelphia", D1142="Fairlife", D1142="Horizon Organic", D1142="Lactaid", D1142="Ben &amp; Jerry's", D1142="Chobani", D1142="Oikos", D1142="Light + Fit"), "Dairy",
IF(OR(D1142="Barilla", D1142="Annie's", D1142="Rao's Homemade"), "Pasta",
IF(OR(D1142="Hershey's", D1142="Lay's", D1142="Totino's", D1142="Cheerios", D1142="Jif", D1142="Skippy", D1142="Nature Valley", D1142="Oreo", D1142="DiGiorno", D1142="Eggo"), "Prepared Food",
IF(OR(D1142="Ben's Original", D1142="Lundberg", D1142="Quaker"), "Rice",
IF(OR(D1142="Bush's", D1142="Hillshire Farm", D1142="Oscar Mayer", D1142="SPAM"), "Protein",
IF(OR(D1142="Starbucks", D1142="Sparkling Ice", D1142="Coca-Cola", D1142="San Pellegrino", D1142="Gatorade", D1142="Arizona"), "Beverages",
"Other")))))))))</f>
        <v>Prepared Food</v>
      </c>
      <c r="F1142" t="s">
        <v>667</v>
      </c>
      <c r="G1142" cm="1">
        <f t="array" ref="G1142">_xlfn.LET(
  _xlpm.txt, LOWER(TRIM(SUBSTITUTE(B1142,"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8.0500000000000007</v>
      </c>
      <c r="H1142" s="1">
        <f>O1142/G1142</f>
        <v>0.35652173913043478</v>
      </c>
      <c r="I1142" t="s">
        <v>949</v>
      </c>
      <c r="J1142" t="str">
        <f>IF(I1142="", "", IFERROR(LEFT(SUBSTITUTE(I1142,"$",""), FIND("/", SUBSTITUTE(I1142,"$","")) - 1), ""))</f>
        <v>35.7 ¢</v>
      </c>
      <c r="K1142" s="1" t="str">
        <f>IF(J1142="", "", SUBSTITUTE(J1142, "¢", ""))</f>
        <v xml:space="preserve">35.7 </v>
      </c>
      <c r="L1142" s="2">
        <f>H1142*100</f>
        <v>35.652173913043477</v>
      </c>
      <c r="M1142" s="1">
        <f t="shared" si="17"/>
        <v>0.35700000000000004</v>
      </c>
      <c r="N1142" s="1">
        <v>35.700000000000003</v>
      </c>
      <c r="O1142">
        <f>VALUE(MID(F1142, FIND("$", F1142) + 1, LEN(F1142)))</f>
        <v>2.87</v>
      </c>
    </row>
    <row r="1143" spans="1:15" x14ac:dyDescent="0.25">
      <c r="A1143" t="s">
        <v>951</v>
      </c>
      <c r="B1143" t="s">
        <v>950</v>
      </c>
      <c r="D1143" t="str" cm="1">
        <f t="array" ref="D1143">_xlfn.TEXTJOIN("", TRUE, IF(ISNUMBER(SEARCH($Q$1480:$Q$1524, B1143)), $Q$1480:$Q$1524, ""))</f>
        <v>Oreo</v>
      </c>
      <c r="E1143" t="str">
        <f>IF(OR(D1143="Mission", D1143="Nature's Own", D1143="Sara Lee"), "Bread",
IF(OR(D1143="Del Monte", D1143="Dole", D1143="Mott's"), "Canned Fruit",
IF(OR(D1143="Goya", D1143="Hunt's", D1143="Birds Eye"), "Canned Vegetables",
IF(OR(D1143="BelGioioso", D1143="Kraft", D1143="Philadelphia", D1143="Fairlife", D1143="Horizon Organic", D1143="Lactaid", D1143="Ben &amp; Jerry's", D1143="Chobani", D1143="Oikos", D1143="Light + Fit"), "Dairy",
IF(OR(D1143="Barilla", D1143="Annie's", D1143="Rao's Homemade"), "Pasta",
IF(OR(D1143="Hershey's", D1143="Lay's", D1143="Totino's", D1143="Cheerios", D1143="Jif", D1143="Skippy", D1143="Nature Valley", D1143="Oreo", D1143="DiGiorno", D1143="Eggo"), "Prepared Food",
IF(OR(D1143="Ben's Original", D1143="Lundberg", D1143="Quaker"), "Rice",
IF(OR(D1143="Bush's", D1143="Hillshire Farm", D1143="Oscar Mayer", D1143="SPAM"), "Protein",
IF(OR(D1143="Starbucks", D1143="Sparkling Ice", D1143="Coca-Cola", D1143="San Pellegrino", D1143="Gatorade", D1143="Arizona"), "Beverages",
"Other")))))))))</f>
        <v>Prepared Food</v>
      </c>
      <c r="F1143" t="s">
        <v>667</v>
      </c>
      <c r="G1143" cm="1">
        <f t="array" ref="G1143">_xlfn.LET(
  _xlpm.txt, LOWER(TRIM(SUBSTITUTE(B1143,"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8.0500000000000007</v>
      </c>
      <c r="H1143" s="1">
        <f>O1143/G1143</f>
        <v>0.35652173913043478</v>
      </c>
      <c r="I1143" t="s">
        <v>949</v>
      </c>
      <c r="J1143" t="str">
        <f>IF(I1143="", "", IFERROR(LEFT(SUBSTITUTE(I1143,"$",""), FIND("/", SUBSTITUTE(I1143,"$","")) - 1), ""))</f>
        <v>35.7 ¢</v>
      </c>
      <c r="K1143" s="1" t="str">
        <f>IF(J1143="", "", SUBSTITUTE(J1143, "¢", ""))</f>
        <v xml:space="preserve">35.7 </v>
      </c>
      <c r="L1143" s="2">
        <f>H1143*100</f>
        <v>35.652173913043477</v>
      </c>
      <c r="M1143" s="1">
        <f t="shared" si="17"/>
        <v>0.35700000000000004</v>
      </c>
      <c r="N1143" s="1">
        <v>35.700000000000003</v>
      </c>
      <c r="O1143">
        <f>VALUE(MID(F1143, FIND("$", F1143) + 1, LEN(F1143)))</f>
        <v>2.87</v>
      </c>
    </row>
    <row r="1144" spans="1:15" x14ac:dyDescent="0.25">
      <c r="A1144" t="s">
        <v>948</v>
      </c>
      <c r="B1144" t="s">
        <v>947</v>
      </c>
      <c r="D1144" t="str" cm="1">
        <f t="array" ref="D1144">_xlfn.TEXTJOIN("", TRUE, IF(ISNUMBER(SEARCH($Q$1480:$Q$1524, B1144)), $Q$1480:$Q$1524, ""))</f>
        <v>Oreo</v>
      </c>
      <c r="E1144" t="str">
        <f>IF(OR(D1144="Mission", D1144="Nature's Own", D1144="Sara Lee"), "Bread",
IF(OR(D1144="Del Monte", D1144="Dole", D1144="Mott's"), "Canned Fruit",
IF(OR(D1144="Goya", D1144="Hunt's", D1144="Birds Eye"), "Canned Vegetables",
IF(OR(D1144="BelGioioso", D1144="Kraft", D1144="Philadelphia", D1144="Fairlife", D1144="Horizon Organic", D1144="Lactaid", D1144="Ben &amp; Jerry's", D1144="Chobani", D1144="Oikos", D1144="Light + Fit"), "Dairy",
IF(OR(D1144="Barilla", D1144="Annie's", D1144="Rao's Homemade"), "Pasta",
IF(OR(D1144="Hershey's", D1144="Lay's", D1144="Totino's", D1144="Cheerios", D1144="Jif", D1144="Skippy", D1144="Nature Valley", D1144="Oreo", D1144="DiGiorno", D1144="Eggo"), "Prepared Food",
IF(OR(D1144="Ben's Original", D1144="Lundberg", D1144="Quaker"), "Rice",
IF(OR(D1144="Bush's", D1144="Hillshire Farm", D1144="Oscar Mayer", D1144="SPAM"), "Protein",
IF(OR(D1144="Starbucks", D1144="Sparkling Ice", D1144="Coca-Cola", D1144="San Pellegrino", D1144="Gatorade", D1144="Arizona"), "Beverages",
"Other")))))))))</f>
        <v>Prepared Food</v>
      </c>
      <c r="F1144" t="s">
        <v>903</v>
      </c>
      <c r="G1144" cm="1">
        <f t="array" ref="G1144">_xlfn.LET(
  _xlpm.txt, LOWER(TRIM(SUBSTITUTE(B1144,"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10.68</v>
      </c>
      <c r="H1144" s="1">
        <f>O1144/G1144</f>
        <v>0.45692883895131087</v>
      </c>
      <c r="I1144" t="s">
        <v>920</v>
      </c>
      <c r="J1144" t="str">
        <f>IF(I1144="", "", IFERROR(LEFT(SUBSTITUTE(I1144,"$",""), FIND("/", SUBSTITUTE(I1144,"$","")) - 1), ""))</f>
        <v>45.7 ¢</v>
      </c>
      <c r="K1144" s="1" t="str">
        <f>IF(J1144="", "", SUBSTITUTE(J1144, "¢", ""))</f>
        <v xml:space="preserve">45.7 </v>
      </c>
      <c r="L1144" s="2">
        <f>H1144*100</f>
        <v>45.692883895131089</v>
      </c>
      <c r="M1144" s="1">
        <f t="shared" si="17"/>
        <v>0.45700000000000002</v>
      </c>
      <c r="N1144" s="1">
        <v>45.7</v>
      </c>
      <c r="O1144">
        <f>VALUE(MID(F1144, FIND("$", F1144) + 1, LEN(F1144)))</f>
        <v>4.88</v>
      </c>
    </row>
    <row r="1145" spans="1:15" x14ac:dyDescent="0.25">
      <c r="A1145" t="s">
        <v>946</v>
      </c>
      <c r="B1145" t="s">
        <v>945</v>
      </c>
      <c r="D1145" t="str" cm="1">
        <f t="array" ref="D1145">_xlfn.TEXTJOIN("", TRUE, IF(ISNUMBER(SEARCH($Q$1480:$Q$1524, B1145)), $Q$1480:$Q$1524, ""))</f>
        <v>Oreo</v>
      </c>
      <c r="E1145" t="str">
        <f>IF(OR(D1145="Mission", D1145="Nature's Own", D1145="Sara Lee"), "Bread",
IF(OR(D1145="Del Monte", D1145="Dole", D1145="Mott's"), "Canned Fruit",
IF(OR(D1145="Goya", D1145="Hunt's", D1145="Birds Eye"), "Canned Vegetables",
IF(OR(D1145="BelGioioso", D1145="Kraft", D1145="Philadelphia", D1145="Fairlife", D1145="Horizon Organic", D1145="Lactaid", D1145="Ben &amp; Jerry's", D1145="Chobani", D1145="Oikos", D1145="Light + Fit"), "Dairy",
IF(OR(D1145="Barilla", D1145="Annie's", D1145="Rao's Homemade"), "Pasta",
IF(OR(D1145="Hershey's", D1145="Lay's", D1145="Totino's", D1145="Cheerios", D1145="Jif", D1145="Skippy", D1145="Nature Valley", D1145="Oreo", D1145="DiGiorno", D1145="Eggo"), "Prepared Food",
IF(OR(D1145="Ben's Original", D1145="Lundberg", D1145="Quaker"), "Rice",
IF(OR(D1145="Bush's", D1145="Hillshire Farm", D1145="Oscar Mayer", D1145="SPAM"), "Protein",
IF(OR(D1145="Starbucks", D1145="Sparkling Ice", D1145="Coca-Cola", D1145="San Pellegrino", D1145="Gatorade", D1145="Arizona"), "Beverages",
"Other")))))))))</f>
        <v>Prepared Food</v>
      </c>
      <c r="F1145" t="s">
        <v>915</v>
      </c>
      <c r="G1145" cm="1">
        <f t="array" ref="G1145">_xlfn.LET(
  _xlpm.txt, LOWER(TRIM(SUBSTITUTE(B1145,"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13.29</v>
      </c>
      <c r="H1145" s="1">
        <f>O1145/G1145</f>
        <v>0.28291948833709557</v>
      </c>
      <c r="I1145" t="s">
        <v>944</v>
      </c>
      <c r="J1145" t="str">
        <f>IF(I1145="", "", IFERROR(LEFT(SUBSTITUTE(I1145,"$",""), FIND("/", SUBSTITUTE(I1145,"$","")) - 1), ""))</f>
        <v>28.3 ¢</v>
      </c>
      <c r="K1145" s="1" t="str">
        <f>IF(J1145="", "", SUBSTITUTE(J1145, "¢", ""))</f>
        <v xml:space="preserve">28.3 </v>
      </c>
      <c r="L1145" s="2">
        <f>H1145*100</f>
        <v>28.291948833709558</v>
      </c>
      <c r="M1145" s="1">
        <f t="shared" si="17"/>
        <v>0.28300000000000003</v>
      </c>
      <c r="N1145" s="1">
        <v>28.3</v>
      </c>
      <c r="O1145">
        <f>VALUE(MID(F1145, FIND("$", F1145) + 1, LEN(F1145)))</f>
        <v>3.76</v>
      </c>
    </row>
    <row r="1146" spans="1:15" x14ac:dyDescent="0.25">
      <c r="A1146" t="s">
        <v>943</v>
      </c>
      <c r="B1146" t="s">
        <v>942</v>
      </c>
      <c r="D1146" t="str" cm="1">
        <f t="array" ref="D1146">_xlfn.TEXTJOIN("", TRUE, IF(ISNUMBER(SEARCH($Q$1480:$Q$1524, B1146)), $Q$1480:$Q$1524, ""))</f>
        <v>Oreo</v>
      </c>
      <c r="E1146" t="str">
        <f>IF(OR(D1146="Mission", D1146="Nature's Own", D1146="Sara Lee"), "Bread",
IF(OR(D1146="Del Monte", D1146="Dole", D1146="Mott's"), "Canned Fruit",
IF(OR(D1146="Goya", D1146="Hunt's", D1146="Birds Eye"), "Canned Vegetables",
IF(OR(D1146="BelGioioso", D1146="Kraft", D1146="Philadelphia", D1146="Fairlife", D1146="Horizon Organic", D1146="Lactaid", D1146="Ben &amp; Jerry's", D1146="Chobani", D1146="Oikos", D1146="Light + Fit"), "Dairy",
IF(OR(D1146="Barilla", D1146="Annie's", D1146="Rao's Homemade"), "Pasta",
IF(OR(D1146="Hershey's", D1146="Lay's", D1146="Totino's", D1146="Cheerios", D1146="Jif", D1146="Skippy", D1146="Nature Valley", D1146="Oreo", D1146="DiGiorno", D1146="Eggo"), "Prepared Food",
IF(OR(D1146="Ben's Original", D1146="Lundberg", D1146="Quaker"), "Rice",
IF(OR(D1146="Bush's", D1146="Hillshire Farm", D1146="Oscar Mayer", D1146="SPAM"), "Protein",
IF(OR(D1146="Starbucks", D1146="Sparkling Ice", D1146="Coca-Cola", D1146="San Pellegrino", D1146="Gatorade", D1146="Arizona"), "Beverages",
"Other")))))))))</f>
        <v>Prepared Food</v>
      </c>
      <c r="F1146" t="s">
        <v>924</v>
      </c>
      <c r="G1146" cm="1">
        <f t="array" ref="G1146">_xlfn.LET(
  _xlpm.txt, LOWER(TRIM(SUBSTITUTE(B1146,"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24.16</v>
      </c>
      <c r="H1146" s="1">
        <f>O1146/G1146</f>
        <v>0.20571192052980131</v>
      </c>
      <c r="I1146" t="s">
        <v>941</v>
      </c>
      <c r="J1146" t="str">
        <f>IF(I1146="", "", IFERROR(LEFT(SUBSTITUTE(I1146,"$",""), FIND("/", SUBSTITUTE(I1146,"$","")) - 1), ""))</f>
        <v>20.6 ¢</v>
      </c>
      <c r="K1146" s="1" t="str">
        <f>IF(J1146="", "", SUBSTITUTE(J1146, "¢", ""))</f>
        <v xml:space="preserve">20.6 </v>
      </c>
      <c r="L1146" s="2">
        <f>H1146*100</f>
        <v>20.57119205298013</v>
      </c>
      <c r="M1146" s="1">
        <f t="shared" si="17"/>
        <v>0.20600000000000002</v>
      </c>
      <c r="N1146" s="1">
        <v>20.6</v>
      </c>
      <c r="O1146">
        <f>VALUE(MID(F1146, FIND("$", F1146) + 1, LEN(F1146)))</f>
        <v>4.97</v>
      </c>
    </row>
    <row r="1147" spans="1:15" x14ac:dyDescent="0.25">
      <c r="A1147" t="s">
        <v>940</v>
      </c>
      <c r="B1147" t="s">
        <v>939</v>
      </c>
      <c r="D1147" t="str" cm="1">
        <f t="array" ref="D1147">_xlfn.TEXTJOIN("", TRUE, IF(ISNUMBER(SEARCH($Q$1480:$Q$1524, B1147)), $Q$1480:$Q$1524, ""))</f>
        <v>Oreo</v>
      </c>
      <c r="E1147" t="str">
        <f>IF(OR(D1147="Mission", D1147="Nature's Own", D1147="Sara Lee"), "Bread",
IF(OR(D1147="Del Monte", D1147="Dole", D1147="Mott's"), "Canned Fruit",
IF(OR(D1147="Goya", D1147="Hunt's", D1147="Birds Eye"), "Canned Vegetables",
IF(OR(D1147="BelGioioso", D1147="Kraft", D1147="Philadelphia", D1147="Fairlife", D1147="Horizon Organic", D1147="Lactaid", D1147="Ben &amp; Jerry's", D1147="Chobani", D1147="Oikos", D1147="Light + Fit"), "Dairy",
IF(OR(D1147="Barilla", D1147="Annie's", D1147="Rao's Homemade"), "Pasta",
IF(OR(D1147="Hershey's", D1147="Lay's", D1147="Totino's", D1147="Cheerios", D1147="Jif", D1147="Skippy", D1147="Nature Valley", D1147="Oreo", D1147="DiGiorno", D1147="Eggo"), "Prepared Food",
IF(OR(D1147="Ben's Original", D1147="Lundberg", D1147="Quaker"), "Rice",
IF(OR(D1147="Bush's", D1147="Hillshire Farm", D1147="Oscar Mayer", D1147="SPAM"), "Protein",
IF(OR(D1147="Starbucks", D1147="Sparkling Ice", D1147="Coca-Cola", D1147="San Pellegrino", D1147="Gatorade", D1147="Arizona"), "Beverages",
"Other")))))))))</f>
        <v>Prepared Food</v>
      </c>
      <c r="F1147" t="s">
        <v>924</v>
      </c>
      <c r="G1147" cm="1">
        <f t="array" ref="G1147">_xlfn.LET(
  _xlpm.txt, LOWER(TRIM(SUBSTITUTE(B1147,"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24.95</v>
      </c>
      <c r="H1147" s="1">
        <f>O1147/G1147</f>
        <v>0.19919839679358717</v>
      </c>
      <c r="I1147" t="s">
        <v>923</v>
      </c>
      <c r="J1147" t="str">
        <f>IF(I1147="", "", IFERROR(LEFT(SUBSTITUTE(I1147,"$",""), FIND("/", SUBSTITUTE(I1147,"$","")) - 1), ""))</f>
        <v>19.9 ¢</v>
      </c>
      <c r="K1147" s="1" t="str">
        <f>IF(J1147="", "", SUBSTITUTE(J1147, "¢", ""))</f>
        <v xml:space="preserve">19.9 </v>
      </c>
      <c r="L1147" s="2">
        <f>H1147*100</f>
        <v>19.919839679358716</v>
      </c>
      <c r="M1147" s="1">
        <f t="shared" si="17"/>
        <v>0.19899999999999998</v>
      </c>
      <c r="N1147" s="1">
        <v>19.899999999999999</v>
      </c>
      <c r="O1147">
        <f>VALUE(MID(F1147, FIND("$", F1147) + 1, LEN(F1147)))</f>
        <v>4.97</v>
      </c>
    </row>
    <row r="1148" spans="1:15" x14ac:dyDescent="0.25">
      <c r="A1148" t="s">
        <v>938</v>
      </c>
      <c r="B1148" t="s">
        <v>937</v>
      </c>
      <c r="D1148" t="str" cm="1">
        <f t="array" ref="D1148">_xlfn.TEXTJOIN("", TRUE, IF(ISNUMBER(SEARCH($Q$1480:$Q$1524, B1148)), $Q$1480:$Q$1524, ""))</f>
        <v>Oreo</v>
      </c>
      <c r="E1148" t="str">
        <f>IF(OR(D1148="Mission", D1148="Nature's Own", D1148="Sara Lee"), "Bread",
IF(OR(D1148="Del Monte", D1148="Dole", D1148="Mott's"), "Canned Fruit",
IF(OR(D1148="Goya", D1148="Hunt's", D1148="Birds Eye"), "Canned Vegetables",
IF(OR(D1148="BelGioioso", D1148="Kraft", D1148="Philadelphia", D1148="Fairlife", D1148="Horizon Organic", D1148="Lactaid", D1148="Ben &amp; Jerry's", D1148="Chobani", D1148="Oikos", D1148="Light + Fit"), "Dairy",
IF(OR(D1148="Barilla", D1148="Annie's", D1148="Rao's Homemade"), "Pasta",
IF(OR(D1148="Hershey's", D1148="Lay's", D1148="Totino's", D1148="Cheerios", D1148="Jif", D1148="Skippy", D1148="Nature Valley", D1148="Oreo", D1148="DiGiorno", D1148="Eggo"), "Prepared Food",
IF(OR(D1148="Ben's Original", D1148="Lundberg", D1148="Quaker"), "Rice",
IF(OR(D1148="Bush's", D1148="Hillshire Farm", D1148="Oscar Mayer", D1148="SPAM"), "Protein",
IF(OR(D1148="Starbucks", D1148="Sparkling Ice", D1148="Coca-Cola", D1148="San Pellegrino", D1148="Gatorade", D1148="Arizona"), "Beverages",
"Other")))))))))</f>
        <v>Prepared Food</v>
      </c>
      <c r="F1148" t="s">
        <v>903</v>
      </c>
      <c r="G1148" cm="1">
        <f t="array" ref="G1148">_xlfn.LET(
  _xlpm.txt, LOWER(TRIM(SUBSTITUTE(B1148,"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13.37</v>
      </c>
      <c r="H1148" s="1">
        <f>O1148/G1148</f>
        <v>0.36499626028421839</v>
      </c>
      <c r="I1148" t="s">
        <v>936</v>
      </c>
      <c r="J1148" t="str">
        <f>IF(I1148="", "", IFERROR(LEFT(SUBSTITUTE(I1148,"$",""), FIND("/", SUBSTITUTE(I1148,"$","")) - 1), ""))</f>
        <v>36.5 ¢</v>
      </c>
      <c r="K1148" s="1" t="str">
        <f>IF(J1148="", "", SUBSTITUTE(J1148, "¢", ""))</f>
        <v xml:space="preserve">36.5 </v>
      </c>
      <c r="L1148" s="2">
        <f>H1148*100</f>
        <v>36.499626028421837</v>
      </c>
      <c r="M1148" s="1">
        <f t="shared" si="17"/>
        <v>0.36499999999999999</v>
      </c>
      <c r="N1148" s="1">
        <v>36.5</v>
      </c>
      <c r="O1148">
        <f>VALUE(MID(F1148, FIND("$", F1148) + 1, LEN(F1148)))</f>
        <v>4.88</v>
      </c>
    </row>
    <row r="1149" spans="1:15" x14ac:dyDescent="0.25">
      <c r="A1149" t="s">
        <v>935</v>
      </c>
      <c r="B1149" t="s">
        <v>934</v>
      </c>
      <c r="D1149" t="str" cm="1">
        <f t="array" ref="D1149">_xlfn.TEXTJOIN("", TRUE, IF(ISNUMBER(SEARCH($Q$1480:$Q$1524, B1149)), $Q$1480:$Q$1524, ""))</f>
        <v>Oreo</v>
      </c>
      <c r="E1149" t="str">
        <f>IF(OR(D1149="Mission", D1149="Nature's Own", D1149="Sara Lee"), "Bread",
IF(OR(D1149="Del Monte", D1149="Dole", D1149="Mott's"), "Canned Fruit",
IF(OR(D1149="Goya", D1149="Hunt's", D1149="Birds Eye"), "Canned Vegetables",
IF(OR(D1149="BelGioioso", D1149="Kraft", D1149="Philadelphia", D1149="Fairlife", D1149="Horizon Organic", D1149="Lactaid", D1149="Ben &amp; Jerry's", D1149="Chobani", D1149="Oikos", D1149="Light + Fit"), "Dairy",
IF(OR(D1149="Barilla", D1149="Annie's", D1149="Rao's Homemade"), "Pasta",
IF(OR(D1149="Hershey's", D1149="Lay's", D1149="Totino's", D1149="Cheerios", D1149="Jif", D1149="Skippy", D1149="Nature Valley", D1149="Oreo", D1149="DiGiorno", D1149="Eggo"), "Prepared Food",
IF(OR(D1149="Ben's Original", D1149="Lundberg", D1149="Quaker"), "Rice",
IF(OR(D1149="Bush's", D1149="Hillshire Farm", D1149="Oscar Mayer", D1149="SPAM"), "Protein",
IF(OR(D1149="Starbucks", D1149="Sparkling Ice", D1149="Coca-Cola", D1149="San Pellegrino", D1149="Gatorade", D1149="Arizona"), "Beverages",
"Other")))))))))</f>
        <v>Prepared Food</v>
      </c>
      <c r="F1149" t="s">
        <v>903</v>
      </c>
      <c r="G1149" cm="1">
        <f t="array" ref="G1149">_xlfn.LET(
  _xlpm.txt, LOWER(TRIM(SUBSTITUTE(B1149,"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17.600000000000001</v>
      </c>
      <c r="H1149" s="1">
        <f>O1149/G1149</f>
        <v>0.27727272727272723</v>
      </c>
      <c r="I1149" t="s">
        <v>641</v>
      </c>
      <c r="J1149" t="str">
        <f>IF(I1149="", "", IFERROR(LEFT(SUBSTITUTE(I1149,"$",""), FIND("/", SUBSTITUTE(I1149,"$","")) - 1), ""))</f>
        <v>27.7 ¢</v>
      </c>
      <c r="K1149" s="1" t="str">
        <f>IF(J1149="", "", SUBSTITUTE(J1149, "¢", ""))</f>
        <v xml:space="preserve">27.7 </v>
      </c>
      <c r="L1149" s="2">
        <f>H1149*100</f>
        <v>27.727272727272723</v>
      </c>
      <c r="M1149" s="1">
        <f t="shared" si="17"/>
        <v>0.27699999999999997</v>
      </c>
      <c r="N1149" s="1">
        <v>27.7</v>
      </c>
      <c r="O1149">
        <f>VALUE(MID(F1149, FIND("$", F1149) + 1, LEN(F1149)))</f>
        <v>4.88</v>
      </c>
    </row>
    <row r="1150" spans="1:15" x14ac:dyDescent="0.25">
      <c r="A1150" t="s">
        <v>933</v>
      </c>
      <c r="B1150" t="s">
        <v>932</v>
      </c>
      <c r="D1150" t="str" cm="1">
        <f t="array" ref="D1150">_xlfn.TEXTJOIN("", TRUE, IF(ISNUMBER(SEARCH($Q$1480:$Q$1524, B1150)), $Q$1480:$Q$1524, ""))</f>
        <v>Oreo</v>
      </c>
      <c r="E1150" t="str">
        <f>IF(OR(D1150="Mission", D1150="Nature's Own", D1150="Sara Lee"), "Bread",
IF(OR(D1150="Del Monte", D1150="Dole", D1150="Mott's"), "Canned Fruit",
IF(OR(D1150="Goya", D1150="Hunt's", D1150="Birds Eye"), "Canned Vegetables",
IF(OR(D1150="BelGioioso", D1150="Kraft", D1150="Philadelphia", D1150="Fairlife", D1150="Horizon Organic", D1150="Lactaid", D1150="Ben &amp; Jerry's", D1150="Chobani", D1150="Oikos", D1150="Light + Fit"), "Dairy",
IF(OR(D1150="Barilla", D1150="Annie's", D1150="Rao's Homemade"), "Pasta",
IF(OR(D1150="Hershey's", D1150="Lay's", D1150="Totino's", D1150="Cheerios", D1150="Jif", D1150="Skippy", D1150="Nature Valley", D1150="Oreo", D1150="DiGiorno", D1150="Eggo"), "Prepared Food",
IF(OR(D1150="Ben's Original", D1150="Lundberg", D1150="Quaker"), "Rice",
IF(OR(D1150="Bush's", D1150="Hillshire Farm", D1150="Oscar Mayer", D1150="SPAM"), "Protein",
IF(OR(D1150="Starbucks", D1150="Sparkling Ice", D1150="Coca-Cola", D1150="San Pellegrino", D1150="Gatorade", D1150="Arizona"), "Beverages",
"Other")))))))))</f>
        <v>Prepared Food</v>
      </c>
      <c r="F1150" t="s">
        <v>931</v>
      </c>
      <c r="G1150" t="str" cm="1">
        <f t="array" ref="G1150">_xlfn.LET(
  _xlpm.txt, LOWER(TRIM(SUBSTITUTE(B1150,"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150" t="e">
        <f>O1150/G1150</f>
        <v>#VALUE!</v>
      </c>
      <c r="I1150" t="s">
        <v>930</v>
      </c>
      <c r="J1150" t="str">
        <f>IF(I1150="", "", IFERROR(LEFT(SUBSTITUTE(I1150,"$",""), FIND("/", SUBSTITUTE(I1150,"$","")) - 1), ""))</f>
        <v>59.7 ¢</v>
      </c>
      <c r="K1150" t="str">
        <f>IF(J1150="", "", SUBSTITUTE(J1150, "¢", ""))</f>
        <v xml:space="preserve">59.7 </v>
      </c>
      <c r="L1150" s="1" t="e">
        <f>H1150*100</f>
        <v>#VALUE!</v>
      </c>
      <c r="M1150" s="1">
        <f t="shared" si="17"/>
        <v>0.59699999999999998</v>
      </c>
      <c r="N1150" s="1">
        <v>59.7</v>
      </c>
      <c r="O1150">
        <f>VALUE(MID(F1150, FIND("$", F1150) + 1, LEN(F1150)))</f>
        <v>5.97</v>
      </c>
    </row>
    <row r="1151" spans="1:15" x14ac:dyDescent="0.25">
      <c r="A1151" t="s">
        <v>929</v>
      </c>
      <c r="B1151" t="s">
        <v>928</v>
      </c>
      <c r="D1151" t="str" cm="1">
        <f t="array" ref="D1151">_xlfn.TEXTJOIN("", TRUE, IF(ISNUMBER(SEARCH($Q$1480:$Q$1524, B1151)), $Q$1480:$Q$1524, ""))</f>
        <v>Oreo</v>
      </c>
      <c r="E1151" t="str">
        <f>IF(OR(D1151="Mission", D1151="Nature's Own", D1151="Sara Lee"), "Bread",
IF(OR(D1151="Del Monte", D1151="Dole", D1151="Mott's"), "Canned Fruit",
IF(OR(D1151="Goya", D1151="Hunt's", D1151="Birds Eye"), "Canned Vegetables",
IF(OR(D1151="BelGioioso", D1151="Kraft", D1151="Philadelphia", D1151="Fairlife", D1151="Horizon Organic", D1151="Lactaid", D1151="Ben &amp; Jerry's", D1151="Chobani", D1151="Oikos", D1151="Light + Fit"), "Dairy",
IF(OR(D1151="Barilla", D1151="Annie's", D1151="Rao's Homemade"), "Pasta",
IF(OR(D1151="Hershey's", D1151="Lay's", D1151="Totino's", D1151="Cheerios", D1151="Jif", D1151="Skippy", D1151="Nature Valley", D1151="Oreo", D1151="DiGiorno", D1151="Eggo"), "Prepared Food",
IF(OR(D1151="Ben's Original", D1151="Lundberg", D1151="Quaker"), "Rice",
IF(OR(D1151="Bush's", D1151="Hillshire Farm", D1151="Oscar Mayer", D1151="SPAM"), "Protein",
IF(OR(D1151="Starbucks", D1151="Sparkling Ice", D1151="Coca-Cola", D1151="San Pellegrino", D1151="Gatorade", D1151="Arizona"), "Beverages",
"Other")))))))))</f>
        <v>Prepared Food</v>
      </c>
      <c r="F1151" t="s">
        <v>309</v>
      </c>
      <c r="G1151" cm="1">
        <f t="array" ref="G1151">_xlfn.LET(
  _xlpm.txt, LOWER(TRIM(SUBSTITUTE(B1151,"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1151" s="1">
        <f>O1151/G1151</f>
        <v>0.3725</v>
      </c>
      <c r="I1151" t="s">
        <v>927</v>
      </c>
      <c r="J1151" t="str">
        <f>IF(I1151="", "", IFERROR(LEFT(SUBSTITUTE(I1151,"$",""), FIND("/", SUBSTITUTE(I1151,"$","")) - 1), ""))</f>
        <v>37.3 ¢</v>
      </c>
      <c r="K1151" s="1" t="str">
        <f>IF(J1151="", "", SUBSTITUTE(J1151, "¢", ""))</f>
        <v xml:space="preserve">37.3 </v>
      </c>
      <c r="L1151" s="2">
        <f>H1151*100</f>
        <v>37.25</v>
      </c>
      <c r="M1151" s="1">
        <f t="shared" si="17"/>
        <v>0.373</v>
      </c>
      <c r="N1151" s="1">
        <v>37.299999999999997</v>
      </c>
      <c r="O1151">
        <f>VALUE(MID(F1151, FIND("$", F1151) + 1, LEN(F1151)))</f>
        <v>2.98</v>
      </c>
    </row>
    <row r="1152" spans="1:15" x14ac:dyDescent="0.25">
      <c r="A1152" t="s">
        <v>926</v>
      </c>
      <c r="B1152" t="s">
        <v>925</v>
      </c>
      <c r="D1152" t="str" cm="1">
        <f t="array" ref="D1152">_xlfn.TEXTJOIN("", TRUE, IF(ISNUMBER(SEARCH($Q$1480:$Q$1524, B1152)), $Q$1480:$Q$1524, ""))</f>
        <v>Oreo</v>
      </c>
      <c r="E1152" t="str">
        <f>IF(OR(D1152="Mission", D1152="Nature's Own", D1152="Sara Lee"), "Bread",
IF(OR(D1152="Del Monte", D1152="Dole", D1152="Mott's"), "Canned Fruit",
IF(OR(D1152="Goya", D1152="Hunt's", D1152="Birds Eye"), "Canned Vegetables",
IF(OR(D1152="BelGioioso", D1152="Kraft", D1152="Philadelphia", D1152="Fairlife", D1152="Horizon Organic", D1152="Lactaid", D1152="Ben &amp; Jerry's", D1152="Chobani", D1152="Oikos", D1152="Light + Fit"), "Dairy",
IF(OR(D1152="Barilla", D1152="Annie's", D1152="Rao's Homemade"), "Pasta",
IF(OR(D1152="Hershey's", D1152="Lay's", D1152="Totino's", D1152="Cheerios", D1152="Jif", D1152="Skippy", D1152="Nature Valley", D1152="Oreo", D1152="DiGiorno", D1152="Eggo"), "Prepared Food",
IF(OR(D1152="Ben's Original", D1152="Lundberg", D1152="Quaker"), "Rice",
IF(OR(D1152="Bush's", D1152="Hillshire Farm", D1152="Oscar Mayer", D1152="SPAM"), "Protein",
IF(OR(D1152="Starbucks", D1152="Sparkling Ice", D1152="Coca-Cola", D1152="San Pellegrino", D1152="Gatorade", D1152="Arizona"), "Beverages",
"Other")))))))))</f>
        <v>Prepared Food</v>
      </c>
      <c r="F1152" t="s">
        <v>924</v>
      </c>
      <c r="G1152" cm="1">
        <f t="array" ref="G1152">_xlfn.LET(
  _xlpm.txt, LOWER(TRIM(SUBSTITUTE(B1152,"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24.95</v>
      </c>
      <c r="H1152" s="1">
        <f>O1152/G1152</f>
        <v>0.19919839679358717</v>
      </c>
      <c r="I1152" t="s">
        <v>923</v>
      </c>
      <c r="J1152" t="str">
        <f>IF(I1152="", "", IFERROR(LEFT(SUBSTITUTE(I1152,"$",""), FIND("/", SUBSTITUTE(I1152,"$","")) - 1), ""))</f>
        <v>19.9 ¢</v>
      </c>
      <c r="K1152" s="1" t="str">
        <f>IF(J1152="", "", SUBSTITUTE(J1152, "¢", ""))</f>
        <v xml:space="preserve">19.9 </v>
      </c>
      <c r="L1152" s="2">
        <f>H1152*100</f>
        <v>19.919839679358716</v>
      </c>
      <c r="M1152" s="1">
        <f t="shared" si="17"/>
        <v>0.19899999999999998</v>
      </c>
      <c r="N1152" s="1">
        <v>19.899999999999999</v>
      </c>
      <c r="O1152">
        <f>VALUE(MID(F1152, FIND("$", F1152) + 1, LEN(F1152)))</f>
        <v>4.97</v>
      </c>
    </row>
    <row r="1153" spans="1:15" x14ac:dyDescent="0.25">
      <c r="A1153" t="s">
        <v>922</v>
      </c>
      <c r="B1153" t="s">
        <v>921</v>
      </c>
      <c r="D1153" t="str" cm="1">
        <f t="array" ref="D1153">_xlfn.TEXTJOIN("", TRUE, IF(ISNUMBER(SEARCH($Q$1480:$Q$1524, B1153)), $Q$1480:$Q$1524, ""))</f>
        <v>Oreo</v>
      </c>
      <c r="E1153" t="str">
        <f>IF(OR(D1153="Mission", D1153="Nature's Own", D1153="Sara Lee"), "Bread",
IF(OR(D1153="Del Monte", D1153="Dole", D1153="Mott's"), "Canned Fruit",
IF(OR(D1153="Goya", D1153="Hunt's", D1153="Birds Eye"), "Canned Vegetables",
IF(OR(D1153="BelGioioso", D1153="Kraft", D1153="Philadelphia", D1153="Fairlife", D1153="Horizon Organic", D1153="Lactaid", D1153="Ben &amp; Jerry's", D1153="Chobani", D1153="Oikos", D1153="Light + Fit"), "Dairy",
IF(OR(D1153="Barilla", D1153="Annie's", D1153="Rao's Homemade"), "Pasta",
IF(OR(D1153="Hershey's", D1153="Lay's", D1153="Totino's", D1153="Cheerios", D1153="Jif", D1153="Skippy", D1153="Nature Valley", D1153="Oreo", D1153="DiGiorno", D1153="Eggo"), "Prepared Food",
IF(OR(D1153="Ben's Original", D1153="Lundberg", D1153="Quaker"), "Rice",
IF(OR(D1153="Bush's", D1153="Hillshire Farm", D1153="Oscar Mayer", D1153="SPAM"), "Protein",
IF(OR(D1153="Starbucks", D1153="Sparkling Ice", D1153="Coca-Cola", D1153="San Pellegrino", D1153="Gatorade", D1153="Arizona"), "Beverages",
"Other")))))))))</f>
        <v>Prepared Food</v>
      </c>
      <c r="F1153" t="s">
        <v>903</v>
      </c>
      <c r="G1153" cm="1">
        <f t="array" ref="G1153">_xlfn.LET(
  _xlpm.txt, LOWER(TRIM(SUBSTITUTE(B1153,"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10.68</v>
      </c>
      <c r="H1153" s="1">
        <f>O1153/G1153</f>
        <v>0.45692883895131087</v>
      </c>
      <c r="I1153" t="s">
        <v>920</v>
      </c>
      <c r="J1153" t="str">
        <f>IF(I1153="", "", IFERROR(LEFT(SUBSTITUTE(I1153,"$",""), FIND("/", SUBSTITUTE(I1153,"$","")) - 1), ""))</f>
        <v>45.7 ¢</v>
      </c>
      <c r="K1153" s="1" t="str">
        <f>IF(J1153="", "", SUBSTITUTE(J1153, "¢", ""))</f>
        <v xml:space="preserve">45.7 </v>
      </c>
      <c r="L1153" s="2">
        <f>H1153*100</f>
        <v>45.692883895131089</v>
      </c>
      <c r="M1153" s="1">
        <f t="shared" si="17"/>
        <v>0.45700000000000002</v>
      </c>
      <c r="N1153" s="1">
        <v>45.7</v>
      </c>
      <c r="O1153">
        <f>VALUE(MID(F1153, FIND("$", F1153) + 1, LEN(F1153)))</f>
        <v>4.88</v>
      </c>
    </row>
    <row r="1154" spans="1:15" x14ac:dyDescent="0.25">
      <c r="A1154" t="s">
        <v>919</v>
      </c>
      <c r="B1154" t="s">
        <v>918</v>
      </c>
      <c r="D1154" t="str" cm="1">
        <f t="array" ref="D1154">_xlfn.TEXTJOIN("", TRUE, IF(ISNUMBER(SEARCH($Q$1480:$Q$1524, B1154)), $Q$1480:$Q$1524, ""))</f>
        <v>Oreo</v>
      </c>
      <c r="E1154" t="str">
        <f>IF(OR(D1154="Mission", D1154="Nature's Own", D1154="Sara Lee"), "Bread",
IF(OR(D1154="Del Monte", D1154="Dole", D1154="Mott's"), "Canned Fruit",
IF(OR(D1154="Goya", D1154="Hunt's", D1154="Birds Eye"), "Canned Vegetables",
IF(OR(D1154="BelGioioso", D1154="Kraft", D1154="Philadelphia", D1154="Fairlife", D1154="Horizon Organic", D1154="Lactaid", D1154="Ben &amp; Jerry's", D1154="Chobani", D1154="Oikos", D1154="Light + Fit"), "Dairy",
IF(OR(D1154="Barilla", D1154="Annie's", D1154="Rao's Homemade"), "Pasta",
IF(OR(D1154="Hershey's", D1154="Lay's", D1154="Totino's", D1154="Cheerios", D1154="Jif", D1154="Skippy", D1154="Nature Valley", D1154="Oreo", D1154="DiGiorno", D1154="Eggo"), "Prepared Food",
IF(OR(D1154="Ben's Original", D1154="Lundberg", D1154="Quaker"), "Rice",
IF(OR(D1154="Bush's", D1154="Hillshire Farm", D1154="Oscar Mayer", D1154="SPAM"), "Protein",
IF(OR(D1154="Starbucks", D1154="Sparkling Ice", D1154="Coca-Cola", D1154="San Pellegrino", D1154="Gatorade", D1154="Arizona"), "Beverages",
"Other")))))))))</f>
        <v>Prepared Food</v>
      </c>
      <c r="F1154" t="s">
        <v>903</v>
      </c>
      <c r="G1154" cm="1">
        <f t="array" ref="G1154">_xlfn.LET(
  _xlpm.txt, LOWER(TRIM(SUBSTITUTE(B1154,"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11.78</v>
      </c>
      <c r="H1154" s="1">
        <f>O1154/G1154</f>
        <v>0.4142614601018676</v>
      </c>
      <c r="I1154" t="s">
        <v>909</v>
      </c>
      <c r="J1154" t="str">
        <f>IF(I1154="", "", IFERROR(LEFT(SUBSTITUTE(I1154,"$",""), FIND("/", SUBSTITUTE(I1154,"$","")) - 1), ""))</f>
        <v>41.4 ¢</v>
      </c>
      <c r="K1154" s="1" t="str">
        <f>IF(J1154="", "", SUBSTITUTE(J1154, "¢", ""))</f>
        <v xml:space="preserve">41.4 </v>
      </c>
      <c r="L1154" s="2">
        <f>H1154*100</f>
        <v>41.426146010186763</v>
      </c>
      <c r="M1154" s="1">
        <f t="shared" ref="M1154:M1217" si="18">N1154/100</f>
        <v>0.41399999999999998</v>
      </c>
      <c r="N1154" s="1">
        <v>41.4</v>
      </c>
      <c r="O1154">
        <f>VALUE(MID(F1154, FIND("$", F1154) + 1, LEN(F1154)))</f>
        <v>4.88</v>
      </c>
    </row>
    <row r="1155" spans="1:15" x14ac:dyDescent="0.25">
      <c r="A1155" t="s">
        <v>917</v>
      </c>
      <c r="B1155" t="s">
        <v>916</v>
      </c>
      <c r="D1155" t="str" cm="1">
        <f t="array" ref="D1155">_xlfn.TEXTJOIN("", TRUE, IF(ISNUMBER(SEARCH($Q$1480:$Q$1524, B1155)), $Q$1480:$Q$1524, ""))</f>
        <v>Oreo</v>
      </c>
      <c r="E1155" t="str">
        <f>IF(OR(D1155="Mission", D1155="Nature's Own", D1155="Sara Lee"), "Bread",
IF(OR(D1155="Del Monte", D1155="Dole", D1155="Mott's"), "Canned Fruit",
IF(OR(D1155="Goya", D1155="Hunt's", D1155="Birds Eye"), "Canned Vegetables",
IF(OR(D1155="BelGioioso", D1155="Kraft", D1155="Philadelphia", D1155="Fairlife", D1155="Horizon Organic", D1155="Lactaid", D1155="Ben &amp; Jerry's", D1155="Chobani", D1155="Oikos", D1155="Light + Fit"), "Dairy",
IF(OR(D1155="Barilla", D1155="Annie's", D1155="Rao's Homemade"), "Pasta",
IF(OR(D1155="Hershey's", D1155="Lay's", D1155="Totino's", D1155="Cheerios", D1155="Jif", D1155="Skippy", D1155="Nature Valley", D1155="Oreo", D1155="DiGiorno", D1155="Eggo"), "Prepared Food",
IF(OR(D1155="Ben's Original", D1155="Lundberg", D1155="Quaker"), "Rice",
IF(OR(D1155="Bush's", D1155="Hillshire Farm", D1155="Oscar Mayer", D1155="SPAM"), "Protein",
IF(OR(D1155="Starbucks", D1155="Sparkling Ice", D1155="Coca-Cola", D1155="San Pellegrino", D1155="Gatorade", D1155="Arizona"), "Beverages",
"Other")))))))))</f>
        <v>Prepared Food</v>
      </c>
      <c r="F1155" t="s">
        <v>915</v>
      </c>
      <c r="G1155" cm="1">
        <f t="array" ref="G1155">_xlfn.LET(
  _xlpm.txt, LOWER(TRIM(SUBSTITUTE(B1155,"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9.2100000000000009</v>
      </c>
      <c r="H1155" s="1">
        <f>O1155/G1155</f>
        <v>0.40825190010857759</v>
      </c>
      <c r="I1155" t="s">
        <v>914</v>
      </c>
      <c r="J1155" t="str">
        <f>IF(I1155="", "", IFERROR(LEFT(SUBSTITUTE(I1155,"$",""), FIND("/", SUBSTITUTE(I1155,"$","")) - 1), ""))</f>
        <v>40.8 ¢</v>
      </c>
      <c r="K1155" s="1" t="str">
        <f>IF(J1155="", "", SUBSTITUTE(J1155, "¢", ""))</f>
        <v xml:space="preserve">40.8 </v>
      </c>
      <c r="L1155" s="2">
        <f>H1155*100</f>
        <v>40.82519001085776</v>
      </c>
      <c r="M1155" s="1">
        <f t="shared" si="18"/>
        <v>0.40799999999999997</v>
      </c>
      <c r="N1155" s="1">
        <v>40.799999999999997</v>
      </c>
      <c r="O1155">
        <f>VALUE(MID(F1155, FIND("$", F1155) + 1, LEN(F1155)))</f>
        <v>3.76</v>
      </c>
    </row>
    <row r="1156" spans="1:15" x14ac:dyDescent="0.25">
      <c r="A1156" t="s">
        <v>913</v>
      </c>
      <c r="B1156" t="s">
        <v>912</v>
      </c>
      <c r="D1156" t="str" cm="1">
        <f t="array" ref="D1156">_xlfn.TEXTJOIN("", TRUE, IF(ISNUMBER(SEARCH($Q$1480:$Q$1524, B1156)), $Q$1480:$Q$1524, ""))</f>
        <v>Oreo</v>
      </c>
      <c r="E1156" t="str">
        <f>IF(OR(D1156="Mission", D1156="Nature's Own", D1156="Sara Lee"), "Bread",
IF(OR(D1156="Del Monte", D1156="Dole", D1156="Mott's"), "Canned Fruit",
IF(OR(D1156="Goya", D1156="Hunt's", D1156="Birds Eye"), "Canned Vegetables",
IF(OR(D1156="BelGioioso", D1156="Kraft", D1156="Philadelphia", D1156="Fairlife", D1156="Horizon Organic", D1156="Lactaid", D1156="Ben &amp; Jerry's", D1156="Chobani", D1156="Oikos", D1156="Light + Fit"), "Dairy",
IF(OR(D1156="Barilla", D1156="Annie's", D1156="Rao's Homemade"), "Pasta",
IF(OR(D1156="Hershey's", D1156="Lay's", D1156="Totino's", D1156="Cheerios", D1156="Jif", D1156="Skippy", D1156="Nature Valley", D1156="Oreo", D1156="DiGiorno", D1156="Eggo"), "Prepared Food",
IF(OR(D1156="Ben's Original", D1156="Lundberg", D1156="Quaker"), "Rice",
IF(OR(D1156="Bush's", D1156="Hillshire Farm", D1156="Oscar Mayer", D1156="SPAM"), "Protein",
IF(OR(D1156="Starbucks", D1156="Sparkling Ice", D1156="Coca-Cola", D1156="San Pellegrino", D1156="Gatorade", D1156="Arizona"), "Beverages",
"Other")))))))))</f>
        <v>Prepared Food</v>
      </c>
      <c r="F1156" t="s">
        <v>903</v>
      </c>
      <c r="G1156" cm="1">
        <f t="array" ref="G1156">_xlfn.LET(
  _xlpm.txt, LOWER(TRIM(SUBSTITUTE(B1156,"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11.78</v>
      </c>
      <c r="H1156" s="1">
        <f>O1156/G1156</f>
        <v>0.4142614601018676</v>
      </c>
      <c r="I1156" t="s">
        <v>909</v>
      </c>
      <c r="J1156" t="str">
        <f>IF(I1156="", "", IFERROR(LEFT(SUBSTITUTE(I1156,"$",""), FIND("/", SUBSTITUTE(I1156,"$","")) - 1), ""))</f>
        <v>41.4 ¢</v>
      </c>
      <c r="K1156" s="1" t="str">
        <f>IF(J1156="", "", SUBSTITUTE(J1156, "¢", ""))</f>
        <v xml:space="preserve">41.4 </v>
      </c>
      <c r="L1156" s="2">
        <f>H1156*100</f>
        <v>41.426146010186763</v>
      </c>
      <c r="M1156" s="1">
        <f t="shared" si="18"/>
        <v>0.41399999999999998</v>
      </c>
      <c r="N1156" s="1">
        <v>41.4</v>
      </c>
      <c r="O1156">
        <f>VALUE(MID(F1156, FIND("$", F1156) + 1, LEN(F1156)))</f>
        <v>4.88</v>
      </c>
    </row>
    <row r="1157" spans="1:15" x14ac:dyDescent="0.25">
      <c r="A1157" t="s">
        <v>911</v>
      </c>
      <c r="B1157" t="s">
        <v>910</v>
      </c>
      <c r="D1157" t="str" cm="1">
        <f t="array" ref="D1157">_xlfn.TEXTJOIN("", TRUE, IF(ISNUMBER(SEARCH($Q$1480:$Q$1524, B1157)), $Q$1480:$Q$1524, ""))</f>
        <v>Oreo</v>
      </c>
      <c r="E1157" t="str">
        <f>IF(OR(D1157="Mission", D1157="Nature's Own", D1157="Sara Lee"), "Bread",
IF(OR(D1157="Del Monte", D1157="Dole", D1157="Mott's"), "Canned Fruit",
IF(OR(D1157="Goya", D1157="Hunt's", D1157="Birds Eye"), "Canned Vegetables",
IF(OR(D1157="BelGioioso", D1157="Kraft", D1157="Philadelphia", D1157="Fairlife", D1157="Horizon Organic", D1157="Lactaid", D1157="Ben &amp; Jerry's", D1157="Chobani", D1157="Oikos", D1157="Light + Fit"), "Dairy",
IF(OR(D1157="Barilla", D1157="Annie's", D1157="Rao's Homemade"), "Pasta",
IF(OR(D1157="Hershey's", D1157="Lay's", D1157="Totino's", D1157="Cheerios", D1157="Jif", D1157="Skippy", D1157="Nature Valley", D1157="Oreo", D1157="DiGiorno", D1157="Eggo"), "Prepared Food",
IF(OR(D1157="Ben's Original", D1157="Lundberg", D1157="Quaker"), "Rice",
IF(OR(D1157="Bush's", D1157="Hillshire Farm", D1157="Oscar Mayer", D1157="SPAM"), "Protein",
IF(OR(D1157="Starbucks", D1157="Sparkling Ice", D1157="Coca-Cola", D1157="San Pellegrino", D1157="Gatorade", D1157="Arizona"), "Beverages",
"Other")))))))))</f>
        <v>Prepared Food</v>
      </c>
      <c r="F1157" t="s">
        <v>903</v>
      </c>
      <c r="G1157" cm="1">
        <f t="array" ref="G1157">_xlfn.LET(
  _xlpm.txt, LOWER(TRIM(SUBSTITUTE(B1157,"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11.78</v>
      </c>
      <c r="H1157" s="1">
        <f>O1157/G1157</f>
        <v>0.4142614601018676</v>
      </c>
      <c r="I1157" t="s">
        <v>909</v>
      </c>
      <c r="J1157" t="str">
        <f>IF(I1157="", "", IFERROR(LEFT(SUBSTITUTE(I1157,"$",""), FIND("/", SUBSTITUTE(I1157,"$","")) - 1), ""))</f>
        <v>41.4 ¢</v>
      </c>
      <c r="K1157" s="1" t="str">
        <f>IF(J1157="", "", SUBSTITUTE(J1157, "¢", ""))</f>
        <v xml:space="preserve">41.4 </v>
      </c>
      <c r="L1157" s="2">
        <f>H1157*100</f>
        <v>41.426146010186763</v>
      </c>
      <c r="M1157" s="1">
        <f t="shared" si="18"/>
        <v>0.41399999999999998</v>
      </c>
      <c r="N1157" s="1">
        <v>41.4</v>
      </c>
      <c r="O1157">
        <f>VALUE(MID(F1157, FIND("$", F1157) + 1, LEN(F1157)))</f>
        <v>4.88</v>
      </c>
    </row>
    <row r="1158" spans="1:15" x14ac:dyDescent="0.25">
      <c r="A1158" t="s">
        <v>908</v>
      </c>
      <c r="B1158" t="s">
        <v>907</v>
      </c>
      <c r="D1158" t="str" cm="1">
        <f t="array" ref="D1158">_xlfn.TEXTJOIN("", TRUE, IF(ISNUMBER(SEARCH($Q$1480:$Q$1524, B1158)), $Q$1480:$Q$1524, ""))</f>
        <v>Oreo</v>
      </c>
      <c r="E1158" t="str">
        <f>IF(OR(D1158="Mission", D1158="Nature's Own", D1158="Sara Lee"), "Bread",
IF(OR(D1158="Del Monte", D1158="Dole", D1158="Mott's"), "Canned Fruit",
IF(OR(D1158="Goya", D1158="Hunt's", D1158="Birds Eye"), "Canned Vegetables",
IF(OR(D1158="BelGioioso", D1158="Kraft", D1158="Philadelphia", D1158="Fairlife", D1158="Horizon Organic", D1158="Lactaid", D1158="Ben &amp; Jerry's", D1158="Chobani", D1158="Oikos", D1158="Light + Fit"), "Dairy",
IF(OR(D1158="Barilla", D1158="Annie's", D1158="Rao's Homemade"), "Pasta",
IF(OR(D1158="Hershey's", D1158="Lay's", D1158="Totino's", D1158="Cheerios", D1158="Jif", D1158="Skippy", D1158="Nature Valley", D1158="Oreo", D1158="DiGiorno", D1158="Eggo"), "Prepared Food",
IF(OR(D1158="Ben's Original", D1158="Lundberg", D1158="Quaker"), "Rice",
IF(OR(D1158="Bush's", D1158="Hillshire Farm", D1158="Oscar Mayer", D1158="SPAM"), "Protein",
IF(OR(D1158="Starbucks", D1158="Sparkling Ice", D1158="Coca-Cola", D1158="San Pellegrino", D1158="Gatorade", D1158="Arizona"), "Beverages",
"Other")))))))))</f>
        <v>Prepared Food</v>
      </c>
      <c r="F1158" t="s">
        <v>903</v>
      </c>
      <c r="G1158" cm="1">
        <f t="array" ref="G1158">_xlfn.LET(
  _xlpm.txt, LOWER(TRIM(SUBSTITUTE(B1158,"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11.78</v>
      </c>
      <c r="H1158" s="1">
        <f>O1158/G1158</f>
        <v>0.4142614601018676</v>
      </c>
      <c r="I1158" t="s">
        <v>906</v>
      </c>
      <c r="J1158" t="str">
        <f>IF(I1158="", "", IFERROR(LEFT(SUBSTITUTE(I1158,"$",""), FIND("/", SUBSTITUTE(I1158,"$","")) - 1), ""))</f>
        <v>41.4 ¢</v>
      </c>
      <c r="K1158" s="1" t="str">
        <f>IF(J1158="", "", SUBSTITUTE(J1158, "¢", ""))</f>
        <v xml:space="preserve">41.4 </v>
      </c>
      <c r="L1158" s="2">
        <f>H1158*100</f>
        <v>41.426146010186763</v>
      </c>
      <c r="M1158" s="1">
        <f t="shared" si="18"/>
        <v>0.41399999999999998</v>
      </c>
      <c r="N1158" s="1">
        <v>41.4</v>
      </c>
      <c r="O1158">
        <f>VALUE(MID(F1158, FIND("$", F1158) + 1, LEN(F1158)))</f>
        <v>4.88</v>
      </c>
    </row>
    <row r="1159" spans="1:15" x14ac:dyDescent="0.25">
      <c r="A1159" t="s">
        <v>905</v>
      </c>
      <c r="B1159" t="s">
        <v>904</v>
      </c>
      <c r="D1159" t="str" cm="1">
        <f t="array" ref="D1159">_xlfn.TEXTJOIN("", TRUE, IF(ISNUMBER(SEARCH($Q$1480:$Q$1524, B1159)), $Q$1480:$Q$1524, ""))</f>
        <v>Oreo</v>
      </c>
      <c r="E1159" t="str">
        <f>IF(OR(D1159="Mission", D1159="Nature's Own", D1159="Sara Lee"), "Bread",
IF(OR(D1159="Del Monte", D1159="Dole", D1159="Mott's"), "Canned Fruit",
IF(OR(D1159="Goya", D1159="Hunt's", D1159="Birds Eye"), "Canned Vegetables",
IF(OR(D1159="BelGioioso", D1159="Kraft", D1159="Philadelphia", D1159="Fairlife", D1159="Horizon Organic", D1159="Lactaid", D1159="Ben &amp; Jerry's", D1159="Chobani", D1159="Oikos", D1159="Light + Fit"), "Dairy",
IF(OR(D1159="Barilla", D1159="Annie's", D1159="Rao's Homemade"), "Pasta",
IF(OR(D1159="Hershey's", D1159="Lay's", D1159="Totino's", D1159="Cheerios", D1159="Jif", D1159="Skippy", D1159="Nature Valley", D1159="Oreo", D1159="DiGiorno", D1159="Eggo"), "Prepared Food",
IF(OR(D1159="Ben's Original", D1159="Lundberg", D1159="Quaker"), "Rice",
IF(OR(D1159="Bush's", D1159="Hillshire Farm", D1159="Oscar Mayer", D1159="SPAM"), "Protein",
IF(OR(D1159="Starbucks", D1159="Sparkling Ice", D1159="Coca-Cola", D1159="San Pellegrino", D1159="Gatorade", D1159="Arizona"), "Beverages",
"Other")))))))))</f>
        <v>Prepared Food</v>
      </c>
      <c r="F1159" t="s">
        <v>903</v>
      </c>
      <c r="G1159" cm="1">
        <f t="array" ref="G1159">_xlfn.LET(
  _xlpm.txt, LOWER(TRIM(SUBSTITUTE(B1159,"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159" s="1">
        <f>O1159/G1159</f>
        <v>0.28705882352941176</v>
      </c>
      <c r="I1159" t="s">
        <v>902</v>
      </c>
      <c r="J1159" t="str">
        <f>IF(I1159="", "", IFERROR(LEFT(SUBSTITUTE(I1159,"$",""), FIND("/", SUBSTITUTE(I1159,"$","")) - 1), ""))</f>
        <v>28.7 ¢</v>
      </c>
      <c r="K1159" s="1" t="str">
        <f>IF(J1159="", "", SUBSTITUTE(J1159, "¢", ""))</f>
        <v xml:space="preserve">28.7 </v>
      </c>
      <c r="L1159" s="2">
        <f>H1159*100</f>
        <v>28.705882352941174</v>
      </c>
      <c r="M1159" s="1">
        <f t="shared" si="18"/>
        <v>0.28699999999999998</v>
      </c>
      <c r="N1159" s="1">
        <v>28.7</v>
      </c>
      <c r="O1159">
        <f>VALUE(MID(F1159, FIND("$", F1159) + 1, LEN(F1159)))</f>
        <v>4.88</v>
      </c>
    </row>
    <row r="1160" spans="1:15" x14ac:dyDescent="0.25">
      <c r="A1160" t="s">
        <v>901</v>
      </c>
      <c r="B1160" t="s">
        <v>900</v>
      </c>
      <c r="D1160" t="str" cm="1">
        <f t="array" ref="D1160">_xlfn.TEXTJOIN("", TRUE, IF(ISNUMBER(SEARCH($Q$1480:$Q$1524, B1160)), $Q$1480:$Q$1524, ""))</f>
        <v>Oscar Mayer</v>
      </c>
      <c r="E1160" t="str">
        <f>IF(OR(D1160="Mission", D1160="Nature's Own", D1160="Sara Lee"), "Bread",
IF(OR(D1160="Del Monte", D1160="Dole", D1160="Mott's"), "Canned Fruit",
IF(OR(D1160="Goya", D1160="Hunt's", D1160="Birds Eye"), "Canned Vegetables",
IF(OR(D1160="BelGioioso", D1160="Kraft", D1160="Philadelphia", D1160="Fairlife", D1160="Horizon Organic", D1160="Lactaid", D1160="Ben &amp; Jerry's", D1160="Chobani", D1160="Oikos", D1160="Light + Fit"), "Dairy",
IF(OR(D1160="Barilla", D1160="Annie's", D1160="Rao's Homemade"), "Pasta",
IF(OR(D1160="Hershey's", D1160="Lay's", D1160="Totino's", D1160="Cheerios", D1160="Jif", D1160="Skippy", D1160="Nature Valley", D1160="Oreo", D1160="DiGiorno", D1160="Eggo"), "Prepared Food",
IF(OR(D1160="Ben's Original", D1160="Lundberg", D1160="Quaker"), "Rice",
IF(OR(D1160="Bush's", D1160="Hillshire Farm", D1160="Oscar Mayer", D1160="SPAM"), "Protein",
IF(OR(D1160="Starbucks", D1160="Sparkling Ice", D1160="Coca-Cola", D1160="San Pellegrino", D1160="Gatorade", D1160="Arizona"), "Beverages",
"Other")))))))))</f>
        <v>Protein</v>
      </c>
      <c r="F1160" t="s">
        <v>171</v>
      </c>
      <c r="G1160" cm="1">
        <f t="array" ref="G1160">_xlfn.LET(
  _xlpm.txt, LOWER(TRIM(SUBSTITUTE(B1160,"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60" s="1">
        <f>O1160/G1160</f>
        <v>0.48625000000000002</v>
      </c>
      <c r="I1160" t="s">
        <v>899</v>
      </c>
      <c r="J1160" t="str">
        <f>IF(I1160="", "", IFERROR(LEFT(SUBSTITUTE(I1160,"$",""), FIND("/", SUBSTITUTE(I1160,"$","")) - 1), ""))</f>
        <v>7.78</v>
      </c>
      <c r="K1160" s="1" t="str">
        <f>IF(J1160="", "", SUBSTITUTE(J1160, "¢", ""))</f>
        <v>7.78</v>
      </c>
      <c r="L1160" s="2">
        <f>H1160*100</f>
        <v>48.625</v>
      </c>
      <c r="M1160" s="1">
        <f t="shared" si="18"/>
        <v>7.7800000000000008E-2</v>
      </c>
      <c r="N1160" s="1">
        <v>7.78</v>
      </c>
      <c r="O1160">
        <f>VALUE(MID(F1160, FIND("$", F1160) + 1, LEN(F1160)))</f>
        <v>7.78</v>
      </c>
    </row>
    <row r="1161" spans="1:15" x14ac:dyDescent="0.25">
      <c r="A1161" t="s">
        <v>898</v>
      </c>
      <c r="B1161" t="s">
        <v>897</v>
      </c>
      <c r="D1161" t="str" cm="1">
        <f t="array" ref="D1161">_xlfn.TEXTJOIN("", TRUE, IF(ISNUMBER(SEARCH($Q$1480:$Q$1524, B1161)), $Q$1480:$Q$1524, ""))</f>
        <v>Oscar Mayer</v>
      </c>
      <c r="E1161" t="str">
        <f>IF(OR(D1161="Mission", D1161="Nature's Own", D1161="Sara Lee"), "Bread",
IF(OR(D1161="Del Monte", D1161="Dole", D1161="Mott's"), "Canned Fruit",
IF(OR(D1161="Goya", D1161="Hunt's", D1161="Birds Eye"), "Canned Vegetables",
IF(OR(D1161="BelGioioso", D1161="Kraft", D1161="Philadelphia", D1161="Fairlife", D1161="Horizon Organic", D1161="Lactaid", D1161="Ben &amp; Jerry's", D1161="Chobani", D1161="Oikos", D1161="Light + Fit"), "Dairy",
IF(OR(D1161="Barilla", D1161="Annie's", D1161="Rao's Homemade"), "Pasta",
IF(OR(D1161="Hershey's", D1161="Lay's", D1161="Totino's", D1161="Cheerios", D1161="Jif", D1161="Skippy", D1161="Nature Valley", D1161="Oreo", D1161="DiGiorno", D1161="Eggo"), "Prepared Food",
IF(OR(D1161="Ben's Original", D1161="Lundberg", D1161="Quaker"), "Rice",
IF(OR(D1161="Bush's", D1161="Hillshire Farm", D1161="Oscar Mayer", D1161="SPAM"), "Protein",
IF(OR(D1161="Starbucks", D1161="Sparkling Ice", D1161="Coca-Cola", D1161="San Pellegrino", D1161="Gatorade", D1161="Arizona"), "Beverages",
"Other")))))))))</f>
        <v>Protein</v>
      </c>
      <c r="F1161" t="s">
        <v>309</v>
      </c>
      <c r="G1161" cm="1">
        <f t="array" ref="G1161">_xlfn.LET(
  _xlpm.txt, LOWER(TRIM(SUBSTITUTE(B1161,"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3.3</v>
      </c>
      <c r="H1161" s="1">
        <f>O1161/G1161</f>
        <v>0.90303030303030307</v>
      </c>
      <c r="I1161" t="s">
        <v>894</v>
      </c>
      <c r="J1161" t="str">
        <f>IF(I1161="", "", IFERROR(LEFT(SUBSTITUTE(I1161,"$",""), FIND("/", SUBSTITUTE(I1161,"$","")) - 1), ""))</f>
        <v>90.3 ¢</v>
      </c>
      <c r="K1161" s="1" t="str">
        <f>IF(J1161="", "", SUBSTITUTE(J1161, "¢", ""))</f>
        <v xml:space="preserve">90.3 </v>
      </c>
      <c r="L1161" s="2">
        <f>H1161*100</f>
        <v>90.303030303030312</v>
      </c>
      <c r="M1161" s="1">
        <f t="shared" si="18"/>
        <v>0.90300000000000002</v>
      </c>
      <c r="N1161" s="1">
        <v>90.3</v>
      </c>
      <c r="O1161">
        <f>VALUE(MID(F1161, FIND("$", F1161) + 1, LEN(F1161)))</f>
        <v>2.98</v>
      </c>
    </row>
    <row r="1162" spans="1:15" x14ac:dyDescent="0.25">
      <c r="A1162" t="s">
        <v>896</v>
      </c>
      <c r="B1162" t="s">
        <v>895</v>
      </c>
      <c r="D1162" t="str" cm="1">
        <f t="array" ref="D1162">_xlfn.TEXTJOIN("", TRUE, IF(ISNUMBER(SEARCH($Q$1480:$Q$1524, B1162)), $Q$1480:$Q$1524, ""))</f>
        <v>Oscar Mayer</v>
      </c>
      <c r="E1162" t="str">
        <f>IF(OR(D1162="Mission", D1162="Nature's Own", D1162="Sara Lee"), "Bread",
IF(OR(D1162="Del Monte", D1162="Dole", D1162="Mott's"), "Canned Fruit",
IF(OR(D1162="Goya", D1162="Hunt's", D1162="Birds Eye"), "Canned Vegetables",
IF(OR(D1162="BelGioioso", D1162="Kraft", D1162="Philadelphia", D1162="Fairlife", D1162="Horizon Organic", D1162="Lactaid", D1162="Ben &amp; Jerry's", D1162="Chobani", D1162="Oikos", D1162="Light + Fit"), "Dairy",
IF(OR(D1162="Barilla", D1162="Annie's", D1162="Rao's Homemade"), "Pasta",
IF(OR(D1162="Hershey's", D1162="Lay's", D1162="Totino's", D1162="Cheerios", D1162="Jif", D1162="Skippy", D1162="Nature Valley", D1162="Oreo", D1162="DiGiorno", D1162="Eggo"), "Prepared Food",
IF(OR(D1162="Ben's Original", D1162="Lundberg", D1162="Quaker"), "Rice",
IF(OR(D1162="Bush's", D1162="Hillshire Farm", D1162="Oscar Mayer", D1162="SPAM"), "Protein",
IF(OR(D1162="Starbucks", D1162="Sparkling Ice", D1162="Coca-Cola", D1162="San Pellegrino", D1162="Gatorade", D1162="Arizona"), "Beverages",
"Other")))))))))</f>
        <v>Protein</v>
      </c>
      <c r="F1162" t="s">
        <v>309</v>
      </c>
      <c r="G1162" cm="1">
        <f t="array" ref="G1162">_xlfn.LET(
  _xlpm.txt, LOWER(TRIM(SUBSTITUTE(B1162,"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3.3</v>
      </c>
      <c r="H1162" s="1">
        <f>O1162/G1162</f>
        <v>0.90303030303030307</v>
      </c>
      <c r="I1162" t="s">
        <v>894</v>
      </c>
      <c r="J1162" t="str">
        <f>IF(I1162="", "", IFERROR(LEFT(SUBSTITUTE(I1162,"$",""), FIND("/", SUBSTITUTE(I1162,"$","")) - 1), ""))</f>
        <v>90.3 ¢</v>
      </c>
      <c r="K1162" s="1" t="str">
        <f>IF(J1162="", "", SUBSTITUTE(J1162, "¢", ""))</f>
        <v xml:space="preserve">90.3 </v>
      </c>
      <c r="L1162" s="2">
        <f>H1162*100</f>
        <v>90.303030303030312</v>
      </c>
      <c r="M1162" s="1">
        <f t="shared" si="18"/>
        <v>0.90300000000000002</v>
      </c>
      <c r="N1162" s="1">
        <v>90.3</v>
      </c>
      <c r="O1162">
        <f>VALUE(MID(F1162, FIND("$", F1162) + 1, LEN(F1162)))</f>
        <v>2.98</v>
      </c>
    </row>
    <row r="1163" spans="1:15" x14ac:dyDescent="0.25">
      <c r="A1163" t="s">
        <v>893</v>
      </c>
      <c r="B1163" t="s">
        <v>892</v>
      </c>
      <c r="D1163" t="str" cm="1">
        <f t="array" ref="D1163">_xlfn.TEXTJOIN("", TRUE, IF(ISNUMBER(SEARCH($Q$1480:$Q$1524, B1163)), $Q$1480:$Q$1524, ""))</f>
        <v>Oscar Mayer</v>
      </c>
      <c r="E1163" t="str">
        <f>IF(OR(D1163="Mission", D1163="Nature's Own", D1163="Sara Lee"), "Bread",
IF(OR(D1163="Del Monte", D1163="Dole", D1163="Mott's"), "Canned Fruit",
IF(OR(D1163="Goya", D1163="Hunt's", D1163="Birds Eye"), "Canned Vegetables",
IF(OR(D1163="BelGioioso", D1163="Kraft", D1163="Philadelphia", D1163="Fairlife", D1163="Horizon Organic", D1163="Lactaid", D1163="Ben &amp; Jerry's", D1163="Chobani", D1163="Oikos", D1163="Light + Fit"), "Dairy",
IF(OR(D1163="Barilla", D1163="Annie's", D1163="Rao's Homemade"), "Pasta",
IF(OR(D1163="Hershey's", D1163="Lay's", D1163="Totino's", D1163="Cheerios", D1163="Jif", D1163="Skippy", D1163="Nature Valley", D1163="Oreo", D1163="DiGiorno", D1163="Eggo"), "Prepared Food",
IF(OR(D1163="Ben's Original", D1163="Lundberg", D1163="Quaker"), "Rice",
IF(OR(D1163="Bush's", D1163="Hillshire Farm", D1163="Oscar Mayer", D1163="SPAM"), "Protein",
IF(OR(D1163="Starbucks", D1163="Sparkling Ice", D1163="Coca-Cola", D1163="San Pellegrino", D1163="Gatorade", D1163="Arizona"), "Beverages",
"Other")))))))))</f>
        <v>Protein</v>
      </c>
      <c r="F1163" t="s">
        <v>567</v>
      </c>
      <c r="G1163" cm="1">
        <f t="array" ref="G1163">_xlfn.LET(
  _xlpm.txt, LOWER(TRIM(SUBSTITUTE(B1163,"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63" s="1">
        <f>O1163/G1163</f>
        <v>0.17874999999999999</v>
      </c>
      <c r="I1163" t="s">
        <v>802</v>
      </c>
      <c r="J1163" t="str">
        <f>IF(I1163="", "", IFERROR(LEFT(SUBSTITUTE(I1163,"$",""), FIND("/", SUBSTITUTE(I1163,"$","")) - 1), ""))</f>
        <v>2.86</v>
      </c>
      <c r="K1163" s="1" t="str">
        <f>IF(J1163="", "", SUBSTITUTE(J1163, "¢", ""))</f>
        <v>2.86</v>
      </c>
      <c r="L1163" s="2">
        <f>H1163*100</f>
        <v>17.875</v>
      </c>
      <c r="M1163" s="1">
        <f t="shared" si="18"/>
        <v>2.86E-2</v>
      </c>
      <c r="N1163" s="1">
        <v>2.86</v>
      </c>
      <c r="O1163">
        <f>VALUE(MID(F1163, FIND("$", F1163) + 1, LEN(F1163)))</f>
        <v>2.86</v>
      </c>
    </row>
    <row r="1164" spans="1:15" x14ac:dyDescent="0.25">
      <c r="A1164" t="s">
        <v>891</v>
      </c>
      <c r="B1164" t="s">
        <v>890</v>
      </c>
      <c r="D1164" t="str" cm="1">
        <f t="array" ref="D1164">_xlfn.TEXTJOIN("", TRUE, IF(ISNUMBER(SEARCH($Q$1480:$Q$1524, B1164)), $Q$1480:$Q$1524, ""))</f>
        <v>Oscar Mayer</v>
      </c>
      <c r="E1164" t="str">
        <f>IF(OR(D1164="Mission", D1164="Nature's Own", D1164="Sara Lee"), "Bread",
IF(OR(D1164="Del Monte", D1164="Dole", D1164="Mott's"), "Canned Fruit",
IF(OR(D1164="Goya", D1164="Hunt's", D1164="Birds Eye"), "Canned Vegetables",
IF(OR(D1164="BelGioioso", D1164="Kraft", D1164="Philadelphia", D1164="Fairlife", D1164="Horizon Organic", D1164="Lactaid", D1164="Ben &amp; Jerry's", D1164="Chobani", D1164="Oikos", D1164="Light + Fit"), "Dairy",
IF(OR(D1164="Barilla", D1164="Annie's", D1164="Rao's Homemade"), "Pasta",
IF(OR(D1164="Hershey's", D1164="Lay's", D1164="Totino's", D1164="Cheerios", D1164="Jif", D1164="Skippy", D1164="Nature Valley", D1164="Oreo", D1164="DiGiorno", D1164="Eggo"), "Prepared Food",
IF(OR(D1164="Ben's Original", D1164="Lundberg", D1164="Quaker"), "Rice",
IF(OR(D1164="Bush's", D1164="Hillshire Farm", D1164="Oscar Mayer", D1164="SPAM"), "Protein",
IF(OR(D1164="Starbucks", D1164="Sparkling Ice", D1164="Coca-Cola", D1164="San Pellegrino", D1164="Gatorade", D1164="Arizona"), "Beverages",
"Other")))))))))</f>
        <v>Protein</v>
      </c>
      <c r="F1164" t="s">
        <v>872</v>
      </c>
      <c r="G1164" t="str" cm="1">
        <f t="array" ref="G1164">_xlfn.LET(
  _xlpm.txt, LOWER(TRIM(SUBSTITUTE(B1164,"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164" t="e">
        <f>O1164/G1164</f>
        <v>#VALUE!</v>
      </c>
      <c r="I1164" t="s">
        <v>871</v>
      </c>
      <c r="J1164" t="str">
        <f>IF(I1164="", "", IFERROR(LEFT(SUBSTITUTE(I1164,"$",""), FIND("/", SUBSTITUTE(I1164,"$","")) - 1), ""))</f>
        <v>5.07</v>
      </c>
      <c r="K1164" t="str">
        <f>IF(J1164="", "", SUBSTITUTE(J1164, "¢", ""))</f>
        <v>5.07</v>
      </c>
      <c r="L1164" s="1" t="e">
        <f>H1164*100</f>
        <v>#VALUE!</v>
      </c>
      <c r="M1164" s="1">
        <f t="shared" si="18"/>
        <v>5.0700000000000002E-2</v>
      </c>
      <c r="N1164" s="1">
        <v>5.07</v>
      </c>
      <c r="O1164">
        <f>VALUE(MID(F1164, FIND("$", F1164) + 1, LEN(F1164)))</f>
        <v>4.7699999999999996</v>
      </c>
    </row>
    <row r="1165" spans="1:15" x14ac:dyDescent="0.25">
      <c r="A1165" t="s">
        <v>889</v>
      </c>
      <c r="B1165" t="s">
        <v>888</v>
      </c>
      <c r="D1165" t="str" cm="1">
        <f t="array" ref="D1165">_xlfn.TEXTJOIN("", TRUE, IF(ISNUMBER(SEARCH($Q$1480:$Q$1524, B1165)), $Q$1480:$Q$1524, ""))</f>
        <v>Oscar Mayer</v>
      </c>
      <c r="E1165" t="str">
        <f>IF(OR(D1165="Mission", D1165="Nature's Own", D1165="Sara Lee"), "Bread",
IF(OR(D1165="Del Monte", D1165="Dole", D1165="Mott's"), "Canned Fruit",
IF(OR(D1165="Goya", D1165="Hunt's", D1165="Birds Eye"), "Canned Vegetables",
IF(OR(D1165="BelGioioso", D1165="Kraft", D1165="Philadelphia", D1165="Fairlife", D1165="Horizon Organic", D1165="Lactaid", D1165="Ben &amp; Jerry's", D1165="Chobani", D1165="Oikos", D1165="Light + Fit"), "Dairy",
IF(OR(D1165="Barilla", D1165="Annie's", D1165="Rao's Homemade"), "Pasta",
IF(OR(D1165="Hershey's", D1165="Lay's", D1165="Totino's", D1165="Cheerios", D1165="Jif", D1165="Skippy", D1165="Nature Valley", D1165="Oreo", D1165="DiGiorno", D1165="Eggo"), "Prepared Food",
IF(OR(D1165="Ben's Original", D1165="Lundberg", D1165="Quaker"), "Rice",
IF(OR(D1165="Bush's", D1165="Hillshire Farm", D1165="Oscar Mayer", D1165="SPAM"), "Protein",
IF(OR(D1165="Starbucks", D1165="Sparkling Ice", D1165="Coca-Cola", D1165="San Pellegrino", D1165="Gatorade", D1165="Arizona"), "Beverages",
"Other")))))))))</f>
        <v>Protein</v>
      </c>
      <c r="F1165" t="s">
        <v>818</v>
      </c>
      <c r="G1165" t="str" cm="1">
        <f t="array" ref="G1165">_xlfn.LET(
  _xlpm.txt, LOWER(TRIM(SUBSTITUTE(B1165,"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165" t="e">
        <f>O1165/G1165</f>
        <v>#VALUE!</v>
      </c>
      <c r="I1165" t="s">
        <v>868</v>
      </c>
      <c r="J1165" t="str">
        <f>IF(I1165="", "", IFERROR(LEFT(SUBSTITUTE(I1165,"$",""), FIND("/", SUBSTITUTE(I1165,"$","")) - 1), ""))</f>
        <v>2.84</v>
      </c>
      <c r="K1165" t="str">
        <f>IF(J1165="", "", SUBSTITUTE(J1165, "¢", ""))</f>
        <v>2.84</v>
      </c>
      <c r="L1165" s="1" t="e">
        <f>H1165*100</f>
        <v>#VALUE!</v>
      </c>
      <c r="M1165" s="1">
        <f t="shared" si="18"/>
        <v>2.8399999999999998E-2</v>
      </c>
      <c r="N1165" s="1">
        <v>2.84</v>
      </c>
      <c r="O1165">
        <f>VALUE(MID(F1165, FIND("$", F1165) + 1, LEN(F1165)))</f>
        <v>2.84</v>
      </c>
    </row>
    <row r="1166" spans="1:15" x14ac:dyDescent="0.25">
      <c r="A1166" t="s">
        <v>887</v>
      </c>
      <c r="B1166" t="s">
        <v>886</v>
      </c>
      <c r="D1166" t="str" cm="1">
        <f t="array" ref="D1166">_xlfn.TEXTJOIN("", TRUE, IF(ISNUMBER(SEARCH($Q$1480:$Q$1524, B1166)), $Q$1480:$Q$1524, ""))</f>
        <v>Oscar Mayer</v>
      </c>
      <c r="E1166" t="str">
        <f>IF(OR(D1166="Mission", D1166="Nature's Own", D1166="Sara Lee"), "Bread",
IF(OR(D1166="Del Monte", D1166="Dole", D1166="Mott's"), "Canned Fruit",
IF(OR(D1166="Goya", D1166="Hunt's", D1166="Birds Eye"), "Canned Vegetables",
IF(OR(D1166="BelGioioso", D1166="Kraft", D1166="Philadelphia", D1166="Fairlife", D1166="Horizon Organic", D1166="Lactaid", D1166="Ben &amp; Jerry's", D1166="Chobani", D1166="Oikos", D1166="Light + Fit"), "Dairy",
IF(OR(D1166="Barilla", D1166="Annie's", D1166="Rao's Homemade"), "Pasta",
IF(OR(D1166="Hershey's", D1166="Lay's", D1166="Totino's", D1166="Cheerios", D1166="Jif", D1166="Skippy", D1166="Nature Valley", D1166="Oreo", D1166="DiGiorno", D1166="Eggo"), "Prepared Food",
IF(OR(D1166="Ben's Original", D1166="Lundberg", D1166="Quaker"), "Rice",
IF(OR(D1166="Bush's", D1166="Hillshire Farm", D1166="Oscar Mayer", D1166="SPAM"), "Protein",
IF(OR(D1166="Starbucks", D1166="Sparkling Ice", D1166="Coca-Cola", D1166="San Pellegrino", D1166="Gatorade", D1166="Arizona"), "Beverages",
"Other")))))))))</f>
        <v>Protein</v>
      </c>
      <c r="F1166" t="s">
        <v>799</v>
      </c>
      <c r="G1166" cm="1">
        <f t="array" ref="G1166">_xlfn.LET(
  _xlpm.txt, LOWER(TRIM(SUBSTITUTE(B1166,"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166" s="1">
        <f>O1166/G1166</f>
        <v>0.56533333333333335</v>
      </c>
      <c r="I1166" t="s">
        <v>883</v>
      </c>
      <c r="J1166" t="str">
        <f>IF(I1166="", "", IFERROR(LEFT(SUBSTITUTE(I1166,"$",""), FIND("/", SUBSTITUTE(I1166,"$","")) - 1), ""))</f>
        <v>9.02</v>
      </c>
      <c r="K1166" s="1" t="str">
        <f>IF(J1166="", "", SUBSTITUTE(J1166, "¢", ""))</f>
        <v>9.02</v>
      </c>
      <c r="L1166" s="2">
        <f>H1166*100</f>
        <v>56.533333333333339</v>
      </c>
      <c r="M1166" s="1">
        <f t="shared" si="18"/>
        <v>9.0200000000000002E-2</v>
      </c>
      <c r="N1166" s="1">
        <v>9.02</v>
      </c>
      <c r="O1166">
        <f>VALUE(MID(F1166, FIND("$", F1166) + 1, LEN(F1166)))</f>
        <v>4.24</v>
      </c>
    </row>
    <row r="1167" spans="1:15" x14ac:dyDescent="0.25">
      <c r="A1167" t="s">
        <v>885</v>
      </c>
      <c r="B1167" t="s">
        <v>884</v>
      </c>
      <c r="D1167" t="str" cm="1">
        <f t="array" ref="D1167">_xlfn.TEXTJOIN("", TRUE, IF(ISNUMBER(SEARCH($Q$1480:$Q$1524, B1167)), $Q$1480:$Q$1524, ""))</f>
        <v>Oscar Mayer</v>
      </c>
      <c r="E1167" t="str">
        <f>IF(OR(D1167="Mission", D1167="Nature's Own", D1167="Sara Lee"), "Bread",
IF(OR(D1167="Del Monte", D1167="Dole", D1167="Mott's"), "Canned Fruit",
IF(OR(D1167="Goya", D1167="Hunt's", D1167="Birds Eye"), "Canned Vegetables",
IF(OR(D1167="BelGioioso", D1167="Kraft", D1167="Philadelphia", D1167="Fairlife", D1167="Horizon Organic", D1167="Lactaid", D1167="Ben &amp; Jerry's", D1167="Chobani", D1167="Oikos", D1167="Light + Fit"), "Dairy",
IF(OR(D1167="Barilla", D1167="Annie's", D1167="Rao's Homemade"), "Pasta",
IF(OR(D1167="Hershey's", D1167="Lay's", D1167="Totino's", D1167="Cheerios", D1167="Jif", D1167="Skippy", D1167="Nature Valley", D1167="Oreo", D1167="DiGiorno", D1167="Eggo"), "Prepared Food",
IF(OR(D1167="Ben's Original", D1167="Lundberg", D1167="Quaker"), "Rice",
IF(OR(D1167="Bush's", D1167="Hillshire Farm", D1167="Oscar Mayer", D1167="SPAM"), "Protein",
IF(OR(D1167="Starbucks", D1167="Sparkling Ice", D1167="Coca-Cola", D1167="San Pellegrino", D1167="Gatorade", D1167="Arizona"), "Beverages",
"Other")))))))))</f>
        <v>Protein</v>
      </c>
      <c r="F1167" t="s">
        <v>799</v>
      </c>
      <c r="G1167" cm="1">
        <f t="array" ref="G1167">_xlfn.LET(
  _xlpm.txt, LOWER(TRIM(SUBSTITUTE(B1167,"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167" s="1">
        <f>O1167/G1167</f>
        <v>0.56533333333333335</v>
      </c>
      <c r="I1167" t="s">
        <v>883</v>
      </c>
      <c r="J1167" t="str">
        <f>IF(I1167="", "", IFERROR(LEFT(SUBSTITUTE(I1167,"$",""), FIND("/", SUBSTITUTE(I1167,"$","")) - 1), ""))</f>
        <v>9.02</v>
      </c>
      <c r="K1167" s="1" t="str">
        <f>IF(J1167="", "", SUBSTITUTE(J1167, "¢", ""))</f>
        <v>9.02</v>
      </c>
      <c r="L1167" s="2">
        <f>H1167*100</f>
        <v>56.533333333333339</v>
      </c>
      <c r="M1167" s="1">
        <f t="shared" si="18"/>
        <v>9.0200000000000002E-2</v>
      </c>
      <c r="N1167" s="1">
        <v>9.02</v>
      </c>
      <c r="O1167">
        <f>VALUE(MID(F1167, FIND("$", F1167) + 1, LEN(F1167)))</f>
        <v>4.24</v>
      </c>
    </row>
    <row r="1168" spans="1:15" x14ac:dyDescent="0.25">
      <c r="A1168" t="s">
        <v>882</v>
      </c>
      <c r="B1168" t="s">
        <v>881</v>
      </c>
      <c r="D1168" t="str" cm="1">
        <f t="array" ref="D1168">_xlfn.TEXTJOIN("", TRUE, IF(ISNUMBER(SEARCH($Q$1480:$Q$1524, B1168)), $Q$1480:$Q$1524, ""))</f>
        <v>Oscar Mayer</v>
      </c>
      <c r="E1168" t="str">
        <f>IF(OR(D1168="Mission", D1168="Nature's Own", D1168="Sara Lee"), "Bread",
IF(OR(D1168="Del Monte", D1168="Dole", D1168="Mott's"), "Canned Fruit",
IF(OR(D1168="Goya", D1168="Hunt's", D1168="Birds Eye"), "Canned Vegetables",
IF(OR(D1168="BelGioioso", D1168="Kraft", D1168="Philadelphia", D1168="Fairlife", D1168="Horizon Organic", D1168="Lactaid", D1168="Ben &amp; Jerry's", D1168="Chobani", D1168="Oikos", D1168="Light + Fit"), "Dairy",
IF(OR(D1168="Barilla", D1168="Annie's", D1168="Rao's Homemade"), "Pasta",
IF(OR(D1168="Hershey's", D1168="Lay's", D1168="Totino's", D1168="Cheerios", D1168="Jif", D1168="Skippy", D1168="Nature Valley", D1168="Oreo", D1168="DiGiorno", D1168="Eggo"), "Prepared Food",
IF(OR(D1168="Ben's Original", D1168="Lundberg", D1168="Quaker"), "Rice",
IF(OR(D1168="Bush's", D1168="Hillshire Farm", D1168="Oscar Mayer", D1168="SPAM"), "Protein",
IF(OR(D1168="Starbucks", D1168="Sparkling Ice", D1168="Coca-Cola", D1168="San Pellegrino", D1168="Gatorade", D1168="Arizona"), "Beverages",
"Other")))))))))</f>
        <v>Protein</v>
      </c>
      <c r="F1168" t="s">
        <v>830</v>
      </c>
      <c r="G1168" cm="1">
        <f t="array" ref="G1168">_xlfn.LET(
  _xlpm.txt, LOWER(TRIM(SUBSTITUTE(B1168,"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168" s="1">
        <f>O1168/G1168</f>
        <v>0.57529411764705873</v>
      </c>
      <c r="I1168" t="s">
        <v>880</v>
      </c>
      <c r="J1168" t="str">
        <f>IF(I1168="", "", IFERROR(LEFT(SUBSTITUTE(I1168,"$",""), FIND("/", SUBSTITUTE(I1168,"$","")) - 1), ""))</f>
        <v>9.23</v>
      </c>
      <c r="K1168" s="1" t="str">
        <f>IF(J1168="", "", SUBSTITUTE(J1168, "¢", ""))</f>
        <v>9.23</v>
      </c>
      <c r="L1168" s="2">
        <f>H1168*100</f>
        <v>57.52941176470587</v>
      </c>
      <c r="M1168" s="1">
        <f t="shared" si="18"/>
        <v>9.2300000000000007E-2</v>
      </c>
      <c r="N1168" s="1">
        <v>9.23</v>
      </c>
      <c r="O1168">
        <f>VALUE(MID(F1168, FIND("$", F1168) + 1, LEN(F1168)))</f>
        <v>9.7799999999999994</v>
      </c>
    </row>
    <row r="1169" spans="1:15" x14ac:dyDescent="0.25">
      <c r="A1169" t="s">
        <v>879</v>
      </c>
      <c r="B1169" t="s">
        <v>878</v>
      </c>
      <c r="D1169" t="str" cm="1">
        <f t="array" ref="D1169">_xlfn.TEXTJOIN("", TRUE, IF(ISNUMBER(SEARCH($Q$1480:$Q$1524, B1169)), $Q$1480:$Q$1524, ""))</f>
        <v>Oscar Mayer</v>
      </c>
      <c r="E1169" t="str">
        <f>IF(OR(D1169="Mission", D1169="Nature's Own", D1169="Sara Lee"), "Bread",
IF(OR(D1169="Del Monte", D1169="Dole", D1169="Mott's"), "Canned Fruit",
IF(OR(D1169="Goya", D1169="Hunt's", D1169="Birds Eye"), "Canned Vegetables",
IF(OR(D1169="BelGioioso", D1169="Kraft", D1169="Philadelphia", D1169="Fairlife", D1169="Horizon Organic", D1169="Lactaid", D1169="Ben &amp; Jerry's", D1169="Chobani", D1169="Oikos", D1169="Light + Fit"), "Dairy",
IF(OR(D1169="Barilla", D1169="Annie's", D1169="Rao's Homemade"), "Pasta",
IF(OR(D1169="Hershey's", D1169="Lay's", D1169="Totino's", D1169="Cheerios", D1169="Jif", D1169="Skippy", D1169="Nature Valley", D1169="Oreo", D1169="DiGiorno", D1169="Eggo"), "Prepared Food",
IF(OR(D1169="Ben's Original", D1169="Lundberg", D1169="Quaker"), "Rice",
IF(OR(D1169="Bush's", D1169="Hillshire Farm", D1169="Oscar Mayer", D1169="SPAM"), "Protein",
IF(OR(D1169="Starbucks", D1169="Sparkling Ice", D1169="Coca-Cola", D1169="San Pellegrino", D1169="Gatorade", D1169="Arizona"), "Beverages",
"Other")))))))))</f>
        <v>Protein</v>
      </c>
      <c r="F1169" t="s">
        <v>301</v>
      </c>
      <c r="G1169" cm="1">
        <f t="array" ref="G1169">_xlfn.LET(
  _xlpm.txt, LOWER(TRIM(SUBSTITUTE(B1169,"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169" s="1">
        <f>O1169/G1169</f>
        <v>0.62333333333333341</v>
      </c>
      <c r="I1169" t="s">
        <v>877</v>
      </c>
      <c r="J1169" t="str">
        <f>IF(I1169="", "", IFERROR(LEFT(SUBSTITUTE(I1169,"$",""), FIND("/", SUBSTITUTE(I1169,"$","")) - 1), ""))</f>
        <v>9.97</v>
      </c>
      <c r="K1169" s="1" t="str">
        <f>IF(J1169="", "", SUBSTITUTE(J1169, "¢", ""))</f>
        <v>9.97</v>
      </c>
      <c r="L1169" s="2">
        <f>H1169*100</f>
        <v>62.333333333333343</v>
      </c>
      <c r="M1169" s="1">
        <f t="shared" si="18"/>
        <v>9.9700000000000011E-2</v>
      </c>
      <c r="N1169" s="1">
        <v>9.9700000000000006</v>
      </c>
      <c r="O1169">
        <f>VALUE(MID(F1169, FIND("$", F1169) + 1, LEN(F1169)))</f>
        <v>7.48</v>
      </c>
    </row>
    <row r="1170" spans="1:15" x14ac:dyDescent="0.25">
      <c r="A1170" t="s">
        <v>876</v>
      </c>
      <c r="B1170" t="s">
        <v>875</v>
      </c>
      <c r="D1170" t="str" cm="1">
        <f t="array" ref="D1170">_xlfn.TEXTJOIN("", TRUE, IF(ISNUMBER(SEARCH($Q$1480:$Q$1524, B1170)), $Q$1480:$Q$1524, ""))</f>
        <v>Oscar Mayer</v>
      </c>
      <c r="E1170" t="str">
        <f>IF(OR(D1170="Mission", D1170="Nature's Own", D1170="Sara Lee"), "Bread",
IF(OR(D1170="Del Monte", D1170="Dole", D1170="Mott's"), "Canned Fruit",
IF(OR(D1170="Goya", D1170="Hunt's", D1170="Birds Eye"), "Canned Vegetables",
IF(OR(D1170="BelGioioso", D1170="Kraft", D1170="Philadelphia", D1170="Fairlife", D1170="Horizon Organic", D1170="Lactaid", D1170="Ben &amp; Jerry's", D1170="Chobani", D1170="Oikos", D1170="Light + Fit"), "Dairy",
IF(OR(D1170="Barilla", D1170="Annie's", D1170="Rao's Homemade"), "Pasta",
IF(OR(D1170="Hershey's", D1170="Lay's", D1170="Totino's", D1170="Cheerios", D1170="Jif", D1170="Skippy", D1170="Nature Valley", D1170="Oreo", D1170="DiGiorno", D1170="Eggo"), "Prepared Food",
IF(OR(D1170="Ben's Original", D1170="Lundberg", D1170="Quaker"), "Rice",
IF(OR(D1170="Bush's", D1170="Hillshire Farm", D1170="Oscar Mayer", D1170="SPAM"), "Protein",
IF(OR(D1170="Starbucks", D1170="Sparkling Ice", D1170="Coca-Cola", D1170="San Pellegrino", D1170="Gatorade", D1170="Arizona"), "Beverages",
"Other")))))))))</f>
        <v>Protein</v>
      </c>
      <c r="F1170" t="s">
        <v>826</v>
      </c>
      <c r="G1170" cm="1">
        <f t="array" ref="G1170">_xlfn.LET(
  _xlpm.txt, LOWER(TRIM(SUBSTITUTE(B1170,"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70" s="1">
        <f>O1170/G1170</f>
        <v>0.24562500000000001</v>
      </c>
      <c r="I1170" t="s">
        <v>825</v>
      </c>
      <c r="J1170" t="str">
        <f>IF(I1170="", "", IFERROR(LEFT(SUBSTITUTE(I1170,"$",""), FIND("/", SUBSTITUTE(I1170,"$","")) - 1), ""))</f>
        <v>3.93</v>
      </c>
      <c r="K1170" s="1" t="str">
        <f>IF(J1170="", "", SUBSTITUTE(J1170, "¢", ""))</f>
        <v>3.93</v>
      </c>
      <c r="L1170" s="2">
        <f>H1170*100</f>
        <v>24.5625</v>
      </c>
      <c r="M1170" s="1">
        <f t="shared" si="18"/>
        <v>3.9300000000000002E-2</v>
      </c>
      <c r="N1170" s="1">
        <v>3.93</v>
      </c>
      <c r="O1170">
        <f>VALUE(MID(F1170, FIND("$", F1170) + 1, LEN(F1170)))</f>
        <v>3.93</v>
      </c>
    </row>
    <row r="1171" spans="1:15" x14ac:dyDescent="0.25">
      <c r="A1171" t="s">
        <v>874</v>
      </c>
      <c r="B1171" t="s">
        <v>873</v>
      </c>
      <c r="D1171" t="str" cm="1">
        <f t="array" ref="D1171">_xlfn.TEXTJOIN("", TRUE, IF(ISNUMBER(SEARCH($Q$1480:$Q$1524, B1171)), $Q$1480:$Q$1524, ""))</f>
        <v>Oscar Mayer</v>
      </c>
      <c r="E1171" t="str">
        <f>IF(OR(D1171="Mission", D1171="Nature's Own", D1171="Sara Lee"), "Bread",
IF(OR(D1171="Del Monte", D1171="Dole", D1171="Mott's"), "Canned Fruit",
IF(OR(D1171="Goya", D1171="Hunt's", D1171="Birds Eye"), "Canned Vegetables",
IF(OR(D1171="BelGioioso", D1171="Kraft", D1171="Philadelphia", D1171="Fairlife", D1171="Horizon Organic", D1171="Lactaid", D1171="Ben &amp; Jerry's", D1171="Chobani", D1171="Oikos", D1171="Light + Fit"), "Dairy",
IF(OR(D1171="Barilla", D1171="Annie's", D1171="Rao's Homemade"), "Pasta",
IF(OR(D1171="Hershey's", D1171="Lay's", D1171="Totino's", D1171="Cheerios", D1171="Jif", D1171="Skippy", D1171="Nature Valley", D1171="Oreo", D1171="DiGiorno", D1171="Eggo"), "Prepared Food",
IF(OR(D1171="Ben's Original", D1171="Lundberg", D1171="Quaker"), "Rice",
IF(OR(D1171="Bush's", D1171="Hillshire Farm", D1171="Oscar Mayer", D1171="SPAM"), "Protein",
IF(OR(D1171="Starbucks", D1171="Sparkling Ice", D1171="Coca-Cola", D1171="San Pellegrino", D1171="Gatorade", D1171="Arizona"), "Beverages",
"Other")))))))))</f>
        <v>Protein</v>
      </c>
      <c r="F1171" t="s">
        <v>872</v>
      </c>
      <c r="G1171" t="str" cm="1">
        <f t="array" ref="G1171">_xlfn.LET(
  _xlpm.txt, LOWER(TRIM(SUBSTITUTE(B1171,"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171" t="e">
        <f>O1171/G1171</f>
        <v>#VALUE!</v>
      </c>
      <c r="I1171" t="s">
        <v>871</v>
      </c>
      <c r="J1171" t="str">
        <f>IF(I1171="", "", IFERROR(LEFT(SUBSTITUTE(I1171,"$",""), FIND("/", SUBSTITUTE(I1171,"$","")) - 1), ""))</f>
        <v>5.07</v>
      </c>
      <c r="K1171" t="str">
        <f>IF(J1171="", "", SUBSTITUTE(J1171, "¢", ""))</f>
        <v>5.07</v>
      </c>
      <c r="L1171" s="1" t="e">
        <f>H1171*100</f>
        <v>#VALUE!</v>
      </c>
      <c r="M1171" s="1">
        <f t="shared" si="18"/>
        <v>5.0700000000000002E-2</v>
      </c>
      <c r="N1171" s="1">
        <v>5.07</v>
      </c>
      <c r="O1171">
        <f>VALUE(MID(F1171, FIND("$", F1171) + 1, LEN(F1171)))</f>
        <v>4.7699999999999996</v>
      </c>
    </row>
    <row r="1172" spans="1:15" x14ac:dyDescent="0.25">
      <c r="A1172" t="s">
        <v>870</v>
      </c>
      <c r="B1172" t="s">
        <v>869</v>
      </c>
      <c r="D1172" t="str" cm="1">
        <f t="array" ref="D1172">_xlfn.TEXTJOIN("", TRUE, IF(ISNUMBER(SEARCH($Q$1480:$Q$1524, B1172)), $Q$1480:$Q$1524, ""))</f>
        <v>Oscar Mayer</v>
      </c>
      <c r="E1172" t="str">
        <f>IF(OR(D1172="Mission", D1172="Nature's Own", D1172="Sara Lee"), "Bread",
IF(OR(D1172="Del Monte", D1172="Dole", D1172="Mott's"), "Canned Fruit",
IF(OR(D1172="Goya", D1172="Hunt's", D1172="Birds Eye"), "Canned Vegetables",
IF(OR(D1172="BelGioioso", D1172="Kraft", D1172="Philadelphia", D1172="Fairlife", D1172="Horizon Organic", D1172="Lactaid", D1172="Ben &amp; Jerry's", D1172="Chobani", D1172="Oikos", D1172="Light + Fit"), "Dairy",
IF(OR(D1172="Barilla", D1172="Annie's", D1172="Rao's Homemade"), "Pasta",
IF(OR(D1172="Hershey's", D1172="Lay's", D1172="Totino's", D1172="Cheerios", D1172="Jif", D1172="Skippy", D1172="Nature Valley", D1172="Oreo", D1172="DiGiorno", D1172="Eggo"), "Prepared Food",
IF(OR(D1172="Ben's Original", D1172="Lundberg", D1172="Quaker"), "Rice",
IF(OR(D1172="Bush's", D1172="Hillshire Farm", D1172="Oscar Mayer", D1172="SPAM"), "Protein",
IF(OR(D1172="Starbucks", D1172="Sparkling Ice", D1172="Coca-Cola", D1172="San Pellegrino", D1172="Gatorade", D1172="Arizona"), "Beverages",
"Other")))))))))</f>
        <v>Protein</v>
      </c>
      <c r="F1172" t="s">
        <v>818</v>
      </c>
      <c r="G1172" cm="1">
        <f t="array" ref="G1172">_xlfn.LET(
  _xlpm.txt, LOWER(TRIM(SUBSTITUTE(B1172,"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72" s="1">
        <f>O1172/G1172</f>
        <v>0.17749999999999999</v>
      </c>
      <c r="I1172" t="s">
        <v>868</v>
      </c>
      <c r="J1172" t="str">
        <f>IF(I1172="", "", IFERROR(LEFT(SUBSTITUTE(I1172,"$",""), FIND("/", SUBSTITUTE(I1172,"$","")) - 1), ""))</f>
        <v>2.84</v>
      </c>
      <c r="K1172" s="1" t="str">
        <f>IF(J1172="", "", SUBSTITUTE(J1172, "¢", ""))</f>
        <v>2.84</v>
      </c>
      <c r="L1172" s="2">
        <f>H1172*100</f>
        <v>17.75</v>
      </c>
      <c r="M1172" s="1">
        <f t="shared" si="18"/>
        <v>2.8399999999999998E-2</v>
      </c>
      <c r="N1172" s="1">
        <v>2.84</v>
      </c>
      <c r="O1172">
        <f>VALUE(MID(F1172, FIND("$", F1172) + 1, LEN(F1172)))</f>
        <v>2.84</v>
      </c>
    </row>
    <row r="1173" spans="1:15" x14ac:dyDescent="0.25">
      <c r="A1173" t="s">
        <v>867</v>
      </c>
      <c r="B1173" t="s">
        <v>866</v>
      </c>
      <c r="D1173" t="str" cm="1">
        <f t="array" ref="D1173">_xlfn.TEXTJOIN("", TRUE, IF(ISNUMBER(SEARCH($Q$1480:$Q$1524, B1173)), $Q$1480:$Q$1524, ""))</f>
        <v>Oscar Mayer</v>
      </c>
      <c r="E1173" t="str">
        <f>IF(OR(D1173="Mission", D1173="Nature's Own", D1173="Sara Lee"), "Bread",
IF(OR(D1173="Del Monte", D1173="Dole", D1173="Mott's"), "Canned Fruit",
IF(OR(D1173="Goya", D1173="Hunt's", D1173="Birds Eye"), "Canned Vegetables",
IF(OR(D1173="BelGioioso", D1173="Kraft", D1173="Philadelphia", D1173="Fairlife", D1173="Horizon Organic", D1173="Lactaid", D1173="Ben &amp; Jerry's", D1173="Chobani", D1173="Oikos", D1173="Light + Fit"), "Dairy",
IF(OR(D1173="Barilla", D1173="Annie's", D1173="Rao's Homemade"), "Pasta",
IF(OR(D1173="Hershey's", D1173="Lay's", D1173="Totino's", D1173="Cheerios", D1173="Jif", D1173="Skippy", D1173="Nature Valley", D1173="Oreo", D1173="DiGiorno", D1173="Eggo"), "Prepared Food",
IF(OR(D1173="Ben's Original", D1173="Lundberg", D1173="Quaker"), "Rice",
IF(OR(D1173="Bush's", D1173="Hillshire Farm", D1173="Oscar Mayer", D1173="SPAM"), "Protein",
IF(OR(D1173="Starbucks", D1173="Sparkling Ice", D1173="Coca-Cola", D1173="San Pellegrino", D1173="Gatorade", D1173="Arizona"), "Beverages",
"Other")))))))))</f>
        <v>Protein</v>
      </c>
      <c r="F1173" t="s">
        <v>567</v>
      </c>
      <c r="G1173" cm="1">
        <f t="array" ref="G1173">_xlfn.LET(
  _xlpm.txt, LOWER(TRIM(SUBSTITUTE(B1173,"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73" s="1">
        <f>O1173/G1173</f>
        <v>0.17874999999999999</v>
      </c>
      <c r="I1173" t="s">
        <v>802</v>
      </c>
      <c r="J1173" t="str">
        <f>IF(I1173="", "", IFERROR(LEFT(SUBSTITUTE(I1173,"$",""), FIND("/", SUBSTITUTE(I1173,"$","")) - 1), ""))</f>
        <v>2.86</v>
      </c>
      <c r="K1173" s="1" t="str">
        <f>IF(J1173="", "", SUBSTITUTE(J1173, "¢", ""))</f>
        <v>2.86</v>
      </c>
      <c r="L1173" s="2">
        <f>H1173*100</f>
        <v>17.875</v>
      </c>
      <c r="M1173" s="1">
        <f t="shared" si="18"/>
        <v>2.86E-2</v>
      </c>
      <c r="N1173" s="1">
        <v>2.86</v>
      </c>
      <c r="O1173">
        <f>VALUE(MID(F1173, FIND("$", F1173) + 1, LEN(F1173)))</f>
        <v>2.86</v>
      </c>
    </row>
    <row r="1174" spans="1:15" x14ac:dyDescent="0.25">
      <c r="A1174" t="s">
        <v>865</v>
      </c>
      <c r="B1174" t="s">
        <v>864</v>
      </c>
      <c r="D1174" t="str" cm="1">
        <f t="array" ref="D1174">_xlfn.TEXTJOIN("", TRUE, IF(ISNUMBER(SEARCH($Q$1480:$Q$1524, B1174)), $Q$1480:$Q$1524, ""))</f>
        <v>Oscar Mayer</v>
      </c>
      <c r="E1174" t="str">
        <f>IF(OR(D1174="Mission", D1174="Nature's Own", D1174="Sara Lee"), "Bread",
IF(OR(D1174="Del Monte", D1174="Dole", D1174="Mott's"), "Canned Fruit",
IF(OR(D1174="Goya", D1174="Hunt's", D1174="Birds Eye"), "Canned Vegetables",
IF(OR(D1174="BelGioioso", D1174="Kraft", D1174="Philadelphia", D1174="Fairlife", D1174="Horizon Organic", D1174="Lactaid", D1174="Ben &amp; Jerry's", D1174="Chobani", D1174="Oikos", D1174="Light + Fit"), "Dairy",
IF(OR(D1174="Barilla", D1174="Annie's", D1174="Rao's Homemade"), "Pasta",
IF(OR(D1174="Hershey's", D1174="Lay's", D1174="Totino's", D1174="Cheerios", D1174="Jif", D1174="Skippy", D1174="Nature Valley", D1174="Oreo", D1174="DiGiorno", D1174="Eggo"), "Prepared Food",
IF(OR(D1174="Ben's Original", D1174="Lundberg", D1174="Quaker"), "Rice",
IF(OR(D1174="Bush's", D1174="Hillshire Farm", D1174="Oscar Mayer", D1174="SPAM"), "Protein",
IF(OR(D1174="Starbucks", D1174="Sparkling Ice", D1174="Coca-Cola", D1174="San Pellegrino", D1174="Gatorade", D1174="Arizona"), "Beverages",
"Other")))))))))</f>
        <v>Protein</v>
      </c>
      <c r="F1174" t="s">
        <v>534</v>
      </c>
      <c r="G1174" cm="1">
        <f t="array" ref="G1174">_xlfn.LET(
  _xlpm.txt, LOWER(TRIM(SUBSTITUTE(B1174,"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74" s="1">
        <f>O1174/G1174</f>
        <v>0.43625000000000003</v>
      </c>
      <c r="I1174" t="s">
        <v>853</v>
      </c>
      <c r="J1174" t="str">
        <f>IF(I1174="", "", IFERROR(LEFT(SUBSTITUTE(I1174,"$",""), FIND("/", SUBSTITUTE(I1174,"$","")) - 1), ""))</f>
        <v>6.98</v>
      </c>
      <c r="K1174" s="1" t="str">
        <f>IF(J1174="", "", SUBSTITUTE(J1174, "¢", ""))</f>
        <v>6.98</v>
      </c>
      <c r="L1174" s="2">
        <f>H1174*100</f>
        <v>43.625</v>
      </c>
      <c r="M1174" s="1">
        <f t="shared" si="18"/>
        <v>6.9800000000000001E-2</v>
      </c>
      <c r="N1174" s="1">
        <v>6.98</v>
      </c>
      <c r="O1174">
        <f>VALUE(MID(F1174, FIND("$", F1174) + 1, LEN(F1174)))</f>
        <v>6.98</v>
      </c>
    </row>
    <row r="1175" spans="1:15" x14ac:dyDescent="0.25">
      <c r="A1175" t="s">
        <v>863</v>
      </c>
      <c r="B1175" t="s">
        <v>862</v>
      </c>
      <c r="D1175" t="str" cm="1">
        <f t="array" ref="D1175">_xlfn.TEXTJOIN("", TRUE, IF(ISNUMBER(SEARCH($Q$1480:$Q$1524, B1175)), $Q$1480:$Q$1524, ""))</f>
        <v>Oscar Mayer</v>
      </c>
      <c r="E1175" t="str">
        <f>IF(OR(D1175="Mission", D1175="Nature's Own", D1175="Sara Lee"), "Bread",
IF(OR(D1175="Del Monte", D1175="Dole", D1175="Mott's"), "Canned Fruit",
IF(OR(D1175="Goya", D1175="Hunt's", D1175="Birds Eye"), "Canned Vegetables",
IF(OR(D1175="BelGioioso", D1175="Kraft", D1175="Philadelphia", D1175="Fairlife", D1175="Horizon Organic", D1175="Lactaid", D1175="Ben &amp; Jerry's", D1175="Chobani", D1175="Oikos", D1175="Light + Fit"), "Dairy",
IF(OR(D1175="Barilla", D1175="Annie's", D1175="Rao's Homemade"), "Pasta",
IF(OR(D1175="Hershey's", D1175="Lay's", D1175="Totino's", D1175="Cheerios", D1175="Jif", D1175="Skippy", D1175="Nature Valley", D1175="Oreo", D1175="DiGiorno", D1175="Eggo"), "Prepared Food",
IF(OR(D1175="Ben's Original", D1175="Lundberg", D1175="Quaker"), "Rice",
IF(OR(D1175="Bush's", D1175="Hillshire Farm", D1175="Oscar Mayer", D1175="SPAM"), "Protein",
IF(OR(D1175="Starbucks", D1175="Sparkling Ice", D1175="Coca-Cola", D1175="San Pellegrino", D1175="Gatorade", D1175="Arizona"), "Beverages",
"Other")))))))))</f>
        <v>Protein</v>
      </c>
      <c r="F1175" t="s">
        <v>534</v>
      </c>
      <c r="G1175" cm="1">
        <f t="array" ref="G1175">_xlfn.LET(
  _xlpm.txt, LOWER(TRIM(SUBSTITUTE(B1175,"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75" s="1">
        <f>O1175/G1175</f>
        <v>0.43625000000000003</v>
      </c>
      <c r="I1175" t="s">
        <v>853</v>
      </c>
      <c r="J1175" t="str">
        <f>IF(I1175="", "", IFERROR(LEFT(SUBSTITUTE(I1175,"$",""), FIND("/", SUBSTITUTE(I1175,"$","")) - 1), ""))</f>
        <v>6.98</v>
      </c>
      <c r="K1175" s="1" t="str">
        <f>IF(J1175="", "", SUBSTITUTE(J1175, "¢", ""))</f>
        <v>6.98</v>
      </c>
      <c r="L1175" s="2">
        <f>H1175*100</f>
        <v>43.625</v>
      </c>
      <c r="M1175" s="1">
        <f t="shared" si="18"/>
        <v>6.9800000000000001E-2</v>
      </c>
      <c r="N1175" s="1">
        <v>6.98</v>
      </c>
      <c r="O1175">
        <f>VALUE(MID(F1175, FIND("$", F1175) + 1, LEN(F1175)))</f>
        <v>6.98</v>
      </c>
    </row>
    <row r="1176" spans="1:15" x14ac:dyDescent="0.25">
      <c r="A1176" t="s">
        <v>861</v>
      </c>
      <c r="B1176" t="s">
        <v>860</v>
      </c>
      <c r="D1176" t="str" cm="1">
        <f t="array" ref="D1176">_xlfn.TEXTJOIN("", TRUE, IF(ISNUMBER(SEARCH($Q$1480:$Q$1524, B1176)), $Q$1480:$Q$1524, ""))</f>
        <v>Oscar Mayer</v>
      </c>
      <c r="E1176" t="str">
        <f>IF(OR(D1176="Mission", D1176="Nature's Own", D1176="Sara Lee"), "Bread",
IF(OR(D1176="Del Monte", D1176="Dole", D1176="Mott's"), "Canned Fruit",
IF(OR(D1176="Goya", D1176="Hunt's", D1176="Birds Eye"), "Canned Vegetables",
IF(OR(D1176="BelGioioso", D1176="Kraft", D1176="Philadelphia", D1176="Fairlife", D1176="Horizon Organic", D1176="Lactaid", D1176="Ben &amp; Jerry's", D1176="Chobani", D1176="Oikos", D1176="Light + Fit"), "Dairy",
IF(OR(D1176="Barilla", D1176="Annie's", D1176="Rao's Homemade"), "Pasta",
IF(OR(D1176="Hershey's", D1176="Lay's", D1176="Totino's", D1176="Cheerios", D1176="Jif", D1176="Skippy", D1176="Nature Valley", D1176="Oreo", D1176="DiGiorno", D1176="Eggo"), "Prepared Food",
IF(OR(D1176="Ben's Original", D1176="Lundberg", D1176="Quaker"), "Rice",
IF(OR(D1176="Bush's", D1176="Hillshire Farm", D1176="Oscar Mayer", D1176="SPAM"), "Protein",
IF(OR(D1176="Starbucks", D1176="Sparkling Ice", D1176="Coca-Cola", D1176="San Pellegrino", D1176="Gatorade", D1176="Arizona"), "Beverages",
"Other")))))))))</f>
        <v>Protein</v>
      </c>
      <c r="F1176" t="s">
        <v>398</v>
      </c>
      <c r="G1176" cm="1">
        <f t="array" ref="G1176">_xlfn.LET(
  _xlpm.txt, LOWER(TRIM(SUBSTITUTE(B1176,"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H1176" s="1">
        <f>O1176/G1176</f>
        <v>0.49777777777777782</v>
      </c>
      <c r="I1176" t="s">
        <v>850</v>
      </c>
      <c r="J1176" t="str">
        <f>IF(I1176="", "", IFERROR(LEFT(SUBSTITUTE(I1176,"$",""), FIND("/", SUBSTITUTE(I1176,"$","")) - 1), ""))</f>
        <v>8.00</v>
      </c>
      <c r="K1176" s="1" t="str">
        <f>IF(J1176="", "", SUBSTITUTE(J1176, "¢", ""))</f>
        <v>8.00</v>
      </c>
      <c r="L1176" s="2">
        <f>H1176*100</f>
        <v>49.777777777777779</v>
      </c>
      <c r="M1176" s="1">
        <f t="shared" si="18"/>
        <v>0.08</v>
      </c>
      <c r="N1176" s="1">
        <v>8</v>
      </c>
      <c r="O1176">
        <f>VALUE(MID(F1176, FIND("$", F1176) + 1, LEN(F1176)))</f>
        <v>4.4800000000000004</v>
      </c>
    </row>
    <row r="1177" spans="1:15" x14ac:dyDescent="0.25">
      <c r="A1177" t="s">
        <v>859</v>
      </c>
      <c r="B1177" t="s">
        <v>858</v>
      </c>
      <c r="D1177" t="str" cm="1">
        <f t="array" ref="D1177">_xlfn.TEXTJOIN("", TRUE, IF(ISNUMBER(SEARCH($Q$1480:$Q$1524, B1177)), $Q$1480:$Q$1524, ""))</f>
        <v>Oscar Mayer</v>
      </c>
      <c r="E1177" t="str">
        <f>IF(OR(D1177="Mission", D1177="Nature's Own", D1177="Sara Lee"), "Bread",
IF(OR(D1177="Del Monte", D1177="Dole", D1177="Mott's"), "Canned Fruit",
IF(OR(D1177="Goya", D1177="Hunt's", D1177="Birds Eye"), "Canned Vegetables",
IF(OR(D1177="BelGioioso", D1177="Kraft", D1177="Philadelphia", D1177="Fairlife", D1177="Horizon Organic", D1177="Lactaid", D1177="Ben &amp; Jerry's", D1177="Chobani", D1177="Oikos", D1177="Light + Fit"), "Dairy",
IF(OR(D1177="Barilla", D1177="Annie's", D1177="Rao's Homemade"), "Pasta",
IF(OR(D1177="Hershey's", D1177="Lay's", D1177="Totino's", D1177="Cheerios", D1177="Jif", D1177="Skippy", D1177="Nature Valley", D1177="Oreo", D1177="DiGiorno", D1177="Eggo"), "Prepared Food",
IF(OR(D1177="Ben's Original", D1177="Lundberg", D1177="Quaker"), "Rice",
IF(OR(D1177="Bush's", D1177="Hillshire Farm", D1177="Oscar Mayer", D1177="SPAM"), "Protein",
IF(OR(D1177="Starbucks", D1177="Sparkling Ice", D1177="Coca-Cola", D1177="San Pellegrino", D1177="Gatorade", D1177="Arizona"), "Beverages",
"Other")))))))))</f>
        <v>Protein</v>
      </c>
      <c r="F1177" t="s">
        <v>398</v>
      </c>
      <c r="G1177" cm="1">
        <f t="array" ref="G1177">_xlfn.LET(
  _xlpm.txt, LOWER(TRIM(SUBSTITUTE(B1177,"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H1177" s="1">
        <f>O1177/G1177</f>
        <v>0.49777777777777782</v>
      </c>
      <c r="I1177" t="s">
        <v>850</v>
      </c>
      <c r="J1177" t="str">
        <f>IF(I1177="", "", IFERROR(LEFT(SUBSTITUTE(I1177,"$",""), FIND("/", SUBSTITUTE(I1177,"$","")) - 1), ""))</f>
        <v>8.00</v>
      </c>
      <c r="K1177" s="1" t="str">
        <f>IF(J1177="", "", SUBSTITUTE(J1177, "¢", ""))</f>
        <v>8.00</v>
      </c>
      <c r="L1177" s="2">
        <f>H1177*100</f>
        <v>49.777777777777779</v>
      </c>
      <c r="M1177" s="1">
        <f t="shared" si="18"/>
        <v>0.08</v>
      </c>
      <c r="N1177" s="1">
        <v>8</v>
      </c>
      <c r="O1177">
        <f>VALUE(MID(F1177, FIND("$", F1177) + 1, LEN(F1177)))</f>
        <v>4.4800000000000004</v>
      </c>
    </row>
    <row r="1178" spans="1:15" x14ac:dyDescent="0.25">
      <c r="A1178" t="s">
        <v>857</v>
      </c>
      <c r="B1178" t="s">
        <v>856</v>
      </c>
      <c r="D1178" t="str" cm="1">
        <f t="array" ref="D1178">_xlfn.TEXTJOIN("", TRUE, IF(ISNUMBER(SEARCH($Q$1480:$Q$1524, B1178)), $Q$1480:$Q$1524, ""))</f>
        <v>Oscar Mayer</v>
      </c>
      <c r="E1178" t="str">
        <f>IF(OR(D1178="Mission", D1178="Nature's Own", D1178="Sara Lee"), "Bread",
IF(OR(D1178="Del Monte", D1178="Dole", D1178="Mott's"), "Canned Fruit",
IF(OR(D1178="Goya", D1178="Hunt's", D1178="Birds Eye"), "Canned Vegetables",
IF(OR(D1178="BelGioioso", D1178="Kraft", D1178="Philadelphia", D1178="Fairlife", D1178="Horizon Organic", D1178="Lactaid", D1178="Ben &amp; Jerry's", D1178="Chobani", D1178="Oikos", D1178="Light + Fit"), "Dairy",
IF(OR(D1178="Barilla", D1178="Annie's", D1178="Rao's Homemade"), "Pasta",
IF(OR(D1178="Hershey's", D1178="Lay's", D1178="Totino's", D1178="Cheerios", D1178="Jif", D1178="Skippy", D1178="Nature Valley", D1178="Oreo", D1178="DiGiorno", D1178="Eggo"), "Prepared Food",
IF(OR(D1178="Ben's Original", D1178="Lundberg", D1178="Quaker"), "Rice",
IF(OR(D1178="Bush's", D1178="Hillshire Farm", D1178="Oscar Mayer", D1178="SPAM"), "Protein",
IF(OR(D1178="Starbucks", D1178="Sparkling Ice", D1178="Coca-Cola", D1178="San Pellegrino", D1178="Gatorade", D1178="Arizona"), "Beverages",
"Other")))))))))</f>
        <v>Protein</v>
      </c>
      <c r="F1178" t="s">
        <v>534</v>
      </c>
      <c r="G1178" cm="1">
        <f t="array" ref="G1178">_xlfn.LET(
  _xlpm.txt, LOWER(TRIM(SUBSTITUTE(B1178,"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78" s="1">
        <f>O1178/G1178</f>
        <v>0.43625000000000003</v>
      </c>
      <c r="I1178" t="s">
        <v>853</v>
      </c>
      <c r="J1178" t="str">
        <f>IF(I1178="", "", IFERROR(LEFT(SUBSTITUTE(I1178,"$",""), FIND("/", SUBSTITUTE(I1178,"$","")) - 1), ""))</f>
        <v>6.98</v>
      </c>
      <c r="K1178" s="1" t="str">
        <f>IF(J1178="", "", SUBSTITUTE(J1178, "¢", ""))</f>
        <v>6.98</v>
      </c>
      <c r="L1178" s="2">
        <f>H1178*100</f>
        <v>43.625</v>
      </c>
      <c r="M1178" s="1">
        <f t="shared" si="18"/>
        <v>6.9800000000000001E-2</v>
      </c>
      <c r="N1178" s="1">
        <v>6.98</v>
      </c>
      <c r="O1178">
        <f>VALUE(MID(F1178, FIND("$", F1178) + 1, LEN(F1178)))</f>
        <v>6.98</v>
      </c>
    </row>
    <row r="1179" spans="1:15" x14ac:dyDescent="0.25">
      <c r="A1179" t="s">
        <v>855</v>
      </c>
      <c r="B1179" t="s">
        <v>854</v>
      </c>
      <c r="D1179" t="str" cm="1">
        <f t="array" ref="D1179">_xlfn.TEXTJOIN("", TRUE, IF(ISNUMBER(SEARCH($Q$1480:$Q$1524, B1179)), $Q$1480:$Q$1524, ""))</f>
        <v>Oscar Mayer</v>
      </c>
      <c r="E1179" t="str">
        <f>IF(OR(D1179="Mission", D1179="Nature's Own", D1179="Sara Lee"), "Bread",
IF(OR(D1179="Del Monte", D1179="Dole", D1179="Mott's"), "Canned Fruit",
IF(OR(D1179="Goya", D1179="Hunt's", D1179="Birds Eye"), "Canned Vegetables",
IF(OR(D1179="BelGioioso", D1179="Kraft", D1179="Philadelphia", D1179="Fairlife", D1179="Horizon Organic", D1179="Lactaid", D1179="Ben &amp; Jerry's", D1179="Chobani", D1179="Oikos", D1179="Light + Fit"), "Dairy",
IF(OR(D1179="Barilla", D1179="Annie's", D1179="Rao's Homemade"), "Pasta",
IF(OR(D1179="Hershey's", D1179="Lay's", D1179="Totino's", D1179="Cheerios", D1179="Jif", D1179="Skippy", D1179="Nature Valley", D1179="Oreo", D1179="DiGiorno", D1179="Eggo"), "Prepared Food",
IF(OR(D1179="Ben's Original", D1179="Lundberg", D1179="Quaker"), "Rice",
IF(OR(D1179="Bush's", D1179="Hillshire Farm", D1179="Oscar Mayer", D1179="SPAM"), "Protein",
IF(OR(D1179="Starbucks", D1179="Sparkling Ice", D1179="Coca-Cola", D1179="San Pellegrino", D1179="Gatorade", D1179="Arizona"), "Beverages",
"Other")))))))))</f>
        <v>Protein</v>
      </c>
      <c r="F1179" t="s">
        <v>534</v>
      </c>
      <c r="G1179" cm="1">
        <f t="array" ref="G1179">_xlfn.LET(
  _xlpm.txt, LOWER(TRIM(SUBSTITUTE(B1179,"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79" s="1">
        <f>O1179/G1179</f>
        <v>0.43625000000000003</v>
      </c>
      <c r="I1179" t="s">
        <v>853</v>
      </c>
      <c r="J1179" t="str">
        <f>IF(I1179="", "", IFERROR(LEFT(SUBSTITUTE(I1179,"$",""), FIND("/", SUBSTITUTE(I1179,"$","")) - 1), ""))</f>
        <v>6.98</v>
      </c>
      <c r="K1179" s="1" t="str">
        <f>IF(J1179="", "", SUBSTITUTE(J1179, "¢", ""))</f>
        <v>6.98</v>
      </c>
      <c r="L1179" s="2">
        <f>H1179*100</f>
        <v>43.625</v>
      </c>
      <c r="M1179" s="1">
        <f t="shared" si="18"/>
        <v>6.9800000000000001E-2</v>
      </c>
      <c r="N1179" s="1">
        <v>6.98</v>
      </c>
      <c r="O1179">
        <f>VALUE(MID(F1179, FIND("$", F1179) + 1, LEN(F1179)))</f>
        <v>6.98</v>
      </c>
    </row>
    <row r="1180" spans="1:15" x14ac:dyDescent="0.25">
      <c r="A1180" t="s">
        <v>852</v>
      </c>
      <c r="B1180" t="s">
        <v>851</v>
      </c>
      <c r="D1180" t="str" cm="1">
        <f t="array" ref="D1180">_xlfn.TEXTJOIN("", TRUE, IF(ISNUMBER(SEARCH($Q$1480:$Q$1524, B1180)), $Q$1480:$Q$1524, ""))</f>
        <v>Oscar Mayer</v>
      </c>
      <c r="E1180" t="str">
        <f>IF(OR(D1180="Mission", D1180="Nature's Own", D1180="Sara Lee"), "Bread",
IF(OR(D1180="Del Monte", D1180="Dole", D1180="Mott's"), "Canned Fruit",
IF(OR(D1180="Goya", D1180="Hunt's", D1180="Birds Eye"), "Canned Vegetables",
IF(OR(D1180="BelGioioso", D1180="Kraft", D1180="Philadelphia", D1180="Fairlife", D1180="Horizon Organic", D1180="Lactaid", D1180="Ben &amp; Jerry's", D1180="Chobani", D1180="Oikos", D1180="Light + Fit"), "Dairy",
IF(OR(D1180="Barilla", D1180="Annie's", D1180="Rao's Homemade"), "Pasta",
IF(OR(D1180="Hershey's", D1180="Lay's", D1180="Totino's", D1180="Cheerios", D1180="Jif", D1180="Skippy", D1180="Nature Valley", D1180="Oreo", D1180="DiGiorno", D1180="Eggo"), "Prepared Food",
IF(OR(D1180="Ben's Original", D1180="Lundberg", D1180="Quaker"), "Rice",
IF(OR(D1180="Bush's", D1180="Hillshire Farm", D1180="Oscar Mayer", D1180="SPAM"), "Protein",
IF(OR(D1180="Starbucks", D1180="Sparkling Ice", D1180="Coca-Cola", D1180="San Pellegrino", D1180="Gatorade", D1180="Arizona"), "Beverages",
"Other")))))))))</f>
        <v>Protein</v>
      </c>
      <c r="F1180" t="s">
        <v>398</v>
      </c>
      <c r="G1180" cm="1">
        <f t="array" ref="G1180">_xlfn.LET(
  _xlpm.txt, LOWER(TRIM(SUBSTITUTE(B1180,"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H1180" s="1">
        <f>O1180/G1180</f>
        <v>0.49777777777777782</v>
      </c>
      <c r="I1180" t="s">
        <v>850</v>
      </c>
      <c r="J1180" t="str">
        <f>IF(I1180="", "", IFERROR(LEFT(SUBSTITUTE(I1180,"$",""), FIND("/", SUBSTITUTE(I1180,"$","")) - 1), ""))</f>
        <v>8.00</v>
      </c>
      <c r="K1180" s="1" t="str">
        <f>IF(J1180="", "", SUBSTITUTE(J1180, "¢", ""))</f>
        <v>8.00</v>
      </c>
      <c r="L1180" s="2">
        <f>H1180*100</f>
        <v>49.777777777777779</v>
      </c>
      <c r="M1180" s="1">
        <f t="shared" si="18"/>
        <v>0.08</v>
      </c>
      <c r="N1180" s="1">
        <v>8</v>
      </c>
      <c r="O1180">
        <f>VALUE(MID(F1180, FIND("$", F1180) + 1, LEN(F1180)))</f>
        <v>4.4800000000000004</v>
      </c>
    </row>
    <row r="1181" spans="1:15" x14ac:dyDescent="0.25">
      <c r="A1181" t="s">
        <v>849</v>
      </c>
      <c r="B1181" t="s">
        <v>848</v>
      </c>
      <c r="D1181" t="str" cm="1">
        <f t="array" ref="D1181">_xlfn.TEXTJOIN("", TRUE, IF(ISNUMBER(SEARCH($Q$1480:$Q$1524, B1181)), $Q$1480:$Q$1524, ""))</f>
        <v>Oscar Mayer</v>
      </c>
      <c r="E1181" t="str">
        <f>IF(OR(D1181="Mission", D1181="Nature's Own", D1181="Sara Lee"), "Bread",
IF(OR(D1181="Del Monte", D1181="Dole", D1181="Mott's"), "Canned Fruit",
IF(OR(D1181="Goya", D1181="Hunt's", D1181="Birds Eye"), "Canned Vegetables",
IF(OR(D1181="BelGioioso", D1181="Kraft", D1181="Philadelphia", D1181="Fairlife", D1181="Horizon Organic", D1181="Lactaid", D1181="Ben &amp; Jerry's", D1181="Chobani", D1181="Oikos", D1181="Light + Fit"), "Dairy",
IF(OR(D1181="Barilla", D1181="Annie's", D1181="Rao's Homemade"), "Pasta",
IF(OR(D1181="Hershey's", D1181="Lay's", D1181="Totino's", D1181="Cheerios", D1181="Jif", D1181="Skippy", D1181="Nature Valley", D1181="Oreo", D1181="DiGiorno", D1181="Eggo"), "Prepared Food",
IF(OR(D1181="Ben's Original", D1181="Lundberg", D1181="Quaker"), "Rice",
IF(OR(D1181="Bush's", D1181="Hillshire Farm", D1181="Oscar Mayer", D1181="SPAM"), "Protein",
IF(OR(D1181="Starbucks", D1181="Sparkling Ice", D1181="Coca-Cola", D1181="San Pellegrino", D1181="Gatorade", D1181="Arizona"), "Beverages",
"Other")))))))))</f>
        <v>Protein</v>
      </c>
      <c r="F1181" t="s">
        <v>847</v>
      </c>
      <c r="G1181" cm="1">
        <f t="array" ref="G1181">_xlfn.LET(
  _xlpm.txt, LOWER(TRIM(SUBSTITUTE(B1181,"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2.52</v>
      </c>
      <c r="H1181" s="1">
        <f>O1181/G1181</f>
        <v>1.9722222222222221</v>
      </c>
      <c r="I1181" t="s">
        <v>846</v>
      </c>
      <c r="J1181" t="str">
        <f>IF(I1181="", "", IFERROR(LEFT(SUBSTITUTE(I1181,"$",""), FIND("/", SUBSTITUTE(I1181,"$","")) - 1), ""))</f>
        <v>31.06</v>
      </c>
      <c r="K1181" s="1" t="str">
        <f>IF(J1181="", "", SUBSTITUTE(J1181, "¢", ""))</f>
        <v>31.06</v>
      </c>
      <c r="L1181" s="2">
        <f>H1181*100</f>
        <v>197.2222222222222</v>
      </c>
      <c r="M1181" s="1">
        <f t="shared" si="18"/>
        <v>0.31059999999999999</v>
      </c>
      <c r="N1181" s="1">
        <v>31.06</v>
      </c>
      <c r="O1181">
        <f>VALUE(MID(F1181, FIND("$", F1181) + 1, LEN(F1181)))</f>
        <v>4.97</v>
      </c>
    </row>
    <row r="1182" spans="1:15" x14ac:dyDescent="0.25">
      <c r="A1182" t="s">
        <v>845</v>
      </c>
      <c r="B1182" t="s">
        <v>844</v>
      </c>
      <c r="D1182" t="str" cm="1">
        <f t="array" ref="D1182">_xlfn.TEXTJOIN("", TRUE, IF(ISNUMBER(SEARCH($Q$1480:$Q$1524, B1182)), $Q$1480:$Q$1524, ""))</f>
        <v>Oscar Mayer</v>
      </c>
      <c r="E1182" t="str">
        <f>IF(OR(D1182="Mission", D1182="Nature's Own", D1182="Sara Lee"), "Bread",
IF(OR(D1182="Del Monte", D1182="Dole", D1182="Mott's"), "Canned Fruit",
IF(OR(D1182="Goya", D1182="Hunt's", D1182="Birds Eye"), "Canned Vegetables",
IF(OR(D1182="BelGioioso", D1182="Kraft", D1182="Philadelphia", D1182="Fairlife", D1182="Horizon Organic", D1182="Lactaid", D1182="Ben &amp; Jerry's", D1182="Chobani", D1182="Oikos", D1182="Light + Fit"), "Dairy",
IF(OR(D1182="Barilla", D1182="Annie's", D1182="Rao's Homemade"), "Pasta",
IF(OR(D1182="Hershey's", D1182="Lay's", D1182="Totino's", D1182="Cheerios", D1182="Jif", D1182="Skippy", D1182="Nature Valley", D1182="Oreo", D1182="DiGiorno", D1182="Eggo"), "Prepared Food",
IF(OR(D1182="Ben's Original", D1182="Lundberg", D1182="Quaker"), "Rice",
IF(OR(D1182="Bush's", D1182="Hillshire Farm", D1182="Oscar Mayer", D1182="SPAM"), "Protein",
IF(OR(D1182="Starbucks", D1182="Sparkling Ice", D1182="Coca-Cola", D1182="San Pellegrino", D1182="Gatorade", D1182="Arizona"), "Beverages",
"Other")))))))))</f>
        <v>Protein</v>
      </c>
      <c r="F1182" t="s">
        <v>398</v>
      </c>
      <c r="G1182" cm="1">
        <f t="array" ref="G1182">_xlfn.LET(
  _xlpm.txt, LOWER(TRIM(SUBSTITUTE(B1182,"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182" s="1">
        <f>O1182/G1182</f>
        <v>0.37333333333333335</v>
      </c>
      <c r="I1182" t="s">
        <v>843</v>
      </c>
      <c r="J1182" t="str">
        <f>IF(I1182="", "", IFERROR(LEFT(SUBSTITUTE(I1182,"$",""), FIND("/", SUBSTITUTE(I1182,"$","")) - 1), ""))</f>
        <v>5.97</v>
      </c>
      <c r="K1182" s="1" t="str">
        <f>IF(J1182="", "", SUBSTITUTE(J1182, "¢", ""))</f>
        <v>5.97</v>
      </c>
      <c r="L1182" s="2">
        <f>H1182*100</f>
        <v>37.333333333333336</v>
      </c>
      <c r="M1182" s="1">
        <f t="shared" si="18"/>
        <v>5.9699999999999996E-2</v>
      </c>
      <c r="N1182" s="1">
        <v>5.97</v>
      </c>
      <c r="O1182">
        <f>VALUE(MID(F1182, FIND("$", F1182) + 1, LEN(F1182)))</f>
        <v>4.4800000000000004</v>
      </c>
    </row>
    <row r="1183" spans="1:15" x14ac:dyDescent="0.25">
      <c r="A1183" t="s">
        <v>842</v>
      </c>
      <c r="B1183" t="s">
        <v>841</v>
      </c>
      <c r="D1183" t="str" cm="1">
        <f t="array" ref="D1183">_xlfn.TEXTJOIN("", TRUE, IF(ISNUMBER(SEARCH($Q$1480:$Q$1524, B1183)), $Q$1480:$Q$1524, ""))</f>
        <v>KraftOscar Mayer</v>
      </c>
      <c r="E1183" t="str">
        <f>IF(OR(D1183="Mission", D1183="Nature's Own", D1183="Sara Lee"), "Bread",
IF(OR(D1183="Del Monte", D1183="Dole", D1183="Mott's"), "Canned Fruit",
IF(OR(D1183="Goya", D1183="Hunt's", D1183="Birds Eye"), "Canned Vegetables",
IF(OR(D1183="BelGioioso", D1183="Kraft", D1183="Philadelphia", D1183="Fairlife", D1183="Horizon Organic", D1183="Lactaid", D1183="Ben &amp; Jerry's", D1183="Chobani", D1183="Oikos", D1183="Light + Fit"), "Dairy",
IF(OR(D1183="Barilla", D1183="Annie's", D1183="Rao's Homemade"), "Pasta",
IF(OR(D1183="Hershey's", D1183="Lay's", D1183="Totino's", D1183="Cheerios", D1183="Jif", D1183="Skippy", D1183="Nature Valley", D1183="Oreo", D1183="DiGiorno", D1183="Eggo"), "Prepared Food",
IF(OR(D1183="Ben's Original", D1183="Lundberg", D1183="Quaker"), "Rice",
IF(OR(D1183="Bush's", D1183="Hillshire Farm", D1183="Oscar Mayer", D1183="SPAM"), "Protein",
IF(OR(D1183="Starbucks", D1183="Sparkling Ice", D1183="Coca-Cola", D1183="San Pellegrino", D1183="Gatorade", D1183="Arizona"), "Beverages",
"Other")))))))))</f>
        <v>Other</v>
      </c>
      <c r="F1183" t="s">
        <v>826</v>
      </c>
      <c r="G1183" cm="1">
        <f t="array" ref="G1183">_xlfn.LET(
  _xlpm.txt, LOWER(TRIM(SUBSTITUTE(B1183,"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83" s="1">
        <f>O1183/G1183</f>
        <v>0.24562500000000001</v>
      </c>
      <c r="I1183" t="s">
        <v>825</v>
      </c>
      <c r="J1183" t="str">
        <f>IF(I1183="", "", IFERROR(LEFT(SUBSTITUTE(I1183,"$",""), FIND("/", SUBSTITUTE(I1183,"$","")) - 1), ""))</f>
        <v>3.93</v>
      </c>
      <c r="K1183" s="1" t="str">
        <f>IF(J1183="", "", SUBSTITUTE(J1183, "¢", ""))</f>
        <v>3.93</v>
      </c>
      <c r="L1183" s="2">
        <f>H1183*100</f>
        <v>24.5625</v>
      </c>
      <c r="M1183" s="1">
        <f t="shared" si="18"/>
        <v>3.9300000000000002E-2</v>
      </c>
      <c r="N1183" s="1">
        <v>3.93</v>
      </c>
      <c r="O1183">
        <f>VALUE(MID(F1183, FIND("$", F1183) + 1, LEN(F1183)))</f>
        <v>3.93</v>
      </c>
    </row>
    <row r="1184" spans="1:15" x14ac:dyDescent="0.25">
      <c r="A1184" t="s">
        <v>840</v>
      </c>
      <c r="B1184" t="s">
        <v>839</v>
      </c>
      <c r="D1184" t="str" cm="1">
        <f t="array" ref="D1184">_xlfn.TEXTJOIN("", TRUE, IF(ISNUMBER(SEARCH($Q$1480:$Q$1524, B1184)), $Q$1480:$Q$1524, ""))</f>
        <v>Oscar Mayer</v>
      </c>
      <c r="E1184" t="str">
        <f>IF(OR(D1184="Mission", D1184="Nature's Own", D1184="Sara Lee"), "Bread",
IF(OR(D1184="Del Monte", D1184="Dole", D1184="Mott's"), "Canned Fruit",
IF(OR(D1184="Goya", D1184="Hunt's", D1184="Birds Eye"), "Canned Vegetables",
IF(OR(D1184="BelGioioso", D1184="Kraft", D1184="Philadelphia", D1184="Fairlife", D1184="Horizon Organic", D1184="Lactaid", D1184="Ben &amp; Jerry's", D1184="Chobani", D1184="Oikos", D1184="Light + Fit"), "Dairy",
IF(OR(D1184="Barilla", D1184="Annie's", D1184="Rao's Homemade"), "Pasta",
IF(OR(D1184="Hershey's", D1184="Lay's", D1184="Totino's", D1184="Cheerios", D1184="Jif", D1184="Skippy", D1184="Nature Valley", D1184="Oreo", D1184="DiGiorno", D1184="Eggo"), "Prepared Food",
IF(OR(D1184="Ben's Original", D1184="Lundberg", D1184="Quaker"), "Rice",
IF(OR(D1184="Bush's", D1184="Hillshire Farm", D1184="Oscar Mayer", D1184="SPAM"), "Protein",
IF(OR(D1184="Starbucks", D1184="Sparkling Ice", D1184="Coca-Cola", D1184="San Pellegrino", D1184="Gatorade", D1184="Arizona"), "Beverages",
"Other")))))))))</f>
        <v>Protein</v>
      </c>
      <c r="F1184" t="s">
        <v>826</v>
      </c>
      <c r="G1184" cm="1">
        <f t="array" ref="G1184">_xlfn.LET(
  _xlpm.txt, LOWER(TRIM(SUBSTITUTE(B1184,"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84" s="1">
        <f>O1184/G1184</f>
        <v>0.24562500000000001</v>
      </c>
      <c r="I1184" t="s">
        <v>825</v>
      </c>
      <c r="J1184" t="str">
        <f>IF(I1184="", "", IFERROR(LEFT(SUBSTITUTE(I1184,"$",""), FIND("/", SUBSTITUTE(I1184,"$","")) - 1), ""))</f>
        <v>3.93</v>
      </c>
      <c r="K1184" s="1" t="str">
        <f>IF(J1184="", "", SUBSTITUTE(J1184, "¢", ""))</f>
        <v>3.93</v>
      </c>
      <c r="L1184" s="2">
        <f>H1184*100</f>
        <v>24.5625</v>
      </c>
      <c r="M1184" s="1">
        <f t="shared" si="18"/>
        <v>3.9300000000000002E-2</v>
      </c>
      <c r="N1184" s="1">
        <v>3.93</v>
      </c>
      <c r="O1184">
        <f>VALUE(MID(F1184, FIND("$", F1184) + 1, LEN(F1184)))</f>
        <v>3.93</v>
      </c>
    </row>
    <row r="1185" spans="1:15" x14ac:dyDescent="0.25">
      <c r="A1185" t="s">
        <v>838</v>
      </c>
      <c r="B1185" t="s">
        <v>837</v>
      </c>
      <c r="D1185" t="str" cm="1">
        <f t="array" ref="D1185">_xlfn.TEXTJOIN("", TRUE, IF(ISNUMBER(SEARCH($Q$1480:$Q$1524, B1185)), $Q$1480:$Q$1524, ""))</f>
        <v>Oscar Mayer</v>
      </c>
      <c r="E1185" t="str">
        <f>IF(OR(D1185="Mission", D1185="Nature's Own", D1185="Sara Lee"), "Bread",
IF(OR(D1185="Del Monte", D1185="Dole", D1185="Mott's"), "Canned Fruit",
IF(OR(D1185="Goya", D1185="Hunt's", D1185="Birds Eye"), "Canned Vegetables",
IF(OR(D1185="BelGioioso", D1185="Kraft", D1185="Philadelphia", D1185="Fairlife", D1185="Horizon Organic", D1185="Lactaid", D1185="Ben &amp; Jerry's", D1185="Chobani", D1185="Oikos", D1185="Light + Fit"), "Dairy",
IF(OR(D1185="Barilla", D1185="Annie's", D1185="Rao's Homemade"), "Pasta",
IF(OR(D1185="Hershey's", D1185="Lay's", D1185="Totino's", D1185="Cheerios", D1185="Jif", D1185="Skippy", D1185="Nature Valley", D1185="Oreo", D1185="DiGiorno", D1185="Eggo"), "Prepared Food",
IF(OR(D1185="Ben's Original", D1185="Lundberg", D1185="Quaker"), "Rice",
IF(OR(D1185="Bush's", D1185="Hillshire Farm", D1185="Oscar Mayer", D1185="SPAM"), "Protein",
IF(OR(D1185="Starbucks", D1185="Sparkling Ice", D1185="Coca-Cola", D1185="San Pellegrino", D1185="Gatorade", D1185="Arizona"), "Beverages",
"Other")))))))))</f>
        <v>Protein</v>
      </c>
      <c r="F1185" t="s">
        <v>814</v>
      </c>
      <c r="G1185" t="str" cm="1">
        <f t="array" ref="G1185">_xlfn.LET(
  _xlpm.txt, LOWER(TRIM(SUBSTITUTE(B1185,"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185" t="e">
        <f>O1185/G1185</f>
        <v>#VALUE!</v>
      </c>
      <c r="I1185" t="s">
        <v>836</v>
      </c>
      <c r="J1185" t="str">
        <f>IF(I1185="", "", IFERROR(LEFT(SUBSTITUTE(I1185,"$",""), FIND("/", SUBSTITUTE(I1185,"$","")) - 1), ""))</f>
        <v>15.6 ¢</v>
      </c>
      <c r="K1185" t="str">
        <f>IF(J1185="", "", SUBSTITUTE(J1185, "¢", ""))</f>
        <v xml:space="preserve">15.6 </v>
      </c>
      <c r="L1185" s="1" t="e">
        <f>H1185*100</f>
        <v>#VALUE!</v>
      </c>
      <c r="M1185" s="1">
        <f t="shared" si="18"/>
        <v>0.156</v>
      </c>
      <c r="N1185" s="1">
        <v>15.6</v>
      </c>
      <c r="O1185">
        <f>VALUE(MID(F1185, FIND("$", F1185) + 1, LEN(F1185)))</f>
        <v>2.5</v>
      </c>
    </row>
    <row r="1186" spans="1:15" x14ac:dyDescent="0.25">
      <c r="A1186" t="s">
        <v>835</v>
      </c>
      <c r="B1186" t="s">
        <v>834</v>
      </c>
      <c r="D1186" t="str" cm="1">
        <f t="array" ref="D1186">_xlfn.TEXTJOIN("", TRUE, IF(ISNUMBER(SEARCH($Q$1480:$Q$1524, B1186)), $Q$1480:$Q$1524, ""))</f>
        <v>Oscar Mayer</v>
      </c>
      <c r="E1186" t="str">
        <f>IF(OR(D1186="Mission", D1186="Nature's Own", D1186="Sara Lee"), "Bread",
IF(OR(D1186="Del Monte", D1186="Dole", D1186="Mott's"), "Canned Fruit",
IF(OR(D1186="Goya", D1186="Hunt's", D1186="Birds Eye"), "Canned Vegetables",
IF(OR(D1186="BelGioioso", D1186="Kraft", D1186="Philadelphia", D1186="Fairlife", D1186="Horizon Organic", D1186="Lactaid", D1186="Ben &amp; Jerry's", D1186="Chobani", D1186="Oikos", D1186="Light + Fit"), "Dairy",
IF(OR(D1186="Barilla", D1186="Annie's", D1186="Rao's Homemade"), "Pasta",
IF(OR(D1186="Hershey's", D1186="Lay's", D1186="Totino's", D1186="Cheerios", D1186="Jif", D1186="Skippy", D1186="Nature Valley", D1186="Oreo", D1186="DiGiorno", D1186="Eggo"), "Prepared Food",
IF(OR(D1186="Ben's Original", D1186="Lundberg", D1186="Quaker"), "Rice",
IF(OR(D1186="Bush's", D1186="Hillshire Farm", D1186="Oscar Mayer", D1186="SPAM"), "Protein",
IF(OR(D1186="Starbucks", D1186="Sparkling Ice", D1186="Coca-Cola", D1186="San Pellegrino", D1186="Gatorade", D1186="Arizona"), "Beverages",
"Other")))))))))</f>
        <v>Protein</v>
      </c>
      <c r="F1186" t="s">
        <v>301</v>
      </c>
      <c r="G1186" cm="1">
        <f t="array" ref="G1186">_xlfn.LET(
  _xlpm.txt, LOWER(TRIM(SUBSTITUTE(B1186,"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86" s="1">
        <f>O1186/G1186</f>
        <v>0.46750000000000003</v>
      </c>
      <c r="I1186" t="s">
        <v>833</v>
      </c>
      <c r="J1186" t="str">
        <f>IF(I1186="", "", IFERROR(LEFT(SUBSTITUTE(I1186,"$",""), FIND("/", SUBSTITUTE(I1186,"$","")) - 1), ""))</f>
        <v>7.48</v>
      </c>
      <c r="K1186" s="1" t="str">
        <f>IF(J1186="", "", SUBSTITUTE(J1186, "¢", ""))</f>
        <v>7.48</v>
      </c>
      <c r="L1186" s="2">
        <f>H1186*100</f>
        <v>46.75</v>
      </c>
      <c r="M1186" s="1">
        <f t="shared" si="18"/>
        <v>7.4800000000000005E-2</v>
      </c>
      <c r="N1186" s="1">
        <v>7.48</v>
      </c>
      <c r="O1186">
        <f>VALUE(MID(F1186, FIND("$", F1186) + 1, LEN(F1186)))</f>
        <v>7.48</v>
      </c>
    </row>
    <row r="1187" spans="1:15" x14ac:dyDescent="0.25">
      <c r="A1187" t="s">
        <v>832</v>
      </c>
      <c r="B1187" t="s">
        <v>831</v>
      </c>
      <c r="D1187" t="str" cm="1">
        <f t="array" ref="D1187">_xlfn.TEXTJOIN("", TRUE, IF(ISNUMBER(SEARCH($Q$1480:$Q$1524, B1187)), $Q$1480:$Q$1524, ""))</f>
        <v>Oscar Mayer</v>
      </c>
      <c r="E1187" t="str">
        <f>IF(OR(D1187="Mission", D1187="Nature's Own", D1187="Sara Lee"), "Bread",
IF(OR(D1187="Del Monte", D1187="Dole", D1187="Mott's"), "Canned Fruit",
IF(OR(D1187="Goya", D1187="Hunt's", D1187="Birds Eye"), "Canned Vegetables",
IF(OR(D1187="BelGioioso", D1187="Kraft", D1187="Philadelphia", D1187="Fairlife", D1187="Horizon Organic", D1187="Lactaid", D1187="Ben &amp; Jerry's", D1187="Chobani", D1187="Oikos", D1187="Light + Fit"), "Dairy",
IF(OR(D1187="Barilla", D1187="Annie's", D1187="Rao's Homemade"), "Pasta",
IF(OR(D1187="Hershey's", D1187="Lay's", D1187="Totino's", D1187="Cheerios", D1187="Jif", D1187="Skippy", D1187="Nature Valley", D1187="Oreo", D1187="DiGiorno", D1187="Eggo"), "Prepared Food",
IF(OR(D1187="Ben's Original", D1187="Lundberg", D1187="Quaker"), "Rice",
IF(OR(D1187="Bush's", D1187="Hillshire Farm", D1187="Oscar Mayer", D1187="SPAM"), "Protein",
IF(OR(D1187="Starbucks", D1187="Sparkling Ice", D1187="Coca-Cola", D1187="San Pellegrino", D1187="Gatorade", D1187="Arizona"), "Beverages",
"Other")))))))))</f>
        <v>Protein</v>
      </c>
      <c r="F1187" t="s">
        <v>830</v>
      </c>
      <c r="G1187" cm="1">
        <f t="array" ref="G1187">_xlfn.LET(
  _xlpm.txt, LOWER(TRIM(SUBSTITUTE(B1187,"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H1187" s="1">
        <f>O1187/G1187</f>
        <v>0.44454545454545452</v>
      </c>
      <c r="I1187" t="s">
        <v>829</v>
      </c>
      <c r="J1187" t="str">
        <f>IF(I1187="", "", IFERROR(LEFT(SUBSTITUTE(I1187,"$",""), FIND("/", SUBSTITUTE(I1187,"$","")) - 1), ""))</f>
        <v>7.09</v>
      </c>
      <c r="K1187" s="1" t="str">
        <f>IF(J1187="", "", SUBSTITUTE(J1187, "¢", ""))</f>
        <v>7.09</v>
      </c>
      <c r="L1187" s="2">
        <f>H1187*100</f>
        <v>44.454545454545453</v>
      </c>
      <c r="M1187" s="1">
        <f t="shared" si="18"/>
        <v>7.0900000000000005E-2</v>
      </c>
      <c r="N1187" s="1">
        <v>7.09</v>
      </c>
      <c r="O1187">
        <f>VALUE(MID(F1187, FIND("$", F1187) + 1, LEN(F1187)))</f>
        <v>9.7799999999999994</v>
      </c>
    </row>
    <row r="1188" spans="1:15" x14ac:dyDescent="0.25">
      <c r="A1188" t="s">
        <v>828</v>
      </c>
      <c r="B1188" t="s">
        <v>827</v>
      </c>
      <c r="D1188" t="str" cm="1">
        <f t="array" ref="D1188">_xlfn.TEXTJOIN("", TRUE, IF(ISNUMBER(SEARCH($Q$1480:$Q$1524, B1188)), $Q$1480:$Q$1524, ""))</f>
        <v>Oscar Mayer</v>
      </c>
      <c r="E1188" t="str">
        <f>IF(OR(D1188="Mission", D1188="Nature's Own", D1188="Sara Lee"), "Bread",
IF(OR(D1188="Del Monte", D1188="Dole", D1188="Mott's"), "Canned Fruit",
IF(OR(D1188="Goya", D1188="Hunt's", D1188="Birds Eye"), "Canned Vegetables",
IF(OR(D1188="BelGioioso", D1188="Kraft", D1188="Philadelphia", D1188="Fairlife", D1188="Horizon Organic", D1188="Lactaid", D1188="Ben &amp; Jerry's", D1188="Chobani", D1188="Oikos", D1188="Light + Fit"), "Dairy",
IF(OR(D1188="Barilla", D1188="Annie's", D1188="Rao's Homemade"), "Pasta",
IF(OR(D1188="Hershey's", D1188="Lay's", D1188="Totino's", D1188="Cheerios", D1188="Jif", D1188="Skippy", D1188="Nature Valley", D1188="Oreo", D1188="DiGiorno", D1188="Eggo"), "Prepared Food",
IF(OR(D1188="Ben's Original", D1188="Lundberg", D1188="Quaker"), "Rice",
IF(OR(D1188="Bush's", D1188="Hillshire Farm", D1188="Oscar Mayer", D1188="SPAM"), "Protein",
IF(OR(D1188="Starbucks", D1188="Sparkling Ice", D1188="Coca-Cola", D1188="San Pellegrino", D1188="Gatorade", D1188="Arizona"), "Beverages",
"Other")))))))))</f>
        <v>Protein</v>
      </c>
      <c r="F1188" t="s">
        <v>826</v>
      </c>
      <c r="G1188" cm="1">
        <f t="array" ref="G1188">_xlfn.LET(
  _xlpm.txt, LOWER(TRIM(SUBSTITUTE(B1188,"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88" s="1">
        <f>O1188/G1188</f>
        <v>0.24562500000000001</v>
      </c>
      <c r="I1188" t="s">
        <v>825</v>
      </c>
      <c r="J1188" t="str">
        <f>IF(I1188="", "", IFERROR(LEFT(SUBSTITUTE(I1188,"$",""), FIND("/", SUBSTITUTE(I1188,"$","")) - 1), ""))</f>
        <v>3.93</v>
      </c>
      <c r="K1188" s="1" t="str">
        <f>IF(J1188="", "", SUBSTITUTE(J1188, "¢", ""))</f>
        <v>3.93</v>
      </c>
      <c r="L1188" s="2">
        <f>H1188*100</f>
        <v>24.5625</v>
      </c>
      <c r="M1188" s="1">
        <f t="shared" si="18"/>
        <v>3.9300000000000002E-2</v>
      </c>
      <c r="N1188" s="1">
        <v>3.93</v>
      </c>
      <c r="O1188">
        <f>VALUE(MID(F1188, FIND("$", F1188) + 1, LEN(F1188)))</f>
        <v>3.93</v>
      </c>
    </row>
    <row r="1189" spans="1:15" x14ac:dyDescent="0.25">
      <c r="A1189" t="s">
        <v>824</v>
      </c>
      <c r="B1189" t="s">
        <v>823</v>
      </c>
      <c r="D1189" t="str" cm="1">
        <f t="array" ref="D1189">_xlfn.TEXTJOIN("", TRUE, IF(ISNUMBER(SEARCH($Q$1480:$Q$1524, B1189)), $Q$1480:$Q$1524, ""))</f>
        <v>Oscar Mayer</v>
      </c>
      <c r="E1189" t="str">
        <f>IF(OR(D1189="Mission", D1189="Nature's Own", D1189="Sara Lee"), "Bread",
IF(OR(D1189="Del Monte", D1189="Dole", D1189="Mott's"), "Canned Fruit",
IF(OR(D1189="Goya", D1189="Hunt's", D1189="Birds Eye"), "Canned Vegetables",
IF(OR(D1189="BelGioioso", D1189="Kraft", D1189="Philadelphia", D1189="Fairlife", D1189="Horizon Organic", D1189="Lactaid", D1189="Ben &amp; Jerry's", D1189="Chobani", D1189="Oikos", D1189="Light + Fit"), "Dairy",
IF(OR(D1189="Barilla", D1189="Annie's", D1189="Rao's Homemade"), "Pasta",
IF(OR(D1189="Hershey's", D1189="Lay's", D1189="Totino's", D1189="Cheerios", D1189="Jif", D1189="Skippy", D1189="Nature Valley", D1189="Oreo", D1189="DiGiorno", D1189="Eggo"), "Prepared Food",
IF(OR(D1189="Ben's Original", D1189="Lundberg", D1189="Quaker"), "Rice",
IF(OR(D1189="Bush's", D1189="Hillshire Farm", D1189="Oscar Mayer", D1189="SPAM"), "Protein",
IF(OR(D1189="Starbucks", D1189="Sparkling Ice", D1189="Coca-Cola", D1189="San Pellegrino", D1189="Gatorade", D1189="Arizona"), "Beverages",
"Other")))))))))</f>
        <v>Protein</v>
      </c>
      <c r="F1189" t="s">
        <v>822</v>
      </c>
      <c r="G1189" cm="1">
        <f t="array" ref="G1189">_xlfn.LET(
  _xlpm.txt, LOWER(TRIM(SUBSTITUTE(B1189,"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</v>
      </c>
      <c r="H1189" s="1">
        <f>O1189/G1189</f>
        <v>0.7599999999999999</v>
      </c>
      <c r="I1189" t="s">
        <v>821</v>
      </c>
      <c r="J1189" t="str">
        <f>IF(I1189="", "", IFERROR(LEFT(SUBSTITUTE(I1189,"$",""), FIND("/", SUBSTITUTE(I1189,"$","")) - 1), ""))</f>
        <v>76.0 ¢</v>
      </c>
      <c r="K1189" s="1" t="str">
        <f>IF(J1189="", "", SUBSTITUTE(J1189, "¢", ""))</f>
        <v xml:space="preserve">76.0 </v>
      </c>
      <c r="L1189" s="2">
        <f>H1189*100</f>
        <v>75.999999999999986</v>
      </c>
      <c r="M1189" s="1">
        <f t="shared" si="18"/>
        <v>0.76</v>
      </c>
      <c r="N1189" s="1">
        <v>76</v>
      </c>
      <c r="O1189">
        <f>VALUE(MID(F1189, FIND("$", F1189) + 1, LEN(F1189)))</f>
        <v>2.2799999999999998</v>
      </c>
    </row>
    <row r="1190" spans="1:15" x14ac:dyDescent="0.25">
      <c r="A1190" t="s">
        <v>820</v>
      </c>
      <c r="B1190" t="s">
        <v>819</v>
      </c>
      <c r="D1190" t="str" cm="1">
        <f t="array" ref="D1190">_xlfn.TEXTJOIN("", TRUE, IF(ISNUMBER(SEARCH($Q$1480:$Q$1524, B1190)), $Q$1480:$Q$1524, ""))</f>
        <v>Oscar Mayer</v>
      </c>
      <c r="E1190" t="str">
        <f>IF(OR(D1190="Mission", D1190="Nature's Own", D1190="Sara Lee"), "Bread",
IF(OR(D1190="Del Monte", D1190="Dole", D1190="Mott's"), "Canned Fruit",
IF(OR(D1190="Goya", D1190="Hunt's", D1190="Birds Eye"), "Canned Vegetables",
IF(OR(D1190="BelGioioso", D1190="Kraft", D1190="Philadelphia", D1190="Fairlife", D1190="Horizon Organic", D1190="Lactaid", D1190="Ben &amp; Jerry's", D1190="Chobani", D1190="Oikos", D1190="Light + Fit"), "Dairy",
IF(OR(D1190="Barilla", D1190="Annie's", D1190="Rao's Homemade"), "Pasta",
IF(OR(D1190="Hershey's", D1190="Lay's", D1190="Totino's", D1190="Cheerios", D1190="Jif", D1190="Skippy", D1190="Nature Valley", D1190="Oreo", D1190="DiGiorno", D1190="Eggo"), "Prepared Food",
IF(OR(D1190="Ben's Original", D1190="Lundberg", D1190="Quaker"), "Rice",
IF(OR(D1190="Bush's", D1190="Hillshire Farm", D1190="Oscar Mayer", D1190="SPAM"), "Protein",
IF(OR(D1190="Starbucks", D1190="Sparkling Ice", D1190="Coca-Cola", D1190="San Pellegrino", D1190="Gatorade", D1190="Arizona"), "Beverages",
"Other")))))))))</f>
        <v>Protein</v>
      </c>
      <c r="F1190" t="s">
        <v>818</v>
      </c>
      <c r="G1190" t="str" cm="1">
        <f t="array" ref="G1190">_xlfn.LET(
  _xlpm.txt, LOWER(TRIM(SUBSTITUTE(B1190,"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190" t="e">
        <f>O1190/G1190</f>
        <v>#VALUE!</v>
      </c>
      <c r="I1190" t="s">
        <v>817</v>
      </c>
      <c r="J1190" t="str">
        <f>IF(I1190="", "", IFERROR(LEFT(SUBSTITUTE(I1190,"$",""), FIND("/", SUBSTITUTE(I1190,"$","")) - 1), ""))</f>
        <v>3.23</v>
      </c>
      <c r="K1190" t="str">
        <f>IF(J1190="", "", SUBSTITUTE(J1190, "¢", ""))</f>
        <v>3.23</v>
      </c>
      <c r="L1190" s="1" t="e">
        <f>H1190*100</f>
        <v>#VALUE!</v>
      </c>
      <c r="M1190" s="1">
        <f t="shared" si="18"/>
        <v>3.2300000000000002E-2</v>
      </c>
      <c r="N1190" s="1">
        <v>3.23</v>
      </c>
      <c r="O1190">
        <f>VALUE(MID(F1190, FIND("$", F1190) + 1, LEN(F1190)))</f>
        <v>2.84</v>
      </c>
    </row>
    <row r="1191" spans="1:15" x14ac:dyDescent="0.25">
      <c r="A1191" t="s">
        <v>816</v>
      </c>
      <c r="B1191" t="s">
        <v>815</v>
      </c>
      <c r="D1191" t="str" cm="1">
        <f t="array" ref="D1191">_xlfn.TEXTJOIN("", TRUE, IF(ISNUMBER(SEARCH($Q$1480:$Q$1524, B1191)), $Q$1480:$Q$1524, ""))</f>
        <v>Oscar Mayer</v>
      </c>
      <c r="E1191" t="str">
        <f>IF(OR(D1191="Mission", D1191="Nature's Own", D1191="Sara Lee"), "Bread",
IF(OR(D1191="Del Monte", D1191="Dole", D1191="Mott's"), "Canned Fruit",
IF(OR(D1191="Goya", D1191="Hunt's", D1191="Birds Eye"), "Canned Vegetables",
IF(OR(D1191="BelGioioso", D1191="Kraft", D1191="Philadelphia", D1191="Fairlife", D1191="Horizon Organic", D1191="Lactaid", D1191="Ben &amp; Jerry's", D1191="Chobani", D1191="Oikos", D1191="Light + Fit"), "Dairy",
IF(OR(D1191="Barilla", D1191="Annie's", D1191="Rao's Homemade"), "Pasta",
IF(OR(D1191="Hershey's", D1191="Lay's", D1191="Totino's", D1191="Cheerios", D1191="Jif", D1191="Skippy", D1191="Nature Valley", D1191="Oreo", D1191="DiGiorno", D1191="Eggo"), "Prepared Food",
IF(OR(D1191="Ben's Original", D1191="Lundberg", D1191="Quaker"), "Rice",
IF(OR(D1191="Bush's", D1191="Hillshire Farm", D1191="Oscar Mayer", D1191="SPAM"), "Protein",
IF(OR(D1191="Starbucks", D1191="Sparkling Ice", D1191="Coca-Cola", D1191="San Pellegrino", D1191="Gatorade", D1191="Arizona"), "Beverages",
"Other")))))))))</f>
        <v>Protein</v>
      </c>
      <c r="F1191" t="s">
        <v>814</v>
      </c>
      <c r="G1191" t="str" cm="1">
        <f t="array" ref="G1191">_xlfn.LET(
  _xlpm.txt, LOWER(TRIM(SUBSTITUTE(B1191,"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191" t="e">
        <f>O1191/G1191</f>
        <v>#VALUE!</v>
      </c>
      <c r="I1191" t="s">
        <v>813</v>
      </c>
      <c r="J1191" t="str">
        <f>IF(I1191="", "", IFERROR(LEFT(SUBSTITUTE(I1191,"$",""), FIND("/", SUBSTITUTE(I1191,"$","")) - 1), ""))</f>
        <v>2.50</v>
      </c>
      <c r="K1191" t="str">
        <f>IF(J1191="", "", SUBSTITUTE(J1191, "¢", ""))</f>
        <v>2.50</v>
      </c>
      <c r="L1191" s="1" t="e">
        <f>H1191*100</f>
        <v>#VALUE!</v>
      </c>
      <c r="M1191" s="1">
        <f t="shared" si="18"/>
        <v>2.5000000000000001E-2</v>
      </c>
      <c r="N1191" s="1">
        <v>2.5</v>
      </c>
      <c r="O1191">
        <f>VALUE(MID(F1191, FIND("$", F1191) + 1, LEN(F1191)))</f>
        <v>2.5</v>
      </c>
    </row>
    <row r="1192" spans="1:15" x14ac:dyDescent="0.25">
      <c r="A1192" t="s">
        <v>812</v>
      </c>
      <c r="B1192" t="s">
        <v>811</v>
      </c>
      <c r="D1192" t="str" cm="1">
        <f t="array" ref="D1192">_xlfn.TEXTJOIN("", TRUE, IF(ISNUMBER(SEARCH($Q$1480:$Q$1524, B1192)), $Q$1480:$Q$1524, ""))</f>
        <v>Oscar Mayer</v>
      </c>
      <c r="E1192" t="str">
        <f>IF(OR(D1192="Mission", D1192="Nature's Own", D1192="Sara Lee"), "Bread",
IF(OR(D1192="Del Monte", D1192="Dole", D1192="Mott's"), "Canned Fruit",
IF(OR(D1192="Goya", D1192="Hunt's", D1192="Birds Eye"), "Canned Vegetables",
IF(OR(D1192="BelGioioso", D1192="Kraft", D1192="Philadelphia", D1192="Fairlife", D1192="Horizon Organic", D1192="Lactaid", D1192="Ben &amp; Jerry's", D1192="Chobani", D1192="Oikos", D1192="Light + Fit"), "Dairy",
IF(OR(D1192="Barilla", D1192="Annie's", D1192="Rao's Homemade"), "Pasta",
IF(OR(D1192="Hershey's", D1192="Lay's", D1192="Totino's", D1192="Cheerios", D1192="Jif", D1192="Skippy", D1192="Nature Valley", D1192="Oreo", D1192="DiGiorno", D1192="Eggo"), "Prepared Food",
IF(OR(D1192="Ben's Original", D1192="Lundberg", D1192="Quaker"), "Rice",
IF(OR(D1192="Bush's", D1192="Hillshire Farm", D1192="Oscar Mayer", D1192="SPAM"), "Protein",
IF(OR(D1192="Starbucks", D1192="Sparkling Ice", D1192="Coca-Cola", D1192="San Pellegrino", D1192="Gatorade", D1192="Arizona"), "Beverages",
"Other")))))))))</f>
        <v>Protein</v>
      </c>
      <c r="F1192" t="s">
        <v>808</v>
      </c>
      <c r="G1192" cm="1">
        <f t="array" ref="G1192">_xlfn.LET(
  _xlpm.txt, LOWER(TRIM(SUBSTITUTE(B1192,"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1192" s="1">
        <f>O1192/G1192</f>
        <v>0.35285714285714287</v>
      </c>
      <c r="I1192" t="s">
        <v>807</v>
      </c>
      <c r="J1192" t="str">
        <f>IF(I1192="", "", IFERROR(LEFT(SUBSTITUTE(I1192,"$",""), FIND("/", SUBSTITUTE(I1192,"$","")) - 1), ""))</f>
        <v>5.65</v>
      </c>
      <c r="K1192" s="1" t="str">
        <f>IF(J1192="", "", SUBSTITUTE(J1192, "¢", ""))</f>
        <v>5.65</v>
      </c>
      <c r="L1192" s="2">
        <f>H1192*100</f>
        <v>35.285714285714285</v>
      </c>
      <c r="M1192" s="1">
        <f t="shared" si="18"/>
        <v>5.6500000000000002E-2</v>
      </c>
      <c r="N1192" s="1">
        <v>5.65</v>
      </c>
      <c r="O1192">
        <f>VALUE(MID(F1192, FIND("$", F1192) + 1, LEN(F1192)))</f>
        <v>9.8800000000000008</v>
      </c>
    </row>
    <row r="1193" spans="1:15" x14ac:dyDescent="0.25">
      <c r="A1193" t="s">
        <v>810</v>
      </c>
      <c r="B1193" t="s">
        <v>809</v>
      </c>
      <c r="D1193" t="str" cm="1">
        <f t="array" ref="D1193">_xlfn.TEXTJOIN("", TRUE, IF(ISNUMBER(SEARCH($Q$1480:$Q$1524, B1193)), $Q$1480:$Q$1524, ""))</f>
        <v>Oscar Mayer</v>
      </c>
      <c r="E1193" t="str">
        <f>IF(OR(D1193="Mission", D1193="Nature's Own", D1193="Sara Lee"), "Bread",
IF(OR(D1193="Del Monte", D1193="Dole", D1193="Mott's"), "Canned Fruit",
IF(OR(D1193="Goya", D1193="Hunt's", D1193="Birds Eye"), "Canned Vegetables",
IF(OR(D1193="BelGioioso", D1193="Kraft", D1193="Philadelphia", D1193="Fairlife", D1193="Horizon Organic", D1193="Lactaid", D1193="Ben &amp; Jerry's", D1193="Chobani", D1193="Oikos", D1193="Light + Fit"), "Dairy",
IF(OR(D1193="Barilla", D1193="Annie's", D1193="Rao's Homemade"), "Pasta",
IF(OR(D1193="Hershey's", D1193="Lay's", D1193="Totino's", D1193="Cheerios", D1193="Jif", D1193="Skippy", D1193="Nature Valley", D1193="Oreo", D1193="DiGiorno", D1193="Eggo"), "Prepared Food",
IF(OR(D1193="Ben's Original", D1193="Lundberg", D1193="Quaker"), "Rice",
IF(OR(D1193="Bush's", D1193="Hillshire Farm", D1193="Oscar Mayer", D1193="SPAM"), "Protein",
IF(OR(D1193="Starbucks", D1193="Sparkling Ice", D1193="Coca-Cola", D1193="San Pellegrino", D1193="Gatorade", D1193="Arizona"), "Beverages",
"Other")))))))))</f>
        <v>Protein</v>
      </c>
      <c r="F1193" t="s">
        <v>808</v>
      </c>
      <c r="G1193" cm="1">
        <f t="array" ref="G1193">_xlfn.LET(
  _xlpm.txt, LOWER(TRIM(SUBSTITUTE(B1193,"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1193" s="1">
        <f>O1193/G1193</f>
        <v>0.35285714285714287</v>
      </c>
      <c r="I1193" t="s">
        <v>807</v>
      </c>
      <c r="J1193" t="str">
        <f>IF(I1193="", "", IFERROR(LEFT(SUBSTITUTE(I1193,"$",""), FIND("/", SUBSTITUTE(I1193,"$","")) - 1), ""))</f>
        <v>5.65</v>
      </c>
      <c r="K1193" s="1" t="str">
        <f>IF(J1193="", "", SUBSTITUTE(J1193, "¢", ""))</f>
        <v>5.65</v>
      </c>
      <c r="L1193" s="2">
        <f>H1193*100</f>
        <v>35.285714285714285</v>
      </c>
      <c r="M1193" s="1">
        <f t="shared" si="18"/>
        <v>5.6500000000000002E-2</v>
      </c>
      <c r="N1193" s="1">
        <v>5.65</v>
      </c>
      <c r="O1193">
        <f>VALUE(MID(F1193, FIND("$", F1193) + 1, LEN(F1193)))</f>
        <v>9.8800000000000008</v>
      </c>
    </row>
    <row r="1194" spans="1:15" x14ac:dyDescent="0.25">
      <c r="A1194" t="s">
        <v>806</v>
      </c>
      <c r="B1194" t="s">
        <v>805</v>
      </c>
      <c r="D1194" t="str" cm="1">
        <f t="array" ref="D1194">_xlfn.TEXTJOIN("", TRUE, IF(ISNUMBER(SEARCH($Q$1480:$Q$1524, B1194)), $Q$1480:$Q$1524, ""))</f>
        <v>Oscar Mayer</v>
      </c>
      <c r="E1194" t="str">
        <f>IF(OR(D1194="Mission", D1194="Nature's Own", D1194="Sara Lee"), "Bread",
IF(OR(D1194="Del Monte", D1194="Dole", D1194="Mott's"), "Canned Fruit",
IF(OR(D1194="Goya", D1194="Hunt's", D1194="Birds Eye"), "Canned Vegetables",
IF(OR(D1194="BelGioioso", D1194="Kraft", D1194="Philadelphia", D1194="Fairlife", D1194="Horizon Organic", D1194="Lactaid", D1194="Ben &amp; Jerry's", D1194="Chobani", D1194="Oikos", D1194="Light + Fit"), "Dairy",
IF(OR(D1194="Barilla", D1194="Annie's", D1194="Rao's Homemade"), "Pasta",
IF(OR(D1194="Hershey's", D1194="Lay's", D1194="Totino's", D1194="Cheerios", D1194="Jif", D1194="Skippy", D1194="Nature Valley", D1194="Oreo", D1194="DiGiorno", D1194="Eggo"), "Prepared Food",
IF(OR(D1194="Ben's Original", D1194="Lundberg", D1194="Quaker"), "Rice",
IF(OR(D1194="Bush's", D1194="Hillshire Farm", D1194="Oscar Mayer", D1194="SPAM"), "Protein",
IF(OR(D1194="Starbucks", D1194="Sparkling Ice", D1194="Coca-Cola", D1194="San Pellegrino", D1194="Gatorade", D1194="Arizona"), "Beverages",
"Other")))))))))</f>
        <v>Protein</v>
      </c>
      <c r="F1194" t="s">
        <v>567</v>
      </c>
      <c r="G1194" cm="1">
        <f t="array" ref="G1194">_xlfn.LET(
  _xlpm.txt, LOWER(TRIM(SUBSTITUTE(B1194,"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94" s="1">
        <f>O1194/G1194</f>
        <v>0.17874999999999999</v>
      </c>
      <c r="I1194" t="s">
        <v>802</v>
      </c>
      <c r="J1194" t="str">
        <f>IF(I1194="", "", IFERROR(LEFT(SUBSTITUTE(I1194,"$",""), FIND("/", SUBSTITUTE(I1194,"$","")) - 1), ""))</f>
        <v>2.86</v>
      </c>
      <c r="K1194" s="1" t="str">
        <f>IF(J1194="", "", SUBSTITUTE(J1194, "¢", ""))</f>
        <v>2.86</v>
      </c>
      <c r="L1194" s="2">
        <f>H1194*100</f>
        <v>17.875</v>
      </c>
      <c r="M1194" s="1">
        <f t="shared" si="18"/>
        <v>2.86E-2</v>
      </c>
      <c r="N1194" s="1">
        <v>2.86</v>
      </c>
      <c r="O1194">
        <f>VALUE(MID(F1194, FIND("$", F1194) + 1, LEN(F1194)))</f>
        <v>2.86</v>
      </c>
    </row>
    <row r="1195" spans="1:15" x14ac:dyDescent="0.25">
      <c r="A1195" t="s">
        <v>804</v>
      </c>
      <c r="B1195" t="s">
        <v>803</v>
      </c>
      <c r="D1195" t="str" cm="1">
        <f t="array" ref="D1195">_xlfn.TEXTJOIN("", TRUE, IF(ISNUMBER(SEARCH($Q$1480:$Q$1524, B1195)), $Q$1480:$Q$1524, ""))</f>
        <v>Oscar Mayer</v>
      </c>
      <c r="E1195" t="str">
        <f>IF(OR(D1195="Mission", D1195="Nature's Own", D1195="Sara Lee"), "Bread",
IF(OR(D1195="Del Monte", D1195="Dole", D1195="Mott's"), "Canned Fruit",
IF(OR(D1195="Goya", D1195="Hunt's", D1195="Birds Eye"), "Canned Vegetables",
IF(OR(D1195="BelGioioso", D1195="Kraft", D1195="Philadelphia", D1195="Fairlife", D1195="Horizon Organic", D1195="Lactaid", D1195="Ben &amp; Jerry's", D1195="Chobani", D1195="Oikos", D1195="Light + Fit"), "Dairy",
IF(OR(D1195="Barilla", D1195="Annie's", D1195="Rao's Homemade"), "Pasta",
IF(OR(D1195="Hershey's", D1195="Lay's", D1195="Totino's", D1195="Cheerios", D1195="Jif", D1195="Skippy", D1195="Nature Valley", D1195="Oreo", D1195="DiGiorno", D1195="Eggo"), "Prepared Food",
IF(OR(D1195="Ben's Original", D1195="Lundberg", D1195="Quaker"), "Rice",
IF(OR(D1195="Bush's", D1195="Hillshire Farm", D1195="Oscar Mayer", D1195="SPAM"), "Protein",
IF(OR(D1195="Starbucks", D1195="Sparkling Ice", D1195="Coca-Cola", D1195="San Pellegrino", D1195="Gatorade", D1195="Arizona"), "Beverages",
"Other")))))))))</f>
        <v>Protein</v>
      </c>
      <c r="F1195" t="s">
        <v>567</v>
      </c>
      <c r="G1195" cm="1">
        <f t="array" ref="G1195">_xlfn.LET(
  _xlpm.txt, LOWER(TRIM(SUBSTITUTE(B1195,"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95" s="1">
        <f>O1195/G1195</f>
        <v>0.17874999999999999</v>
      </c>
      <c r="I1195" t="s">
        <v>802</v>
      </c>
      <c r="J1195" t="str">
        <f>IF(I1195="", "", IFERROR(LEFT(SUBSTITUTE(I1195,"$",""), FIND("/", SUBSTITUTE(I1195,"$","")) - 1), ""))</f>
        <v>2.86</v>
      </c>
      <c r="K1195" s="1" t="str">
        <f>IF(J1195="", "", SUBSTITUTE(J1195, "¢", ""))</f>
        <v>2.86</v>
      </c>
      <c r="L1195" s="2">
        <f>H1195*100</f>
        <v>17.875</v>
      </c>
      <c r="M1195" s="1">
        <f t="shared" si="18"/>
        <v>2.86E-2</v>
      </c>
      <c r="N1195" s="1">
        <v>2.86</v>
      </c>
      <c r="O1195">
        <f>VALUE(MID(F1195, FIND("$", F1195) + 1, LEN(F1195)))</f>
        <v>2.86</v>
      </c>
    </row>
    <row r="1196" spans="1:15" x14ac:dyDescent="0.25">
      <c r="A1196" t="s">
        <v>801</v>
      </c>
      <c r="B1196" t="s">
        <v>800</v>
      </c>
      <c r="D1196" t="str" cm="1">
        <f t="array" ref="D1196">_xlfn.TEXTJOIN("", TRUE, IF(ISNUMBER(SEARCH($Q$1480:$Q$1524, B1196)), $Q$1480:$Q$1524, ""))</f>
        <v>Oscar Mayer</v>
      </c>
      <c r="E1196" t="str">
        <f>IF(OR(D1196="Mission", D1196="Nature's Own", D1196="Sara Lee"), "Bread",
IF(OR(D1196="Del Monte", D1196="Dole", D1196="Mott's"), "Canned Fruit",
IF(OR(D1196="Goya", D1196="Hunt's", D1196="Birds Eye"), "Canned Vegetables",
IF(OR(D1196="BelGioioso", D1196="Kraft", D1196="Philadelphia", D1196="Fairlife", D1196="Horizon Organic", D1196="Lactaid", D1196="Ben &amp; Jerry's", D1196="Chobani", D1196="Oikos", D1196="Light + Fit"), "Dairy",
IF(OR(D1196="Barilla", D1196="Annie's", D1196="Rao's Homemade"), "Pasta",
IF(OR(D1196="Hershey's", D1196="Lay's", D1196="Totino's", D1196="Cheerios", D1196="Jif", D1196="Skippy", D1196="Nature Valley", D1196="Oreo", D1196="DiGiorno", D1196="Eggo"), "Prepared Food",
IF(OR(D1196="Ben's Original", D1196="Lundberg", D1196="Quaker"), "Rice",
IF(OR(D1196="Bush's", D1196="Hillshire Farm", D1196="Oscar Mayer", D1196="SPAM"), "Protein",
IF(OR(D1196="Starbucks", D1196="Sparkling Ice", D1196="Coca-Cola", D1196="San Pellegrino", D1196="Gatorade", D1196="Arizona"), "Beverages",
"Other")))))))))</f>
        <v>Protein</v>
      </c>
      <c r="F1196" t="s">
        <v>799</v>
      </c>
      <c r="G1196" cm="1">
        <f t="array" ref="G1196">_xlfn.LET(
  _xlpm.txt, LOWER(TRIM(SUBSTITUTE(B1196,"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196" s="1">
        <f>O1196/G1196</f>
        <v>0.26500000000000001</v>
      </c>
      <c r="I1196" t="s">
        <v>798</v>
      </c>
      <c r="J1196" t="str">
        <f>IF(I1196="", "", IFERROR(LEFT(SUBSTITUTE(I1196,"$",""), FIND("/", SUBSTITUTE(I1196,"$","")) - 1), ""))</f>
        <v>4.24</v>
      </c>
      <c r="K1196" s="1" t="str">
        <f>IF(J1196="", "", SUBSTITUTE(J1196, "¢", ""))</f>
        <v>4.24</v>
      </c>
      <c r="L1196" s="2">
        <f>H1196*100</f>
        <v>26.5</v>
      </c>
      <c r="M1196" s="1">
        <f t="shared" si="18"/>
        <v>4.24E-2</v>
      </c>
      <c r="N1196" s="1">
        <v>4.24</v>
      </c>
      <c r="O1196">
        <f>VALUE(MID(F1196, FIND("$", F1196) + 1, LEN(F1196)))</f>
        <v>4.24</v>
      </c>
    </row>
    <row r="1197" spans="1:15" x14ac:dyDescent="0.25">
      <c r="A1197" t="s">
        <v>797</v>
      </c>
      <c r="B1197" t="s">
        <v>796</v>
      </c>
      <c r="D1197" t="str" cm="1">
        <f t="array" ref="D1197">_xlfn.TEXTJOIN("", TRUE, IF(ISNUMBER(SEARCH($Q$1480:$Q$1524, B1197)), $Q$1480:$Q$1524, ""))</f>
        <v>Oscar Mayer</v>
      </c>
      <c r="E1197" t="str">
        <f>IF(OR(D1197="Mission", D1197="Nature's Own", D1197="Sara Lee"), "Bread",
IF(OR(D1197="Del Monte", D1197="Dole", D1197="Mott's"), "Canned Fruit",
IF(OR(D1197="Goya", D1197="Hunt's", D1197="Birds Eye"), "Canned Vegetables",
IF(OR(D1197="BelGioioso", D1197="Kraft", D1197="Philadelphia", D1197="Fairlife", D1197="Horizon Organic", D1197="Lactaid", D1197="Ben &amp; Jerry's", D1197="Chobani", D1197="Oikos", D1197="Light + Fit"), "Dairy",
IF(OR(D1197="Barilla", D1197="Annie's", D1197="Rao's Homemade"), "Pasta",
IF(OR(D1197="Hershey's", D1197="Lay's", D1197="Totino's", D1197="Cheerios", D1197="Jif", D1197="Skippy", D1197="Nature Valley", D1197="Oreo", D1197="DiGiorno", D1197="Eggo"), "Prepared Food",
IF(OR(D1197="Ben's Original", D1197="Lundberg", D1197="Quaker"), "Rice",
IF(OR(D1197="Bush's", D1197="Hillshire Farm", D1197="Oscar Mayer", D1197="SPAM"), "Protein",
IF(OR(D1197="Starbucks", D1197="Sparkling Ice", D1197="Coca-Cola", D1197="San Pellegrino", D1197="Gatorade", D1197="Arizona"), "Beverages",
"Other")))))))))</f>
        <v>Protein</v>
      </c>
      <c r="F1197" t="s">
        <v>795</v>
      </c>
      <c r="G1197" t="str" cm="1">
        <f t="array" ref="G1197">_xlfn.LET(
  _xlpm.txt, LOWER(TRIM(SUBSTITUTE(B1197,"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197" t="e">
        <f>O1197/G1197</f>
        <v>#VALUE!</v>
      </c>
      <c r="I1197" t="s">
        <v>794</v>
      </c>
      <c r="J1197" t="str">
        <f>IF(I1197="", "", IFERROR(LEFT(SUBSTITUTE(I1197,"$",""), FIND("/", SUBSTITUTE(I1197,"$","")) - 1), ""))</f>
        <v>2.47</v>
      </c>
      <c r="K1197" t="str">
        <f>IF(J1197="", "", SUBSTITUTE(J1197, "¢", ""))</f>
        <v>2.47</v>
      </c>
      <c r="L1197" s="1" t="e">
        <f>H1197*100</f>
        <v>#VALUE!</v>
      </c>
      <c r="M1197" s="1">
        <f t="shared" si="18"/>
        <v>2.4700000000000003E-2</v>
      </c>
      <c r="N1197" s="1">
        <v>2.4700000000000002</v>
      </c>
      <c r="O1197">
        <f>VALUE(MID(F1197, FIND("$", F1197) + 1, LEN(F1197)))</f>
        <v>4.9400000000000004</v>
      </c>
    </row>
    <row r="1198" spans="1:15" x14ac:dyDescent="0.25">
      <c r="A1198" t="s">
        <v>793</v>
      </c>
      <c r="B1198" t="s">
        <v>792</v>
      </c>
      <c r="C1198">
        <v>2</v>
      </c>
      <c r="D1198" t="str" cm="1">
        <f t="array" ref="D1198">_xlfn.TEXTJOIN("", TRUE, IF(ISNUMBER(SEARCH($Q$1480:$Q$1524, B1198)), $Q$1480:$Q$1524, ""))</f>
        <v>Starbucks</v>
      </c>
      <c r="E1198" t="str">
        <f>IF(OR(D1198="Mission", D1198="Nature's Own", D1198="Sara Lee"), "Bread",
IF(OR(D1198="Del Monte", D1198="Dole", D1198="Mott's"), "Canned Fruit",
IF(OR(D1198="Goya", D1198="Hunt's", D1198="Birds Eye"), "Canned Vegetables",
IF(OR(D1198="BelGioioso", D1198="Kraft", D1198="Philadelphia", D1198="Fairlife", D1198="Horizon Organic", D1198="Lactaid", D1198="Ben &amp; Jerry's", D1198="Chobani", D1198="Oikos", D1198="Light + Fit"), "Dairy",
IF(OR(D1198="Barilla", D1198="Annie's", D1198="Rao's Homemade"), "Pasta",
IF(OR(D1198="Hershey's", D1198="Lay's", D1198="Totino's", D1198="Cheerios", D1198="Jif", D1198="Skippy", D1198="Nature Valley", D1198="Oreo", D1198="DiGiorno", D1198="Eggo"), "Prepared Food",
IF(OR(D1198="Ben's Original", D1198="Lundberg", D1198="Quaker"), "Rice",
IF(OR(D1198="Bush's", D1198="Hillshire Farm", D1198="Oscar Mayer", D1198="SPAM"), "Protein",
IF(OR(D1198="Starbucks", D1198="Sparkling Ice", D1198="Coca-Cola", D1198="San Pellegrino", D1198="Gatorade", D1198="Arizona"), "Beverages",
"Other")))))))))</f>
        <v>Beverages</v>
      </c>
      <c r="F1198" t="s">
        <v>791</v>
      </c>
      <c r="G1198" cm="1">
        <f t="array" ref="G1198">_xlfn.LET(
  _xlpm.txt, LOWER(TRIM(SUBSTITUTE(B1198,"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9.6</v>
      </c>
      <c r="H1198" s="1">
        <f>O1198/G1198</f>
        <v>1.9708333333333337</v>
      </c>
      <c r="J1198" t="str">
        <f>IF(I1198="", "", IFERROR(LEFT(SUBSTITUTE(I1198,"$",""), FIND("/", SUBSTITUTE(I1198,"$","")) - 1), ""))</f>
        <v/>
      </c>
      <c r="K1198" s="1" t="str">
        <f>IF(J1198="", "", SUBSTITUTE(J1198, "¢", ""))</f>
        <v/>
      </c>
      <c r="L1198" s="2">
        <f>H1198*100</f>
        <v>197.08333333333337</v>
      </c>
      <c r="M1198" s="1">
        <f t="shared" si="18"/>
        <v>1.9708333333333337</v>
      </c>
      <c r="N1198" s="1">
        <v>197.08333333333337</v>
      </c>
      <c r="O1198">
        <f>VALUE(MID(F1198, FIND("$", F1198) + 1, LEN(F1198)))</f>
        <v>18.920000000000002</v>
      </c>
    </row>
    <row r="1199" spans="1:15" x14ac:dyDescent="0.25">
      <c r="A1199" t="s">
        <v>790</v>
      </c>
      <c r="B1199" t="s">
        <v>789</v>
      </c>
      <c r="D1199" t="str" cm="1">
        <f t="array" ref="D1199">_xlfn.TEXTJOIN("", TRUE, IF(ISNUMBER(SEARCH($Q$1480:$Q$1524, B1199)), $Q$1480:$Q$1524, ""))</f>
        <v>Philadelphia</v>
      </c>
      <c r="E1199" t="str">
        <f>IF(OR(D1199="Mission", D1199="Nature's Own", D1199="Sara Lee"), "Bread",
IF(OR(D1199="Del Monte", D1199="Dole", D1199="Mott's"), "Canned Fruit",
IF(OR(D1199="Goya", D1199="Hunt's", D1199="Birds Eye"), "Canned Vegetables",
IF(OR(D1199="BelGioioso", D1199="Kraft", D1199="Philadelphia", D1199="Fairlife", D1199="Horizon Organic", D1199="Lactaid", D1199="Ben &amp; Jerry's", D1199="Chobani", D1199="Oikos", D1199="Light + Fit"), "Dairy",
IF(OR(D1199="Barilla", D1199="Annie's", D1199="Rao's Homemade"), "Pasta",
IF(OR(D1199="Hershey's", D1199="Lay's", D1199="Totino's", D1199="Cheerios", D1199="Jif", D1199="Skippy", D1199="Nature Valley", D1199="Oreo", D1199="DiGiorno", D1199="Eggo"), "Prepared Food",
IF(OR(D1199="Ben's Original", D1199="Lundberg", D1199="Quaker"), "Rice",
IF(OR(D1199="Bush's", D1199="Hillshire Farm", D1199="Oscar Mayer", D1199="SPAM"), "Protein",
IF(OR(D1199="Starbucks", D1199="Sparkling Ice", D1199="Coca-Cola", D1199="San Pellegrino", D1199="Gatorade", D1199="Arizona"), "Beverages",
"Other")))))))))</f>
        <v>Dairy</v>
      </c>
      <c r="F1199" t="s">
        <v>615</v>
      </c>
      <c r="G1199" cm="1">
        <f t="array" ref="G1199">_xlfn.LET(
  _xlpm.txt, LOWER(TRIM(SUBSTITUTE(B1199,"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199" s="1">
        <f>O1199/G1199</f>
        <v>0.52933333333333332</v>
      </c>
      <c r="J1199" t="str">
        <f>IF(I1199="", "", IFERROR(LEFT(SUBSTITUTE(I1199,"$",""), FIND("/", SUBSTITUTE(I1199,"$","")) - 1), ""))</f>
        <v/>
      </c>
      <c r="K1199" s="1" t="str">
        <f>IF(J1199="", "", SUBSTITUTE(J1199, "¢", ""))</f>
        <v/>
      </c>
      <c r="L1199" s="2">
        <f>H1199*100</f>
        <v>52.93333333333333</v>
      </c>
      <c r="M1199" s="1">
        <f t="shared" si="18"/>
        <v>0.52933333333333332</v>
      </c>
      <c r="N1199" s="1">
        <v>52.93333333333333</v>
      </c>
      <c r="O1199" s="3">
        <f>VALUE(MID(F1199, FIND("$", F1199) + 1, LEN(F1199)))</f>
        <v>3.97</v>
      </c>
    </row>
    <row r="1200" spans="1:15" x14ac:dyDescent="0.25">
      <c r="A1200" t="s">
        <v>788</v>
      </c>
      <c r="B1200" t="s">
        <v>787</v>
      </c>
      <c r="D1200" t="str" cm="1">
        <f t="array" ref="D1200">_xlfn.TEXTJOIN("", TRUE, IF(ISNUMBER(SEARCH($Q$1480:$Q$1524, B1200)), $Q$1480:$Q$1524, ""))</f>
        <v>Philadelphia</v>
      </c>
      <c r="E1200" t="str">
        <f>IF(OR(D1200="Mission", D1200="Nature's Own", D1200="Sara Lee"), "Bread",
IF(OR(D1200="Del Monte", D1200="Dole", D1200="Mott's"), "Canned Fruit",
IF(OR(D1200="Goya", D1200="Hunt's", D1200="Birds Eye"), "Canned Vegetables",
IF(OR(D1200="BelGioioso", D1200="Kraft", D1200="Philadelphia", D1200="Fairlife", D1200="Horizon Organic", D1200="Lactaid", D1200="Ben &amp; Jerry's", D1200="Chobani", D1200="Oikos", D1200="Light + Fit"), "Dairy",
IF(OR(D1200="Barilla", D1200="Annie's", D1200="Rao's Homemade"), "Pasta",
IF(OR(D1200="Hershey's", D1200="Lay's", D1200="Totino's", D1200="Cheerios", D1200="Jif", D1200="Skippy", D1200="Nature Valley", D1200="Oreo", D1200="DiGiorno", D1200="Eggo"), "Prepared Food",
IF(OR(D1200="Ben's Original", D1200="Lundberg", D1200="Quaker"), "Rice",
IF(OR(D1200="Bush's", D1200="Hillshire Farm", D1200="Oscar Mayer", D1200="SPAM"), "Protein",
IF(OR(D1200="Starbucks", D1200="Sparkling Ice", D1200="Coca-Cola", D1200="San Pellegrino", D1200="Gatorade", D1200="Arizona"), "Beverages",
"Other")))))))))</f>
        <v>Dairy</v>
      </c>
      <c r="F1200" t="s">
        <v>615</v>
      </c>
      <c r="G1200" cm="1">
        <f t="array" ref="G1200">_xlfn.LET(
  _xlpm.txt, LOWER(TRIM(SUBSTITUTE(B1200,"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00" s="1">
        <f>O1200/G1200</f>
        <v>0.52933333333333332</v>
      </c>
      <c r="J1200" t="str">
        <f>IF(I1200="", "", IFERROR(LEFT(SUBSTITUTE(I1200,"$",""), FIND("/", SUBSTITUTE(I1200,"$","")) - 1), ""))</f>
        <v/>
      </c>
      <c r="K1200" s="1" t="str">
        <f>IF(J1200="", "", SUBSTITUTE(J1200, "¢", ""))</f>
        <v/>
      </c>
      <c r="L1200" s="2">
        <f>H1200*100</f>
        <v>52.93333333333333</v>
      </c>
      <c r="M1200" s="1">
        <f t="shared" si="18"/>
        <v>0.52933333333333332</v>
      </c>
      <c r="N1200" s="1">
        <v>52.93333333333333</v>
      </c>
      <c r="O1200" s="3">
        <f>VALUE(MID(F1200, FIND("$", F1200) + 1, LEN(F1200)))</f>
        <v>3.97</v>
      </c>
    </row>
    <row r="1201" spans="1:15" x14ac:dyDescent="0.25">
      <c r="A1201" t="s">
        <v>786</v>
      </c>
      <c r="B1201" t="s">
        <v>785</v>
      </c>
      <c r="D1201" t="str" cm="1">
        <f t="array" ref="D1201">_xlfn.TEXTJOIN("", TRUE, IF(ISNUMBER(SEARCH($Q$1480:$Q$1524, B1201)), $Q$1480:$Q$1524, ""))</f>
        <v>Philadelphia</v>
      </c>
      <c r="E1201" t="str">
        <f>IF(OR(D1201="Mission", D1201="Nature's Own", D1201="Sara Lee"), "Bread",
IF(OR(D1201="Del Monte", D1201="Dole", D1201="Mott's"), "Canned Fruit",
IF(OR(D1201="Goya", D1201="Hunt's", D1201="Birds Eye"), "Canned Vegetables",
IF(OR(D1201="BelGioioso", D1201="Kraft", D1201="Philadelphia", D1201="Fairlife", D1201="Horizon Organic", D1201="Lactaid", D1201="Ben &amp; Jerry's", D1201="Chobani", D1201="Oikos", D1201="Light + Fit"), "Dairy",
IF(OR(D1201="Barilla", D1201="Annie's", D1201="Rao's Homemade"), "Pasta",
IF(OR(D1201="Hershey's", D1201="Lay's", D1201="Totino's", D1201="Cheerios", D1201="Jif", D1201="Skippy", D1201="Nature Valley", D1201="Oreo", D1201="DiGiorno", D1201="Eggo"), "Prepared Food",
IF(OR(D1201="Ben's Original", D1201="Lundberg", D1201="Quaker"), "Rice",
IF(OR(D1201="Bush's", D1201="Hillshire Farm", D1201="Oscar Mayer", D1201="SPAM"), "Protein",
IF(OR(D1201="Starbucks", D1201="Sparkling Ice", D1201="Coca-Cola", D1201="San Pellegrino", D1201="Gatorade", D1201="Arizona"), "Beverages",
"Other")))))))))</f>
        <v>Dairy</v>
      </c>
      <c r="F1201" t="s">
        <v>615</v>
      </c>
      <c r="G1201" cm="1">
        <f t="array" ref="G1201">_xlfn.LET(
  _xlpm.txt, LOWER(TRIM(SUBSTITUTE(B1201,"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1201" s="1">
        <f>O1201/G1201</f>
        <v>0.49625000000000002</v>
      </c>
      <c r="J1201" t="str">
        <f>IF(I1201="", "", IFERROR(LEFT(SUBSTITUTE(I1201,"$",""), FIND("/", SUBSTITUTE(I1201,"$","")) - 1), ""))</f>
        <v/>
      </c>
      <c r="K1201" s="1" t="str">
        <f>IF(J1201="", "", SUBSTITUTE(J1201, "¢", ""))</f>
        <v/>
      </c>
      <c r="L1201" s="2">
        <f>H1201*100</f>
        <v>49.625</v>
      </c>
      <c r="M1201" s="1">
        <f t="shared" si="18"/>
        <v>0.49625000000000002</v>
      </c>
      <c r="N1201" s="1">
        <v>49.625</v>
      </c>
      <c r="O1201" s="3">
        <f>VALUE(MID(F1201, FIND("$", F1201) + 1, LEN(F1201)))</f>
        <v>3.97</v>
      </c>
    </row>
    <row r="1202" spans="1:15" x14ac:dyDescent="0.25">
      <c r="A1202" t="s">
        <v>784</v>
      </c>
      <c r="B1202" t="s">
        <v>783</v>
      </c>
      <c r="D1202" t="str" cm="1">
        <f t="array" ref="D1202">_xlfn.TEXTJOIN("", TRUE, IF(ISNUMBER(SEARCH($Q$1480:$Q$1524, B1202)), $Q$1480:$Q$1524, ""))</f>
        <v>Philadelphia</v>
      </c>
      <c r="E1202" t="str">
        <f>IF(OR(D1202="Mission", D1202="Nature's Own", D1202="Sara Lee"), "Bread",
IF(OR(D1202="Del Monte", D1202="Dole", D1202="Mott's"), "Canned Fruit",
IF(OR(D1202="Goya", D1202="Hunt's", D1202="Birds Eye"), "Canned Vegetables",
IF(OR(D1202="BelGioioso", D1202="Kraft", D1202="Philadelphia", D1202="Fairlife", D1202="Horizon Organic", D1202="Lactaid", D1202="Ben &amp; Jerry's", D1202="Chobani", D1202="Oikos", D1202="Light + Fit"), "Dairy",
IF(OR(D1202="Barilla", D1202="Annie's", D1202="Rao's Homemade"), "Pasta",
IF(OR(D1202="Hershey's", D1202="Lay's", D1202="Totino's", D1202="Cheerios", D1202="Jif", D1202="Skippy", D1202="Nature Valley", D1202="Oreo", D1202="DiGiorno", D1202="Eggo"), "Prepared Food",
IF(OR(D1202="Ben's Original", D1202="Lundberg", D1202="Quaker"), "Rice",
IF(OR(D1202="Bush's", D1202="Hillshire Farm", D1202="Oscar Mayer", D1202="SPAM"), "Protein",
IF(OR(D1202="Starbucks", D1202="Sparkling Ice", D1202="Coca-Cola", D1202="San Pellegrino", D1202="Gatorade", D1202="Arizona"), "Beverages",
"Other")))))))))</f>
        <v>Dairy</v>
      </c>
      <c r="F1202" t="s">
        <v>615</v>
      </c>
      <c r="G1202" cm="1">
        <f t="array" ref="G1202">_xlfn.LET(
  _xlpm.txt, LOWER(TRIM(SUBSTITUTE(B1202,"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02" s="1">
        <f>O1202/G1202</f>
        <v>0.52933333333333332</v>
      </c>
      <c r="J1202" t="str">
        <f>IF(I1202="", "", IFERROR(LEFT(SUBSTITUTE(I1202,"$",""), FIND("/", SUBSTITUTE(I1202,"$","")) - 1), ""))</f>
        <v/>
      </c>
      <c r="K1202" s="1" t="str">
        <f>IF(J1202="", "", SUBSTITUTE(J1202, "¢", ""))</f>
        <v/>
      </c>
      <c r="L1202" s="2">
        <f>H1202*100</f>
        <v>52.93333333333333</v>
      </c>
      <c r="M1202" s="1">
        <f t="shared" si="18"/>
        <v>0.52933333333333332</v>
      </c>
      <c r="N1202" s="1">
        <v>52.93333333333333</v>
      </c>
      <c r="O1202" s="3">
        <f>VALUE(MID(F1202, FIND("$", F1202) + 1, LEN(F1202)))</f>
        <v>3.97</v>
      </c>
    </row>
    <row r="1203" spans="1:15" x14ac:dyDescent="0.25">
      <c r="A1203" t="s">
        <v>782</v>
      </c>
      <c r="B1203" t="s">
        <v>781</v>
      </c>
      <c r="D1203" t="str" cm="1">
        <f t="array" ref="D1203">_xlfn.TEXTJOIN("", TRUE, IF(ISNUMBER(SEARCH($Q$1480:$Q$1524, B1203)), $Q$1480:$Q$1524, ""))</f>
        <v>Philadelphia</v>
      </c>
      <c r="E1203" t="str">
        <f>IF(OR(D1203="Mission", D1203="Nature's Own", D1203="Sara Lee"), "Bread",
IF(OR(D1203="Del Monte", D1203="Dole", D1203="Mott's"), "Canned Fruit",
IF(OR(D1203="Goya", D1203="Hunt's", D1203="Birds Eye"), "Canned Vegetables",
IF(OR(D1203="BelGioioso", D1203="Kraft", D1203="Philadelphia", D1203="Fairlife", D1203="Horizon Organic", D1203="Lactaid", D1203="Ben &amp; Jerry's", D1203="Chobani", D1203="Oikos", D1203="Light + Fit"), "Dairy",
IF(OR(D1203="Barilla", D1203="Annie's", D1203="Rao's Homemade"), "Pasta",
IF(OR(D1203="Hershey's", D1203="Lay's", D1203="Totino's", D1203="Cheerios", D1203="Jif", D1203="Skippy", D1203="Nature Valley", D1203="Oreo", D1203="DiGiorno", D1203="Eggo"), "Prepared Food",
IF(OR(D1203="Ben's Original", D1203="Lundberg", D1203="Quaker"), "Rice",
IF(OR(D1203="Bush's", D1203="Hillshire Farm", D1203="Oscar Mayer", D1203="SPAM"), "Protein",
IF(OR(D1203="Starbucks", D1203="Sparkling Ice", D1203="Coca-Cola", D1203="San Pellegrino", D1203="Gatorade", D1203="Arizona"), "Beverages",
"Other")))))))))</f>
        <v>Dairy</v>
      </c>
      <c r="F1203" t="s">
        <v>711</v>
      </c>
      <c r="G1203" cm="1">
        <f t="array" ref="G1203">_xlfn.LET(
  _xlpm.txt, LOWER(TRIM(SUBSTITUTE(B1203,"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1203" s="1">
        <f>O1203/G1203</f>
        <v>0.44967741935483868</v>
      </c>
      <c r="J1203" t="str">
        <f>IF(I1203="", "", IFERROR(LEFT(SUBSTITUTE(I1203,"$",""), FIND("/", SUBSTITUTE(I1203,"$","")) - 1), ""))</f>
        <v/>
      </c>
      <c r="K1203" s="1" t="str">
        <f>IF(J1203="", "", SUBSTITUTE(J1203, "¢", ""))</f>
        <v/>
      </c>
      <c r="L1203" s="2">
        <f>H1203*100</f>
        <v>44.967741935483865</v>
      </c>
      <c r="M1203" s="1">
        <f t="shared" si="18"/>
        <v>0.44967741935483863</v>
      </c>
      <c r="N1203" s="1">
        <v>44.967741935483865</v>
      </c>
      <c r="O1203" s="3">
        <f>VALUE(MID(F1203, FIND("$", F1203) + 1, LEN(F1203)))</f>
        <v>6.97</v>
      </c>
    </row>
    <row r="1204" spans="1:15" x14ac:dyDescent="0.25">
      <c r="A1204" t="s">
        <v>780</v>
      </c>
      <c r="B1204" t="s">
        <v>779</v>
      </c>
      <c r="D1204" t="str" cm="1">
        <f t="array" ref="D1204">_xlfn.TEXTJOIN("", TRUE, IF(ISNUMBER(SEARCH($Q$1480:$Q$1524, B1204)), $Q$1480:$Q$1524, ""))</f>
        <v>Philadelphia</v>
      </c>
      <c r="E1204" t="str">
        <f>IF(OR(D1204="Mission", D1204="Nature's Own", D1204="Sara Lee"), "Bread",
IF(OR(D1204="Del Monte", D1204="Dole", D1204="Mott's"), "Canned Fruit",
IF(OR(D1204="Goya", D1204="Hunt's", D1204="Birds Eye"), "Canned Vegetables",
IF(OR(D1204="BelGioioso", D1204="Kraft", D1204="Philadelphia", D1204="Fairlife", D1204="Horizon Organic", D1204="Lactaid", D1204="Ben &amp; Jerry's", D1204="Chobani", D1204="Oikos", D1204="Light + Fit"), "Dairy",
IF(OR(D1204="Barilla", D1204="Annie's", D1204="Rao's Homemade"), "Pasta",
IF(OR(D1204="Hershey's", D1204="Lay's", D1204="Totino's", D1204="Cheerios", D1204="Jif", D1204="Skippy", D1204="Nature Valley", D1204="Oreo", D1204="DiGiorno", D1204="Eggo"), "Prepared Food",
IF(OR(D1204="Ben's Original", D1204="Lundberg", D1204="Quaker"), "Rice",
IF(OR(D1204="Bush's", D1204="Hillshire Farm", D1204="Oscar Mayer", D1204="SPAM"), "Protein",
IF(OR(D1204="Starbucks", D1204="Sparkling Ice", D1204="Coca-Cola", D1204="San Pellegrino", D1204="Gatorade", D1204="Arizona"), "Beverages",
"Other")))))))))</f>
        <v>Dairy</v>
      </c>
      <c r="F1204" t="s">
        <v>615</v>
      </c>
      <c r="G1204" cm="1">
        <f t="array" ref="G1204">_xlfn.LET(
  _xlpm.txt, LOWER(TRIM(SUBSTITUTE(B1204,"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04" s="1">
        <f>O1204/G1204</f>
        <v>0.52933333333333332</v>
      </c>
      <c r="J1204" t="str">
        <f>IF(I1204="", "", IFERROR(LEFT(SUBSTITUTE(I1204,"$",""), FIND("/", SUBSTITUTE(I1204,"$","")) - 1), ""))</f>
        <v/>
      </c>
      <c r="K1204" s="1" t="str">
        <f>IF(J1204="", "", SUBSTITUTE(J1204, "¢", ""))</f>
        <v/>
      </c>
      <c r="L1204" s="2">
        <f>H1204*100</f>
        <v>52.93333333333333</v>
      </c>
      <c r="M1204" s="1">
        <f t="shared" si="18"/>
        <v>0.52933333333333332</v>
      </c>
      <c r="N1204" s="1">
        <v>52.93333333333333</v>
      </c>
      <c r="O1204" s="3">
        <f>VALUE(MID(F1204, FIND("$", F1204) + 1, LEN(F1204)))</f>
        <v>3.97</v>
      </c>
    </row>
    <row r="1205" spans="1:15" x14ac:dyDescent="0.25">
      <c r="A1205" t="s">
        <v>778</v>
      </c>
      <c r="B1205" t="s">
        <v>777</v>
      </c>
      <c r="D1205" t="str" cm="1">
        <f t="array" ref="D1205">_xlfn.TEXTJOIN("", TRUE, IF(ISNUMBER(SEARCH($Q$1480:$Q$1524, B1205)), $Q$1480:$Q$1524, ""))</f>
        <v>Philadelphia</v>
      </c>
      <c r="E1205" t="str">
        <f>IF(OR(D1205="Mission", D1205="Nature's Own", D1205="Sara Lee"), "Bread",
IF(OR(D1205="Del Monte", D1205="Dole", D1205="Mott's"), "Canned Fruit",
IF(OR(D1205="Goya", D1205="Hunt's", D1205="Birds Eye"), "Canned Vegetables",
IF(OR(D1205="BelGioioso", D1205="Kraft", D1205="Philadelphia", D1205="Fairlife", D1205="Horizon Organic", D1205="Lactaid", D1205="Ben &amp; Jerry's", D1205="Chobani", D1205="Oikos", D1205="Light + Fit"), "Dairy",
IF(OR(D1205="Barilla", D1205="Annie's", D1205="Rao's Homemade"), "Pasta",
IF(OR(D1205="Hershey's", D1205="Lay's", D1205="Totino's", D1205="Cheerios", D1205="Jif", D1205="Skippy", D1205="Nature Valley", D1205="Oreo", D1205="DiGiorno", D1205="Eggo"), "Prepared Food",
IF(OR(D1205="Ben's Original", D1205="Lundberg", D1205="Quaker"), "Rice",
IF(OR(D1205="Bush's", D1205="Hillshire Farm", D1205="Oscar Mayer", D1205="SPAM"), "Protein",
IF(OR(D1205="Starbucks", D1205="Sparkling Ice", D1205="Coca-Cola", D1205="San Pellegrino", D1205="Gatorade", D1205="Arizona"), "Beverages",
"Other")))))))))</f>
        <v>Dairy</v>
      </c>
      <c r="F1205" t="s">
        <v>615</v>
      </c>
      <c r="G1205" cm="1">
        <f t="array" ref="G1205">_xlfn.LET(
  _xlpm.txt, LOWER(TRIM(SUBSTITUTE(B1205,"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05" s="1">
        <f>O1205/G1205</f>
        <v>0.52933333333333332</v>
      </c>
      <c r="J1205" t="str">
        <f>IF(I1205="", "", IFERROR(LEFT(SUBSTITUTE(I1205,"$",""), FIND("/", SUBSTITUTE(I1205,"$","")) - 1), ""))</f>
        <v/>
      </c>
      <c r="K1205" s="1" t="str">
        <f>IF(J1205="", "", SUBSTITUTE(J1205, "¢", ""))</f>
        <v/>
      </c>
      <c r="L1205" s="2">
        <f>H1205*100</f>
        <v>52.93333333333333</v>
      </c>
      <c r="M1205" s="1">
        <f t="shared" si="18"/>
        <v>0.52933333333333332</v>
      </c>
      <c r="N1205" s="1">
        <v>52.93333333333333</v>
      </c>
      <c r="O1205" s="3">
        <f>VALUE(MID(F1205, FIND("$", F1205) + 1, LEN(F1205)))</f>
        <v>3.97</v>
      </c>
    </row>
    <row r="1206" spans="1:15" x14ac:dyDescent="0.25">
      <c r="A1206" t="s">
        <v>776</v>
      </c>
      <c r="B1206" t="s">
        <v>775</v>
      </c>
      <c r="D1206" t="str" cm="1">
        <f t="array" ref="D1206">_xlfn.TEXTJOIN("", TRUE, IF(ISNUMBER(SEARCH($Q$1480:$Q$1524, B1206)), $Q$1480:$Q$1524, ""))</f>
        <v>Philadelphia</v>
      </c>
      <c r="E1206" t="str">
        <f>IF(OR(D1206="Mission", D1206="Nature's Own", D1206="Sara Lee"), "Bread",
IF(OR(D1206="Del Monte", D1206="Dole", D1206="Mott's"), "Canned Fruit",
IF(OR(D1206="Goya", D1206="Hunt's", D1206="Birds Eye"), "Canned Vegetables",
IF(OR(D1206="BelGioioso", D1206="Kraft", D1206="Philadelphia", D1206="Fairlife", D1206="Horizon Organic", D1206="Lactaid", D1206="Ben &amp; Jerry's", D1206="Chobani", D1206="Oikos", D1206="Light + Fit"), "Dairy",
IF(OR(D1206="Barilla", D1206="Annie's", D1206="Rao's Homemade"), "Pasta",
IF(OR(D1206="Hershey's", D1206="Lay's", D1206="Totino's", D1206="Cheerios", D1206="Jif", D1206="Skippy", D1206="Nature Valley", D1206="Oreo", D1206="DiGiorno", D1206="Eggo"), "Prepared Food",
IF(OR(D1206="Ben's Original", D1206="Lundberg", D1206="Quaker"), "Rice",
IF(OR(D1206="Bush's", D1206="Hillshire Farm", D1206="Oscar Mayer", D1206="SPAM"), "Protein",
IF(OR(D1206="Starbucks", D1206="Sparkling Ice", D1206="Coca-Cola", D1206="San Pellegrino", D1206="Gatorade", D1206="Arizona"), "Beverages",
"Other")))))))))</f>
        <v>Dairy</v>
      </c>
      <c r="F1206" t="s">
        <v>615</v>
      </c>
      <c r="G1206" cm="1">
        <f t="array" ref="G1206">_xlfn.LET(
  _xlpm.txt, LOWER(TRIM(SUBSTITUTE(B1206,"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06" s="1">
        <f>O1206/G1206</f>
        <v>0.52933333333333332</v>
      </c>
      <c r="J1206" t="str">
        <f>IF(I1206="", "", IFERROR(LEFT(SUBSTITUTE(I1206,"$",""), FIND("/", SUBSTITUTE(I1206,"$","")) - 1), ""))</f>
        <v/>
      </c>
      <c r="K1206" s="1" t="str">
        <f>IF(J1206="", "", SUBSTITUTE(J1206, "¢", ""))</f>
        <v/>
      </c>
      <c r="L1206" s="2">
        <f>H1206*100</f>
        <v>52.93333333333333</v>
      </c>
      <c r="M1206" s="1">
        <f t="shared" si="18"/>
        <v>0.52933333333333332</v>
      </c>
      <c r="N1206" s="1">
        <v>52.93333333333333</v>
      </c>
      <c r="O1206" s="3">
        <f>VALUE(MID(F1206, FIND("$", F1206) + 1, LEN(F1206)))</f>
        <v>3.97</v>
      </c>
    </row>
    <row r="1207" spans="1:15" x14ac:dyDescent="0.25">
      <c r="A1207" t="s">
        <v>774</v>
      </c>
      <c r="B1207" t="s">
        <v>773</v>
      </c>
      <c r="D1207" t="str" cm="1">
        <f t="array" ref="D1207">_xlfn.TEXTJOIN("", TRUE, IF(ISNUMBER(SEARCH($Q$1480:$Q$1524, B1207)), $Q$1480:$Q$1524, ""))</f>
        <v>Philadelphia</v>
      </c>
      <c r="E1207" t="str">
        <f>IF(OR(D1207="Mission", D1207="Nature's Own", D1207="Sara Lee"), "Bread",
IF(OR(D1207="Del Monte", D1207="Dole", D1207="Mott's"), "Canned Fruit",
IF(OR(D1207="Goya", D1207="Hunt's", D1207="Birds Eye"), "Canned Vegetables",
IF(OR(D1207="BelGioioso", D1207="Kraft", D1207="Philadelphia", D1207="Fairlife", D1207="Horizon Organic", D1207="Lactaid", D1207="Ben &amp; Jerry's", D1207="Chobani", D1207="Oikos", D1207="Light + Fit"), "Dairy",
IF(OR(D1207="Barilla", D1207="Annie's", D1207="Rao's Homemade"), "Pasta",
IF(OR(D1207="Hershey's", D1207="Lay's", D1207="Totino's", D1207="Cheerios", D1207="Jif", D1207="Skippy", D1207="Nature Valley", D1207="Oreo", D1207="DiGiorno", D1207="Eggo"), "Prepared Food",
IF(OR(D1207="Ben's Original", D1207="Lundberg", D1207="Quaker"), "Rice",
IF(OR(D1207="Bush's", D1207="Hillshire Farm", D1207="Oscar Mayer", D1207="SPAM"), "Protein",
IF(OR(D1207="Starbucks", D1207="Sparkling Ice", D1207="Coca-Cola", D1207="San Pellegrino", D1207="Gatorade", D1207="Arizona"), "Beverages",
"Other")))))))))</f>
        <v>Dairy</v>
      </c>
      <c r="F1207" t="s">
        <v>615</v>
      </c>
      <c r="G1207" cm="1">
        <f t="array" ref="G1207">_xlfn.LET(
  _xlpm.txt, LOWER(TRIM(SUBSTITUTE(B1207,"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07" s="1">
        <f>O1207/G1207</f>
        <v>0.52933333333333332</v>
      </c>
      <c r="J1207" t="str">
        <f>IF(I1207="", "", IFERROR(LEFT(SUBSTITUTE(I1207,"$",""), FIND("/", SUBSTITUTE(I1207,"$","")) - 1), ""))</f>
        <v/>
      </c>
      <c r="K1207" s="1" t="str">
        <f>IF(J1207="", "", SUBSTITUTE(J1207, "¢", ""))</f>
        <v/>
      </c>
      <c r="L1207" s="2">
        <f>H1207*100</f>
        <v>52.93333333333333</v>
      </c>
      <c r="M1207" s="1">
        <f t="shared" si="18"/>
        <v>0.52933333333333332</v>
      </c>
      <c r="N1207" s="1">
        <v>52.93333333333333</v>
      </c>
      <c r="O1207" s="3">
        <f>VALUE(MID(F1207, FIND("$", F1207) + 1, LEN(F1207)))</f>
        <v>3.97</v>
      </c>
    </row>
    <row r="1208" spans="1:15" x14ac:dyDescent="0.25">
      <c r="A1208" t="s">
        <v>772</v>
      </c>
      <c r="B1208" t="s">
        <v>771</v>
      </c>
      <c r="D1208" t="str" cm="1">
        <f t="array" ref="D1208">_xlfn.TEXTJOIN("", TRUE, IF(ISNUMBER(SEARCH($Q$1480:$Q$1524, B1208)), $Q$1480:$Q$1524, ""))</f>
        <v>Philadelphia</v>
      </c>
      <c r="E1208" t="str">
        <f>IF(OR(D1208="Mission", D1208="Nature's Own", D1208="Sara Lee"), "Bread",
IF(OR(D1208="Del Monte", D1208="Dole", D1208="Mott's"), "Canned Fruit",
IF(OR(D1208="Goya", D1208="Hunt's", D1208="Birds Eye"), "Canned Vegetables",
IF(OR(D1208="BelGioioso", D1208="Kraft", D1208="Philadelphia", D1208="Fairlife", D1208="Horizon Organic", D1208="Lactaid", D1208="Ben &amp; Jerry's", D1208="Chobani", D1208="Oikos", D1208="Light + Fit"), "Dairy",
IF(OR(D1208="Barilla", D1208="Annie's", D1208="Rao's Homemade"), "Pasta",
IF(OR(D1208="Hershey's", D1208="Lay's", D1208="Totino's", D1208="Cheerios", D1208="Jif", D1208="Skippy", D1208="Nature Valley", D1208="Oreo", D1208="DiGiorno", D1208="Eggo"), "Prepared Food",
IF(OR(D1208="Ben's Original", D1208="Lundberg", D1208="Quaker"), "Rice",
IF(OR(D1208="Bush's", D1208="Hillshire Farm", D1208="Oscar Mayer", D1208="SPAM"), "Protein",
IF(OR(D1208="Starbucks", D1208="Sparkling Ice", D1208="Coca-Cola", D1208="San Pellegrino", D1208="Gatorade", D1208="Arizona"), "Beverages",
"Other")))))))))</f>
        <v>Dairy</v>
      </c>
      <c r="F1208" t="s">
        <v>615</v>
      </c>
      <c r="G1208" cm="1">
        <f t="array" ref="G1208">_xlfn.LET(
  _xlpm.txt, LOWER(TRIM(SUBSTITUTE(B1208,"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1208" s="1">
        <f>O1208/G1208</f>
        <v>0.49625000000000002</v>
      </c>
      <c r="J1208" t="str">
        <f>IF(I1208="", "", IFERROR(LEFT(SUBSTITUTE(I1208,"$",""), FIND("/", SUBSTITUTE(I1208,"$","")) - 1), ""))</f>
        <v/>
      </c>
      <c r="K1208" s="1" t="str">
        <f>IF(J1208="", "", SUBSTITUTE(J1208, "¢", ""))</f>
        <v/>
      </c>
      <c r="L1208" s="2">
        <f>H1208*100</f>
        <v>49.625</v>
      </c>
      <c r="M1208" s="1">
        <f t="shared" si="18"/>
        <v>0.49625000000000002</v>
      </c>
      <c r="N1208" s="1">
        <v>49.625</v>
      </c>
      <c r="O1208" s="3">
        <f>VALUE(MID(F1208, FIND("$", F1208) + 1, LEN(F1208)))</f>
        <v>3.97</v>
      </c>
    </row>
    <row r="1209" spans="1:15" x14ac:dyDescent="0.25">
      <c r="A1209" t="s">
        <v>770</v>
      </c>
      <c r="B1209" t="s">
        <v>769</v>
      </c>
      <c r="D1209" t="str" cm="1">
        <f t="array" ref="D1209">_xlfn.TEXTJOIN("", TRUE, IF(ISNUMBER(SEARCH($Q$1480:$Q$1524, B1209)), $Q$1480:$Q$1524, ""))</f>
        <v>Philadelphia</v>
      </c>
      <c r="E1209" t="str">
        <f>IF(OR(D1209="Mission", D1209="Nature's Own", D1209="Sara Lee"), "Bread",
IF(OR(D1209="Del Monte", D1209="Dole", D1209="Mott's"), "Canned Fruit",
IF(OR(D1209="Goya", D1209="Hunt's", D1209="Birds Eye"), "Canned Vegetables",
IF(OR(D1209="BelGioioso", D1209="Kraft", D1209="Philadelphia", D1209="Fairlife", D1209="Horizon Organic", D1209="Lactaid", D1209="Ben &amp; Jerry's", D1209="Chobani", D1209="Oikos", D1209="Light + Fit"), "Dairy",
IF(OR(D1209="Barilla", D1209="Annie's", D1209="Rao's Homemade"), "Pasta",
IF(OR(D1209="Hershey's", D1209="Lay's", D1209="Totino's", D1209="Cheerios", D1209="Jif", D1209="Skippy", D1209="Nature Valley", D1209="Oreo", D1209="DiGiorno", D1209="Eggo"), "Prepared Food",
IF(OR(D1209="Ben's Original", D1209="Lundberg", D1209="Quaker"), "Rice",
IF(OR(D1209="Bush's", D1209="Hillshire Farm", D1209="Oscar Mayer", D1209="SPAM"), "Protein",
IF(OR(D1209="Starbucks", D1209="Sparkling Ice", D1209="Coca-Cola", D1209="San Pellegrino", D1209="Gatorade", D1209="Arizona"), "Beverages",
"Other")))))))))</f>
        <v>Dairy</v>
      </c>
      <c r="F1209" t="s">
        <v>615</v>
      </c>
      <c r="G1209" cm="1">
        <f t="array" ref="G1209">_xlfn.LET(
  _xlpm.txt, LOWER(TRIM(SUBSTITUTE(B1209,"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09" s="1">
        <f>O1209/G1209</f>
        <v>0.52933333333333332</v>
      </c>
      <c r="J1209" t="str">
        <f>IF(I1209="", "", IFERROR(LEFT(SUBSTITUTE(I1209,"$",""), FIND("/", SUBSTITUTE(I1209,"$","")) - 1), ""))</f>
        <v/>
      </c>
      <c r="K1209" s="1" t="str">
        <f>IF(J1209="", "", SUBSTITUTE(J1209, "¢", ""))</f>
        <v/>
      </c>
      <c r="L1209" s="2">
        <f>H1209*100</f>
        <v>52.93333333333333</v>
      </c>
      <c r="M1209" s="1">
        <f t="shared" si="18"/>
        <v>0.52933333333333332</v>
      </c>
      <c r="N1209" s="1">
        <v>52.93333333333333</v>
      </c>
      <c r="O1209" s="3">
        <f>VALUE(MID(F1209, FIND("$", F1209) + 1, LEN(F1209)))</f>
        <v>3.97</v>
      </c>
    </row>
    <row r="1210" spans="1:15" x14ac:dyDescent="0.25">
      <c r="A1210" t="s">
        <v>768</v>
      </c>
      <c r="B1210" t="s">
        <v>767</v>
      </c>
      <c r="D1210" t="str" cm="1">
        <f t="array" ref="D1210">_xlfn.TEXTJOIN("", TRUE, IF(ISNUMBER(SEARCH($Q$1480:$Q$1524, B1210)), $Q$1480:$Q$1524, ""))</f>
        <v>Philadelphia</v>
      </c>
      <c r="E1210" t="str">
        <f>IF(OR(D1210="Mission", D1210="Nature's Own", D1210="Sara Lee"), "Bread",
IF(OR(D1210="Del Monte", D1210="Dole", D1210="Mott's"), "Canned Fruit",
IF(OR(D1210="Goya", D1210="Hunt's", D1210="Birds Eye"), "Canned Vegetables",
IF(OR(D1210="BelGioioso", D1210="Kraft", D1210="Philadelphia", D1210="Fairlife", D1210="Horizon Organic", D1210="Lactaid", D1210="Ben &amp; Jerry's", D1210="Chobani", D1210="Oikos", D1210="Light + Fit"), "Dairy",
IF(OR(D1210="Barilla", D1210="Annie's", D1210="Rao's Homemade"), "Pasta",
IF(OR(D1210="Hershey's", D1210="Lay's", D1210="Totino's", D1210="Cheerios", D1210="Jif", D1210="Skippy", D1210="Nature Valley", D1210="Oreo", D1210="DiGiorno", D1210="Eggo"), "Prepared Food",
IF(OR(D1210="Ben's Original", D1210="Lundberg", D1210="Quaker"), "Rice",
IF(OR(D1210="Bush's", D1210="Hillshire Farm", D1210="Oscar Mayer", D1210="SPAM"), "Protein",
IF(OR(D1210="Starbucks", D1210="Sparkling Ice", D1210="Coca-Cola", D1210="San Pellegrino", D1210="Gatorade", D1210="Arizona"), "Beverages",
"Other")))))))))</f>
        <v>Dairy</v>
      </c>
      <c r="F1210" t="s">
        <v>615</v>
      </c>
      <c r="G1210" cm="1">
        <f t="array" ref="G1210">_xlfn.LET(
  _xlpm.txt, LOWER(TRIM(SUBSTITUTE(B1210,"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10" s="1">
        <f>O1210/G1210</f>
        <v>0.52933333333333332</v>
      </c>
      <c r="J1210" t="str">
        <f>IF(I1210="", "", IFERROR(LEFT(SUBSTITUTE(I1210,"$",""), FIND("/", SUBSTITUTE(I1210,"$","")) - 1), ""))</f>
        <v/>
      </c>
      <c r="K1210" s="1" t="str">
        <f>IF(J1210="", "", SUBSTITUTE(J1210, "¢", ""))</f>
        <v/>
      </c>
      <c r="L1210" s="2">
        <f>H1210*100</f>
        <v>52.93333333333333</v>
      </c>
      <c r="M1210" s="1">
        <f t="shared" si="18"/>
        <v>0.52933333333333332</v>
      </c>
      <c r="N1210" s="1">
        <v>52.93333333333333</v>
      </c>
      <c r="O1210" s="3">
        <f>VALUE(MID(F1210, FIND("$", F1210) + 1, LEN(F1210)))</f>
        <v>3.97</v>
      </c>
    </row>
    <row r="1211" spans="1:15" x14ac:dyDescent="0.25">
      <c r="A1211" t="s">
        <v>766</v>
      </c>
      <c r="B1211" t="s">
        <v>765</v>
      </c>
      <c r="D1211" t="str" cm="1">
        <f t="array" ref="D1211">_xlfn.TEXTJOIN("", TRUE, IF(ISNUMBER(SEARCH($Q$1480:$Q$1524, B1211)), $Q$1480:$Q$1524, ""))</f>
        <v>Philadelphia</v>
      </c>
      <c r="E1211" t="str">
        <f>IF(OR(D1211="Mission", D1211="Nature's Own", D1211="Sara Lee"), "Bread",
IF(OR(D1211="Del Monte", D1211="Dole", D1211="Mott's"), "Canned Fruit",
IF(OR(D1211="Goya", D1211="Hunt's", D1211="Birds Eye"), "Canned Vegetables",
IF(OR(D1211="BelGioioso", D1211="Kraft", D1211="Philadelphia", D1211="Fairlife", D1211="Horizon Organic", D1211="Lactaid", D1211="Ben &amp; Jerry's", D1211="Chobani", D1211="Oikos", D1211="Light + Fit"), "Dairy",
IF(OR(D1211="Barilla", D1211="Annie's", D1211="Rao's Homemade"), "Pasta",
IF(OR(D1211="Hershey's", D1211="Lay's", D1211="Totino's", D1211="Cheerios", D1211="Jif", D1211="Skippy", D1211="Nature Valley", D1211="Oreo", D1211="DiGiorno", D1211="Eggo"), "Prepared Food",
IF(OR(D1211="Ben's Original", D1211="Lundberg", D1211="Quaker"), "Rice",
IF(OR(D1211="Bush's", D1211="Hillshire Farm", D1211="Oscar Mayer", D1211="SPAM"), "Protein",
IF(OR(D1211="Starbucks", D1211="Sparkling Ice", D1211="Coca-Cola", D1211="San Pellegrino", D1211="Gatorade", D1211="Arizona"), "Beverages",
"Other")))))))))</f>
        <v>Dairy</v>
      </c>
      <c r="F1211" t="s">
        <v>615</v>
      </c>
      <c r="G1211" cm="1">
        <f t="array" ref="G1211">_xlfn.LET(
  _xlpm.txt, LOWER(TRIM(SUBSTITUTE(B1211,"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11" s="1">
        <f>O1211/G1211</f>
        <v>0.52933333333333332</v>
      </c>
      <c r="J1211" t="str">
        <f>IF(I1211="", "", IFERROR(LEFT(SUBSTITUTE(I1211,"$",""), FIND("/", SUBSTITUTE(I1211,"$","")) - 1), ""))</f>
        <v/>
      </c>
      <c r="K1211" s="1" t="str">
        <f>IF(J1211="", "", SUBSTITUTE(J1211, "¢", ""))</f>
        <v/>
      </c>
      <c r="L1211" s="2">
        <f>H1211*100</f>
        <v>52.93333333333333</v>
      </c>
      <c r="M1211" s="1">
        <f t="shared" si="18"/>
        <v>0.52933333333333332</v>
      </c>
      <c r="N1211" s="1">
        <v>52.93333333333333</v>
      </c>
      <c r="O1211" s="3">
        <f>VALUE(MID(F1211, FIND("$", F1211) + 1, LEN(F1211)))</f>
        <v>3.97</v>
      </c>
    </row>
    <row r="1212" spans="1:15" x14ac:dyDescent="0.25">
      <c r="A1212" t="s">
        <v>764</v>
      </c>
      <c r="B1212" t="s">
        <v>763</v>
      </c>
      <c r="D1212" t="str" cm="1">
        <f t="array" ref="D1212">_xlfn.TEXTJOIN("", TRUE, IF(ISNUMBER(SEARCH($Q$1480:$Q$1524, B1212)), $Q$1480:$Q$1524, ""))</f>
        <v>Philadelphia</v>
      </c>
      <c r="E1212" t="str">
        <f>IF(OR(D1212="Mission", D1212="Nature's Own", D1212="Sara Lee"), "Bread",
IF(OR(D1212="Del Monte", D1212="Dole", D1212="Mott's"), "Canned Fruit",
IF(OR(D1212="Goya", D1212="Hunt's", D1212="Birds Eye"), "Canned Vegetables",
IF(OR(D1212="BelGioioso", D1212="Kraft", D1212="Philadelphia", D1212="Fairlife", D1212="Horizon Organic", D1212="Lactaid", D1212="Ben &amp; Jerry's", D1212="Chobani", D1212="Oikos", D1212="Light + Fit"), "Dairy",
IF(OR(D1212="Barilla", D1212="Annie's", D1212="Rao's Homemade"), "Pasta",
IF(OR(D1212="Hershey's", D1212="Lay's", D1212="Totino's", D1212="Cheerios", D1212="Jif", D1212="Skippy", D1212="Nature Valley", D1212="Oreo", D1212="DiGiorno", D1212="Eggo"), "Prepared Food",
IF(OR(D1212="Ben's Original", D1212="Lundberg", D1212="Quaker"), "Rice",
IF(OR(D1212="Bush's", D1212="Hillshire Farm", D1212="Oscar Mayer", D1212="SPAM"), "Protein",
IF(OR(D1212="Starbucks", D1212="Sparkling Ice", D1212="Coca-Cola", D1212="San Pellegrino", D1212="Gatorade", D1212="Arizona"), "Beverages",
"Other")))))))))</f>
        <v>Dairy</v>
      </c>
      <c r="F1212" t="s">
        <v>615</v>
      </c>
      <c r="G1212" cm="1">
        <f t="array" ref="G1212">_xlfn.LET(
  _xlpm.txt, LOWER(TRIM(SUBSTITUTE(B1212,"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12" s="1">
        <f>O1212/G1212</f>
        <v>0.52933333333333332</v>
      </c>
      <c r="J1212" t="str">
        <f>IF(I1212="", "", IFERROR(LEFT(SUBSTITUTE(I1212,"$",""), FIND("/", SUBSTITUTE(I1212,"$","")) - 1), ""))</f>
        <v/>
      </c>
      <c r="K1212" s="1" t="str">
        <f>IF(J1212="", "", SUBSTITUTE(J1212, "¢", ""))</f>
        <v/>
      </c>
      <c r="L1212" s="2">
        <f>H1212*100</f>
        <v>52.93333333333333</v>
      </c>
      <c r="M1212" s="1">
        <f t="shared" si="18"/>
        <v>0.52933333333333332</v>
      </c>
      <c r="N1212" s="1">
        <v>52.93333333333333</v>
      </c>
      <c r="O1212" s="3">
        <f>VALUE(MID(F1212, FIND("$", F1212) + 1, LEN(F1212)))</f>
        <v>3.97</v>
      </c>
    </row>
    <row r="1213" spans="1:15" x14ac:dyDescent="0.25">
      <c r="A1213" t="s">
        <v>762</v>
      </c>
      <c r="B1213" t="s">
        <v>761</v>
      </c>
      <c r="D1213" t="str" cm="1">
        <f t="array" ref="D1213">_xlfn.TEXTJOIN("", TRUE, IF(ISNUMBER(SEARCH($Q$1480:$Q$1524, B1213)), $Q$1480:$Q$1524, ""))</f>
        <v>Philadelphia</v>
      </c>
      <c r="E1213" t="str">
        <f>IF(OR(D1213="Mission", D1213="Nature's Own", D1213="Sara Lee"), "Bread",
IF(OR(D1213="Del Monte", D1213="Dole", D1213="Mott's"), "Canned Fruit",
IF(OR(D1213="Goya", D1213="Hunt's", D1213="Birds Eye"), "Canned Vegetables",
IF(OR(D1213="BelGioioso", D1213="Kraft", D1213="Philadelphia", D1213="Fairlife", D1213="Horizon Organic", D1213="Lactaid", D1213="Ben &amp; Jerry's", D1213="Chobani", D1213="Oikos", D1213="Light + Fit"), "Dairy",
IF(OR(D1213="Barilla", D1213="Annie's", D1213="Rao's Homemade"), "Pasta",
IF(OR(D1213="Hershey's", D1213="Lay's", D1213="Totino's", D1213="Cheerios", D1213="Jif", D1213="Skippy", D1213="Nature Valley", D1213="Oreo", D1213="DiGiorno", D1213="Eggo"), "Prepared Food",
IF(OR(D1213="Ben's Original", D1213="Lundberg", D1213="Quaker"), "Rice",
IF(OR(D1213="Bush's", D1213="Hillshire Farm", D1213="Oscar Mayer", D1213="SPAM"), "Protein",
IF(OR(D1213="Starbucks", D1213="Sparkling Ice", D1213="Coca-Cola", D1213="San Pellegrino", D1213="Gatorade", D1213="Arizona"), "Beverages",
"Other")))))))))</f>
        <v>Dairy</v>
      </c>
      <c r="F1213" t="s">
        <v>615</v>
      </c>
      <c r="G1213" cm="1">
        <f t="array" ref="G1213">_xlfn.LET(
  _xlpm.txt, LOWER(TRIM(SUBSTITUTE(B1213,"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13" s="1">
        <f>O1213/G1213</f>
        <v>0.52933333333333332</v>
      </c>
      <c r="J1213" t="str">
        <f>IF(I1213="", "", IFERROR(LEFT(SUBSTITUTE(I1213,"$",""), FIND("/", SUBSTITUTE(I1213,"$","")) - 1), ""))</f>
        <v/>
      </c>
      <c r="K1213" s="1" t="str">
        <f>IF(J1213="", "", SUBSTITUTE(J1213, "¢", ""))</f>
        <v/>
      </c>
      <c r="L1213" s="2">
        <f>H1213*100</f>
        <v>52.93333333333333</v>
      </c>
      <c r="M1213" s="1">
        <f t="shared" si="18"/>
        <v>0.52933333333333332</v>
      </c>
      <c r="N1213" s="1">
        <v>52.93333333333333</v>
      </c>
      <c r="O1213" s="3">
        <f>VALUE(MID(F1213, FIND("$", F1213) + 1, LEN(F1213)))</f>
        <v>3.97</v>
      </c>
    </row>
    <row r="1214" spans="1:15" x14ac:dyDescent="0.25">
      <c r="A1214" t="s">
        <v>760</v>
      </c>
      <c r="B1214" t="s">
        <v>759</v>
      </c>
      <c r="D1214" t="str" cm="1">
        <f t="array" ref="D1214">_xlfn.TEXTJOIN("", TRUE, IF(ISNUMBER(SEARCH($Q$1480:$Q$1524, B1214)), $Q$1480:$Q$1524, ""))</f>
        <v>Philadelphia</v>
      </c>
      <c r="E1214" t="str">
        <f>IF(OR(D1214="Mission", D1214="Nature's Own", D1214="Sara Lee"), "Bread",
IF(OR(D1214="Del Monte", D1214="Dole", D1214="Mott's"), "Canned Fruit",
IF(OR(D1214="Goya", D1214="Hunt's", D1214="Birds Eye"), "Canned Vegetables",
IF(OR(D1214="BelGioioso", D1214="Kraft", D1214="Philadelphia", D1214="Fairlife", D1214="Horizon Organic", D1214="Lactaid", D1214="Ben &amp; Jerry's", D1214="Chobani", D1214="Oikos", D1214="Light + Fit"), "Dairy",
IF(OR(D1214="Barilla", D1214="Annie's", D1214="Rao's Homemade"), "Pasta",
IF(OR(D1214="Hershey's", D1214="Lay's", D1214="Totino's", D1214="Cheerios", D1214="Jif", D1214="Skippy", D1214="Nature Valley", D1214="Oreo", D1214="DiGiorno", D1214="Eggo"), "Prepared Food",
IF(OR(D1214="Ben's Original", D1214="Lundberg", D1214="Quaker"), "Rice",
IF(OR(D1214="Bush's", D1214="Hillshire Farm", D1214="Oscar Mayer", D1214="SPAM"), "Protein",
IF(OR(D1214="Starbucks", D1214="Sparkling Ice", D1214="Coca-Cola", D1214="San Pellegrino", D1214="Gatorade", D1214="Arizona"), "Beverages",
"Other")))))))))</f>
        <v>Dairy</v>
      </c>
      <c r="F1214" t="s">
        <v>95</v>
      </c>
      <c r="G1214" cm="1">
        <f t="array" ref="G1214">_xlfn.LET(
  _xlpm.txt, LOWER(TRIM(SUBSTITUTE(B1214,"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2.5</v>
      </c>
      <c r="H1214" s="1">
        <f>O1214/G1214</f>
        <v>0.78800000000000003</v>
      </c>
      <c r="J1214" t="str">
        <f>IF(I1214="", "", IFERROR(LEFT(SUBSTITUTE(I1214,"$",""), FIND("/", SUBSTITUTE(I1214,"$","")) - 1), ""))</f>
        <v/>
      </c>
      <c r="K1214" s="1" t="str">
        <f>IF(J1214="", "", SUBSTITUTE(J1214, "¢", ""))</f>
        <v/>
      </c>
      <c r="L1214" s="2">
        <f>H1214*100</f>
        <v>78.8</v>
      </c>
      <c r="M1214" s="1">
        <f t="shared" si="18"/>
        <v>0.78799999999999992</v>
      </c>
      <c r="N1214" s="1">
        <v>78.8</v>
      </c>
      <c r="O1214" s="3">
        <f>VALUE(MID(F1214, FIND("$", F1214) + 1, LEN(F1214)))</f>
        <v>1.97</v>
      </c>
    </row>
    <row r="1215" spans="1:15" x14ac:dyDescent="0.25">
      <c r="A1215" t="s">
        <v>758</v>
      </c>
      <c r="B1215" t="s">
        <v>757</v>
      </c>
      <c r="D1215" t="str" cm="1">
        <f t="array" ref="D1215">_xlfn.TEXTJOIN("", TRUE, IF(ISNUMBER(SEARCH($Q$1480:$Q$1524, B1215)), $Q$1480:$Q$1524, ""))</f>
        <v>Philadelphia</v>
      </c>
      <c r="E1215" t="str">
        <f>IF(OR(D1215="Mission", D1215="Nature's Own", D1215="Sara Lee"), "Bread",
IF(OR(D1215="Del Monte", D1215="Dole", D1215="Mott's"), "Canned Fruit",
IF(OR(D1215="Goya", D1215="Hunt's", D1215="Birds Eye"), "Canned Vegetables",
IF(OR(D1215="BelGioioso", D1215="Kraft", D1215="Philadelphia", D1215="Fairlife", D1215="Horizon Organic", D1215="Lactaid", D1215="Ben &amp; Jerry's", D1215="Chobani", D1215="Oikos", D1215="Light + Fit"), "Dairy",
IF(OR(D1215="Barilla", D1215="Annie's", D1215="Rao's Homemade"), "Pasta",
IF(OR(D1215="Hershey's", D1215="Lay's", D1215="Totino's", D1215="Cheerios", D1215="Jif", D1215="Skippy", D1215="Nature Valley", D1215="Oreo", D1215="DiGiorno", D1215="Eggo"), "Prepared Food",
IF(OR(D1215="Ben's Original", D1215="Lundberg", D1215="Quaker"), "Rice",
IF(OR(D1215="Bush's", D1215="Hillshire Farm", D1215="Oscar Mayer", D1215="SPAM"), "Protein",
IF(OR(D1215="Starbucks", D1215="Sparkling Ice", D1215="Coca-Cola", D1215="San Pellegrino", D1215="Gatorade", D1215="Arizona"), "Beverages",
"Other")))))))))</f>
        <v>Dairy</v>
      </c>
      <c r="F1215" t="s">
        <v>95</v>
      </c>
      <c r="G1215" cm="1">
        <f t="array" ref="G1215">_xlfn.LET(
  _xlpm.txt, LOWER(TRIM(SUBSTITUTE(B1215,"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2.5</v>
      </c>
      <c r="H1215" s="1">
        <f>O1215/G1215</f>
        <v>0.78800000000000003</v>
      </c>
      <c r="J1215" t="str">
        <f>IF(I1215="", "", IFERROR(LEFT(SUBSTITUTE(I1215,"$",""), FIND("/", SUBSTITUTE(I1215,"$","")) - 1), ""))</f>
        <v/>
      </c>
      <c r="K1215" s="1" t="str">
        <f>IF(J1215="", "", SUBSTITUTE(J1215, "¢", ""))</f>
        <v/>
      </c>
      <c r="L1215" s="2">
        <f>H1215*100</f>
        <v>78.8</v>
      </c>
      <c r="M1215" s="1">
        <f t="shared" si="18"/>
        <v>0.78799999999999992</v>
      </c>
      <c r="N1215" s="1">
        <v>78.8</v>
      </c>
      <c r="O1215" s="3">
        <f>VALUE(MID(F1215, FIND("$", F1215) + 1, LEN(F1215)))</f>
        <v>1.97</v>
      </c>
    </row>
    <row r="1216" spans="1:15" x14ac:dyDescent="0.25">
      <c r="A1216" t="s">
        <v>756</v>
      </c>
      <c r="B1216" t="s">
        <v>755</v>
      </c>
      <c r="D1216" t="str" cm="1">
        <f t="array" ref="D1216">_xlfn.TEXTJOIN("", TRUE, IF(ISNUMBER(SEARCH($Q$1480:$Q$1524, B1216)), $Q$1480:$Q$1524, ""))</f>
        <v>Philadelphia</v>
      </c>
      <c r="E1216" t="str">
        <f>IF(OR(D1216="Mission", D1216="Nature's Own", D1216="Sara Lee"), "Bread",
IF(OR(D1216="Del Monte", D1216="Dole", D1216="Mott's"), "Canned Fruit",
IF(OR(D1216="Goya", D1216="Hunt's", D1216="Birds Eye"), "Canned Vegetables",
IF(OR(D1216="BelGioioso", D1216="Kraft", D1216="Philadelphia", D1216="Fairlife", D1216="Horizon Organic", D1216="Lactaid", D1216="Ben &amp; Jerry's", D1216="Chobani", D1216="Oikos", D1216="Light + Fit"), "Dairy",
IF(OR(D1216="Barilla", D1216="Annie's", D1216="Rao's Homemade"), "Pasta",
IF(OR(D1216="Hershey's", D1216="Lay's", D1216="Totino's", D1216="Cheerios", D1216="Jif", D1216="Skippy", D1216="Nature Valley", D1216="Oreo", D1216="DiGiorno", D1216="Eggo"), "Prepared Food",
IF(OR(D1216="Ben's Original", D1216="Lundberg", D1216="Quaker"), "Rice",
IF(OR(D1216="Bush's", D1216="Hillshire Farm", D1216="Oscar Mayer", D1216="SPAM"), "Protein",
IF(OR(D1216="Starbucks", D1216="Sparkling Ice", D1216="Coca-Cola", D1216="San Pellegrino", D1216="Gatorade", D1216="Arizona"), "Beverages",
"Other")))))))))</f>
        <v>Dairy</v>
      </c>
      <c r="F1216" t="s">
        <v>398</v>
      </c>
      <c r="G1216" cm="1">
        <f t="array" ref="G1216">_xlfn.LET(
  _xlpm.txt, LOWER(TRIM(SUBSTITUTE(B1216,"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216" s="1">
        <f>O1216/G1216</f>
        <v>0.28000000000000003</v>
      </c>
      <c r="J1216" t="str">
        <f>IF(I1216="", "", IFERROR(LEFT(SUBSTITUTE(I1216,"$",""), FIND("/", SUBSTITUTE(I1216,"$","")) - 1), ""))</f>
        <v/>
      </c>
      <c r="K1216" s="1" t="str">
        <f>IF(J1216="", "", SUBSTITUTE(J1216, "¢", ""))</f>
        <v/>
      </c>
      <c r="L1216" s="2">
        <f>H1216*100</f>
        <v>28.000000000000004</v>
      </c>
      <c r="M1216" s="1">
        <f t="shared" si="18"/>
        <v>0.28000000000000003</v>
      </c>
      <c r="N1216" s="1">
        <v>28.000000000000004</v>
      </c>
      <c r="O1216" s="3">
        <f>VALUE(MID(F1216, FIND("$", F1216) + 1, LEN(F1216)))</f>
        <v>4.4800000000000004</v>
      </c>
    </row>
    <row r="1217" spans="1:15" x14ac:dyDescent="0.25">
      <c r="A1217" t="s">
        <v>754</v>
      </c>
      <c r="B1217" t="s">
        <v>753</v>
      </c>
      <c r="D1217" t="str" cm="1">
        <f t="array" ref="D1217">_xlfn.TEXTJOIN("", TRUE, IF(ISNUMBER(SEARCH($Q$1480:$Q$1524, B1217)), $Q$1480:$Q$1524, ""))</f>
        <v>Philadelphia</v>
      </c>
      <c r="E1217" t="str">
        <f>IF(OR(D1217="Mission", D1217="Nature's Own", D1217="Sara Lee"), "Bread",
IF(OR(D1217="Del Monte", D1217="Dole", D1217="Mott's"), "Canned Fruit",
IF(OR(D1217="Goya", D1217="Hunt's", D1217="Birds Eye"), "Canned Vegetables",
IF(OR(D1217="BelGioioso", D1217="Kraft", D1217="Philadelphia", D1217="Fairlife", D1217="Horizon Organic", D1217="Lactaid", D1217="Ben &amp; Jerry's", D1217="Chobani", D1217="Oikos", D1217="Light + Fit"), "Dairy",
IF(OR(D1217="Barilla", D1217="Annie's", D1217="Rao's Homemade"), "Pasta",
IF(OR(D1217="Hershey's", D1217="Lay's", D1217="Totino's", D1217="Cheerios", D1217="Jif", D1217="Skippy", D1217="Nature Valley", D1217="Oreo", D1217="DiGiorno", D1217="Eggo"), "Prepared Food",
IF(OR(D1217="Ben's Original", D1217="Lundberg", D1217="Quaker"), "Rice",
IF(OR(D1217="Bush's", D1217="Hillshire Farm", D1217="Oscar Mayer", D1217="SPAM"), "Protein",
IF(OR(D1217="Starbucks", D1217="Sparkling Ice", D1217="Coca-Cola", D1217="San Pellegrino", D1217="Gatorade", D1217="Arizona"), "Beverages",
"Other")))))))))</f>
        <v>Dairy</v>
      </c>
      <c r="F1217" t="s">
        <v>615</v>
      </c>
      <c r="G1217" cm="1">
        <f t="array" ref="G1217">_xlfn.LET(
  _xlpm.txt, LOWER(TRIM(SUBSTITUTE(B1217,"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</v>
      </c>
      <c r="H1217" s="1">
        <f>O1217/G1217</f>
        <v>0.39700000000000002</v>
      </c>
      <c r="J1217" t="str">
        <f>IF(I1217="", "", IFERROR(LEFT(SUBSTITUTE(I1217,"$",""), FIND("/", SUBSTITUTE(I1217,"$","")) - 1), ""))</f>
        <v/>
      </c>
      <c r="K1217" s="1" t="str">
        <f>IF(J1217="", "", SUBSTITUTE(J1217, "¢", ""))</f>
        <v/>
      </c>
      <c r="L1217" s="2">
        <f>H1217*100</f>
        <v>39.700000000000003</v>
      </c>
      <c r="M1217" s="1">
        <f t="shared" si="18"/>
        <v>0.39700000000000002</v>
      </c>
      <c r="N1217" s="1">
        <v>39.700000000000003</v>
      </c>
      <c r="O1217" s="3">
        <f>VALUE(MID(F1217, FIND("$", F1217) + 1, LEN(F1217)))</f>
        <v>3.97</v>
      </c>
    </row>
    <row r="1218" spans="1:15" x14ac:dyDescent="0.25">
      <c r="A1218" t="s">
        <v>752</v>
      </c>
      <c r="B1218" t="s">
        <v>751</v>
      </c>
      <c r="D1218" t="str" cm="1">
        <f t="array" ref="D1218">_xlfn.TEXTJOIN("", TRUE, IF(ISNUMBER(SEARCH($Q$1480:$Q$1524, B1218)), $Q$1480:$Q$1524, ""))</f>
        <v>Philadelphia</v>
      </c>
      <c r="E1218" t="str">
        <f>IF(OR(D1218="Mission", D1218="Nature's Own", D1218="Sara Lee"), "Bread",
IF(OR(D1218="Del Monte", D1218="Dole", D1218="Mott's"), "Canned Fruit",
IF(OR(D1218="Goya", D1218="Hunt's", D1218="Birds Eye"), "Canned Vegetables",
IF(OR(D1218="BelGioioso", D1218="Kraft", D1218="Philadelphia", D1218="Fairlife", D1218="Horizon Organic", D1218="Lactaid", D1218="Ben &amp; Jerry's", D1218="Chobani", D1218="Oikos", D1218="Light + Fit"), "Dairy",
IF(OR(D1218="Barilla", D1218="Annie's", D1218="Rao's Homemade"), "Pasta",
IF(OR(D1218="Hershey's", D1218="Lay's", D1218="Totino's", D1218="Cheerios", D1218="Jif", D1218="Skippy", D1218="Nature Valley", D1218="Oreo", D1218="DiGiorno", D1218="Eggo"), "Prepared Food",
IF(OR(D1218="Ben's Original", D1218="Lundberg", D1218="Quaker"), "Rice",
IF(OR(D1218="Bush's", D1218="Hillshire Farm", D1218="Oscar Mayer", D1218="SPAM"), "Protein",
IF(OR(D1218="Starbucks", D1218="Sparkling Ice", D1218="Coca-Cola", D1218="San Pellegrino", D1218="Gatorade", D1218="Arizona"), "Beverages",
"Other")))))))))</f>
        <v>Dairy</v>
      </c>
      <c r="F1218" t="s">
        <v>734</v>
      </c>
      <c r="G1218" cm="1">
        <f t="array" ref="G1218">_xlfn.LET(
  _xlpm.txt, LOWER(TRIM(SUBSTITUTE(B1218,"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218" s="1">
        <f>O1218/G1218</f>
        <v>0.48666666666666664</v>
      </c>
      <c r="J1218" t="str">
        <f>IF(I1218="", "", IFERROR(LEFT(SUBSTITUTE(I1218,"$",""), FIND("/", SUBSTITUTE(I1218,"$","")) - 1), ""))</f>
        <v/>
      </c>
      <c r="K1218" s="1" t="str">
        <f>IF(J1218="", "", SUBSTITUTE(J1218, "¢", ""))</f>
        <v/>
      </c>
      <c r="L1218" s="2">
        <f>H1218*100</f>
        <v>48.666666666666664</v>
      </c>
      <c r="M1218" s="1">
        <f t="shared" ref="M1218:M1281" si="19">N1218/100</f>
        <v>0.48666666666666664</v>
      </c>
      <c r="N1218" s="1">
        <v>48.666666666666664</v>
      </c>
      <c r="O1218" s="3">
        <f>VALUE(MID(F1218, FIND("$", F1218) + 1, LEN(F1218)))</f>
        <v>5.84</v>
      </c>
    </row>
    <row r="1219" spans="1:15" x14ac:dyDescent="0.25">
      <c r="A1219" t="s">
        <v>750</v>
      </c>
      <c r="B1219" t="s">
        <v>749</v>
      </c>
      <c r="D1219" t="str" cm="1">
        <f t="array" ref="D1219">_xlfn.TEXTJOIN("", TRUE, IF(ISNUMBER(SEARCH($Q$1480:$Q$1524, B1219)), $Q$1480:$Q$1524, ""))</f>
        <v>Philadelphia</v>
      </c>
      <c r="E1219" t="str">
        <f>IF(OR(D1219="Mission", D1219="Nature's Own", D1219="Sara Lee"), "Bread",
IF(OR(D1219="Del Monte", D1219="Dole", D1219="Mott's"), "Canned Fruit",
IF(OR(D1219="Goya", D1219="Hunt's", D1219="Birds Eye"), "Canned Vegetables",
IF(OR(D1219="BelGioioso", D1219="Kraft", D1219="Philadelphia", D1219="Fairlife", D1219="Horizon Organic", D1219="Lactaid", D1219="Ben &amp; Jerry's", D1219="Chobani", D1219="Oikos", D1219="Light + Fit"), "Dairy",
IF(OR(D1219="Barilla", D1219="Annie's", D1219="Rao's Homemade"), "Pasta",
IF(OR(D1219="Hershey's", D1219="Lay's", D1219="Totino's", D1219="Cheerios", D1219="Jif", D1219="Skippy", D1219="Nature Valley", D1219="Oreo", D1219="DiGiorno", D1219="Eggo"), "Prepared Food",
IF(OR(D1219="Ben's Original", D1219="Lundberg", D1219="Quaker"), "Rice",
IF(OR(D1219="Bush's", D1219="Hillshire Farm", D1219="Oscar Mayer", D1219="SPAM"), "Protein",
IF(OR(D1219="Starbucks", D1219="Sparkling Ice", D1219="Coca-Cola", D1219="San Pellegrino", D1219="Gatorade", D1219="Arizona"), "Beverages",
"Other")))))))))</f>
        <v>Dairy</v>
      </c>
      <c r="F1219" t="s">
        <v>711</v>
      </c>
      <c r="G1219" cm="1">
        <f t="array" ref="G1219">_xlfn.LET(
  _xlpm.txt, LOWER(TRIM(SUBSTITUTE(B1219,"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219" s="1">
        <f>O1219/G1219</f>
        <v>0.43562499999999998</v>
      </c>
      <c r="J1219" t="str">
        <f>IF(I1219="", "", IFERROR(LEFT(SUBSTITUTE(I1219,"$",""), FIND("/", SUBSTITUTE(I1219,"$","")) - 1), ""))</f>
        <v/>
      </c>
      <c r="K1219" s="1" t="str">
        <f>IF(J1219="", "", SUBSTITUTE(J1219, "¢", ""))</f>
        <v/>
      </c>
      <c r="L1219" s="2">
        <f>H1219*100</f>
        <v>43.5625</v>
      </c>
      <c r="M1219" s="1">
        <f t="shared" si="19"/>
        <v>0.43562499999999998</v>
      </c>
      <c r="N1219" s="1">
        <v>43.5625</v>
      </c>
      <c r="O1219" s="3">
        <f>VALUE(MID(F1219, FIND("$", F1219) + 1, LEN(F1219)))</f>
        <v>6.97</v>
      </c>
    </row>
    <row r="1220" spans="1:15" x14ac:dyDescent="0.25">
      <c r="A1220" t="s">
        <v>748</v>
      </c>
      <c r="B1220" t="s">
        <v>747</v>
      </c>
      <c r="D1220" t="str" cm="1">
        <f t="array" ref="D1220">_xlfn.TEXTJOIN("", TRUE, IF(ISNUMBER(SEARCH($Q$1480:$Q$1524, B1220)), $Q$1480:$Q$1524, ""))</f>
        <v>Philadelphia</v>
      </c>
      <c r="E1220" t="str">
        <f>IF(OR(D1220="Mission", D1220="Nature's Own", D1220="Sara Lee"), "Bread",
IF(OR(D1220="Del Monte", D1220="Dole", D1220="Mott's"), "Canned Fruit",
IF(OR(D1220="Goya", D1220="Hunt's", D1220="Birds Eye"), "Canned Vegetables",
IF(OR(D1220="BelGioioso", D1220="Kraft", D1220="Philadelphia", D1220="Fairlife", D1220="Horizon Organic", D1220="Lactaid", D1220="Ben &amp; Jerry's", D1220="Chobani", D1220="Oikos", D1220="Light + Fit"), "Dairy",
IF(OR(D1220="Barilla", D1220="Annie's", D1220="Rao's Homemade"), "Pasta",
IF(OR(D1220="Hershey's", D1220="Lay's", D1220="Totino's", D1220="Cheerios", D1220="Jif", D1220="Skippy", D1220="Nature Valley", D1220="Oreo", D1220="DiGiorno", D1220="Eggo"), "Prepared Food",
IF(OR(D1220="Ben's Original", D1220="Lundberg", D1220="Quaker"), "Rice",
IF(OR(D1220="Bush's", D1220="Hillshire Farm", D1220="Oscar Mayer", D1220="SPAM"), "Protein",
IF(OR(D1220="Starbucks", D1220="Sparkling Ice", D1220="Coca-Cola", D1220="San Pellegrino", D1220="Gatorade", D1220="Arizona"), "Beverages",
"Other")))))))))</f>
        <v>Dairy</v>
      </c>
      <c r="F1220" t="s">
        <v>615</v>
      </c>
      <c r="G1220" cm="1">
        <f t="array" ref="G1220">_xlfn.LET(
  _xlpm.txt, LOWER(TRIM(SUBSTITUTE(B1220,"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1220" s="1">
        <f>O1220/G1220</f>
        <v>0.49625000000000002</v>
      </c>
      <c r="J1220" t="str">
        <f>IF(I1220="", "", IFERROR(LEFT(SUBSTITUTE(I1220,"$",""), FIND("/", SUBSTITUTE(I1220,"$","")) - 1), ""))</f>
        <v/>
      </c>
      <c r="K1220" s="1" t="str">
        <f>IF(J1220="", "", SUBSTITUTE(J1220, "¢", ""))</f>
        <v/>
      </c>
      <c r="L1220" s="2">
        <f>H1220*100</f>
        <v>49.625</v>
      </c>
      <c r="M1220" s="1">
        <f t="shared" si="19"/>
        <v>0.49625000000000002</v>
      </c>
      <c r="N1220" s="1">
        <v>49.625</v>
      </c>
      <c r="O1220" s="3">
        <f>VALUE(MID(F1220, FIND("$", F1220) + 1, LEN(F1220)))</f>
        <v>3.97</v>
      </c>
    </row>
    <row r="1221" spans="1:15" x14ac:dyDescent="0.25">
      <c r="A1221" t="s">
        <v>746</v>
      </c>
      <c r="B1221" t="s">
        <v>745</v>
      </c>
      <c r="D1221" t="str" cm="1">
        <f t="array" ref="D1221">_xlfn.TEXTJOIN("", TRUE, IF(ISNUMBER(SEARCH($Q$1480:$Q$1524, B1221)), $Q$1480:$Q$1524, ""))</f>
        <v>Philadelphia</v>
      </c>
      <c r="E1221" t="str">
        <f>IF(OR(D1221="Mission", D1221="Nature's Own", D1221="Sara Lee"), "Bread",
IF(OR(D1221="Del Monte", D1221="Dole", D1221="Mott's"), "Canned Fruit",
IF(OR(D1221="Goya", D1221="Hunt's", D1221="Birds Eye"), "Canned Vegetables",
IF(OR(D1221="BelGioioso", D1221="Kraft", D1221="Philadelphia", D1221="Fairlife", D1221="Horizon Organic", D1221="Lactaid", D1221="Ben &amp; Jerry's", D1221="Chobani", D1221="Oikos", D1221="Light + Fit"), "Dairy",
IF(OR(D1221="Barilla", D1221="Annie's", D1221="Rao's Homemade"), "Pasta",
IF(OR(D1221="Hershey's", D1221="Lay's", D1221="Totino's", D1221="Cheerios", D1221="Jif", D1221="Skippy", D1221="Nature Valley", D1221="Oreo", D1221="DiGiorno", D1221="Eggo"), "Prepared Food",
IF(OR(D1221="Ben's Original", D1221="Lundberg", D1221="Quaker"), "Rice",
IF(OR(D1221="Bush's", D1221="Hillshire Farm", D1221="Oscar Mayer", D1221="SPAM"), "Protein",
IF(OR(D1221="Starbucks", D1221="Sparkling Ice", D1221="Coca-Cola", D1221="San Pellegrino", D1221="Gatorade", D1221="Arizona"), "Beverages",
"Other")))))))))</f>
        <v>Dairy</v>
      </c>
      <c r="F1221" t="s">
        <v>57</v>
      </c>
      <c r="G1221" cm="1">
        <f t="array" ref="G1221">_xlfn.LET(
  _xlpm.txt, LOWER(TRIM(SUBSTITUTE(B1221,"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1221" s="1">
        <f>O1221/G1221</f>
        <v>0.61624999999999996</v>
      </c>
      <c r="J1221" t="str">
        <f>IF(I1221="", "", IFERROR(LEFT(SUBSTITUTE(I1221,"$",""), FIND("/", SUBSTITUTE(I1221,"$","")) - 1), ""))</f>
        <v/>
      </c>
      <c r="K1221" s="1" t="str">
        <f>IF(J1221="", "", SUBSTITUTE(J1221, "¢", ""))</f>
        <v/>
      </c>
      <c r="L1221" s="2">
        <f>H1221*100</f>
        <v>61.625</v>
      </c>
      <c r="M1221" s="1">
        <f t="shared" si="19"/>
        <v>0.61624999999999996</v>
      </c>
      <c r="N1221" s="1">
        <v>61.625</v>
      </c>
      <c r="O1221" s="3">
        <f>VALUE(MID(F1221, FIND("$", F1221) + 1, LEN(F1221)))</f>
        <v>4.93</v>
      </c>
    </row>
    <row r="1222" spans="1:15" x14ac:dyDescent="0.25">
      <c r="A1222" t="s">
        <v>744</v>
      </c>
      <c r="B1222" t="s">
        <v>743</v>
      </c>
      <c r="D1222" t="str" cm="1">
        <f t="array" ref="D1222">_xlfn.TEXTJOIN("", TRUE, IF(ISNUMBER(SEARCH($Q$1480:$Q$1524, B1222)), $Q$1480:$Q$1524, ""))</f>
        <v>Philadelphia</v>
      </c>
      <c r="E1222" t="str">
        <f>IF(OR(D1222="Mission", D1222="Nature's Own", D1222="Sara Lee"), "Bread",
IF(OR(D1222="Del Monte", D1222="Dole", D1222="Mott's"), "Canned Fruit",
IF(OR(D1222="Goya", D1222="Hunt's", D1222="Birds Eye"), "Canned Vegetables",
IF(OR(D1222="BelGioioso", D1222="Kraft", D1222="Philadelphia", D1222="Fairlife", D1222="Horizon Organic", D1222="Lactaid", D1222="Ben &amp; Jerry's", D1222="Chobani", D1222="Oikos", D1222="Light + Fit"), "Dairy",
IF(OR(D1222="Barilla", D1222="Annie's", D1222="Rao's Homemade"), "Pasta",
IF(OR(D1222="Hershey's", D1222="Lay's", D1222="Totino's", D1222="Cheerios", D1222="Jif", D1222="Skippy", D1222="Nature Valley", D1222="Oreo", D1222="DiGiorno", D1222="Eggo"), "Prepared Food",
IF(OR(D1222="Ben's Original", D1222="Lundberg", D1222="Quaker"), "Rice",
IF(OR(D1222="Bush's", D1222="Hillshire Farm", D1222="Oscar Mayer", D1222="SPAM"), "Protein",
IF(OR(D1222="Starbucks", D1222="Sparkling Ice", D1222="Coca-Cola", D1222="San Pellegrino", D1222="Gatorade", D1222="Arizona"), "Beverages",
"Other")))))))))</f>
        <v>Dairy</v>
      </c>
      <c r="F1222" t="s">
        <v>309</v>
      </c>
      <c r="G1222" cm="1">
        <f t="array" ref="G1222">_xlfn.LET(
  _xlpm.txt, LOWER(TRIM(SUBSTITUTE(B1222,"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1222" s="1">
        <f>O1222/G1222</f>
        <v>0.3725</v>
      </c>
      <c r="J1222" t="str">
        <f>IF(I1222="", "", IFERROR(LEFT(SUBSTITUTE(I1222,"$",""), FIND("/", SUBSTITUTE(I1222,"$","")) - 1), ""))</f>
        <v/>
      </c>
      <c r="K1222" s="1" t="str">
        <f>IF(J1222="", "", SUBSTITUTE(J1222, "¢", ""))</f>
        <v/>
      </c>
      <c r="L1222" s="2">
        <f>H1222*100</f>
        <v>37.25</v>
      </c>
      <c r="M1222" s="1">
        <f t="shared" si="19"/>
        <v>0.3725</v>
      </c>
      <c r="N1222" s="1">
        <v>37.25</v>
      </c>
      <c r="O1222" s="3">
        <f>VALUE(MID(F1222, FIND("$", F1222) + 1, LEN(F1222)))</f>
        <v>2.98</v>
      </c>
    </row>
    <row r="1223" spans="1:15" x14ac:dyDescent="0.25">
      <c r="A1223" t="s">
        <v>742</v>
      </c>
      <c r="B1223" t="s">
        <v>741</v>
      </c>
      <c r="D1223" t="str" cm="1">
        <f t="array" ref="D1223">_xlfn.TEXTJOIN("", TRUE, IF(ISNUMBER(SEARCH($Q$1480:$Q$1524, B1223)), $Q$1480:$Q$1524, ""))</f>
        <v>Philadelphia</v>
      </c>
      <c r="E1223" t="str">
        <f>IF(OR(D1223="Mission", D1223="Nature's Own", D1223="Sara Lee"), "Bread",
IF(OR(D1223="Del Monte", D1223="Dole", D1223="Mott's"), "Canned Fruit",
IF(OR(D1223="Goya", D1223="Hunt's", D1223="Birds Eye"), "Canned Vegetables",
IF(OR(D1223="BelGioioso", D1223="Kraft", D1223="Philadelphia", D1223="Fairlife", D1223="Horizon Organic", D1223="Lactaid", D1223="Ben &amp; Jerry's", D1223="Chobani", D1223="Oikos", D1223="Light + Fit"), "Dairy",
IF(OR(D1223="Barilla", D1223="Annie's", D1223="Rao's Homemade"), "Pasta",
IF(OR(D1223="Hershey's", D1223="Lay's", D1223="Totino's", D1223="Cheerios", D1223="Jif", D1223="Skippy", D1223="Nature Valley", D1223="Oreo", D1223="DiGiorno", D1223="Eggo"), "Prepared Food",
IF(OR(D1223="Ben's Original", D1223="Lundberg", D1223="Quaker"), "Rice",
IF(OR(D1223="Bush's", D1223="Hillshire Farm", D1223="Oscar Mayer", D1223="SPAM"), "Protein",
IF(OR(D1223="Starbucks", D1223="Sparkling Ice", D1223="Coca-Cola", D1223="San Pellegrino", D1223="Gatorade", D1223="Arizona"), "Beverages",
"Other")))))))))</f>
        <v>Dairy</v>
      </c>
      <c r="F1223" t="s">
        <v>734</v>
      </c>
      <c r="G1223" cm="1">
        <f t="array" ref="G1223">_xlfn.LET(
  _xlpm.txt, LOWER(TRIM(SUBSTITUTE(B1223,"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223" s="1">
        <f>O1223/G1223</f>
        <v>0.48666666666666664</v>
      </c>
      <c r="J1223" t="str">
        <f>IF(I1223="", "", IFERROR(LEFT(SUBSTITUTE(I1223,"$",""), FIND("/", SUBSTITUTE(I1223,"$","")) - 1), ""))</f>
        <v/>
      </c>
      <c r="K1223" s="1" t="str">
        <f>IF(J1223="", "", SUBSTITUTE(J1223, "¢", ""))</f>
        <v/>
      </c>
      <c r="L1223" s="2">
        <f>H1223*100</f>
        <v>48.666666666666664</v>
      </c>
      <c r="M1223" s="1">
        <f t="shared" si="19"/>
        <v>0.48666666666666664</v>
      </c>
      <c r="N1223" s="1">
        <v>48.666666666666664</v>
      </c>
      <c r="O1223" s="3">
        <f>VALUE(MID(F1223, FIND("$", F1223) + 1, LEN(F1223)))</f>
        <v>5.84</v>
      </c>
    </row>
    <row r="1224" spans="1:15" x14ac:dyDescent="0.25">
      <c r="A1224" t="s">
        <v>740</v>
      </c>
      <c r="B1224" t="s">
        <v>739</v>
      </c>
      <c r="D1224" t="str" cm="1">
        <f t="array" ref="D1224">_xlfn.TEXTJOIN("", TRUE, IF(ISNUMBER(SEARCH($Q$1480:$Q$1524, B1224)), $Q$1480:$Q$1524, ""))</f>
        <v>Philadelphia</v>
      </c>
      <c r="E1224" t="str">
        <f>IF(OR(D1224="Mission", D1224="Nature's Own", D1224="Sara Lee"), "Bread",
IF(OR(D1224="Del Monte", D1224="Dole", D1224="Mott's"), "Canned Fruit",
IF(OR(D1224="Goya", D1224="Hunt's", D1224="Birds Eye"), "Canned Vegetables",
IF(OR(D1224="BelGioioso", D1224="Kraft", D1224="Philadelphia", D1224="Fairlife", D1224="Horizon Organic", D1224="Lactaid", D1224="Ben &amp; Jerry's", D1224="Chobani", D1224="Oikos", D1224="Light + Fit"), "Dairy",
IF(OR(D1224="Barilla", D1224="Annie's", D1224="Rao's Homemade"), "Pasta",
IF(OR(D1224="Hershey's", D1224="Lay's", D1224="Totino's", D1224="Cheerios", D1224="Jif", D1224="Skippy", D1224="Nature Valley", D1224="Oreo", D1224="DiGiorno", D1224="Eggo"), "Prepared Food",
IF(OR(D1224="Ben's Original", D1224="Lundberg", D1224="Quaker"), "Rice",
IF(OR(D1224="Bush's", D1224="Hillshire Farm", D1224="Oscar Mayer", D1224="SPAM"), "Protein",
IF(OR(D1224="Starbucks", D1224="Sparkling Ice", D1224="Coca-Cola", D1224="San Pellegrino", D1224="Gatorade", D1224="Arizona"), "Beverages",
"Other")))))))))</f>
        <v>Dairy</v>
      </c>
      <c r="F1224" t="s">
        <v>615</v>
      </c>
      <c r="G1224" cm="1">
        <f t="array" ref="G1224">_xlfn.LET(
  _xlpm.txt, LOWER(TRIM(SUBSTITUTE(B1224,"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1224" s="1">
        <f>O1224/G1224</f>
        <v>0.49625000000000002</v>
      </c>
      <c r="J1224" t="str">
        <f>IF(I1224="", "", IFERROR(LEFT(SUBSTITUTE(I1224,"$",""), FIND("/", SUBSTITUTE(I1224,"$","")) - 1), ""))</f>
        <v/>
      </c>
      <c r="K1224" s="1" t="str">
        <f>IF(J1224="", "", SUBSTITUTE(J1224, "¢", ""))</f>
        <v/>
      </c>
      <c r="L1224" s="2">
        <f>H1224*100</f>
        <v>49.625</v>
      </c>
      <c r="M1224" s="1">
        <f t="shared" si="19"/>
        <v>0.49625000000000002</v>
      </c>
      <c r="N1224" s="1">
        <v>49.625</v>
      </c>
      <c r="O1224" s="3">
        <f>VALUE(MID(F1224, FIND("$", F1224) + 1, LEN(F1224)))</f>
        <v>3.97</v>
      </c>
    </row>
    <row r="1225" spans="1:15" x14ac:dyDescent="0.25">
      <c r="A1225" t="s">
        <v>738</v>
      </c>
      <c r="B1225" t="s">
        <v>737</v>
      </c>
      <c r="D1225" t="str" cm="1">
        <f t="array" ref="D1225">_xlfn.TEXTJOIN("", TRUE, IF(ISNUMBER(SEARCH($Q$1480:$Q$1524, B1225)), $Q$1480:$Q$1524, ""))</f>
        <v>Philadelphia</v>
      </c>
      <c r="E1225" t="str">
        <f>IF(OR(D1225="Mission", D1225="Nature's Own", D1225="Sara Lee"), "Bread",
IF(OR(D1225="Del Monte", D1225="Dole", D1225="Mott's"), "Canned Fruit",
IF(OR(D1225="Goya", D1225="Hunt's", D1225="Birds Eye"), "Canned Vegetables",
IF(OR(D1225="BelGioioso", D1225="Kraft", D1225="Philadelphia", D1225="Fairlife", D1225="Horizon Organic", D1225="Lactaid", D1225="Ben &amp; Jerry's", D1225="Chobani", D1225="Oikos", D1225="Light + Fit"), "Dairy",
IF(OR(D1225="Barilla", D1225="Annie's", D1225="Rao's Homemade"), "Pasta",
IF(OR(D1225="Hershey's", D1225="Lay's", D1225="Totino's", D1225="Cheerios", D1225="Jif", D1225="Skippy", D1225="Nature Valley", D1225="Oreo", D1225="DiGiorno", D1225="Eggo"), "Prepared Food",
IF(OR(D1225="Ben's Original", D1225="Lundberg", D1225="Quaker"), "Rice",
IF(OR(D1225="Bush's", D1225="Hillshire Farm", D1225="Oscar Mayer", D1225="SPAM"), "Protein",
IF(OR(D1225="Starbucks", D1225="Sparkling Ice", D1225="Coca-Cola", D1225="San Pellegrino", D1225="Gatorade", D1225="Arizona"), "Beverages",
"Other")))))))))</f>
        <v>Dairy</v>
      </c>
      <c r="F1225" t="s">
        <v>615</v>
      </c>
      <c r="G1225" cm="1">
        <f t="array" ref="G1225">_xlfn.LET(
  _xlpm.txt, LOWER(TRIM(SUBSTITUTE(B1225,"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25" s="1">
        <f>O1225/G1225</f>
        <v>0.52933333333333332</v>
      </c>
      <c r="J1225" t="str">
        <f>IF(I1225="", "", IFERROR(LEFT(SUBSTITUTE(I1225,"$",""), FIND("/", SUBSTITUTE(I1225,"$","")) - 1), ""))</f>
        <v/>
      </c>
      <c r="K1225" s="1" t="str">
        <f>IF(J1225="", "", SUBSTITUTE(J1225, "¢", ""))</f>
        <v/>
      </c>
      <c r="L1225" s="2">
        <f>H1225*100</f>
        <v>52.93333333333333</v>
      </c>
      <c r="M1225" s="1">
        <f t="shared" si="19"/>
        <v>0.52933333333333332</v>
      </c>
      <c r="N1225" s="1">
        <v>52.93333333333333</v>
      </c>
      <c r="O1225" s="3">
        <f>VALUE(MID(F1225, FIND("$", F1225) + 1, LEN(F1225)))</f>
        <v>3.97</v>
      </c>
    </row>
    <row r="1226" spans="1:15" x14ac:dyDescent="0.25">
      <c r="A1226" t="s">
        <v>736</v>
      </c>
      <c r="B1226" t="s">
        <v>735</v>
      </c>
      <c r="D1226" t="str" cm="1">
        <f t="array" ref="D1226">_xlfn.TEXTJOIN("", TRUE, IF(ISNUMBER(SEARCH($Q$1480:$Q$1524, B1226)), $Q$1480:$Q$1524, ""))</f>
        <v>Philadelphia</v>
      </c>
      <c r="E1226" t="str">
        <f>IF(OR(D1226="Mission", D1226="Nature's Own", D1226="Sara Lee"), "Bread",
IF(OR(D1226="Del Monte", D1226="Dole", D1226="Mott's"), "Canned Fruit",
IF(OR(D1226="Goya", D1226="Hunt's", D1226="Birds Eye"), "Canned Vegetables",
IF(OR(D1226="BelGioioso", D1226="Kraft", D1226="Philadelphia", D1226="Fairlife", D1226="Horizon Organic", D1226="Lactaid", D1226="Ben &amp; Jerry's", D1226="Chobani", D1226="Oikos", D1226="Light + Fit"), "Dairy",
IF(OR(D1226="Barilla", D1226="Annie's", D1226="Rao's Homemade"), "Pasta",
IF(OR(D1226="Hershey's", D1226="Lay's", D1226="Totino's", D1226="Cheerios", D1226="Jif", D1226="Skippy", D1226="Nature Valley", D1226="Oreo", D1226="DiGiorno", D1226="Eggo"), "Prepared Food",
IF(OR(D1226="Ben's Original", D1226="Lundberg", D1226="Quaker"), "Rice",
IF(OR(D1226="Bush's", D1226="Hillshire Farm", D1226="Oscar Mayer", D1226="SPAM"), "Protein",
IF(OR(D1226="Starbucks", D1226="Sparkling Ice", D1226="Coca-Cola", D1226="San Pellegrino", D1226="Gatorade", D1226="Arizona"), "Beverages",
"Other")))))))))</f>
        <v>Dairy</v>
      </c>
      <c r="F1226" t="s">
        <v>734</v>
      </c>
      <c r="G1226" cm="1">
        <f t="array" ref="G1226">_xlfn.LET(
  _xlpm.txt, LOWER(TRIM(SUBSTITUTE(B1226,"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226" s="1">
        <f>O1226/G1226</f>
        <v>0.48666666666666664</v>
      </c>
      <c r="J1226" t="str">
        <f>IF(I1226="", "", IFERROR(LEFT(SUBSTITUTE(I1226,"$",""), FIND("/", SUBSTITUTE(I1226,"$","")) - 1), ""))</f>
        <v/>
      </c>
      <c r="K1226" s="1" t="str">
        <f>IF(J1226="", "", SUBSTITUTE(J1226, "¢", ""))</f>
        <v/>
      </c>
      <c r="L1226" s="2">
        <f>H1226*100</f>
        <v>48.666666666666664</v>
      </c>
      <c r="M1226" s="1">
        <f t="shared" si="19"/>
        <v>0.48666666666666664</v>
      </c>
      <c r="N1226" s="1">
        <v>48.666666666666664</v>
      </c>
      <c r="O1226" s="3">
        <f>VALUE(MID(F1226, FIND("$", F1226) + 1, LEN(F1226)))</f>
        <v>5.84</v>
      </c>
    </row>
    <row r="1227" spans="1:15" x14ac:dyDescent="0.25">
      <c r="A1227" t="s">
        <v>733</v>
      </c>
      <c r="B1227" t="s">
        <v>732</v>
      </c>
      <c r="D1227" t="str" cm="1">
        <f t="array" ref="D1227">_xlfn.TEXTJOIN("", TRUE, IF(ISNUMBER(SEARCH($Q$1480:$Q$1524, B1227)), $Q$1480:$Q$1524, ""))</f>
        <v>Philadelphia</v>
      </c>
      <c r="E1227" t="str">
        <f>IF(OR(D1227="Mission", D1227="Nature's Own", D1227="Sara Lee"), "Bread",
IF(OR(D1227="Del Monte", D1227="Dole", D1227="Mott's"), "Canned Fruit",
IF(OR(D1227="Goya", D1227="Hunt's", D1227="Birds Eye"), "Canned Vegetables",
IF(OR(D1227="BelGioioso", D1227="Kraft", D1227="Philadelphia", D1227="Fairlife", D1227="Horizon Organic", D1227="Lactaid", D1227="Ben &amp; Jerry's", D1227="Chobani", D1227="Oikos", D1227="Light + Fit"), "Dairy",
IF(OR(D1227="Barilla", D1227="Annie's", D1227="Rao's Homemade"), "Pasta",
IF(OR(D1227="Hershey's", D1227="Lay's", D1227="Totino's", D1227="Cheerios", D1227="Jif", D1227="Skippy", D1227="Nature Valley", D1227="Oreo", D1227="DiGiorno", D1227="Eggo"), "Prepared Food",
IF(OR(D1227="Ben's Original", D1227="Lundberg", D1227="Quaker"), "Rice",
IF(OR(D1227="Bush's", D1227="Hillshire Farm", D1227="Oscar Mayer", D1227="SPAM"), "Protein",
IF(OR(D1227="Starbucks", D1227="Sparkling Ice", D1227="Coca-Cola", D1227="San Pellegrino", D1227="Gatorade", D1227="Arizona"), "Beverages",
"Other")))))))))</f>
        <v>Dairy</v>
      </c>
      <c r="F1227" t="s">
        <v>711</v>
      </c>
      <c r="G1227" cm="1">
        <f t="array" ref="G1227">_xlfn.LET(
  _xlpm.txt, LOWER(TRIM(SUBSTITUTE(B1227,"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227" s="1">
        <f>O1227/G1227</f>
        <v>0.43562499999999998</v>
      </c>
      <c r="J1227" t="str">
        <f>IF(I1227="", "", IFERROR(LEFT(SUBSTITUTE(I1227,"$",""), FIND("/", SUBSTITUTE(I1227,"$","")) - 1), ""))</f>
        <v/>
      </c>
      <c r="K1227" s="1" t="str">
        <f>IF(J1227="", "", SUBSTITUTE(J1227, "¢", ""))</f>
        <v/>
      </c>
      <c r="L1227" s="2">
        <f>H1227*100</f>
        <v>43.5625</v>
      </c>
      <c r="M1227" s="1">
        <f t="shared" si="19"/>
        <v>0.43562499999999998</v>
      </c>
      <c r="N1227" s="1">
        <v>43.5625</v>
      </c>
      <c r="O1227" s="3">
        <f>VALUE(MID(F1227, FIND("$", F1227) + 1, LEN(F1227)))</f>
        <v>6.97</v>
      </c>
    </row>
    <row r="1228" spans="1:15" x14ac:dyDescent="0.25">
      <c r="A1228" t="s">
        <v>731</v>
      </c>
      <c r="B1228" t="s">
        <v>730</v>
      </c>
      <c r="D1228" t="str" cm="1">
        <f t="array" ref="D1228">_xlfn.TEXTJOIN("", TRUE, IF(ISNUMBER(SEARCH($Q$1480:$Q$1524, B1228)), $Q$1480:$Q$1524, ""))</f>
        <v>Philadelphia</v>
      </c>
      <c r="E1228" t="str">
        <f>IF(OR(D1228="Mission", D1228="Nature's Own", D1228="Sara Lee"), "Bread",
IF(OR(D1228="Del Monte", D1228="Dole", D1228="Mott's"), "Canned Fruit",
IF(OR(D1228="Goya", D1228="Hunt's", D1228="Birds Eye"), "Canned Vegetables",
IF(OR(D1228="BelGioioso", D1228="Kraft", D1228="Philadelphia", D1228="Fairlife", D1228="Horizon Organic", D1228="Lactaid", D1228="Ben &amp; Jerry's", D1228="Chobani", D1228="Oikos", D1228="Light + Fit"), "Dairy",
IF(OR(D1228="Barilla", D1228="Annie's", D1228="Rao's Homemade"), "Pasta",
IF(OR(D1228="Hershey's", D1228="Lay's", D1228="Totino's", D1228="Cheerios", D1228="Jif", D1228="Skippy", D1228="Nature Valley", D1228="Oreo", D1228="DiGiorno", D1228="Eggo"), "Prepared Food",
IF(OR(D1228="Ben's Original", D1228="Lundberg", D1228="Quaker"), "Rice",
IF(OR(D1228="Bush's", D1228="Hillshire Farm", D1228="Oscar Mayer", D1228="SPAM"), "Protein",
IF(OR(D1228="Starbucks", D1228="Sparkling Ice", D1228="Coca-Cola", D1228="San Pellegrino", D1228="Gatorade", D1228="Arizona"), "Beverages",
"Other")))))))))</f>
        <v>Dairy</v>
      </c>
      <c r="F1228" t="s">
        <v>615</v>
      </c>
      <c r="G1228" cm="1">
        <f t="array" ref="G1228">_xlfn.LET(
  _xlpm.txt, LOWER(TRIM(SUBSTITUTE(B1228,"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1228" s="1">
        <f>O1228/G1228</f>
        <v>0.49625000000000002</v>
      </c>
      <c r="J1228" t="str">
        <f>IF(I1228="", "", IFERROR(LEFT(SUBSTITUTE(I1228,"$",""), FIND("/", SUBSTITUTE(I1228,"$","")) - 1), ""))</f>
        <v/>
      </c>
      <c r="K1228" s="1" t="str">
        <f>IF(J1228="", "", SUBSTITUTE(J1228, "¢", ""))</f>
        <v/>
      </c>
      <c r="L1228" s="2">
        <f>H1228*100</f>
        <v>49.625</v>
      </c>
      <c r="M1228" s="1">
        <f t="shared" si="19"/>
        <v>0.49625000000000002</v>
      </c>
      <c r="N1228" s="1">
        <v>49.625</v>
      </c>
      <c r="O1228" s="3">
        <f>VALUE(MID(F1228, FIND("$", F1228) + 1, LEN(F1228)))</f>
        <v>3.97</v>
      </c>
    </row>
    <row r="1229" spans="1:15" x14ac:dyDescent="0.25">
      <c r="A1229" t="s">
        <v>729</v>
      </c>
      <c r="B1229" t="s">
        <v>728</v>
      </c>
      <c r="D1229" t="str" cm="1">
        <f t="array" ref="D1229">_xlfn.TEXTJOIN("", TRUE, IF(ISNUMBER(SEARCH($Q$1480:$Q$1524, B1229)), $Q$1480:$Q$1524, ""))</f>
        <v>Philadelphia</v>
      </c>
      <c r="E1229" t="str">
        <f>IF(OR(D1229="Mission", D1229="Nature's Own", D1229="Sara Lee"), "Bread",
IF(OR(D1229="Del Monte", D1229="Dole", D1229="Mott's"), "Canned Fruit",
IF(OR(D1229="Goya", D1229="Hunt's", D1229="Birds Eye"), "Canned Vegetables",
IF(OR(D1229="BelGioioso", D1229="Kraft", D1229="Philadelphia", D1229="Fairlife", D1229="Horizon Organic", D1229="Lactaid", D1229="Ben &amp; Jerry's", D1229="Chobani", D1229="Oikos", D1229="Light + Fit"), "Dairy",
IF(OR(D1229="Barilla", D1229="Annie's", D1229="Rao's Homemade"), "Pasta",
IF(OR(D1229="Hershey's", D1229="Lay's", D1229="Totino's", D1229="Cheerios", D1229="Jif", D1229="Skippy", D1229="Nature Valley", D1229="Oreo", D1229="DiGiorno", D1229="Eggo"), "Prepared Food",
IF(OR(D1229="Ben's Original", D1229="Lundberg", D1229="Quaker"), "Rice",
IF(OR(D1229="Bush's", D1229="Hillshire Farm", D1229="Oscar Mayer", D1229="SPAM"), "Protein",
IF(OR(D1229="Starbucks", D1229="Sparkling Ice", D1229="Coca-Cola", D1229="San Pellegrino", D1229="Gatorade", D1229="Arizona"), "Beverages",
"Other")))))))))</f>
        <v>Dairy</v>
      </c>
      <c r="F1229" t="s">
        <v>57</v>
      </c>
      <c r="G1229" cm="1">
        <f t="array" ref="G1229">_xlfn.LET(
  _xlpm.txt, LOWER(TRIM(SUBSTITUTE(B1229,"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1229" s="1">
        <f>O1229/G1229</f>
        <v>0.61624999999999996</v>
      </c>
      <c r="J1229" t="str">
        <f>IF(I1229="", "", IFERROR(LEFT(SUBSTITUTE(I1229,"$",""), FIND("/", SUBSTITUTE(I1229,"$","")) - 1), ""))</f>
        <v/>
      </c>
      <c r="K1229" s="1" t="str">
        <f>IF(J1229="", "", SUBSTITUTE(J1229, "¢", ""))</f>
        <v/>
      </c>
      <c r="L1229" s="2">
        <f>H1229*100</f>
        <v>61.625</v>
      </c>
      <c r="M1229" s="1">
        <f t="shared" si="19"/>
        <v>0.61624999999999996</v>
      </c>
      <c r="N1229" s="1">
        <v>61.625</v>
      </c>
      <c r="O1229" s="3">
        <f>VALUE(MID(F1229, FIND("$", F1229) + 1, LEN(F1229)))</f>
        <v>4.93</v>
      </c>
    </row>
    <row r="1230" spans="1:15" x14ac:dyDescent="0.25">
      <c r="A1230" t="s">
        <v>727</v>
      </c>
      <c r="B1230" t="s">
        <v>726</v>
      </c>
      <c r="D1230" t="str" cm="1">
        <f t="array" ref="D1230">_xlfn.TEXTJOIN("", TRUE, IF(ISNUMBER(SEARCH($Q$1480:$Q$1524, B1230)), $Q$1480:$Q$1524, ""))</f>
        <v>Philadelphia</v>
      </c>
      <c r="E1230" t="str">
        <f>IF(OR(D1230="Mission", D1230="Nature's Own", D1230="Sara Lee"), "Bread",
IF(OR(D1230="Del Monte", D1230="Dole", D1230="Mott's"), "Canned Fruit",
IF(OR(D1230="Goya", D1230="Hunt's", D1230="Birds Eye"), "Canned Vegetables",
IF(OR(D1230="BelGioioso", D1230="Kraft", D1230="Philadelphia", D1230="Fairlife", D1230="Horizon Organic", D1230="Lactaid", D1230="Ben &amp; Jerry's", D1230="Chobani", D1230="Oikos", D1230="Light + Fit"), "Dairy",
IF(OR(D1230="Barilla", D1230="Annie's", D1230="Rao's Homemade"), "Pasta",
IF(OR(D1230="Hershey's", D1230="Lay's", D1230="Totino's", D1230="Cheerios", D1230="Jif", D1230="Skippy", D1230="Nature Valley", D1230="Oreo", D1230="DiGiorno", D1230="Eggo"), "Prepared Food",
IF(OR(D1230="Ben's Original", D1230="Lundberg", D1230="Quaker"), "Rice",
IF(OR(D1230="Bush's", D1230="Hillshire Farm", D1230="Oscar Mayer", D1230="SPAM"), "Protein",
IF(OR(D1230="Starbucks", D1230="Sparkling Ice", D1230="Coca-Cola", D1230="San Pellegrino", D1230="Gatorade", D1230="Arizona"), "Beverages",
"Other")))))))))</f>
        <v>Dairy</v>
      </c>
      <c r="F1230" t="s">
        <v>309</v>
      </c>
      <c r="G1230" cm="1">
        <f t="array" ref="G1230">_xlfn.LET(
  _xlpm.txt, LOWER(TRIM(SUBSTITUTE(B1230,"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1230" s="1">
        <f>O1230/G1230</f>
        <v>0.3725</v>
      </c>
      <c r="J1230" t="str">
        <f>IF(I1230="", "", IFERROR(LEFT(SUBSTITUTE(I1230,"$",""), FIND("/", SUBSTITUTE(I1230,"$","")) - 1), ""))</f>
        <v/>
      </c>
      <c r="K1230" s="1" t="str">
        <f>IF(J1230="", "", SUBSTITUTE(J1230, "¢", ""))</f>
        <v/>
      </c>
      <c r="L1230" s="2">
        <f>H1230*100</f>
        <v>37.25</v>
      </c>
      <c r="M1230" s="1">
        <f t="shared" si="19"/>
        <v>0.3725</v>
      </c>
      <c r="N1230" s="1">
        <v>37.25</v>
      </c>
      <c r="O1230" s="3">
        <f>VALUE(MID(F1230, FIND("$", F1230) + 1, LEN(F1230)))</f>
        <v>2.98</v>
      </c>
    </row>
    <row r="1231" spans="1:15" x14ac:dyDescent="0.25">
      <c r="A1231" t="s">
        <v>725</v>
      </c>
      <c r="B1231" t="s">
        <v>724</v>
      </c>
      <c r="D1231" t="str" cm="1">
        <f t="array" ref="D1231">_xlfn.TEXTJOIN("", TRUE, IF(ISNUMBER(SEARCH($Q$1480:$Q$1524, B1231)), $Q$1480:$Q$1524, ""))</f>
        <v>Philadelphia</v>
      </c>
      <c r="E1231" t="str">
        <f>IF(OR(D1231="Mission", D1231="Nature's Own", D1231="Sara Lee"), "Bread",
IF(OR(D1231="Del Monte", D1231="Dole", D1231="Mott's"), "Canned Fruit",
IF(OR(D1231="Goya", D1231="Hunt's", D1231="Birds Eye"), "Canned Vegetables",
IF(OR(D1231="BelGioioso", D1231="Kraft", D1231="Philadelphia", D1231="Fairlife", D1231="Horizon Organic", D1231="Lactaid", D1231="Ben &amp; Jerry's", D1231="Chobani", D1231="Oikos", D1231="Light + Fit"), "Dairy",
IF(OR(D1231="Barilla", D1231="Annie's", D1231="Rao's Homemade"), "Pasta",
IF(OR(D1231="Hershey's", D1231="Lay's", D1231="Totino's", D1231="Cheerios", D1231="Jif", D1231="Skippy", D1231="Nature Valley", D1231="Oreo", D1231="DiGiorno", D1231="Eggo"), "Prepared Food",
IF(OR(D1231="Ben's Original", D1231="Lundberg", D1231="Quaker"), "Rice",
IF(OR(D1231="Bush's", D1231="Hillshire Farm", D1231="Oscar Mayer", D1231="SPAM"), "Protein",
IF(OR(D1231="Starbucks", D1231="Sparkling Ice", D1231="Coca-Cola", D1231="San Pellegrino", D1231="Gatorade", D1231="Arizona"), "Beverages",
"Other")))))))))</f>
        <v>Dairy</v>
      </c>
      <c r="F1231" t="s">
        <v>615</v>
      </c>
      <c r="G1231" cm="1">
        <f t="array" ref="G1231">_xlfn.LET(
  _xlpm.txt, LOWER(TRIM(SUBSTITUTE(B1231,"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31" s="1">
        <f>O1231/G1231</f>
        <v>0.52933333333333332</v>
      </c>
      <c r="J1231" t="str">
        <f>IF(I1231="", "", IFERROR(LEFT(SUBSTITUTE(I1231,"$",""), FIND("/", SUBSTITUTE(I1231,"$","")) - 1), ""))</f>
        <v/>
      </c>
      <c r="K1231" s="1" t="str">
        <f>IF(J1231="", "", SUBSTITUTE(J1231, "¢", ""))</f>
        <v/>
      </c>
      <c r="L1231" s="2">
        <f>H1231*100</f>
        <v>52.93333333333333</v>
      </c>
      <c r="M1231" s="1">
        <f t="shared" si="19"/>
        <v>0.52933333333333332</v>
      </c>
      <c r="N1231" s="1">
        <v>52.93333333333333</v>
      </c>
      <c r="O1231" s="3">
        <f>VALUE(MID(F1231, FIND("$", F1231) + 1, LEN(F1231)))</f>
        <v>3.97</v>
      </c>
    </row>
    <row r="1232" spans="1:15" x14ac:dyDescent="0.25">
      <c r="A1232" t="s">
        <v>723</v>
      </c>
      <c r="B1232" t="s">
        <v>722</v>
      </c>
      <c r="D1232" t="str" cm="1">
        <f t="array" ref="D1232">_xlfn.TEXTJOIN("", TRUE, IF(ISNUMBER(SEARCH($Q$1480:$Q$1524, B1232)), $Q$1480:$Q$1524, ""))</f>
        <v>Philadelphia</v>
      </c>
      <c r="E1232" t="str">
        <f>IF(OR(D1232="Mission", D1232="Nature's Own", D1232="Sara Lee"), "Bread",
IF(OR(D1232="Del Monte", D1232="Dole", D1232="Mott's"), "Canned Fruit",
IF(OR(D1232="Goya", D1232="Hunt's", D1232="Birds Eye"), "Canned Vegetables",
IF(OR(D1232="BelGioioso", D1232="Kraft", D1232="Philadelphia", D1232="Fairlife", D1232="Horizon Organic", D1232="Lactaid", D1232="Ben &amp; Jerry's", D1232="Chobani", D1232="Oikos", D1232="Light + Fit"), "Dairy",
IF(OR(D1232="Barilla", D1232="Annie's", D1232="Rao's Homemade"), "Pasta",
IF(OR(D1232="Hershey's", D1232="Lay's", D1232="Totino's", D1232="Cheerios", D1232="Jif", D1232="Skippy", D1232="Nature Valley", D1232="Oreo", D1232="DiGiorno", D1232="Eggo"), "Prepared Food",
IF(OR(D1232="Ben's Original", D1232="Lundberg", D1232="Quaker"), "Rice",
IF(OR(D1232="Bush's", D1232="Hillshire Farm", D1232="Oscar Mayer", D1232="SPAM"), "Protein",
IF(OR(D1232="Starbucks", D1232="Sparkling Ice", D1232="Coca-Cola", D1232="San Pellegrino", D1232="Gatorade", D1232="Arizona"), "Beverages",
"Other")))))))))</f>
        <v>Dairy</v>
      </c>
      <c r="F1232" t="s">
        <v>615</v>
      </c>
      <c r="G1232" cm="1">
        <f t="array" ref="G1232">_xlfn.LET(
  _xlpm.txt, LOWER(TRIM(SUBSTITUTE(B1232,"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1232" s="1">
        <f>O1232/G1232</f>
        <v>0.49625000000000002</v>
      </c>
      <c r="J1232" t="str">
        <f>IF(I1232="", "", IFERROR(LEFT(SUBSTITUTE(I1232,"$",""), FIND("/", SUBSTITUTE(I1232,"$","")) - 1), ""))</f>
        <v/>
      </c>
      <c r="K1232" s="1" t="str">
        <f>IF(J1232="", "", SUBSTITUTE(J1232, "¢", ""))</f>
        <v/>
      </c>
      <c r="L1232" s="2">
        <f>H1232*100</f>
        <v>49.625</v>
      </c>
      <c r="M1232" s="1">
        <f t="shared" si="19"/>
        <v>0.49625000000000002</v>
      </c>
      <c r="N1232" s="1">
        <v>49.625</v>
      </c>
      <c r="O1232" s="3">
        <f>VALUE(MID(F1232, FIND("$", F1232) + 1, LEN(F1232)))</f>
        <v>3.97</v>
      </c>
    </row>
    <row r="1233" spans="1:15" x14ac:dyDescent="0.25">
      <c r="A1233" t="s">
        <v>721</v>
      </c>
      <c r="B1233" t="s">
        <v>720</v>
      </c>
      <c r="D1233" t="str" cm="1">
        <f t="array" ref="D1233">_xlfn.TEXTJOIN("", TRUE, IF(ISNUMBER(SEARCH($Q$1480:$Q$1524, B1233)), $Q$1480:$Q$1524, ""))</f>
        <v>Philadelphia</v>
      </c>
      <c r="E1233" t="str">
        <f>IF(OR(D1233="Mission", D1233="Nature's Own", D1233="Sara Lee"), "Bread",
IF(OR(D1233="Del Monte", D1233="Dole", D1233="Mott's"), "Canned Fruit",
IF(OR(D1233="Goya", D1233="Hunt's", D1233="Birds Eye"), "Canned Vegetables",
IF(OR(D1233="BelGioioso", D1233="Kraft", D1233="Philadelphia", D1233="Fairlife", D1233="Horizon Organic", D1233="Lactaid", D1233="Ben &amp; Jerry's", D1233="Chobani", D1233="Oikos", D1233="Light + Fit"), "Dairy",
IF(OR(D1233="Barilla", D1233="Annie's", D1233="Rao's Homemade"), "Pasta",
IF(OR(D1233="Hershey's", D1233="Lay's", D1233="Totino's", D1233="Cheerios", D1233="Jif", D1233="Skippy", D1233="Nature Valley", D1233="Oreo", D1233="DiGiorno", D1233="Eggo"), "Prepared Food",
IF(OR(D1233="Ben's Original", D1233="Lundberg", D1233="Quaker"), "Rice",
IF(OR(D1233="Bush's", D1233="Hillshire Farm", D1233="Oscar Mayer", D1233="SPAM"), "Protein",
IF(OR(D1233="Starbucks", D1233="Sparkling Ice", D1233="Coca-Cola", D1233="San Pellegrino", D1233="Gatorade", D1233="Arizona"), "Beverages",
"Other")))))))))</f>
        <v>Dairy</v>
      </c>
      <c r="F1233" t="s">
        <v>615</v>
      </c>
      <c r="G1233" cm="1">
        <f t="array" ref="G1233">_xlfn.LET(
  _xlpm.txt, LOWER(TRIM(SUBSTITUTE(B1233,"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1233" s="1">
        <f>O1233/G1233</f>
        <v>0.49625000000000002</v>
      </c>
      <c r="J1233" t="str">
        <f>IF(I1233="", "", IFERROR(LEFT(SUBSTITUTE(I1233,"$",""), FIND("/", SUBSTITUTE(I1233,"$","")) - 1), ""))</f>
        <v/>
      </c>
      <c r="K1233" s="1" t="str">
        <f>IF(J1233="", "", SUBSTITUTE(J1233, "¢", ""))</f>
        <v/>
      </c>
      <c r="L1233" s="2">
        <f>H1233*100</f>
        <v>49.625</v>
      </c>
      <c r="M1233" s="1">
        <f t="shared" si="19"/>
        <v>0.49625000000000002</v>
      </c>
      <c r="N1233" s="1">
        <v>49.625</v>
      </c>
      <c r="O1233" s="3">
        <f>VALUE(MID(F1233, FIND("$", F1233) + 1, LEN(F1233)))</f>
        <v>3.97</v>
      </c>
    </row>
    <row r="1234" spans="1:15" x14ac:dyDescent="0.25">
      <c r="A1234" t="s">
        <v>719</v>
      </c>
      <c r="B1234" t="s">
        <v>718</v>
      </c>
      <c r="D1234" t="str" cm="1">
        <f t="array" ref="D1234">_xlfn.TEXTJOIN("", TRUE, IF(ISNUMBER(SEARCH($Q$1480:$Q$1524, B1234)), $Q$1480:$Q$1524, ""))</f>
        <v>Philadelphia</v>
      </c>
      <c r="E1234" t="str">
        <f>IF(OR(D1234="Mission", D1234="Nature's Own", D1234="Sara Lee"), "Bread",
IF(OR(D1234="Del Monte", D1234="Dole", D1234="Mott's"), "Canned Fruit",
IF(OR(D1234="Goya", D1234="Hunt's", D1234="Birds Eye"), "Canned Vegetables",
IF(OR(D1234="BelGioioso", D1234="Kraft", D1234="Philadelphia", D1234="Fairlife", D1234="Horizon Organic", D1234="Lactaid", D1234="Ben &amp; Jerry's", D1234="Chobani", D1234="Oikos", D1234="Light + Fit"), "Dairy",
IF(OR(D1234="Barilla", D1234="Annie's", D1234="Rao's Homemade"), "Pasta",
IF(OR(D1234="Hershey's", D1234="Lay's", D1234="Totino's", D1234="Cheerios", D1234="Jif", D1234="Skippy", D1234="Nature Valley", D1234="Oreo", D1234="DiGiorno", D1234="Eggo"), "Prepared Food",
IF(OR(D1234="Ben's Original", D1234="Lundberg", D1234="Quaker"), "Rice",
IF(OR(D1234="Bush's", D1234="Hillshire Farm", D1234="Oscar Mayer", D1234="SPAM"), "Protein",
IF(OR(D1234="Starbucks", D1234="Sparkling Ice", D1234="Coca-Cola", D1234="San Pellegrino", D1234="Gatorade", D1234="Arizona"), "Beverages",
"Other")))))))))</f>
        <v>Dairy</v>
      </c>
      <c r="F1234" t="s">
        <v>615</v>
      </c>
      <c r="G1234" cm="1">
        <f t="array" ref="G1234">_xlfn.LET(
  _xlpm.txt, LOWER(TRIM(SUBSTITUTE(B1234,"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34" s="1">
        <f>O1234/G1234</f>
        <v>0.52933333333333332</v>
      </c>
      <c r="J1234" t="str">
        <f>IF(I1234="", "", IFERROR(LEFT(SUBSTITUTE(I1234,"$",""), FIND("/", SUBSTITUTE(I1234,"$","")) - 1), ""))</f>
        <v/>
      </c>
      <c r="K1234" s="1" t="str">
        <f>IF(J1234="", "", SUBSTITUTE(J1234, "¢", ""))</f>
        <v/>
      </c>
      <c r="L1234" s="2">
        <f>H1234*100</f>
        <v>52.93333333333333</v>
      </c>
      <c r="M1234" s="1">
        <f t="shared" si="19"/>
        <v>0.52933333333333332</v>
      </c>
      <c r="N1234" s="1">
        <v>52.93333333333333</v>
      </c>
      <c r="O1234" s="3">
        <f>VALUE(MID(F1234, FIND("$", F1234) + 1, LEN(F1234)))</f>
        <v>3.97</v>
      </c>
    </row>
    <row r="1235" spans="1:15" x14ac:dyDescent="0.25">
      <c r="A1235" t="s">
        <v>717</v>
      </c>
      <c r="B1235" t="s">
        <v>716</v>
      </c>
      <c r="D1235" t="str" cm="1">
        <f t="array" ref="D1235">_xlfn.TEXTJOIN("", TRUE, IF(ISNUMBER(SEARCH($Q$1480:$Q$1524, B1235)), $Q$1480:$Q$1524, ""))</f>
        <v>Philadelphia</v>
      </c>
      <c r="E1235" t="str">
        <f>IF(OR(D1235="Mission", D1235="Nature's Own", D1235="Sara Lee"), "Bread",
IF(OR(D1235="Del Monte", D1235="Dole", D1235="Mott's"), "Canned Fruit",
IF(OR(D1235="Goya", D1235="Hunt's", D1235="Birds Eye"), "Canned Vegetables",
IF(OR(D1235="BelGioioso", D1235="Kraft", D1235="Philadelphia", D1235="Fairlife", D1235="Horizon Organic", D1235="Lactaid", D1235="Ben &amp; Jerry's", D1235="Chobani", D1235="Oikos", D1235="Light + Fit"), "Dairy",
IF(OR(D1235="Barilla", D1235="Annie's", D1235="Rao's Homemade"), "Pasta",
IF(OR(D1235="Hershey's", D1235="Lay's", D1235="Totino's", D1235="Cheerios", D1235="Jif", D1235="Skippy", D1235="Nature Valley", D1235="Oreo", D1235="DiGiorno", D1235="Eggo"), "Prepared Food",
IF(OR(D1235="Ben's Original", D1235="Lundberg", D1235="Quaker"), "Rice",
IF(OR(D1235="Bush's", D1235="Hillshire Farm", D1235="Oscar Mayer", D1235="SPAM"), "Protein",
IF(OR(D1235="Starbucks", D1235="Sparkling Ice", D1235="Coca-Cola", D1235="San Pellegrino", D1235="Gatorade", D1235="Arizona"), "Beverages",
"Other")))))))))</f>
        <v>Dairy</v>
      </c>
      <c r="F1235" t="s">
        <v>615</v>
      </c>
      <c r="G1235" cm="1">
        <f t="array" ref="G1235">_xlfn.LET(
  _xlpm.txt, LOWER(TRIM(SUBSTITUTE(B1235,"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H1235" s="1">
        <f>O1235/G1235</f>
        <v>0.49625000000000002</v>
      </c>
      <c r="J1235" t="str">
        <f>IF(I1235="", "", IFERROR(LEFT(SUBSTITUTE(I1235,"$",""), FIND("/", SUBSTITUTE(I1235,"$","")) - 1), ""))</f>
        <v/>
      </c>
      <c r="K1235" s="1" t="str">
        <f>IF(J1235="", "", SUBSTITUTE(J1235, "¢", ""))</f>
        <v/>
      </c>
      <c r="L1235" s="2">
        <f>H1235*100</f>
        <v>49.625</v>
      </c>
      <c r="M1235" s="1">
        <f t="shared" si="19"/>
        <v>0.49625000000000002</v>
      </c>
      <c r="N1235" s="1">
        <v>49.625</v>
      </c>
      <c r="O1235" s="3">
        <f>VALUE(MID(F1235, FIND("$", F1235) + 1, LEN(F1235)))</f>
        <v>3.97</v>
      </c>
    </row>
    <row r="1236" spans="1:15" x14ac:dyDescent="0.25">
      <c r="A1236" t="s">
        <v>715</v>
      </c>
      <c r="B1236" t="s">
        <v>714</v>
      </c>
      <c r="D1236" t="str" cm="1">
        <f t="array" ref="D1236">_xlfn.TEXTJOIN("", TRUE, IF(ISNUMBER(SEARCH($Q$1480:$Q$1524, B1236)), $Q$1480:$Q$1524, ""))</f>
        <v>Philadelphia</v>
      </c>
      <c r="E1236" t="str">
        <f>IF(OR(D1236="Mission", D1236="Nature's Own", D1236="Sara Lee"), "Bread",
IF(OR(D1236="Del Monte", D1236="Dole", D1236="Mott's"), "Canned Fruit",
IF(OR(D1236="Goya", D1236="Hunt's", D1236="Birds Eye"), "Canned Vegetables",
IF(OR(D1236="BelGioioso", D1236="Kraft", D1236="Philadelphia", D1236="Fairlife", D1236="Horizon Organic", D1236="Lactaid", D1236="Ben &amp; Jerry's", D1236="Chobani", D1236="Oikos", D1236="Light + Fit"), "Dairy",
IF(OR(D1236="Barilla", D1236="Annie's", D1236="Rao's Homemade"), "Pasta",
IF(OR(D1236="Hershey's", D1236="Lay's", D1236="Totino's", D1236="Cheerios", D1236="Jif", D1236="Skippy", D1236="Nature Valley", D1236="Oreo", D1236="DiGiorno", D1236="Eggo"), "Prepared Food",
IF(OR(D1236="Ben's Original", D1236="Lundberg", D1236="Quaker"), "Rice",
IF(OR(D1236="Bush's", D1236="Hillshire Farm", D1236="Oscar Mayer", D1236="SPAM"), "Protein",
IF(OR(D1236="Starbucks", D1236="Sparkling Ice", D1236="Coca-Cola", D1236="San Pellegrino", D1236="Gatorade", D1236="Arizona"), "Beverages",
"Other")))))))))</f>
        <v>Dairy</v>
      </c>
      <c r="F1236" t="s">
        <v>615</v>
      </c>
      <c r="G1236" cm="1">
        <f t="array" ref="G1236">_xlfn.LET(
  _xlpm.txt, LOWER(TRIM(SUBSTITUTE(B1236,"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36" s="1">
        <f>O1236/G1236</f>
        <v>0.52933333333333332</v>
      </c>
      <c r="J1236" t="str">
        <f>IF(I1236="", "", IFERROR(LEFT(SUBSTITUTE(I1236,"$",""), FIND("/", SUBSTITUTE(I1236,"$","")) - 1), ""))</f>
        <v/>
      </c>
      <c r="K1236" s="1" t="str">
        <f>IF(J1236="", "", SUBSTITUTE(J1236, "¢", ""))</f>
        <v/>
      </c>
      <c r="L1236" s="2">
        <f>H1236*100</f>
        <v>52.93333333333333</v>
      </c>
      <c r="M1236" s="1">
        <f t="shared" si="19"/>
        <v>0.52933333333333332</v>
      </c>
      <c r="N1236" s="1">
        <v>52.93333333333333</v>
      </c>
      <c r="O1236" s="3">
        <f>VALUE(MID(F1236, FIND("$", F1236) + 1, LEN(F1236)))</f>
        <v>3.97</v>
      </c>
    </row>
    <row r="1237" spans="1:15" x14ac:dyDescent="0.25">
      <c r="A1237" t="s">
        <v>713</v>
      </c>
      <c r="B1237" t="s">
        <v>712</v>
      </c>
      <c r="D1237" t="str" cm="1">
        <f t="array" ref="D1237">_xlfn.TEXTJOIN("", TRUE, IF(ISNUMBER(SEARCH($Q$1480:$Q$1524, B1237)), $Q$1480:$Q$1524, ""))</f>
        <v>Philadelphia</v>
      </c>
      <c r="E1237" t="str">
        <f>IF(OR(D1237="Mission", D1237="Nature's Own", D1237="Sara Lee"), "Bread",
IF(OR(D1237="Del Monte", D1237="Dole", D1237="Mott's"), "Canned Fruit",
IF(OR(D1237="Goya", D1237="Hunt's", D1237="Birds Eye"), "Canned Vegetables",
IF(OR(D1237="BelGioioso", D1237="Kraft", D1237="Philadelphia", D1237="Fairlife", D1237="Horizon Organic", D1237="Lactaid", D1237="Ben &amp; Jerry's", D1237="Chobani", D1237="Oikos", D1237="Light + Fit"), "Dairy",
IF(OR(D1237="Barilla", D1237="Annie's", D1237="Rao's Homemade"), "Pasta",
IF(OR(D1237="Hershey's", D1237="Lay's", D1237="Totino's", D1237="Cheerios", D1237="Jif", D1237="Skippy", D1237="Nature Valley", D1237="Oreo", D1237="DiGiorno", D1237="Eggo"), "Prepared Food",
IF(OR(D1237="Ben's Original", D1237="Lundberg", D1237="Quaker"), "Rice",
IF(OR(D1237="Bush's", D1237="Hillshire Farm", D1237="Oscar Mayer", D1237="SPAM"), "Protein",
IF(OR(D1237="Starbucks", D1237="Sparkling Ice", D1237="Coca-Cola", D1237="San Pellegrino", D1237="Gatorade", D1237="Arizona"), "Beverages",
"Other")))))))))</f>
        <v>Dairy</v>
      </c>
      <c r="F1237" t="s">
        <v>711</v>
      </c>
      <c r="G1237" cm="1">
        <f t="array" ref="G1237">_xlfn.LET(
  _xlpm.txt, LOWER(TRIM(SUBSTITUTE(B1237,"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1237" s="1">
        <f>O1237/G1237</f>
        <v>0.44967741935483868</v>
      </c>
      <c r="J1237" t="str">
        <f>IF(I1237="", "", IFERROR(LEFT(SUBSTITUTE(I1237,"$",""), FIND("/", SUBSTITUTE(I1237,"$","")) - 1), ""))</f>
        <v/>
      </c>
      <c r="K1237" s="1" t="str">
        <f>IF(J1237="", "", SUBSTITUTE(J1237, "¢", ""))</f>
        <v/>
      </c>
      <c r="L1237" s="2">
        <f>H1237*100</f>
        <v>44.967741935483865</v>
      </c>
      <c r="M1237" s="1">
        <f t="shared" si="19"/>
        <v>0.44967741935483863</v>
      </c>
      <c r="N1237" s="1">
        <v>44.967741935483865</v>
      </c>
      <c r="O1237" s="3">
        <f>VALUE(MID(F1237, FIND("$", F1237) + 1, LEN(F1237)))</f>
        <v>6.97</v>
      </c>
    </row>
    <row r="1238" spans="1:15" x14ac:dyDescent="0.25">
      <c r="A1238" t="s">
        <v>710</v>
      </c>
      <c r="B1238" t="s">
        <v>709</v>
      </c>
      <c r="D1238" t="str" cm="1">
        <f t="array" ref="D1238">_xlfn.TEXTJOIN("", TRUE, IF(ISNUMBER(SEARCH($Q$1480:$Q$1524, B1238)), $Q$1480:$Q$1524, ""))</f>
        <v>Philadelphia</v>
      </c>
      <c r="E1238" t="str">
        <f>IF(OR(D1238="Mission", D1238="Nature's Own", D1238="Sara Lee"), "Bread",
IF(OR(D1238="Del Monte", D1238="Dole", D1238="Mott's"), "Canned Fruit",
IF(OR(D1238="Goya", D1238="Hunt's", D1238="Birds Eye"), "Canned Vegetables",
IF(OR(D1238="BelGioioso", D1238="Kraft", D1238="Philadelphia", D1238="Fairlife", D1238="Horizon Organic", D1238="Lactaid", D1238="Ben &amp; Jerry's", D1238="Chobani", D1238="Oikos", D1238="Light + Fit"), "Dairy",
IF(OR(D1238="Barilla", D1238="Annie's", D1238="Rao's Homemade"), "Pasta",
IF(OR(D1238="Hershey's", D1238="Lay's", D1238="Totino's", D1238="Cheerios", D1238="Jif", D1238="Skippy", D1238="Nature Valley", D1238="Oreo", D1238="DiGiorno", D1238="Eggo"), "Prepared Food",
IF(OR(D1238="Ben's Original", D1238="Lundberg", D1238="Quaker"), "Rice",
IF(OR(D1238="Bush's", D1238="Hillshire Farm", D1238="Oscar Mayer", D1238="SPAM"), "Protein",
IF(OR(D1238="Starbucks", D1238="Sparkling Ice", D1238="Coca-Cola", D1238="San Pellegrino", D1238="Gatorade", D1238="Arizona"), "Beverages",
"Other")))))))))</f>
        <v>Dairy</v>
      </c>
      <c r="F1238" t="s">
        <v>615</v>
      </c>
      <c r="G1238" cm="1">
        <f t="array" ref="G1238">_xlfn.LET(
  _xlpm.txt, LOWER(TRIM(SUBSTITUTE(B1238,"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H1238" s="1">
        <f>O1238/G1238</f>
        <v>0.52933333333333332</v>
      </c>
      <c r="J1238" t="str">
        <f>IF(I1238="", "", IFERROR(LEFT(SUBSTITUTE(I1238,"$",""), FIND("/", SUBSTITUTE(I1238,"$","")) - 1), ""))</f>
        <v/>
      </c>
      <c r="K1238" s="1" t="str">
        <f>IF(J1238="", "", SUBSTITUTE(J1238, "¢", ""))</f>
        <v/>
      </c>
      <c r="L1238" s="2">
        <f>H1238*100</f>
        <v>52.93333333333333</v>
      </c>
      <c r="M1238" s="1">
        <f t="shared" si="19"/>
        <v>0.52933333333333332</v>
      </c>
      <c r="N1238" s="1">
        <v>52.93333333333333</v>
      </c>
      <c r="O1238" s="3">
        <f>VALUE(MID(F1238, FIND("$", F1238) + 1, LEN(F1238)))</f>
        <v>3.97</v>
      </c>
    </row>
    <row r="1239" spans="1:15" x14ac:dyDescent="0.25">
      <c r="A1239" t="s">
        <v>708</v>
      </c>
      <c r="B1239" t="s">
        <v>707</v>
      </c>
      <c r="D1239" t="str" cm="1">
        <f t="array" ref="D1239">_xlfn.TEXTJOIN("", TRUE, IF(ISNUMBER(SEARCH($Q$1480:$Q$1524, B1239)), $Q$1480:$Q$1524, ""))</f>
        <v>Quaker</v>
      </c>
      <c r="E1239" t="str">
        <f>IF(OR(D1239="Mission", D1239="Nature's Own", D1239="Sara Lee"), "Bread",
IF(OR(D1239="Del Monte", D1239="Dole", D1239="Mott's"), "Canned Fruit",
IF(OR(D1239="Goya", D1239="Hunt's", D1239="Birds Eye"), "Canned Vegetables",
IF(OR(D1239="BelGioioso", D1239="Kraft", D1239="Philadelphia", D1239="Fairlife", D1239="Horizon Organic", D1239="Lactaid", D1239="Ben &amp; Jerry's", D1239="Chobani", D1239="Oikos", D1239="Light + Fit"), "Dairy",
IF(OR(D1239="Barilla", D1239="Annie's", D1239="Rao's Homemade"), "Pasta",
IF(OR(D1239="Hershey's", D1239="Lay's", D1239="Totino's", D1239="Cheerios", D1239="Jif", D1239="Skippy", D1239="Nature Valley", D1239="Oreo", D1239="DiGiorno", D1239="Eggo"), "Prepared Food",
IF(OR(D1239="Ben's Original", D1239="Lundberg", D1239="Quaker"), "Rice",
IF(OR(D1239="Bush's", D1239="Hillshire Farm", D1239="Oscar Mayer", D1239="SPAM"), "Protein",
IF(OR(D1239="Starbucks", D1239="Sparkling Ice", D1239="Coca-Cola", D1239="San Pellegrino", D1239="Gatorade", D1239="Arizona"), "Beverages",
"Other")))))))))</f>
        <v>Rice</v>
      </c>
      <c r="F1239" t="s">
        <v>635</v>
      </c>
      <c r="G1239" cm="1">
        <f t="array" ref="G1239">_xlfn.LET(
  _xlpm.txt, LOWER(TRIM(SUBSTITUTE(B1239,"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1.69</v>
      </c>
      <c r="H1239" s="1">
        <f>O1239/G1239</f>
        <v>0.59171597633136097</v>
      </c>
      <c r="I1239" t="s">
        <v>706</v>
      </c>
      <c r="J1239" t="str">
        <f>IF(I1239="", "", IFERROR(LEFT(SUBSTITUTE(I1239,"$",""), FIND("/", SUBSTITUTE(I1239,"$","")) - 1), ""))</f>
        <v>58.8 ¢</v>
      </c>
      <c r="K1239" s="1" t="str">
        <f>IF(J1239="", "", SUBSTITUTE(J1239, "¢", ""))</f>
        <v xml:space="preserve">58.8 </v>
      </c>
      <c r="L1239" s="2">
        <f>H1239*100</f>
        <v>59.171597633136095</v>
      </c>
      <c r="M1239" s="1">
        <f t="shared" si="19"/>
        <v>0.58799999999999997</v>
      </c>
      <c r="N1239" s="1">
        <v>58.8</v>
      </c>
      <c r="O1239">
        <f>VALUE(MID(F1239, FIND("$", F1239) + 1, LEN(F1239)))</f>
        <v>1</v>
      </c>
    </row>
    <row r="1240" spans="1:15" x14ac:dyDescent="0.25">
      <c r="A1240" t="s">
        <v>705</v>
      </c>
      <c r="B1240" t="s">
        <v>704</v>
      </c>
      <c r="D1240" t="str" cm="1">
        <f t="array" ref="D1240">_xlfn.TEXTJOIN("", TRUE, IF(ISNUMBER(SEARCH($Q$1480:$Q$1524, B1240)), $Q$1480:$Q$1524, ""))</f>
        <v>Quaker</v>
      </c>
      <c r="E1240" t="str">
        <f>IF(OR(D1240="Mission", D1240="Nature's Own", D1240="Sara Lee"), "Bread",
IF(OR(D1240="Del Monte", D1240="Dole", D1240="Mott's"), "Canned Fruit",
IF(OR(D1240="Goya", D1240="Hunt's", D1240="Birds Eye"), "Canned Vegetables",
IF(OR(D1240="BelGioioso", D1240="Kraft", D1240="Philadelphia", D1240="Fairlife", D1240="Horizon Organic", D1240="Lactaid", D1240="Ben &amp; Jerry's", D1240="Chobani", D1240="Oikos", D1240="Light + Fit"), "Dairy",
IF(OR(D1240="Barilla", D1240="Annie's", D1240="Rao's Homemade"), "Pasta",
IF(OR(D1240="Hershey's", D1240="Lay's", D1240="Totino's", D1240="Cheerios", D1240="Jif", D1240="Skippy", D1240="Nature Valley", D1240="Oreo", D1240="DiGiorno", D1240="Eggo"), "Prepared Food",
IF(OR(D1240="Ben's Original", D1240="Lundberg", D1240="Quaker"), "Rice",
IF(OR(D1240="Bush's", D1240="Hillshire Farm", D1240="Oscar Mayer", D1240="SPAM"), "Protein",
IF(OR(D1240="Starbucks", D1240="Sparkling Ice", D1240="Coca-Cola", D1240="San Pellegrino", D1240="Gatorade", D1240="Arizona"), "Beverages",
"Other")))))))))</f>
        <v>Rice</v>
      </c>
      <c r="F1240" t="s">
        <v>615</v>
      </c>
      <c r="G1240" cm="1">
        <f t="array" ref="G1240">_xlfn.LET(
  _xlpm.txt, LOWER(TRIM(SUBSTITUTE(B1240,"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10.28</v>
      </c>
      <c r="H1240" s="1">
        <f>O1240/G1240</f>
        <v>0.38618677042801558</v>
      </c>
      <c r="I1240" t="s">
        <v>703</v>
      </c>
      <c r="J1240" t="str">
        <f>IF(I1240="", "", IFERROR(LEFT(SUBSTITUTE(I1240,"$",""), FIND("/", SUBSTITUTE(I1240,"$","")) - 1), ""))</f>
        <v>38.6 ¢</v>
      </c>
      <c r="K1240" s="1" t="str">
        <f>IF(J1240="", "", SUBSTITUTE(J1240, "¢", ""))</f>
        <v xml:space="preserve">38.6 </v>
      </c>
      <c r="L1240" s="2">
        <f>H1240*100</f>
        <v>38.618677042801558</v>
      </c>
      <c r="M1240" s="1">
        <f t="shared" si="19"/>
        <v>0.38600000000000001</v>
      </c>
      <c r="N1240" s="1">
        <v>38.6</v>
      </c>
      <c r="O1240">
        <f>VALUE(MID(F1240, FIND("$", F1240) + 1, LEN(F1240)))</f>
        <v>3.97</v>
      </c>
    </row>
    <row r="1241" spans="1:15" x14ac:dyDescent="0.25">
      <c r="A1241" t="s">
        <v>702</v>
      </c>
      <c r="B1241" t="s">
        <v>701</v>
      </c>
      <c r="D1241" t="str" cm="1">
        <f t="array" ref="D1241">_xlfn.TEXTJOIN("", TRUE, IF(ISNUMBER(SEARCH($Q$1480:$Q$1524, B1241)), $Q$1480:$Q$1524, ""))</f>
        <v>Quaker</v>
      </c>
      <c r="E1241" t="str">
        <f>IF(OR(D1241="Mission", D1241="Nature's Own", D1241="Sara Lee"), "Bread",
IF(OR(D1241="Del Monte", D1241="Dole", D1241="Mott's"), "Canned Fruit",
IF(OR(D1241="Goya", D1241="Hunt's", D1241="Birds Eye"), "Canned Vegetables",
IF(OR(D1241="BelGioioso", D1241="Kraft", D1241="Philadelphia", D1241="Fairlife", D1241="Horizon Organic", D1241="Lactaid", D1241="Ben &amp; Jerry's", D1241="Chobani", D1241="Oikos", D1241="Light + Fit"), "Dairy",
IF(OR(D1241="Barilla", D1241="Annie's", D1241="Rao's Homemade"), "Pasta",
IF(OR(D1241="Hershey's", D1241="Lay's", D1241="Totino's", D1241="Cheerios", D1241="Jif", D1241="Skippy", D1241="Nature Valley", D1241="Oreo", D1241="DiGiorno", D1241="Eggo"), "Prepared Food",
IF(OR(D1241="Ben's Original", D1241="Lundberg", D1241="Quaker"), "Rice",
IF(OR(D1241="Bush's", D1241="Hillshire Farm", D1241="Oscar Mayer", D1241="SPAM"), "Protein",
IF(OR(D1241="Starbucks", D1241="Sparkling Ice", D1241="Coca-Cola", D1241="San Pellegrino", D1241="Gatorade", D1241="Arizona"), "Beverages",
"Other")))))))))</f>
        <v>Rice</v>
      </c>
      <c r="F1241" t="s">
        <v>615</v>
      </c>
      <c r="G1241" cm="1">
        <f t="array" ref="G1241">_xlfn.LET(
  _xlpm.txt, LOWER(TRIM(SUBSTITUTE(B1241,"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1.41</v>
      </c>
      <c r="H1241" s="1">
        <f>O1241/G1241</f>
        <v>2.815602836879433</v>
      </c>
      <c r="I1241" t="s">
        <v>682</v>
      </c>
      <c r="J1241" t="str">
        <f>IF(I1241="", "", IFERROR(LEFT(SUBSTITUTE(I1241,"$",""), FIND("/", SUBSTITUTE(I1241,"$","")) - 1), ""))</f>
        <v>47.3 ¢</v>
      </c>
      <c r="K1241" s="1" t="str">
        <f>IF(J1241="", "", SUBSTITUTE(J1241, "¢", ""))</f>
        <v xml:space="preserve">47.3 </v>
      </c>
      <c r="L1241" s="2">
        <f>H1241*100</f>
        <v>281.5602836879433</v>
      </c>
      <c r="M1241" s="1">
        <f t="shared" si="19"/>
        <v>0.47299999999999998</v>
      </c>
      <c r="N1241" s="1">
        <v>47.3</v>
      </c>
      <c r="O1241">
        <f>VALUE(MID(F1241, FIND("$", F1241) + 1, LEN(F1241)))</f>
        <v>3.97</v>
      </c>
    </row>
    <row r="1242" spans="1:15" x14ac:dyDescent="0.25">
      <c r="A1242" t="s">
        <v>700</v>
      </c>
      <c r="B1242" t="s">
        <v>699</v>
      </c>
      <c r="D1242" t="str" cm="1">
        <f t="array" ref="D1242">_xlfn.TEXTJOIN("", TRUE, IF(ISNUMBER(SEARCH($Q$1480:$Q$1524, B1242)), $Q$1480:$Q$1524, ""))</f>
        <v>Quaker</v>
      </c>
      <c r="E1242" t="str">
        <f>IF(OR(D1242="Mission", D1242="Nature's Own", D1242="Sara Lee"), "Bread",
IF(OR(D1242="Del Monte", D1242="Dole", D1242="Mott's"), "Canned Fruit",
IF(OR(D1242="Goya", D1242="Hunt's", D1242="Birds Eye"), "Canned Vegetables",
IF(OR(D1242="BelGioioso", D1242="Kraft", D1242="Philadelphia", D1242="Fairlife", D1242="Horizon Organic", D1242="Lactaid", D1242="Ben &amp; Jerry's", D1242="Chobani", D1242="Oikos", D1242="Light + Fit"), "Dairy",
IF(OR(D1242="Barilla", D1242="Annie's", D1242="Rao's Homemade"), "Pasta",
IF(OR(D1242="Hershey's", D1242="Lay's", D1242="Totino's", D1242="Cheerios", D1242="Jif", D1242="Skippy", D1242="Nature Valley", D1242="Oreo", D1242="DiGiorno", D1242="Eggo"), "Prepared Food",
IF(OR(D1242="Ben's Original", D1242="Lundberg", D1242="Quaker"), "Rice",
IF(OR(D1242="Bush's", D1242="Hillshire Farm", D1242="Oscar Mayer", D1242="SPAM"), "Protein",
IF(OR(D1242="Starbucks", D1242="Sparkling Ice", D1242="Coca-Cola", D1242="San Pellegrino", D1242="Gatorade", D1242="Arizona"), "Beverages",
"Other")))))))))</f>
        <v>Rice</v>
      </c>
      <c r="F1242" t="s">
        <v>635</v>
      </c>
      <c r="G1242" cm="1">
        <f t="array" ref="G1242">_xlfn.LET(
  _xlpm.txt, LOWER(TRIM(SUBSTITUTE(B1242,"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1.76</v>
      </c>
      <c r="H1242" s="1">
        <f>O1242/G1242</f>
        <v>0.56818181818181823</v>
      </c>
      <c r="I1242" t="s">
        <v>698</v>
      </c>
      <c r="J1242" t="str">
        <f>IF(I1242="", "", IFERROR(LEFT(SUBSTITUTE(I1242,"$",""), FIND("/", SUBSTITUTE(I1242,"$","")) - 1), ""))</f>
        <v>55.6 ¢</v>
      </c>
      <c r="K1242" s="1" t="str">
        <f>IF(J1242="", "", SUBSTITUTE(J1242, "¢", ""))</f>
        <v xml:space="preserve">55.6 </v>
      </c>
      <c r="L1242" s="2">
        <f>H1242*100</f>
        <v>56.81818181818182</v>
      </c>
      <c r="M1242" s="1">
        <f t="shared" si="19"/>
        <v>0.55600000000000005</v>
      </c>
      <c r="N1242" s="1">
        <v>55.6</v>
      </c>
      <c r="O1242">
        <f>VALUE(MID(F1242, FIND("$", F1242) + 1, LEN(F1242)))</f>
        <v>1</v>
      </c>
    </row>
    <row r="1243" spans="1:15" x14ac:dyDescent="0.25">
      <c r="A1243" t="s">
        <v>697</v>
      </c>
      <c r="B1243" t="s">
        <v>696</v>
      </c>
      <c r="D1243" t="str" cm="1">
        <f t="array" ref="D1243">_xlfn.TEXTJOIN("", TRUE, IF(ISNUMBER(SEARCH($Q$1480:$Q$1524, B1243)), $Q$1480:$Q$1524, ""))</f>
        <v>Quaker</v>
      </c>
      <c r="E1243" t="str">
        <f>IF(OR(D1243="Mission", D1243="Nature's Own", D1243="Sara Lee"), "Bread",
IF(OR(D1243="Del Monte", D1243="Dole", D1243="Mott's"), "Canned Fruit",
IF(OR(D1243="Goya", D1243="Hunt's", D1243="Birds Eye"), "Canned Vegetables",
IF(OR(D1243="BelGioioso", D1243="Kraft", D1243="Philadelphia", D1243="Fairlife", D1243="Horizon Organic", D1243="Lactaid", D1243="Ben &amp; Jerry's", D1243="Chobani", D1243="Oikos", D1243="Light + Fit"), "Dairy",
IF(OR(D1243="Barilla", D1243="Annie's", D1243="Rao's Homemade"), "Pasta",
IF(OR(D1243="Hershey's", D1243="Lay's", D1243="Totino's", D1243="Cheerios", D1243="Jif", D1243="Skippy", D1243="Nature Valley", D1243="Oreo", D1243="DiGiorno", D1243="Eggo"), "Prepared Food",
IF(OR(D1243="Ben's Original", D1243="Lundberg", D1243="Quaker"), "Rice",
IF(OR(D1243="Bush's", D1243="Hillshire Farm", D1243="Oscar Mayer", D1243="SPAM"), "Protein",
IF(OR(D1243="Starbucks", D1243="Sparkling Ice", D1243="Coca-Cola", D1243="San Pellegrino", D1243="Gatorade", D1243="Arizona"), "Beverages",
"Other")))))))))</f>
        <v>Rice</v>
      </c>
      <c r="F1243" t="s">
        <v>635</v>
      </c>
      <c r="G1243" cm="1">
        <f t="array" ref="G1243">_xlfn.LET(
  _xlpm.txt, LOWER(TRIM(SUBSTITUTE(B1243,"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</v>
      </c>
      <c r="H1243" s="1">
        <f>O1243/G1243</f>
        <v>0.66666666666666663</v>
      </c>
      <c r="I1243" t="s">
        <v>670</v>
      </c>
      <c r="J1243" t="str">
        <f>IF(I1243="", "", IFERROR(LEFT(SUBSTITUTE(I1243,"$",""), FIND("/", SUBSTITUTE(I1243,"$","")) - 1), ""))</f>
        <v>66.7 ¢</v>
      </c>
      <c r="K1243" s="1" t="str">
        <f>IF(J1243="", "", SUBSTITUTE(J1243, "¢", ""))</f>
        <v xml:space="preserve">66.7 </v>
      </c>
      <c r="L1243" s="2">
        <f>H1243*100</f>
        <v>66.666666666666657</v>
      </c>
      <c r="M1243" s="1">
        <f t="shared" si="19"/>
        <v>0.66700000000000004</v>
      </c>
      <c r="N1243" s="1">
        <v>66.7</v>
      </c>
      <c r="O1243">
        <f>VALUE(MID(F1243, FIND("$", F1243) + 1, LEN(F1243)))</f>
        <v>1</v>
      </c>
    </row>
    <row r="1244" spans="1:15" x14ac:dyDescent="0.25">
      <c r="A1244" t="s">
        <v>695</v>
      </c>
      <c r="B1244" t="s">
        <v>694</v>
      </c>
      <c r="D1244" t="str" cm="1">
        <f t="array" ref="D1244">_xlfn.TEXTJOIN("", TRUE, IF(ISNUMBER(SEARCH($Q$1480:$Q$1524, B1244)), $Q$1480:$Q$1524, ""))</f>
        <v>Quaker</v>
      </c>
      <c r="E1244" t="str">
        <f>IF(OR(D1244="Mission", D1244="Nature's Own", D1244="Sara Lee"), "Bread",
IF(OR(D1244="Del Monte", D1244="Dole", D1244="Mott's"), "Canned Fruit",
IF(OR(D1244="Goya", D1244="Hunt's", D1244="Birds Eye"), "Canned Vegetables",
IF(OR(D1244="BelGioioso", D1244="Kraft", D1244="Philadelphia", D1244="Fairlife", D1244="Horizon Organic", D1244="Lactaid", D1244="Ben &amp; Jerry's", D1244="Chobani", D1244="Oikos", D1244="Light + Fit"), "Dairy",
IF(OR(D1244="Barilla", D1244="Annie's", D1244="Rao's Homemade"), "Pasta",
IF(OR(D1244="Hershey's", D1244="Lay's", D1244="Totino's", D1244="Cheerios", D1244="Jif", D1244="Skippy", D1244="Nature Valley", D1244="Oreo", D1244="DiGiorno", D1244="Eggo"), "Prepared Food",
IF(OR(D1244="Ben's Original", D1244="Lundberg", D1244="Quaker"), "Rice",
IF(OR(D1244="Bush's", D1244="Hillshire Farm", D1244="Oscar Mayer", D1244="SPAM"), "Protein",
IF(OR(D1244="Starbucks", D1244="Sparkling Ice", D1244="Coca-Cola", D1244="San Pellegrino", D1244="Gatorade", D1244="Arizona"), "Beverages",
"Other")))))))))</f>
        <v>Rice</v>
      </c>
      <c r="F1244" t="s">
        <v>667</v>
      </c>
      <c r="G1244" cm="1">
        <f t="array" ref="G1244">_xlfn.LET(
  _xlpm.txt, LOWER(TRIM(SUBSTITUTE(B1244,"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1.76</v>
      </c>
      <c r="H1244" s="1">
        <f>O1244/G1244</f>
        <v>1.6306818181818183</v>
      </c>
      <c r="I1244" t="s">
        <v>77</v>
      </c>
      <c r="J1244" t="str">
        <f>IF(I1244="", "", IFERROR(LEFT(SUBSTITUTE(I1244,"$",""), FIND("/", SUBSTITUTE(I1244,"$","")) - 1), ""))</f>
        <v>20.4 ¢</v>
      </c>
      <c r="K1244" s="1" t="str">
        <f>IF(J1244="", "", SUBSTITUTE(J1244, "¢", ""))</f>
        <v xml:space="preserve">20.4 </v>
      </c>
      <c r="L1244" s="2">
        <f>H1244*100</f>
        <v>163.06818181818184</v>
      </c>
      <c r="M1244" s="1">
        <f t="shared" si="19"/>
        <v>0.20399999999999999</v>
      </c>
      <c r="N1244" s="1">
        <v>20.399999999999999</v>
      </c>
      <c r="O1244">
        <f>VALUE(MID(F1244, FIND("$", F1244) + 1, LEN(F1244)))</f>
        <v>2.87</v>
      </c>
    </row>
    <row r="1245" spans="1:15" x14ac:dyDescent="0.25">
      <c r="A1245" t="s">
        <v>693</v>
      </c>
      <c r="B1245" t="s">
        <v>692</v>
      </c>
      <c r="D1245" t="str" cm="1">
        <f t="array" ref="D1245">_xlfn.TEXTJOIN("", TRUE, IF(ISNUMBER(SEARCH($Q$1480:$Q$1524, B1245)), $Q$1480:$Q$1524, ""))</f>
        <v>Quaker</v>
      </c>
      <c r="E1245" t="str">
        <f>IF(OR(D1245="Mission", D1245="Nature's Own", D1245="Sara Lee"), "Bread",
IF(OR(D1245="Del Monte", D1245="Dole", D1245="Mott's"), "Canned Fruit",
IF(OR(D1245="Goya", D1245="Hunt's", D1245="Birds Eye"), "Canned Vegetables",
IF(OR(D1245="BelGioioso", D1245="Kraft", D1245="Philadelphia", D1245="Fairlife", D1245="Horizon Organic", D1245="Lactaid", D1245="Ben &amp; Jerry's", D1245="Chobani", D1245="Oikos", D1245="Light + Fit"), "Dairy",
IF(OR(D1245="Barilla", D1245="Annie's", D1245="Rao's Homemade"), "Pasta",
IF(OR(D1245="Hershey's", D1245="Lay's", D1245="Totino's", D1245="Cheerios", D1245="Jif", D1245="Skippy", D1245="Nature Valley", D1245="Oreo", D1245="DiGiorno", D1245="Eggo"), "Prepared Food",
IF(OR(D1245="Ben's Original", D1245="Lundberg", D1245="Quaker"), "Rice",
IF(OR(D1245="Bush's", D1245="Hillshire Farm", D1245="Oscar Mayer", D1245="SPAM"), "Protein",
IF(OR(D1245="Starbucks", D1245="Sparkling Ice", D1245="Coca-Cola", D1245="San Pellegrino", D1245="Gatorade", D1245="Arizona"), "Beverages",
"Other")))))))))</f>
        <v>Rice</v>
      </c>
      <c r="F1245" t="s">
        <v>645</v>
      </c>
      <c r="G1245" t="str" cm="1">
        <f t="array" ref="G1245">_xlfn.LET(
  _xlpm.txt, LOWER(TRIM(SUBSTITUTE(B1245,"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245" t="e">
        <f>O1245/G1245</f>
        <v>#VALUE!</v>
      </c>
      <c r="I1245" t="s">
        <v>691</v>
      </c>
      <c r="J1245" t="str">
        <f>IF(I1245="", "", IFERROR(LEFT(SUBSTITUTE(I1245,"$",""), FIND("/", SUBSTITUTE(I1245,"$","")) - 1), ""))</f>
        <v>6.0 ¢</v>
      </c>
      <c r="K1245" t="str">
        <f>IF(J1245="", "", SUBSTITUTE(J1245, "¢", ""))</f>
        <v xml:space="preserve">6.0 </v>
      </c>
      <c r="L1245" s="1" t="e">
        <f>H1245*100</f>
        <v>#VALUE!</v>
      </c>
      <c r="M1245" s="1">
        <f t="shared" si="19"/>
        <v>0.06</v>
      </c>
      <c r="N1245" s="1">
        <v>6</v>
      </c>
      <c r="O1245">
        <f>VALUE(MID(F1245, FIND("$", F1245) + 1, LEN(F1245)))</f>
        <v>5.44</v>
      </c>
    </row>
    <row r="1246" spans="1:15" x14ac:dyDescent="0.25">
      <c r="A1246" t="s">
        <v>690</v>
      </c>
      <c r="B1246" t="s">
        <v>689</v>
      </c>
      <c r="D1246" t="str" cm="1">
        <f t="array" ref="D1246">_xlfn.TEXTJOIN("", TRUE, IF(ISNUMBER(SEARCH($Q$1480:$Q$1524, B1246)), $Q$1480:$Q$1524, ""))</f>
        <v>Quaker</v>
      </c>
      <c r="E1246" t="str">
        <f>IF(OR(D1246="Mission", D1246="Nature's Own", D1246="Sara Lee"), "Bread",
IF(OR(D1246="Del Monte", D1246="Dole", D1246="Mott's"), "Canned Fruit",
IF(OR(D1246="Goya", D1246="Hunt's", D1246="Birds Eye"), "Canned Vegetables",
IF(OR(D1246="BelGioioso", D1246="Kraft", D1246="Philadelphia", D1246="Fairlife", D1246="Horizon Organic", D1246="Lactaid", D1246="Ben &amp; Jerry's", D1246="Chobani", D1246="Oikos", D1246="Light + Fit"), "Dairy",
IF(OR(D1246="Barilla", D1246="Annie's", D1246="Rao's Homemade"), "Pasta",
IF(OR(D1246="Hershey's", D1246="Lay's", D1246="Totino's", D1246="Cheerios", D1246="Jif", D1246="Skippy", D1246="Nature Valley", D1246="Oreo", D1246="DiGiorno", D1246="Eggo"), "Prepared Food",
IF(OR(D1246="Ben's Original", D1246="Lundberg", D1246="Quaker"), "Rice",
IF(OR(D1246="Bush's", D1246="Hillshire Farm", D1246="Oscar Mayer", D1246="SPAM"), "Protein",
IF(OR(D1246="Starbucks", D1246="Sparkling Ice", D1246="Coca-Cola", D1246="San Pellegrino", D1246="Gatorade", D1246="Arizona"), "Beverages",
"Other")))))))))</f>
        <v>Rice</v>
      </c>
      <c r="F1246" t="s">
        <v>645</v>
      </c>
      <c r="G1246" t="str" cm="1">
        <f t="array" ref="G1246">_xlfn.LET(
  _xlpm.txt, LOWER(TRIM(SUBSTITUTE(B1246,"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246" t="e">
        <f>O1246/G1246</f>
        <v>#VALUE!</v>
      </c>
      <c r="I1246" t="s">
        <v>688</v>
      </c>
      <c r="J1246" t="str">
        <f>IF(I1246="", "", IFERROR(LEFT(SUBSTITUTE(I1246,"$",""), FIND("/", SUBSTITUTE(I1246,"$","")) - 1), ""))</f>
        <v>25.8 ¢</v>
      </c>
      <c r="K1246" t="str">
        <f>IF(J1246="", "", SUBSTITUTE(J1246, "¢", ""))</f>
        <v xml:space="preserve">25.8 </v>
      </c>
      <c r="L1246" s="1" t="e">
        <f>H1246*100</f>
        <v>#VALUE!</v>
      </c>
      <c r="M1246" s="1">
        <f t="shared" si="19"/>
        <v>0.25800000000000001</v>
      </c>
      <c r="N1246" s="1">
        <v>25.8</v>
      </c>
      <c r="O1246">
        <f>VALUE(MID(F1246, FIND("$", F1246) + 1, LEN(F1246)))</f>
        <v>5.44</v>
      </c>
    </row>
    <row r="1247" spans="1:15" x14ac:dyDescent="0.25">
      <c r="A1247" t="s">
        <v>687</v>
      </c>
      <c r="B1247" t="s">
        <v>686</v>
      </c>
      <c r="D1247" t="str" cm="1">
        <f t="array" ref="D1247">_xlfn.TEXTJOIN("", TRUE, IF(ISNUMBER(SEARCH($Q$1480:$Q$1524, B1247)), $Q$1480:$Q$1524, ""))</f>
        <v>Quaker</v>
      </c>
      <c r="E1247" t="str">
        <f>IF(OR(D1247="Mission", D1247="Nature's Own", D1247="Sara Lee"), "Bread",
IF(OR(D1247="Del Monte", D1247="Dole", D1247="Mott's"), "Canned Fruit",
IF(OR(D1247="Goya", D1247="Hunt's", D1247="Birds Eye"), "Canned Vegetables",
IF(OR(D1247="BelGioioso", D1247="Kraft", D1247="Philadelphia", D1247="Fairlife", D1247="Horizon Organic", D1247="Lactaid", D1247="Ben &amp; Jerry's", D1247="Chobani", D1247="Oikos", D1247="Light + Fit"), "Dairy",
IF(OR(D1247="Barilla", D1247="Annie's", D1247="Rao's Homemade"), "Pasta",
IF(OR(D1247="Hershey's", D1247="Lay's", D1247="Totino's", D1247="Cheerios", D1247="Jif", D1247="Skippy", D1247="Nature Valley", D1247="Oreo", D1247="DiGiorno", D1247="Eggo"), "Prepared Food",
IF(OR(D1247="Ben's Original", D1247="Lundberg", D1247="Quaker"), "Rice",
IF(OR(D1247="Bush's", D1247="Hillshire Farm", D1247="Oscar Mayer", D1247="SPAM"), "Protein",
IF(OR(D1247="Starbucks", D1247="Sparkling Ice", D1247="Coca-Cola", D1247="San Pellegrino", D1247="Gatorade", D1247="Arizona"), "Beverages",
"Other")))))))))</f>
        <v>Rice</v>
      </c>
      <c r="F1247" t="s">
        <v>667</v>
      </c>
      <c r="G1247" t="str" cm="1">
        <f t="array" ref="G1247">_xlfn.LET(
  _xlpm.txt, LOWER(TRIM(SUBSTITUTE(B1247,"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247" t="e">
        <f>O1247/G1247</f>
        <v>#VALUE!</v>
      </c>
      <c r="I1247" t="s">
        <v>685</v>
      </c>
      <c r="J1247" t="str">
        <f>IF(I1247="", "", IFERROR(LEFT(SUBSTITUTE(I1247,"$",""), FIND("/", SUBSTITUTE(I1247,"$","")) - 1), ""))</f>
        <v>34.2 ¢</v>
      </c>
      <c r="K1247" t="str">
        <f>IF(J1247="", "", SUBSTITUTE(J1247, "¢", ""))</f>
        <v xml:space="preserve">34.2 </v>
      </c>
      <c r="L1247" s="1" t="e">
        <f>H1247*100</f>
        <v>#VALUE!</v>
      </c>
      <c r="M1247" s="1">
        <f t="shared" si="19"/>
        <v>0.34200000000000003</v>
      </c>
      <c r="N1247" s="1">
        <v>34.200000000000003</v>
      </c>
      <c r="O1247">
        <f>VALUE(MID(F1247, FIND("$", F1247) + 1, LEN(F1247)))</f>
        <v>2.87</v>
      </c>
    </row>
    <row r="1248" spans="1:15" x14ac:dyDescent="0.25">
      <c r="A1248" t="s">
        <v>684</v>
      </c>
      <c r="B1248" t="s">
        <v>683</v>
      </c>
      <c r="D1248" t="str" cm="1">
        <f t="array" ref="D1248">_xlfn.TEXTJOIN("", TRUE, IF(ISNUMBER(SEARCH($Q$1480:$Q$1524, B1248)), $Q$1480:$Q$1524, ""))</f>
        <v>Quaker</v>
      </c>
      <c r="E1248" t="str">
        <f>IF(OR(D1248="Mission", D1248="Nature's Own", D1248="Sara Lee"), "Bread",
IF(OR(D1248="Del Monte", D1248="Dole", D1248="Mott's"), "Canned Fruit",
IF(OR(D1248="Goya", D1248="Hunt's", D1248="Birds Eye"), "Canned Vegetables",
IF(OR(D1248="BelGioioso", D1248="Kraft", D1248="Philadelphia", D1248="Fairlife", D1248="Horizon Organic", D1248="Lactaid", D1248="Ben &amp; Jerry's", D1248="Chobani", D1248="Oikos", D1248="Light + Fit"), "Dairy",
IF(OR(D1248="Barilla", D1248="Annie's", D1248="Rao's Homemade"), "Pasta",
IF(OR(D1248="Hershey's", D1248="Lay's", D1248="Totino's", D1248="Cheerios", D1248="Jif", D1248="Skippy", D1248="Nature Valley", D1248="Oreo", D1248="DiGiorno", D1248="Eggo"), "Prepared Food",
IF(OR(D1248="Ben's Original", D1248="Lundberg", D1248="Quaker"), "Rice",
IF(OR(D1248="Bush's", D1248="Hillshire Farm", D1248="Oscar Mayer", D1248="SPAM"), "Protein",
IF(OR(D1248="Starbucks", D1248="Sparkling Ice", D1248="Coca-Cola", D1248="San Pellegrino", D1248="Gatorade", D1248="Arizona"), "Beverages",
"Other")))))))))</f>
        <v>Rice</v>
      </c>
      <c r="F1248" t="s">
        <v>615</v>
      </c>
      <c r="G1248" cm="1">
        <f t="array" ref="G1248">_xlfn.LET(
  _xlpm.txt, LOWER(TRIM(SUBSTITUTE(B1248,"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8.4</v>
      </c>
      <c r="H1248" s="1">
        <f>O1248/G1248</f>
        <v>0.47261904761904761</v>
      </c>
      <c r="I1248" t="s">
        <v>682</v>
      </c>
      <c r="J1248" t="str">
        <f>IF(I1248="", "", IFERROR(LEFT(SUBSTITUTE(I1248,"$",""), FIND("/", SUBSTITUTE(I1248,"$","")) - 1), ""))</f>
        <v>47.3 ¢</v>
      </c>
      <c r="K1248" s="1" t="str">
        <f>IF(J1248="", "", SUBSTITUTE(J1248, "¢", ""))</f>
        <v xml:space="preserve">47.3 </v>
      </c>
      <c r="L1248" s="2">
        <f>H1248*100</f>
        <v>47.261904761904759</v>
      </c>
      <c r="M1248" s="1">
        <f t="shared" si="19"/>
        <v>0.47299999999999998</v>
      </c>
      <c r="N1248" s="1">
        <v>47.3</v>
      </c>
      <c r="O1248">
        <f>VALUE(MID(F1248, FIND("$", F1248) + 1, LEN(F1248)))</f>
        <v>3.97</v>
      </c>
    </row>
    <row r="1249" spans="1:15" x14ac:dyDescent="0.25">
      <c r="A1249" t="s">
        <v>681</v>
      </c>
      <c r="B1249" t="s">
        <v>680</v>
      </c>
      <c r="D1249" t="str" cm="1">
        <f t="array" ref="D1249">_xlfn.TEXTJOIN("", TRUE, IF(ISNUMBER(SEARCH($Q$1480:$Q$1524, B1249)), $Q$1480:$Q$1524, ""))</f>
        <v>Quaker</v>
      </c>
      <c r="E1249" t="str">
        <f>IF(OR(D1249="Mission", D1249="Nature's Own", D1249="Sara Lee"), "Bread",
IF(OR(D1249="Del Monte", D1249="Dole", D1249="Mott's"), "Canned Fruit",
IF(OR(D1249="Goya", D1249="Hunt's", D1249="Birds Eye"), "Canned Vegetables",
IF(OR(D1249="BelGioioso", D1249="Kraft", D1249="Philadelphia", D1249="Fairlife", D1249="Horizon Organic", D1249="Lactaid", D1249="Ben &amp; Jerry's", D1249="Chobani", D1249="Oikos", D1249="Light + Fit"), "Dairy",
IF(OR(D1249="Barilla", D1249="Annie's", D1249="Rao's Homemade"), "Pasta",
IF(OR(D1249="Hershey's", D1249="Lay's", D1249="Totino's", D1249="Cheerios", D1249="Jif", D1249="Skippy", D1249="Nature Valley", D1249="Oreo", D1249="DiGiorno", D1249="Eggo"), "Prepared Food",
IF(OR(D1249="Ben's Original", D1249="Lundberg", D1249="Quaker"), "Rice",
IF(OR(D1249="Bush's", D1249="Hillshire Farm", D1249="Oscar Mayer", D1249="SPAM"), "Protein",
IF(OR(D1249="Starbucks", D1249="Sparkling Ice", D1249="Coca-Cola", D1249="San Pellegrino", D1249="Gatorade", D1249="Arizona"), "Beverages",
"Other")))))))))</f>
        <v>Rice</v>
      </c>
      <c r="F1249" t="s">
        <v>615</v>
      </c>
      <c r="G1249" t="str" cm="1">
        <f t="array" ref="G1249">_xlfn.LET(
  _xlpm.txt, LOWER(TRIM(SUBSTITUTE(B1249,"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249" t="e">
        <f>O1249/G1249</f>
        <v>#VALUE!</v>
      </c>
      <c r="I1249" t="s">
        <v>679</v>
      </c>
      <c r="J1249" t="str">
        <f>IF(I1249="", "", IFERROR(LEFT(SUBSTITUTE(I1249,"$",""), FIND("/", SUBSTITUTE(I1249,"$","")) - 1), ""))</f>
        <v>32.8 ¢</v>
      </c>
      <c r="K1249" t="str">
        <f>IF(J1249="", "", SUBSTITUTE(J1249, "¢", ""))</f>
        <v xml:space="preserve">32.8 </v>
      </c>
      <c r="L1249" s="1" t="e">
        <f>H1249*100</f>
        <v>#VALUE!</v>
      </c>
      <c r="M1249" s="1">
        <f t="shared" si="19"/>
        <v>0.32799999999999996</v>
      </c>
      <c r="N1249" s="1">
        <v>32.799999999999997</v>
      </c>
      <c r="O1249">
        <f>VALUE(MID(F1249, FIND("$", F1249) + 1, LEN(F1249)))</f>
        <v>3.97</v>
      </c>
    </row>
    <row r="1250" spans="1:15" x14ac:dyDescent="0.25">
      <c r="A1250" t="s">
        <v>678</v>
      </c>
      <c r="B1250" t="s">
        <v>677</v>
      </c>
      <c r="D1250" t="str" cm="1">
        <f t="array" ref="D1250">_xlfn.TEXTJOIN("", TRUE, IF(ISNUMBER(SEARCH($Q$1480:$Q$1524, B1250)), $Q$1480:$Q$1524, ""))</f>
        <v>Quaker</v>
      </c>
      <c r="E1250" t="str">
        <f>IF(OR(D1250="Mission", D1250="Nature's Own", D1250="Sara Lee"), "Bread",
IF(OR(D1250="Del Monte", D1250="Dole", D1250="Mott's"), "Canned Fruit",
IF(OR(D1250="Goya", D1250="Hunt's", D1250="Birds Eye"), "Canned Vegetables",
IF(OR(D1250="BelGioioso", D1250="Kraft", D1250="Philadelphia", D1250="Fairlife", D1250="Horizon Organic", D1250="Lactaid", D1250="Ben &amp; Jerry's", D1250="Chobani", D1250="Oikos", D1250="Light + Fit"), "Dairy",
IF(OR(D1250="Barilla", D1250="Annie's", D1250="Rao's Homemade"), "Pasta",
IF(OR(D1250="Hershey's", D1250="Lay's", D1250="Totino's", D1250="Cheerios", D1250="Jif", D1250="Skippy", D1250="Nature Valley", D1250="Oreo", D1250="DiGiorno", D1250="Eggo"), "Prepared Food",
IF(OR(D1250="Ben's Original", D1250="Lundberg", D1250="Quaker"), "Rice",
IF(OR(D1250="Bush's", D1250="Hillshire Farm", D1250="Oscar Mayer", D1250="SPAM"), "Protein",
IF(OR(D1250="Starbucks", D1250="Sparkling Ice", D1250="Coca-Cola", D1250="San Pellegrino", D1250="Gatorade", D1250="Arizona"), "Beverages",
"Other")))))))))</f>
        <v>Rice</v>
      </c>
      <c r="F1250" t="s">
        <v>645</v>
      </c>
      <c r="G1250" cm="1">
        <f t="array" ref="G1250">_xlfn.LET(
  _xlpm.txt, LOWER(TRIM(SUBSTITUTE(B1250,"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1.1599999999999999</v>
      </c>
      <c r="H1250" s="1">
        <f>O1250/G1250</f>
        <v>4.6896551724137936</v>
      </c>
      <c r="I1250" t="s">
        <v>676</v>
      </c>
      <c r="J1250" t="str">
        <f>IF(I1250="", "", IFERROR(LEFT(SUBSTITUTE(I1250,"$",""), FIND("/", SUBSTITUTE(I1250,"$","")) - 1), ""))</f>
        <v>23.5 ¢</v>
      </c>
      <c r="K1250" s="1" t="str">
        <f>IF(J1250="", "", SUBSTITUTE(J1250, "¢", ""))</f>
        <v xml:space="preserve">23.5 </v>
      </c>
      <c r="L1250" s="2">
        <f>H1250*100</f>
        <v>468.96551724137936</v>
      </c>
      <c r="M1250" s="1">
        <f t="shared" si="19"/>
        <v>0.23499999999999999</v>
      </c>
      <c r="N1250" s="1">
        <v>23.5</v>
      </c>
      <c r="O1250">
        <f>VALUE(MID(F1250, FIND("$", F1250) + 1, LEN(F1250)))</f>
        <v>5.44</v>
      </c>
    </row>
    <row r="1251" spans="1:15" x14ac:dyDescent="0.25">
      <c r="A1251" t="s">
        <v>675</v>
      </c>
      <c r="B1251" t="s">
        <v>674</v>
      </c>
      <c r="D1251" t="str" cm="1">
        <f t="array" ref="D1251">_xlfn.TEXTJOIN("", TRUE, IF(ISNUMBER(SEARCH($Q$1480:$Q$1524, B1251)), $Q$1480:$Q$1524, ""))</f>
        <v>Quaker</v>
      </c>
      <c r="E1251" t="str">
        <f>IF(OR(D1251="Mission", D1251="Nature's Own", D1251="Sara Lee"), "Bread",
IF(OR(D1251="Del Monte", D1251="Dole", D1251="Mott's"), "Canned Fruit",
IF(OR(D1251="Goya", D1251="Hunt's", D1251="Birds Eye"), "Canned Vegetables",
IF(OR(D1251="BelGioioso", D1251="Kraft", D1251="Philadelphia", D1251="Fairlife", D1251="Horizon Organic", D1251="Lactaid", D1251="Ben &amp; Jerry's", D1251="Chobani", D1251="Oikos", D1251="Light + Fit"), "Dairy",
IF(OR(D1251="Barilla", D1251="Annie's", D1251="Rao's Homemade"), "Pasta",
IF(OR(D1251="Hershey's", D1251="Lay's", D1251="Totino's", D1251="Cheerios", D1251="Jif", D1251="Skippy", D1251="Nature Valley", D1251="Oreo", D1251="DiGiorno", D1251="Eggo"), "Prepared Food",
IF(OR(D1251="Ben's Original", D1251="Lundberg", D1251="Quaker"), "Rice",
IF(OR(D1251="Bush's", D1251="Hillshire Farm", D1251="Oscar Mayer", D1251="SPAM"), "Protein",
IF(OR(D1251="Starbucks", D1251="Sparkling Ice", D1251="Coca-Cola", D1251="San Pellegrino", D1251="Gatorade", D1251="Arizona"), "Beverages",
"Other")))))))))</f>
        <v>Rice</v>
      </c>
      <c r="F1251" t="s">
        <v>673</v>
      </c>
      <c r="G1251" cm="1">
        <f t="array" ref="G1251">_xlfn.LET(
  _xlpm.txt, LOWER(TRIM(SUBSTITUTE(B1251,"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12.1</v>
      </c>
      <c r="H1251" s="1">
        <f>O1251/G1251</f>
        <v>0.23719008264462813</v>
      </c>
      <c r="I1251" t="s">
        <v>666</v>
      </c>
      <c r="J1251" t="str">
        <f>IF(I1251="", "", IFERROR(LEFT(SUBSTITUTE(I1251,"$",""), FIND("/", SUBSTITUTE(I1251,"$","")) - 1), ""))</f>
        <v>23.7 ¢</v>
      </c>
      <c r="K1251" s="1" t="str">
        <f>IF(J1251="", "", SUBSTITUTE(J1251, "¢", ""))</f>
        <v xml:space="preserve">23.7 </v>
      </c>
      <c r="L1251" s="2">
        <f>H1251*100</f>
        <v>23.719008264462811</v>
      </c>
      <c r="M1251" s="1">
        <f t="shared" si="19"/>
        <v>0.23699999999999999</v>
      </c>
      <c r="N1251" s="1">
        <v>23.7</v>
      </c>
      <c r="O1251">
        <f>VALUE(MID(F1251, FIND("$", F1251) + 1, LEN(F1251)))</f>
        <v>2.87</v>
      </c>
    </row>
    <row r="1252" spans="1:15" x14ac:dyDescent="0.25">
      <c r="A1252" t="s">
        <v>672</v>
      </c>
      <c r="B1252" t="s">
        <v>671</v>
      </c>
      <c r="D1252" t="str" cm="1">
        <f t="array" ref="D1252">_xlfn.TEXTJOIN("", TRUE, IF(ISNUMBER(SEARCH($Q$1480:$Q$1524, B1252)), $Q$1480:$Q$1524, ""))</f>
        <v>Quaker</v>
      </c>
      <c r="E1252" t="str">
        <f>IF(OR(D1252="Mission", D1252="Nature's Own", D1252="Sara Lee"), "Bread",
IF(OR(D1252="Del Monte", D1252="Dole", D1252="Mott's"), "Canned Fruit",
IF(OR(D1252="Goya", D1252="Hunt's", D1252="Birds Eye"), "Canned Vegetables",
IF(OR(D1252="BelGioioso", D1252="Kraft", D1252="Philadelphia", D1252="Fairlife", D1252="Horizon Organic", D1252="Lactaid", D1252="Ben &amp; Jerry's", D1252="Chobani", D1252="Oikos", D1252="Light + Fit"), "Dairy",
IF(OR(D1252="Barilla", D1252="Annie's", D1252="Rao's Homemade"), "Pasta",
IF(OR(D1252="Hershey's", D1252="Lay's", D1252="Totino's", D1252="Cheerios", D1252="Jif", D1252="Skippy", D1252="Nature Valley", D1252="Oreo", D1252="DiGiorno", D1252="Eggo"), "Prepared Food",
IF(OR(D1252="Ben's Original", D1252="Lundberg", D1252="Quaker"), "Rice",
IF(OR(D1252="Bush's", D1252="Hillshire Farm", D1252="Oscar Mayer", D1252="SPAM"), "Protein",
IF(OR(D1252="Starbucks", D1252="Sparkling Ice", D1252="Coca-Cola", D1252="San Pellegrino", D1252="Gatorade", D1252="Arizona"), "Beverages",
"Other")))))))))</f>
        <v>Rice</v>
      </c>
      <c r="F1252" t="s">
        <v>635</v>
      </c>
      <c r="G1252" cm="1">
        <f t="array" ref="G1252">_xlfn.LET(
  _xlpm.txt, LOWER(TRIM(SUBSTITUTE(B1252,"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1.51</v>
      </c>
      <c r="H1252" s="1">
        <f>O1252/G1252</f>
        <v>0.66225165562913912</v>
      </c>
      <c r="I1252" t="s">
        <v>670</v>
      </c>
      <c r="J1252" t="str">
        <f>IF(I1252="", "", IFERROR(LEFT(SUBSTITUTE(I1252,"$",""), FIND("/", SUBSTITUTE(I1252,"$","")) - 1), ""))</f>
        <v>66.7 ¢</v>
      </c>
      <c r="K1252" s="1" t="str">
        <f>IF(J1252="", "", SUBSTITUTE(J1252, "¢", ""))</f>
        <v xml:space="preserve">66.7 </v>
      </c>
      <c r="L1252" s="2">
        <f>H1252*100</f>
        <v>66.225165562913915</v>
      </c>
      <c r="M1252" s="1">
        <f t="shared" si="19"/>
        <v>0.66700000000000004</v>
      </c>
      <c r="N1252" s="1">
        <v>66.7</v>
      </c>
      <c r="O1252">
        <f>VALUE(MID(F1252, FIND("$", F1252) + 1, LEN(F1252)))</f>
        <v>1</v>
      </c>
    </row>
    <row r="1253" spans="1:15" x14ac:dyDescent="0.25">
      <c r="A1253" t="s">
        <v>669</v>
      </c>
      <c r="B1253" t="s">
        <v>668</v>
      </c>
      <c r="D1253" t="str" cm="1">
        <f t="array" ref="D1253">_xlfn.TEXTJOIN("", TRUE, IF(ISNUMBER(SEARCH($Q$1480:$Q$1524, B1253)), $Q$1480:$Q$1524, ""))</f>
        <v>Quaker</v>
      </c>
      <c r="E1253" t="str">
        <f>IF(OR(D1253="Mission", D1253="Nature's Own", D1253="Sara Lee"), "Bread",
IF(OR(D1253="Del Monte", D1253="Dole", D1253="Mott's"), "Canned Fruit",
IF(OR(D1253="Goya", D1253="Hunt's", D1253="Birds Eye"), "Canned Vegetables",
IF(OR(D1253="BelGioioso", D1253="Kraft", D1253="Philadelphia", D1253="Fairlife", D1253="Horizon Organic", D1253="Lactaid", D1253="Ben &amp; Jerry's", D1253="Chobani", D1253="Oikos", D1253="Light + Fit"), "Dairy",
IF(OR(D1253="Barilla", D1253="Annie's", D1253="Rao's Homemade"), "Pasta",
IF(OR(D1253="Hershey's", D1253="Lay's", D1253="Totino's", D1253="Cheerios", D1253="Jif", D1253="Skippy", D1253="Nature Valley", D1253="Oreo", D1253="DiGiorno", D1253="Eggo"), "Prepared Food",
IF(OR(D1253="Ben's Original", D1253="Lundberg", D1253="Quaker"), "Rice",
IF(OR(D1253="Bush's", D1253="Hillshire Farm", D1253="Oscar Mayer", D1253="SPAM"), "Protein",
IF(OR(D1253="Starbucks", D1253="Sparkling Ice", D1253="Coca-Cola", D1253="San Pellegrino", D1253="Gatorade", D1253="Arizona"), "Beverages",
"Other")))))))))</f>
        <v>Rice</v>
      </c>
      <c r="F1253" t="s">
        <v>667</v>
      </c>
      <c r="G1253" cm="1">
        <f t="array" ref="G1253">_xlfn.LET(
  _xlpm.txt, LOWER(TRIM(SUBSTITUTE(B1253,"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12.1</v>
      </c>
      <c r="H1253" s="1">
        <f>O1253/G1253</f>
        <v>0.23719008264462813</v>
      </c>
      <c r="I1253" t="s">
        <v>666</v>
      </c>
      <c r="J1253" t="str">
        <f>IF(I1253="", "", IFERROR(LEFT(SUBSTITUTE(I1253,"$",""), FIND("/", SUBSTITUTE(I1253,"$","")) - 1), ""))</f>
        <v>23.7 ¢</v>
      </c>
      <c r="K1253" s="1" t="str">
        <f>IF(J1253="", "", SUBSTITUTE(J1253, "¢", ""))</f>
        <v xml:space="preserve">23.7 </v>
      </c>
      <c r="L1253" s="2">
        <f>H1253*100</f>
        <v>23.719008264462811</v>
      </c>
      <c r="M1253" s="1">
        <f t="shared" si="19"/>
        <v>0.23699999999999999</v>
      </c>
      <c r="N1253" s="1">
        <v>23.7</v>
      </c>
      <c r="O1253">
        <f>VALUE(MID(F1253, FIND("$", F1253) + 1, LEN(F1253)))</f>
        <v>2.87</v>
      </c>
    </row>
    <row r="1254" spans="1:15" x14ac:dyDescent="0.25">
      <c r="A1254" t="s">
        <v>665</v>
      </c>
      <c r="B1254" t="s">
        <v>664</v>
      </c>
      <c r="D1254" t="str" cm="1">
        <f t="array" ref="D1254">_xlfn.TEXTJOIN("", TRUE, IF(ISNUMBER(SEARCH($Q$1480:$Q$1524, B1254)), $Q$1480:$Q$1524, ""))</f>
        <v>Quaker</v>
      </c>
      <c r="E1254" t="str">
        <f>IF(OR(D1254="Mission", D1254="Nature's Own", D1254="Sara Lee"), "Bread",
IF(OR(D1254="Del Monte", D1254="Dole", D1254="Mott's"), "Canned Fruit",
IF(OR(D1254="Goya", D1254="Hunt's", D1254="Birds Eye"), "Canned Vegetables",
IF(OR(D1254="BelGioioso", D1254="Kraft", D1254="Philadelphia", D1254="Fairlife", D1254="Horizon Organic", D1254="Lactaid", D1254="Ben &amp; Jerry's", D1254="Chobani", D1254="Oikos", D1254="Light + Fit"), "Dairy",
IF(OR(D1254="Barilla", D1254="Annie's", D1254="Rao's Homemade"), "Pasta",
IF(OR(D1254="Hershey's", D1254="Lay's", D1254="Totino's", D1254="Cheerios", D1254="Jif", D1254="Skippy", D1254="Nature Valley", D1254="Oreo", D1254="DiGiorno", D1254="Eggo"), "Prepared Food",
IF(OR(D1254="Ben's Original", D1254="Lundberg", D1254="Quaker"), "Rice",
IF(OR(D1254="Bush's", D1254="Hillshire Farm", D1254="Oscar Mayer", D1254="SPAM"), "Protein",
IF(OR(D1254="Starbucks", D1254="Sparkling Ice", D1254="Coca-Cola", D1254="San Pellegrino", D1254="Gatorade", D1254="Arizona"), "Beverages",
"Other")))))))))</f>
        <v>Rice</v>
      </c>
      <c r="F1254" t="s">
        <v>663</v>
      </c>
      <c r="G1254" cm="1">
        <f t="array" ref="G1254">_xlfn.LET(
  _xlpm.txt, LOWER(TRIM(SUBSTITUTE(B1254,"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1.19</v>
      </c>
      <c r="H1254" s="1">
        <f>O1254/G1254</f>
        <v>4.5546218487394956</v>
      </c>
      <c r="J1254" t="str">
        <f>IF(I1254="", "", IFERROR(LEFT(SUBSTITUTE(I1254,"$",""), FIND("/", SUBSTITUTE(I1254,"$","")) - 1), ""))</f>
        <v/>
      </c>
      <c r="K1254" s="1" t="str">
        <f>IF(J1254="", "", SUBSTITUTE(J1254, "¢", ""))</f>
        <v/>
      </c>
      <c r="L1254" s="2">
        <f>H1254*100</f>
        <v>455.46218487394958</v>
      </c>
      <c r="M1254" s="1">
        <f t="shared" si="19"/>
        <v>4.5549999999999997</v>
      </c>
      <c r="N1254" s="1">
        <v>455.5</v>
      </c>
      <c r="O1254">
        <f>VALUE(MID(F1254, FIND("$", F1254) + 1, LEN(F1254)))</f>
        <v>5.42</v>
      </c>
    </row>
    <row r="1255" spans="1:15" x14ac:dyDescent="0.25">
      <c r="A1255" t="s">
        <v>662</v>
      </c>
      <c r="B1255" t="s">
        <v>661</v>
      </c>
      <c r="D1255" t="str" cm="1">
        <f t="array" ref="D1255">_xlfn.TEXTJOIN("", TRUE, IF(ISNUMBER(SEARCH($Q$1480:$Q$1524, B1255)), $Q$1480:$Q$1524, ""))</f>
        <v>Quaker</v>
      </c>
      <c r="E1255" t="str">
        <f>IF(OR(D1255="Mission", D1255="Nature's Own", D1255="Sara Lee"), "Bread",
IF(OR(D1255="Del Monte", D1255="Dole", D1255="Mott's"), "Canned Fruit",
IF(OR(D1255="Goya", D1255="Hunt's", D1255="Birds Eye"), "Canned Vegetables",
IF(OR(D1255="BelGioioso", D1255="Kraft", D1255="Philadelphia", D1255="Fairlife", D1255="Horizon Organic", D1255="Lactaid", D1255="Ben &amp; Jerry's", D1255="Chobani", D1255="Oikos", D1255="Light + Fit"), "Dairy",
IF(OR(D1255="Barilla", D1255="Annie's", D1255="Rao's Homemade"), "Pasta",
IF(OR(D1255="Hershey's", D1255="Lay's", D1255="Totino's", D1255="Cheerios", D1255="Jif", D1255="Skippy", D1255="Nature Valley", D1255="Oreo", D1255="DiGiorno", D1255="Eggo"), "Prepared Food",
IF(OR(D1255="Ben's Original", D1255="Lundberg", D1255="Quaker"), "Rice",
IF(OR(D1255="Bush's", D1255="Hillshire Farm", D1255="Oscar Mayer", D1255="SPAM"), "Protein",
IF(OR(D1255="Starbucks", D1255="Sparkling Ice", D1255="Coca-Cola", D1255="San Pellegrino", D1255="Gatorade", D1255="Arizona"), "Beverages",
"Other")))))))))</f>
        <v>Rice</v>
      </c>
      <c r="F1255" t="s">
        <v>645</v>
      </c>
      <c r="G1255" cm="1">
        <f t="array" ref="G1255">_xlfn.LET(
  _xlpm.txt, LOWER(TRIM(SUBSTITUTE(B1255,"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1.51</v>
      </c>
      <c r="H1255" s="1">
        <f>O1255/G1255</f>
        <v>3.6026490066225167</v>
      </c>
      <c r="I1255" t="s">
        <v>660</v>
      </c>
      <c r="J1255" t="str">
        <f>IF(I1255="", "", IFERROR(LEFT(SUBSTITUTE(I1255,"$",""), FIND("/", SUBSTITUTE(I1255,"$","")) - 1), ""))</f>
        <v>18.0 ¢</v>
      </c>
      <c r="K1255" s="1" t="str">
        <f>IF(J1255="", "", SUBSTITUTE(J1255, "¢", ""))</f>
        <v xml:space="preserve">18.0 </v>
      </c>
      <c r="L1255" s="2">
        <f>H1255*100</f>
        <v>360.26490066225165</v>
      </c>
      <c r="M1255" s="1">
        <f t="shared" si="19"/>
        <v>0.18</v>
      </c>
      <c r="N1255" s="1">
        <v>18</v>
      </c>
      <c r="O1255">
        <f>VALUE(MID(F1255, FIND("$", F1255) + 1, LEN(F1255)))</f>
        <v>5.44</v>
      </c>
    </row>
    <row r="1256" spans="1:15" x14ac:dyDescent="0.25">
      <c r="A1256" t="s">
        <v>659</v>
      </c>
      <c r="B1256" t="s">
        <v>658</v>
      </c>
      <c r="D1256" t="str" cm="1">
        <f t="array" ref="D1256">_xlfn.TEXTJOIN("", TRUE, IF(ISNUMBER(SEARCH($Q$1480:$Q$1524, B1256)), $Q$1480:$Q$1524, ""))</f>
        <v>Quaker</v>
      </c>
      <c r="E1256" t="str">
        <f>IF(OR(D1256="Mission", D1256="Nature's Own", D1256="Sara Lee"), "Bread",
IF(OR(D1256="Del Monte", D1256="Dole", D1256="Mott's"), "Canned Fruit",
IF(OR(D1256="Goya", D1256="Hunt's", D1256="Birds Eye"), "Canned Vegetables",
IF(OR(D1256="BelGioioso", D1256="Kraft", D1256="Philadelphia", D1256="Fairlife", D1256="Horizon Organic", D1256="Lactaid", D1256="Ben &amp; Jerry's", D1256="Chobani", D1256="Oikos", D1256="Light + Fit"), "Dairy",
IF(OR(D1256="Barilla", D1256="Annie's", D1256="Rao's Homemade"), "Pasta",
IF(OR(D1256="Hershey's", D1256="Lay's", D1256="Totino's", D1256="Cheerios", D1256="Jif", D1256="Skippy", D1256="Nature Valley", D1256="Oreo", D1256="DiGiorno", D1256="Eggo"), "Prepared Food",
IF(OR(D1256="Ben's Original", D1256="Lundberg", D1256="Quaker"), "Rice",
IF(OR(D1256="Bush's", D1256="Hillshire Farm", D1256="Oscar Mayer", D1256="SPAM"), "Protein",
IF(OR(D1256="Starbucks", D1256="Sparkling Ice", D1256="Coca-Cola", D1256="San Pellegrino", D1256="Gatorade", D1256="Arizona"), "Beverages",
"Other")))))))))</f>
        <v>Rice</v>
      </c>
      <c r="F1256" t="s">
        <v>657</v>
      </c>
      <c r="G1256" cm="1">
        <f t="array" ref="G1256">_xlfn.LET(
  _xlpm.txt, LOWER(TRIM(SUBSTITUTE(B1256,"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21</v>
      </c>
      <c r="H1256" s="1">
        <f>O1256/G1256</f>
        <v>0.23333333333333334</v>
      </c>
      <c r="I1256" t="s">
        <v>656</v>
      </c>
      <c r="J1256" t="str">
        <f>IF(I1256="", "", IFERROR(LEFT(SUBSTITUTE(I1256,"$",""), FIND("/", SUBSTITUTE(I1256,"$","")) - 1), ""))</f>
        <v>23.3 ¢</v>
      </c>
      <c r="K1256" s="1" t="str">
        <f>IF(J1256="", "", SUBSTITUTE(J1256, "¢", ""))</f>
        <v xml:space="preserve">23.3 </v>
      </c>
      <c r="L1256" s="2">
        <f>H1256*100</f>
        <v>23.333333333333332</v>
      </c>
      <c r="M1256" s="1">
        <f t="shared" si="19"/>
        <v>0.23300000000000001</v>
      </c>
      <c r="N1256" s="1">
        <v>23.3</v>
      </c>
      <c r="O1256">
        <f>VALUE(MID(F1256, FIND("$", F1256) + 1, LEN(F1256)))</f>
        <v>4.9000000000000004</v>
      </c>
    </row>
    <row r="1257" spans="1:15" x14ac:dyDescent="0.25">
      <c r="A1257" t="s">
        <v>655</v>
      </c>
      <c r="B1257" t="s">
        <v>654</v>
      </c>
      <c r="D1257" t="str" cm="1">
        <f t="array" ref="D1257">_xlfn.TEXTJOIN("", TRUE, IF(ISNUMBER(SEARCH($Q$1480:$Q$1524, B1257)), $Q$1480:$Q$1524, ""))</f>
        <v>Quaker</v>
      </c>
      <c r="E1257" t="str">
        <f>IF(OR(D1257="Mission", D1257="Nature's Own", D1257="Sara Lee"), "Bread",
IF(OR(D1257="Del Monte", D1257="Dole", D1257="Mott's"), "Canned Fruit",
IF(OR(D1257="Goya", D1257="Hunt's", D1257="Birds Eye"), "Canned Vegetables",
IF(OR(D1257="BelGioioso", D1257="Kraft", D1257="Philadelphia", D1257="Fairlife", D1257="Horizon Organic", D1257="Lactaid", D1257="Ben &amp; Jerry's", D1257="Chobani", D1257="Oikos", D1257="Light + Fit"), "Dairy",
IF(OR(D1257="Barilla", D1257="Annie's", D1257="Rao's Homemade"), "Pasta",
IF(OR(D1257="Hershey's", D1257="Lay's", D1257="Totino's", D1257="Cheerios", D1257="Jif", D1257="Skippy", D1257="Nature Valley", D1257="Oreo", D1257="DiGiorno", D1257="Eggo"), "Prepared Food",
IF(OR(D1257="Ben's Original", D1257="Lundberg", D1257="Quaker"), "Rice",
IF(OR(D1257="Bush's", D1257="Hillshire Farm", D1257="Oscar Mayer", D1257="SPAM"), "Protein",
IF(OR(D1257="Starbucks", D1257="Sparkling Ice", D1257="Coca-Cola", D1257="San Pellegrino", D1257="Gatorade", D1257="Arizona"), "Beverages",
"Other")))))))))</f>
        <v>Rice</v>
      </c>
      <c r="F1257" t="s">
        <v>653</v>
      </c>
      <c r="G1257" cm="1">
        <f t="array" ref="G1257">_xlfn.LET(
  _xlpm.txt, LOWER(TRIM(SUBSTITUTE(B1257,"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42</v>
      </c>
      <c r="H1257" s="1">
        <f>O1257/G1257</f>
        <v>0.16666666666666666</v>
      </c>
      <c r="J1257" t="str">
        <f>IF(I1257="", "", IFERROR(LEFT(SUBSTITUTE(I1257,"$",""), FIND("/", SUBSTITUTE(I1257,"$","")) - 1), ""))</f>
        <v/>
      </c>
      <c r="K1257" s="1" t="str">
        <f>IF(J1257="", "", SUBSTITUTE(J1257, "¢", ""))</f>
        <v/>
      </c>
      <c r="L1257" s="2">
        <f>H1257*100</f>
        <v>16.666666666666664</v>
      </c>
      <c r="M1257" s="1">
        <f t="shared" si="19"/>
        <v>0.16699999999999998</v>
      </c>
      <c r="N1257" s="1">
        <v>16.7</v>
      </c>
      <c r="O1257">
        <f>VALUE(MID(F1257, FIND("$", F1257) + 1, LEN(F1257)))</f>
        <v>7</v>
      </c>
    </row>
    <row r="1258" spans="1:15" x14ac:dyDescent="0.25">
      <c r="A1258" t="s">
        <v>652</v>
      </c>
      <c r="B1258" t="s">
        <v>651</v>
      </c>
      <c r="D1258" t="str" cm="1">
        <f t="array" ref="D1258">_xlfn.TEXTJOIN("", TRUE, IF(ISNUMBER(SEARCH($Q$1480:$Q$1524, B1258)), $Q$1480:$Q$1524, ""))</f>
        <v>Quaker</v>
      </c>
      <c r="E1258" t="str">
        <f>IF(OR(D1258="Mission", D1258="Nature's Own", D1258="Sara Lee"), "Bread",
IF(OR(D1258="Del Monte", D1258="Dole", D1258="Mott's"), "Canned Fruit",
IF(OR(D1258="Goya", D1258="Hunt's", D1258="Birds Eye"), "Canned Vegetables",
IF(OR(D1258="BelGioioso", D1258="Kraft", D1258="Philadelphia", D1258="Fairlife", D1258="Horizon Organic", D1258="Lactaid", D1258="Ben &amp; Jerry's", D1258="Chobani", D1258="Oikos", D1258="Light + Fit"), "Dairy",
IF(OR(D1258="Barilla", D1258="Annie's", D1258="Rao's Homemade"), "Pasta",
IF(OR(D1258="Hershey's", D1258="Lay's", D1258="Totino's", D1258="Cheerios", D1258="Jif", D1258="Skippy", D1258="Nature Valley", D1258="Oreo", D1258="DiGiorno", D1258="Eggo"), "Prepared Food",
IF(OR(D1258="Ben's Original", D1258="Lundberg", D1258="Quaker"), "Rice",
IF(OR(D1258="Bush's", D1258="Hillshire Farm", D1258="Oscar Mayer", D1258="SPAM"), "Protein",
IF(OR(D1258="Starbucks", D1258="Sparkling Ice", D1258="Coca-Cola", D1258="San Pellegrino", D1258="Gatorade", D1258="Arizona"), "Beverages",
"Other")))))))))</f>
        <v>Rice</v>
      </c>
      <c r="F1258" t="s">
        <v>650</v>
      </c>
      <c r="G1258" cm="1">
        <f t="array" ref="G1258">_xlfn.LET(
  _xlpm.txt, LOWER(TRIM(SUBSTITUTE(B1258,"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1258" s="1">
        <f>O1258/G1258</f>
        <v>0.27555555555555555</v>
      </c>
      <c r="J1258" t="str">
        <f>IF(I1258="", "", IFERROR(LEFT(SUBSTITUTE(I1258,"$",""), FIND("/", SUBSTITUTE(I1258,"$","")) - 1), ""))</f>
        <v/>
      </c>
      <c r="K1258" s="1" t="str">
        <f>IF(J1258="", "", SUBSTITUTE(J1258, "¢", ""))</f>
        <v/>
      </c>
      <c r="L1258" s="2">
        <f>H1258*100</f>
        <v>27.555555555555557</v>
      </c>
      <c r="M1258" s="1">
        <f t="shared" si="19"/>
        <v>0.27600000000000002</v>
      </c>
      <c r="N1258" s="1">
        <v>27.6</v>
      </c>
      <c r="O1258">
        <f>VALUE(MID(F1258, FIND("$", F1258) + 1, LEN(F1258)))</f>
        <v>4.96</v>
      </c>
    </row>
    <row r="1259" spans="1:15" x14ac:dyDescent="0.25">
      <c r="A1259" t="s">
        <v>649</v>
      </c>
      <c r="B1259" t="s">
        <v>648</v>
      </c>
      <c r="D1259" t="str" cm="1">
        <f t="array" ref="D1259">_xlfn.TEXTJOIN("", TRUE, IF(ISNUMBER(SEARCH($Q$1480:$Q$1524, B1259)), $Q$1480:$Q$1524, ""))</f>
        <v>Quaker</v>
      </c>
      <c r="E1259" t="str">
        <f>IF(OR(D1259="Mission", D1259="Nature's Own", D1259="Sara Lee"), "Bread",
IF(OR(D1259="Del Monte", D1259="Dole", D1259="Mott's"), "Canned Fruit",
IF(OR(D1259="Goya", D1259="Hunt's", D1259="Birds Eye"), "Canned Vegetables",
IF(OR(D1259="BelGioioso", D1259="Kraft", D1259="Philadelphia", D1259="Fairlife", D1259="Horizon Organic", D1259="Lactaid", D1259="Ben &amp; Jerry's", D1259="Chobani", D1259="Oikos", D1259="Light + Fit"), "Dairy",
IF(OR(D1259="Barilla", D1259="Annie's", D1259="Rao's Homemade"), "Pasta",
IF(OR(D1259="Hershey's", D1259="Lay's", D1259="Totino's", D1259="Cheerios", D1259="Jif", D1259="Skippy", D1259="Nature Valley", D1259="Oreo", D1259="DiGiorno", D1259="Eggo"), "Prepared Food",
IF(OR(D1259="Ben's Original", D1259="Lundberg", D1259="Quaker"), "Rice",
IF(OR(D1259="Bush's", D1259="Hillshire Farm", D1259="Oscar Mayer", D1259="SPAM"), "Protein",
IF(OR(D1259="Starbucks", D1259="Sparkling Ice", D1259="Coca-Cola", D1259="San Pellegrino", D1259="Gatorade", D1259="Arizona"), "Beverages",
"Other")))))))))</f>
        <v>Rice</v>
      </c>
      <c r="F1259" t="s">
        <v>611</v>
      </c>
      <c r="G1259" cm="1">
        <f t="array" ref="G1259">_xlfn.LET(
  _xlpm.txt, LOWER(TRIM(SUBSTITUTE(B1259,"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42</v>
      </c>
      <c r="H1259" s="1">
        <f>O1259/G1259</f>
        <v>0.1219047619047619</v>
      </c>
      <c r="I1259" t="s">
        <v>610</v>
      </c>
      <c r="J1259" t="str">
        <f>IF(I1259="", "", IFERROR(LEFT(SUBSTITUTE(I1259,"$",""), FIND("/", SUBSTITUTE(I1259,"$","")) - 1), ""))</f>
        <v>12.2 ¢</v>
      </c>
      <c r="K1259" s="1" t="str">
        <f>IF(J1259="", "", SUBSTITUTE(J1259, "¢", ""))</f>
        <v xml:space="preserve">12.2 </v>
      </c>
      <c r="L1259" s="2">
        <f>H1259*100</f>
        <v>12.19047619047619</v>
      </c>
      <c r="M1259" s="1">
        <f t="shared" si="19"/>
        <v>0.122</v>
      </c>
      <c r="N1259" s="1">
        <v>12.2</v>
      </c>
      <c r="O1259">
        <f>VALUE(MID(F1259, FIND("$", F1259) + 1, LEN(F1259)))</f>
        <v>5.12</v>
      </c>
    </row>
    <row r="1260" spans="1:15" x14ac:dyDescent="0.25">
      <c r="A1260" t="s">
        <v>647</v>
      </c>
      <c r="B1260" t="s">
        <v>646</v>
      </c>
      <c r="D1260" t="str" cm="1">
        <f t="array" ref="D1260">_xlfn.TEXTJOIN("", TRUE, IF(ISNUMBER(SEARCH($Q$1480:$Q$1524, B1260)), $Q$1480:$Q$1524, ""))</f>
        <v>Quaker</v>
      </c>
      <c r="E1260" t="str">
        <f>IF(OR(D1260="Mission", D1260="Nature's Own", D1260="Sara Lee"), "Bread",
IF(OR(D1260="Del Monte", D1260="Dole", D1260="Mott's"), "Canned Fruit",
IF(OR(D1260="Goya", D1260="Hunt's", D1260="Birds Eye"), "Canned Vegetables",
IF(OR(D1260="BelGioioso", D1260="Kraft", D1260="Philadelphia", D1260="Fairlife", D1260="Horizon Organic", D1260="Lactaid", D1260="Ben &amp; Jerry's", D1260="Chobani", D1260="Oikos", D1260="Light + Fit"), "Dairy",
IF(OR(D1260="Barilla", D1260="Annie's", D1260="Rao's Homemade"), "Pasta",
IF(OR(D1260="Hershey's", D1260="Lay's", D1260="Totino's", D1260="Cheerios", D1260="Jif", D1260="Skippy", D1260="Nature Valley", D1260="Oreo", D1260="DiGiorno", D1260="Eggo"), "Prepared Food",
IF(OR(D1260="Ben's Original", D1260="Lundberg", D1260="Quaker"), "Rice",
IF(OR(D1260="Bush's", D1260="Hillshire Farm", D1260="Oscar Mayer", D1260="SPAM"), "Protein",
IF(OR(D1260="Starbucks", D1260="Sparkling Ice", D1260="Coca-Cola", D1260="San Pellegrino", D1260="Gatorade", D1260="Arizona"), "Beverages",
"Other")))))))))</f>
        <v>Rice</v>
      </c>
      <c r="F1260" t="s">
        <v>645</v>
      </c>
      <c r="G1260" cm="1">
        <f t="array" ref="G1260">_xlfn.LET(
  _xlpm.txt, LOWER(TRIM(SUBSTITUTE(B1260,"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0.98</v>
      </c>
      <c r="H1260" s="1">
        <f>O1260/G1260</f>
        <v>5.5510204081632661</v>
      </c>
      <c r="I1260" t="s">
        <v>644</v>
      </c>
      <c r="J1260" t="str">
        <f>IF(I1260="", "", IFERROR(LEFT(SUBSTITUTE(I1260,"$",""), FIND("/", SUBSTITUTE(I1260,"$","")) - 1), ""))</f>
        <v>23.0 ¢</v>
      </c>
      <c r="K1260" s="1" t="str">
        <f>IF(J1260="", "", SUBSTITUTE(J1260, "¢", ""))</f>
        <v xml:space="preserve">23.0 </v>
      </c>
      <c r="L1260" s="2">
        <f>H1260*100</f>
        <v>555.10204081632662</v>
      </c>
      <c r="M1260" s="1">
        <f t="shared" si="19"/>
        <v>0.23</v>
      </c>
      <c r="N1260" s="1">
        <v>23</v>
      </c>
      <c r="O1260">
        <f>VALUE(MID(F1260, FIND("$", F1260) + 1, LEN(F1260)))</f>
        <v>5.44</v>
      </c>
    </row>
    <row r="1261" spans="1:15" x14ac:dyDescent="0.25">
      <c r="A1261" t="s">
        <v>643</v>
      </c>
      <c r="B1261" t="s">
        <v>642</v>
      </c>
      <c r="D1261" t="str" cm="1">
        <f t="array" ref="D1261">_xlfn.TEXTJOIN("", TRUE, IF(ISNUMBER(SEARCH($Q$1480:$Q$1524, B1261)), $Q$1480:$Q$1524, ""))</f>
        <v>Quaker</v>
      </c>
      <c r="E1261" t="str">
        <f>IF(OR(D1261="Mission", D1261="Nature's Own", D1261="Sara Lee"), "Bread",
IF(OR(D1261="Del Monte", D1261="Dole", D1261="Mott's"), "Canned Fruit",
IF(OR(D1261="Goya", D1261="Hunt's", D1261="Birds Eye"), "Canned Vegetables",
IF(OR(D1261="BelGioioso", D1261="Kraft", D1261="Philadelphia", D1261="Fairlife", D1261="Horizon Organic", D1261="Lactaid", D1261="Ben &amp; Jerry's", D1261="Chobani", D1261="Oikos", D1261="Light + Fit"), "Dairy",
IF(OR(D1261="Barilla", D1261="Annie's", D1261="Rao's Homemade"), "Pasta",
IF(OR(D1261="Hershey's", D1261="Lay's", D1261="Totino's", D1261="Cheerios", D1261="Jif", D1261="Skippy", D1261="Nature Valley", D1261="Oreo", D1261="DiGiorno", D1261="Eggo"), "Prepared Food",
IF(OR(D1261="Ben's Original", D1261="Lundberg", D1261="Quaker"), "Rice",
IF(OR(D1261="Bush's", D1261="Hillshire Farm", D1261="Oscar Mayer", D1261="SPAM"), "Protein",
IF(OR(D1261="Starbucks", D1261="Sparkling Ice", D1261="Coca-Cola", D1261="San Pellegrino", D1261="Gatorade", D1261="Arizona"), "Beverages",
"Other")))))))))</f>
        <v>Rice</v>
      </c>
      <c r="F1261" t="s">
        <v>625</v>
      </c>
      <c r="G1261" cm="1">
        <f t="array" ref="G1261">_xlfn.LET(
  _xlpm.txt, LOWER(TRIM(SUBSTITUTE(B1261,"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1261" s="1">
        <f>O1261/G1261</f>
        <v>0.27666666666666667</v>
      </c>
      <c r="I1261" t="s">
        <v>641</v>
      </c>
      <c r="J1261" t="str">
        <f>IF(I1261="", "", IFERROR(LEFT(SUBSTITUTE(I1261,"$",""), FIND("/", SUBSTITUTE(I1261,"$","")) - 1), ""))</f>
        <v>27.7 ¢</v>
      </c>
      <c r="K1261" s="1" t="str">
        <f>IF(J1261="", "", SUBSTITUTE(J1261, "¢", ""))</f>
        <v xml:space="preserve">27.7 </v>
      </c>
      <c r="L1261" s="2">
        <f>H1261*100</f>
        <v>27.666666666666668</v>
      </c>
      <c r="M1261" s="1">
        <f t="shared" si="19"/>
        <v>0.27699999999999997</v>
      </c>
      <c r="N1261" s="1">
        <v>27.7</v>
      </c>
      <c r="O1261">
        <f>VALUE(MID(F1261, FIND("$", F1261) + 1, LEN(F1261)))</f>
        <v>4.9800000000000004</v>
      </c>
    </row>
    <row r="1262" spans="1:15" x14ac:dyDescent="0.25">
      <c r="A1262" t="s">
        <v>640</v>
      </c>
      <c r="B1262" t="s">
        <v>639</v>
      </c>
      <c r="D1262" t="str" cm="1">
        <f t="array" ref="D1262">_xlfn.TEXTJOIN("", TRUE, IF(ISNUMBER(SEARCH($Q$1480:$Q$1524, B1262)), $Q$1480:$Q$1524, ""))</f>
        <v>Quaker</v>
      </c>
      <c r="E1262" t="str">
        <f>IF(OR(D1262="Mission", D1262="Nature's Own", D1262="Sara Lee"), "Bread",
IF(OR(D1262="Del Monte", D1262="Dole", D1262="Mott's"), "Canned Fruit",
IF(OR(D1262="Goya", D1262="Hunt's", D1262="Birds Eye"), "Canned Vegetables",
IF(OR(D1262="BelGioioso", D1262="Kraft", D1262="Philadelphia", D1262="Fairlife", D1262="Horizon Organic", D1262="Lactaid", D1262="Ben &amp; Jerry's", D1262="Chobani", D1262="Oikos", D1262="Light + Fit"), "Dairy",
IF(OR(D1262="Barilla", D1262="Annie's", D1262="Rao's Homemade"), "Pasta",
IF(OR(D1262="Hershey's", D1262="Lay's", D1262="Totino's", D1262="Cheerios", D1262="Jif", D1262="Skippy", D1262="Nature Valley", D1262="Oreo", D1262="DiGiorno", D1262="Eggo"), "Prepared Food",
IF(OR(D1262="Ben's Original", D1262="Lundberg", D1262="Quaker"), "Rice",
IF(OR(D1262="Bush's", D1262="Hillshire Farm", D1262="Oscar Mayer", D1262="SPAM"), "Protein",
IF(OR(D1262="Starbucks", D1262="Sparkling Ice", D1262="Coca-Cola", D1262="San Pellegrino", D1262="Gatorade", D1262="Arizona"), "Beverages",
"Other")))))))))</f>
        <v>Rice</v>
      </c>
      <c r="F1262" t="s">
        <v>615</v>
      </c>
      <c r="G1262" cm="1">
        <f t="array" ref="G1262">_xlfn.LET(
  _xlpm.txt, LOWER(TRIM(SUBSTITUTE(B1262,"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2.1800000000000002</v>
      </c>
      <c r="H1262" s="1">
        <f>O1262/G1262</f>
        <v>1.8211009174311925</v>
      </c>
      <c r="I1262" t="s">
        <v>638</v>
      </c>
      <c r="J1262" t="str">
        <f>IF(I1262="", "", IFERROR(LEFT(SUBSTITUTE(I1262,"$",""), FIND("/", SUBSTITUTE(I1262,"$","")) - 1), ""))</f>
        <v>30.3 ¢</v>
      </c>
      <c r="K1262" s="1" t="str">
        <f>IF(J1262="", "", SUBSTITUTE(J1262, "¢", ""))</f>
        <v xml:space="preserve">30.3 </v>
      </c>
      <c r="L1262" s="2">
        <f>H1262*100</f>
        <v>182.11009174311926</v>
      </c>
      <c r="M1262" s="1">
        <f t="shared" si="19"/>
        <v>0.30299999999999999</v>
      </c>
      <c r="N1262" s="1">
        <v>30.3</v>
      </c>
      <c r="O1262">
        <f>VALUE(MID(F1262, FIND("$", F1262) + 1, LEN(F1262)))</f>
        <v>3.97</v>
      </c>
    </row>
    <row r="1263" spans="1:15" x14ac:dyDescent="0.25">
      <c r="A1263" t="s">
        <v>637</v>
      </c>
      <c r="B1263" t="s">
        <v>636</v>
      </c>
      <c r="D1263" t="str" cm="1">
        <f t="array" ref="D1263">_xlfn.TEXTJOIN("", TRUE, IF(ISNUMBER(SEARCH($Q$1480:$Q$1524, B1263)), $Q$1480:$Q$1524, ""))</f>
        <v>Quaker</v>
      </c>
      <c r="E1263" t="str">
        <f>IF(OR(D1263="Mission", D1263="Nature's Own", D1263="Sara Lee"), "Bread",
IF(OR(D1263="Del Monte", D1263="Dole", D1263="Mott's"), "Canned Fruit",
IF(OR(D1263="Goya", D1263="Hunt's", D1263="Birds Eye"), "Canned Vegetables",
IF(OR(D1263="BelGioioso", D1263="Kraft", D1263="Philadelphia", D1263="Fairlife", D1263="Horizon Organic", D1263="Lactaid", D1263="Ben &amp; Jerry's", D1263="Chobani", D1263="Oikos", D1263="Light + Fit"), "Dairy",
IF(OR(D1263="Barilla", D1263="Annie's", D1263="Rao's Homemade"), "Pasta",
IF(OR(D1263="Hershey's", D1263="Lay's", D1263="Totino's", D1263="Cheerios", D1263="Jif", D1263="Skippy", D1263="Nature Valley", D1263="Oreo", D1263="DiGiorno", D1263="Eggo"), "Prepared Food",
IF(OR(D1263="Ben's Original", D1263="Lundberg", D1263="Quaker"), "Rice",
IF(OR(D1263="Bush's", D1263="Hillshire Farm", D1263="Oscar Mayer", D1263="SPAM"), "Protein",
IF(OR(D1263="Starbucks", D1263="Sparkling Ice", D1263="Coca-Cola", D1263="San Pellegrino", D1263="Gatorade", D1263="Arizona"), "Beverages",
"Other")))))))))</f>
        <v>Rice</v>
      </c>
      <c r="F1263" t="s">
        <v>635</v>
      </c>
      <c r="G1263" cm="1">
        <f t="array" ref="G1263">_xlfn.LET(
  _xlpm.txt, LOWER(TRIM(SUBSTITUTE(B1263,"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2.11</v>
      </c>
      <c r="H1263" s="1">
        <f>O1263/G1263</f>
        <v>0.47393364928909953</v>
      </c>
      <c r="I1263" t="s">
        <v>634</v>
      </c>
      <c r="J1263" t="str">
        <f>IF(I1263="", "", IFERROR(LEFT(SUBSTITUTE(I1263,"$",""), FIND("/", SUBSTITUTE(I1263,"$","")) - 1), ""))</f>
        <v>47.6 ¢</v>
      </c>
      <c r="K1263" s="1" t="str">
        <f>IF(J1263="", "", SUBSTITUTE(J1263, "¢", ""))</f>
        <v xml:space="preserve">47.6 </v>
      </c>
      <c r="L1263" s="2">
        <f>H1263*100</f>
        <v>47.393364928909953</v>
      </c>
      <c r="M1263" s="1">
        <f t="shared" si="19"/>
        <v>0.47600000000000003</v>
      </c>
      <c r="N1263" s="1">
        <v>47.6</v>
      </c>
      <c r="O1263">
        <f>VALUE(MID(F1263, FIND("$", F1263) + 1, LEN(F1263)))</f>
        <v>1</v>
      </c>
    </row>
    <row r="1264" spans="1:15" x14ac:dyDescent="0.25">
      <c r="A1264" t="s">
        <v>633</v>
      </c>
      <c r="B1264" t="s">
        <v>632</v>
      </c>
      <c r="D1264" t="str" cm="1">
        <f t="array" ref="D1264">_xlfn.TEXTJOIN("", TRUE, IF(ISNUMBER(SEARCH($Q$1480:$Q$1524, B1264)), $Q$1480:$Q$1524, ""))</f>
        <v>Quaker</v>
      </c>
      <c r="E1264" t="str">
        <f>IF(OR(D1264="Mission", D1264="Nature's Own", D1264="Sara Lee"), "Bread",
IF(OR(D1264="Del Monte", D1264="Dole", D1264="Mott's"), "Canned Fruit",
IF(OR(D1264="Goya", D1264="Hunt's", D1264="Birds Eye"), "Canned Vegetables",
IF(OR(D1264="BelGioioso", D1264="Kraft", D1264="Philadelphia", D1264="Fairlife", D1264="Horizon Organic", D1264="Lactaid", D1264="Ben &amp; Jerry's", D1264="Chobani", D1264="Oikos", D1264="Light + Fit"), "Dairy",
IF(OR(D1264="Barilla", D1264="Annie's", D1264="Rao's Homemade"), "Pasta",
IF(OR(D1264="Hershey's", D1264="Lay's", D1264="Totino's", D1264="Cheerios", D1264="Jif", D1264="Skippy", D1264="Nature Valley", D1264="Oreo", D1264="DiGiorno", D1264="Eggo"), "Prepared Food",
IF(OR(D1264="Ben's Original", D1264="Lundberg", D1264="Quaker"), "Rice",
IF(OR(D1264="Bush's", D1264="Hillshire Farm", D1264="Oscar Mayer", D1264="SPAM"), "Protein",
IF(OR(D1264="Starbucks", D1264="Sparkling Ice", D1264="Coca-Cola", D1264="San Pellegrino", D1264="Gatorade", D1264="Arizona"), "Beverages",
"Other")))))))))</f>
        <v>Rice</v>
      </c>
      <c r="F1264" t="s">
        <v>560</v>
      </c>
      <c r="G1264" cm="1">
        <f t="array" ref="G1264">_xlfn.LET(
  _xlpm.txt, LOWER(TRIM(SUBSTITUTE(B1264,"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1264" s="1">
        <f>O1264/G1264</f>
        <v>0.22111111111111112</v>
      </c>
      <c r="I1264" t="s">
        <v>631</v>
      </c>
      <c r="J1264" t="str">
        <f>IF(I1264="", "", IFERROR(LEFT(SUBSTITUTE(I1264,"$",""), FIND("/", SUBSTITUTE(I1264,"$","")) - 1), ""))</f>
        <v>22.1 ¢</v>
      </c>
      <c r="K1264" s="1" t="str">
        <f>IF(J1264="", "", SUBSTITUTE(J1264, "¢", ""))</f>
        <v xml:space="preserve">22.1 </v>
      </c>
      <c r="L1264" s="2">
        <f>H1264*100</f>
        <v>22.111111111111111</v>
      </c>
      <c r="M1264" s="1">
        <f t="shared" si="19"/>
        <v>0.221</v>
      </c>
      <c r="N1264" s="1">
        <v>22.1</v>
      </c>
      <c r="O1264">
        <f>VALUE(MID(F1264, FIND("$", F1264) + 1, LEN(F1264)))</f>
        <v>3.98</v>
      </c>
    </row>
    <row r="1265" spans="1:15" x14ac:dyDescent="0.25">
      <c r="A1265" t="s">
        <v>630</v>
      </c>
      <c r="B1265" t="s">
        <v>629</v>
      </c>
      <c r="D1265" t="str" cm="1">
        <f t="array" ref="D1265">_xlfn.TEXTJOIN("", TRUE, IF(ISNUMBER(SEARCH($Q$1480:$Q$1524, B1265)), $Q$1480:$Q$1524, ""))</f>
        <v>Quaker</v>
      </c>
      <c r="E1265" t="str">
        <f>IF(OR(D1265="Mission", D1265="Nature's Own", D1265="Sara Lee"), "Bread",
IF(OR(D1265="Del Monte", D1265="Dole", D1265="Mott's"), "Canned Fruit",
IF(OR(D1265="Goya", D1265="Hunt's", D1265="Birds Eye"), "Canned Vegetables",
IF(OR(D1265="BelGioioso", D1265="Kraft", D1265="Philadelphia", D1265="Fairlife", D1265="Horizon Organic", D1265="Lactaid", D1265="Ben &amp; Jerry's", D1265="Chobani", D1265="Oikos", D1265="Light + Fit"), "Dairy",
IF(OR(D1265="Barilla", D1265="Annie's", D1265="Rao's Homemade"), "Pasta",
IF(OR(D1265="Hershey's", D1265="Lay's", D1265="Totino's", D1265="Cheerios", D1265="Jif", D1265="Skippy", D1265="Nature Valley", D1265="Oreo", D1265="DiGiorno", D1265="Eggo"), "Prepared Food",
IF(OR(D1265="Ben's Original", D1265="Lundberg", D1265="Quaker"), "Rice",
IF(OR(D1265="Bush's", D1265="Hillshire Farm", D1265="Oscar Mayer", D1265="SPAM"), "Protein",
IF(OR(D1265="Starbucks", D1265="Sparkling Ice", D1265="Coca-Cola", D1265="San Pellegrino", D1265="Gatorade", D1265="Arizona"), "Beverages",
"Other")))))))))</f>
        <v>Rice</v>
      </c>
      <c r="F1265" t="s">
        <v>615</v>
      </c>
      <c r="G1265" t="str" cm="1">
        <f t="array" ref="G1265">_xlfn.LET(
  _xlpm.txt, LOWER(TRIM(SUBSTITUTE(B1265,"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265" t="e">
        <f>O1265/G1265</f>
        <v>#VALUE!</v>
      </c>
      <c r="I1265" t="s">
        <v>628</v>
      </c>
      <c r="J1265" t="str">
        <f>IF(I1265="", "", IFERROR(LEFT(SUBSTITUTE(I1265,"$",""), FIND("/", SUBSTITUTE(I1265,"$","")) - 1), ""))</f>
        <v>30.8 ¢</v>
      </c>
      <c r="K1265" t="str">
        <f>IF(J1265="", "", SUBSTITUTE(J1265, "¢", ""))</f>
        <v xml:space="preserve">30.8 </v>
      </c>
      <c r="L1265" s="1" t="e">
        <f>H1265*100</f>
        <v>#VALUE!</v>
      </c>
      <c r="M1265" s="1">
        <f t="shared" si="19"/>
        <v>0.308</v>
      </c>
      <c r="N1265" s="1">
        <v>30.8</v>
      </c>
      <c r="O1265">
        <f>VALUE(MID(F1265, FIND("$", F1265) + 1, LEN(F1265)))</f>
        <v>3.97</v>
      </c>
    </row>
    <row r="1266" spans="1:15" x14ac:dyDescent="0.25">
      <c r="A1266" t="s">
        <v>627</v>
      </c>
      <c r="B1266" t="s">
        <v>626</v>
      </c>
      <c r="D1266" t="str" cm="1">
        <f t="array" ref="D1266">_xlfn.TEXTJOIN("", TRUE, IF(ISNUMBER(SEARCH($Q$1480:$Q$1524, B1266)), $Q$1480:$Q$1524, ""))</f>
        <v>Quaker</v>
      </c>
      <c r="E1266" t="str">
        <f>IF(OR(D1266="Mission", D1266="Nature's Own", D1266="Sara Lee"), "Bread",
IF(OR(D1266="Del Monte", D1266="Dole", D1266="Mott's"), "Canned Fruit",
IF(OR(D1266="Goya", D1266="Hunt's", D1266="Birds Eye"), "Canned Vegetables",
IF(OR(D1266="BelGioioso", D1266="Kraft", D1266="Philadelphia", D1266="Fairlife", D1266="Horizon Organic", D1266="Lactaid", D1266="Ben &amp; Jerry's", D1266="Chobani", D1266="Oikos", D1266="Light + Fit"), "Dairy",
IF(OR(D1266="Barilla", D1266="Annie's", D1266="Rao's Homemade"), "Pasta",
IF(OR(D1266="Hershey's", D1266="Lay's", D1266="Totino's", D1266="Cheerios", D1266="Jif", D1266="Skippy", D1266="Nature Valley", D1266="Oreo", D1266="DiGiorno", D1266="Eggo"), "Prepared Food",
IF(OR(D1266="Ben's Original", D1266="Lundberg", D1266="Quaker"), "Rice",
IF(OR(D1266="Bush's", D1266="Hillshire Farm", D1266="Oscar Mayer", D1266="SPAM"), "Protein",
IF(OR(D1266="Starbucks", D1266="Sparkling Ice", D1266="Coca-Cola", D1266="San Pellegrino", D1266="Gatorade", D1266="Arizona"), "Beverages",
"Other")))))))))</f>
        <v>Rice</v>
      </c>
      <c r="F1266" t="s">
        <v>625</v>
      </c>
      <c r="G1266" cm="1">
        <f t="array" ref="G1266">_xlfn.LET(
  _xlpm.txt, LOWER(TRIM(SUBSTITUTE(B1266,"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24.1</v>
      </c>
      <c r="H1266" s="1">
        <f>O1266/G1266</f>
        <v>0.20663900414937761</v>
      </c>
      <c r="I1266" t="s">
        <v>624</v>
      </c>
      <c r="J1266" t="str">
        <f>IF(I1266="", "", IFERROR(LEFT(SUBSTITUTE(I1266,"$",""), FIND("/", SUBSTITUTE(I1266,"$","")) - 1), ""))</f>
        <v>20.7 ¢</v>
      </c>
      <c r="K1266" s="1" t="str">
        <f>IF(J1266="", "", SUBSTITUTE(J1266, "¢", ""))</f>
        <v xml:space="preserve">20.7 </v>
      </c>
      <c r="L1266" s="2">
        <f>H1266*100</f>
        <v>20.663900414937761</v>
      </c>
      <c r="M1266" s="1">
        <f t="shared" si="19"/>
        <v>0.20699999999999999</v>
      </c>
      <c r="N1266" s="1">
        <v>20.7</v>
      </c>
      <c r="O1266">
        <f>VALUE(MID(F1266, FIND("$", F1266) + 1, LEN(F1266)))</f>
        <v>4.9800000000000004</v>
      </c>
    </row>
    <row r="1267" spans="1:15" x14ac:dyDescent="0.25">
      <c r="A1267" t="s">
        <v>623</v>
      </c>
      <c r="B1267" t="s">
        <v>622</v>
      </c>
      <c r="D1267" t="str" cm="1">
        <f t="array" ref="D1267">_xlfn.TEXTJOIN("", TRUE, IF(ISNUMBER(SEARCH($Q$1480:$Q$1524, B1267)), $Q$1480:$Q$1524, ""))</f>
        <v>Quaker</v>
      </c>
      <c r="E1267" t="str">
        <f>IF(OR(D1267="Mission", D1267="Nature's Own", D1267="Sara Lee"), "Bread",
IF(OR(D1267="Del Monte", D1267="Dole", D1267="Mott's"), "Canned Fruit",
IF(OR(D1267="Goya", D1267="Hunt's", D1267="Birds Eye"), "Canned Vegetables",
IF(OR(D1267="BelGioioso", D1267="Kraft", D1267="Philadelphia", D1267="Fairlife", D1267="Horizon Organic", D1267="Lactaid", D1267="Ben &amp; Jerry's", D1267="Chobani", D1267="Oikos", D1267="Light + Fit"), "Dairy",
IF(OR(D1267="Barilla", D1267="Annie's", D1267="Rao's Homemade"), "Pasta",
IF(OR(D1267="Hershey's", D1267="Lay's", D1267="Totino's", D1267="Cheerios", D1267="Jif", D1267="Skippy", D1267="Nature Valley", D1267="Oreo", D1267="DiGiorno", D1267="Eggo"), "Prepared Food",
IF(OR(D1267="Ben's Original", D1267="Lundberg", D1267="Quaker"), "Rice",
IF(OR(D1267="Bush's", D1267="Hillshire Farm", D1267="Oscar Mayer", D1267="SPAM"), "Protein",
IF(OR(D1267="Starbucks", D1267="Sparkling Ice", D1267="Coca-Cola", D1267="San Pellegrino", D1267="Gatorade", D1267="Arizona"), "Beverages",
"Other")))))))))</f>
        <v>Rice</v>
      </c>
      <c r="F1267" t="s">
        <v>607</v>
      </c>
      <c r="G1267" cm="1">
        <f t="array" ref="G1267">_xlfn.LET(
  _xlpm.txt, LOWER(TRIM(SUBSTITUTE(B1267,"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30</v>
      </c>
      <c r="H1267" s="1">
        <f>O1267/G1267</f>
        <v>0.16400000000000001</v>
      </c>
      <c r="I1267" t="s">
        <v>621</v>
      </c>
      <c r="J1267" t="str">
        <f>IF(I1267="", "", IFERROR(LEFT(SUBSTITUTE(I1267,"$",""), FIND("/", SUBSTITUTE(I1267,"$","")) - 1), ""))</f>
        <v>16.4 ¢</v>
      </c>
      <c r="K1267" s="1" t="str">
        <f>IF(J1267="", "", SUBSTITUTE(J1267, "¢", ""))</f>
        <v xml:space="preserve">16.4 </v>
      </c>
      <c r="L1267" s="2">
        <f>H1267*100</f>
        <v>16.400000000000002</v>
      </c>
      <c r="M1267" s="1">
        <f t="shared" si="19"/>
        <v>0.16399999999999998</v>
      </c>
      <c r="N1267" s="1">
        <v>16.399999999999999</v>
      </c>
      <c r="O1267">
        <f>VALUE(MID(F1267, FIND("$", F1267) + 1, LEN(F1267)))</f>
        <v>4.92</v>
      </c>
    </row>
    <row r="1268" spans="1:15" x14ac:dyDescent="0.25">
      <c r="A1268" t="s">
        <v>620</v>
      </c>
      <c r="B1268" t="s">
        <v>619</v>
      </c>
      <c r="D1268" t="str" cm="1">
        <f t="array" ref="D1268">_xlfn.TEXTJOIN("", TRUE, IF(ISNUMBER(SEARCH($Q$1480:$Q$1524, B1268)), $Q$1480:$Q$1524, ""))</f>
        <v>Quaker</v>
      </c>
      <c r="E1268" t="str">
        <f>IF(OR(D1268="Mission", D1268="Nature's Own", D1268="Sara Lee"), "Bread",
IF(OR(D1268="Del Monte", D1268="Dole", D1268="Mott's"), "Canned Fruit",
IF(OR(D1268="Goya", D1268="Hunt's", D1268="Birds Eye"), "Canned Vegetables",
IF(OR(D1268="BelGioioso", D1268="Kraft", D1268="Philadelphia", D1268="Fairlife", D1268="Horizon Organic", D1268="Lactaid", D1268="Ben &amp; Jerry's", D1268="Chobani", D1268="Oikos", D1268="Light + Fit"), "Dairy",
IF(OR(D1268="Barilla", D1268="Annie's", D1268="Rao's Homemade"), "Pasta",
IF(OR(D1268="Hershey's", D1268="Lay's", D1268="Totino's", D1268="Cheerios", D1268="Jif", D1268="Skippy", D1268="Nature Valley", D1268="Oreo", D1268="DiGiorno", D1268="Eggo"), "Prepared Food",
IF(OR(D1268="Ben's Original", D1268="Lundberg", D1268="Quaker"), "Rice",
IF(OR(D1268="Bush's", D1268="Hillshire Farm", D1268="Oscar Mayer", D1268="SPAM"), "Protein",
IF(OR(D1268="Starbucks", D1268="Sparkling Ice", D1268="Coca-Cola", D1268="San Pellegrino", D1268="Gatorade", D1268="Arizona"), "Beverages",
"Other")))))))))</f>
        <v>Rice</v>
      </c>
      <c r="F1268" t="s">
        <v>309</v>
      </c>
      <c r="G1268" cm="1">
        <f t="array" ref="G1268">_xlfn.LET(
  _xlpm.txt, LOWER(TRIM(SUBSTITUTE(B1268,"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1268" s="1">
        <f>O1268/G1268</f>
        <v>0.16555555555555557</v>
      </c>
      <c r="I1268" t="s">
        <v>618</v>
      </c>
      <c r="J1268" t="str">
        <f>IF(I1268="", "", IFERROR(LEFT(SUBSTITUTE(I1268,"$",""), FIND("/", SUBSTITUTE(I1268,"$","")) - 1), ""))</f>
        <v>16.6 ¢</v>
      </c>
      <c r="K1268" s="1" t="str">
        <f>IF(J1268="", "", SUBSTITUTE(J1268, "¢", ""))</f>
        <v xml:space="preserve">16.6 </v>
      </c>
      <c r="L1268" s="2">
        <f>H1268*100</f>
        <v>16.555555555555557</v>
      </c>
      <c r="M1268" s="1">
        <f t="shared" si="19"/>
        <v>0.16600000000000001</v>
      </c>
      <c r="N1268" s="1">
        <v>16.600000000000001</v>
      </c>
      <c r="O1268">
        <f>VALUE(MID(F1268, FIND("$", F1268) + 1, LEN(F1268)))</f>
        <v>2.98</v>
      </c>
    </row>
    <row r="1269" spans="1:15" x14ac:dyDescent="0.25">
      <c r="A1269" t="s">
        <v>617</v>
      </c>
      <c r="B1269" t="s">
        <v>616</v>
      </c>
      <c r="D1269" t="str" cm="1">
        <f t="array" ref="D1269">_xlfn.TEXTJOIN("", TRUE, IF(ISNUMBER(SEARCH($Q$1480:$Q$1524, B1269)), $Q$1480:$Q$1524, ""))</f>
        <v>Quaker</v>
      </c>
      <c r="E1269" t="str">
        <f>IF(OR(D1269="Mission", D1269="Nature's Own", D1269="Sara Lee"), "Bread",
IF(OR(D1269="Del Monte", D1269="Dole", D1269="Mott's"), "Canned Fruit",
IF(OR(D1269="Goya", D1269="Hunt's", D1269="Birds Eye"), "Canned Vegetables",
IF(OR(D1269="BelGioioso", D1269="Kraft", D1269="Philadelphia", D1269="Fairlife", D1269="Horizon Organic", D1269="Lactaid", D1269="Ben &amp; Jerry's", D1269="Chobani", D1269="Oikos", D1269="Light + Fit"), "Dairy",
IF(OR(D1269="Barilla", D1269="Annie's", D1269="Rao's Homemade"), "Pasta",
IF(OR(D1269="Hershey's", D1269="Lay's", D1269="Totino's", D1269="Cheerios", D1269="Jif", D1269="Skippy", D1269="Nature Valley", D1269="Oreo", D1269="DiGiorno", D1269="Eggo"), "Prepared Food",
IF(OR(D1269="Ben's Original", D1269="Lundberg", D1269="Quaker"), "Rice",
IF(OR(D1269="Bush's", D1269="Hillshire Farm", D1269="Oscar Mayer", D1269="SPAM"), "Protein",
IF(OR(D1269="Starbucks", D1269="Sparkling Ice", D1269="Coca-Cola", D1269="San Pellegrino", D1269="Gatorade", D1269="Arizona"), "Beverages",
"Other")))))))))</f>
        <v>Rice</v>
      </c>
      <c r="F1269" t="s">
        <v>615</v>
      </c>
      <c r="G1269" cm="1">
        <f t="array" ref="G1269">_xlfn.LET(
  _xlpm.txt, LOWER(TRIM(SUBSTITUTE(B1269,"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2.11</v>
      </c>
      <c r="H1269" s="1">
        <f>O1269/G1269</f>
        <v>1.8815165876777253</v>
      </c>
      <c r="I1269" t="s">
        <v>614</v>
      </c>
      <c r="J1269" t="str">
        <f>IF(I1269="", "", IFERROR(LEFT(SUBSTITUTE(I1269,"$",""), FIND("/", SUBSTITUTE(I1269,"$","")) - 1), ""))</f>
        <v>31.5 ¢</v>
      </c>
      <c r="K1269" s="1" t="str">
        <f>IF(J1269="", "", SUBSTITUTE(J1269, "¢", ""))</f>
        <v xml:space="preserve">31.5 </v>
      </c>
      <c r="L1269" s="2">
        <f>H1269*100</f>
        <v>188.15165876777255</v>
      </c>
      <c r="M1269" s="1">
        <f t="shared" si="19"/>
        <v>0.315</v>
      </c>
      <c r="N1269" s="1">
        <v>31.5</v>
      </c>
      <c r="O1269">
        <f>VALUE(MID(F1269, FIND("$", F1269) + 1, LEN(F1269)))</f>
        <v>3.97</v>
      </c>
    </row>
    <row r="1270" spans="1:15" x14ac:dyDescent="0.25">
      <c r="A1270" t="s">
        <v>613</v>
      </c>
      <c r="B1270" t="s">
        <v>612</v>
      </c>
      <c r="D1270" t="str" cm="1">
        <f t="array" ref="D1270">_xlfn.TEXTJOIN("", TRUE, IF(ISNUMBER(SEARCH($Q$1480:$Q$1524, B1270)), $Q$1480:$Q$1524, ""))</f>
        <v>Quaker</v>
      </c>
      <c r="E1270" t="str">
        <f>IF(OR(D1270="Mission", D1270="Nature's Own", D1270="Sara Lee"), "Bread",
IF(OR(D1270="Del Monte", D1270="Dole", D1270="Mott's"), "Canned Fruit",
IF(OR(D1270="Goya", D1270="Hunt's", D1270="Birds Eye"), "Canned Vegetables",
IF(OR(D1270="BelGioioso", D1270="Kraft", D1270="Philadelphia", D1270="Fairlife", D1270="Horizon Organic", D1270="Lactaid", D1270="Ben &amp; Jerry's", D1270="Chobani", D1270="Oikos", D1270="Light + Fit"), "Dairy",
IF(OR(D1270="Barilla", D1270="Annie's", D1270="Rao's Homemade"), "Pasta",
IF(OR(D1270="Hershey's", D1270="Lay's", D1270="Totino's", D1270="Cheerios", D1270="Jif", D1270="Skippy", D1270="Nature Valley", D1270="Oreo", D1270="DiGiorno", D1270="Eggo"), "Prepared Food",
IF(OR(D1270="Ben's Original", D1270="Lundberg", D1270="Quaker"), "Rice",
IF(OR(D1270="Bush's", D1270="Hillshire Farm", D1270="Oscar Mayer", D1270="SPAM"), "Protein",
IF(OR(D1270="Starbucks", D1270="Sparkling Ice", D1270="Coca-Cola", D1270="San Pellegrino", D1270="Gatorade", D1270="Arizona"), "Beverages",
"Other")))))))))</f>
        <v>Rice</v>
      </c>
      <c r="F1270" t="s">
        <v>611</v>
      </c>
      <c r="G1270" cm="1">
        <f t="array" ref="G1270">_xlfn.LET(
  _xlpm.txt, LOWER(TRIM(SUBSTITUTE(B1270,"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42</v>
      </c>
      <c r="H1270" s="1">
        <f>O1270/G1270</f>
        <v>0.1219047619047619</v>
      </c>
      <c r="I1270" t="s">
        <v>610</v>
      </c>
      <c r="J1270" t="str">
        <f>IF(I1270="", "", IFERROR(LEFT(SUBSTITUTE(I1270,"$",""), FIND("/", SUBSTITUTE(I1270,"$","")) - 1), ""))</f>
        <v>12.2 ¢</v>
      </c>
      <c r="K1270" s="1" t="str">
        <f>IF(J1270="", "", SUBSTITUTE(J1270, "¢", ""))</f>
        <v xml:space="preserve">12.2 </v>
      </c>
      <c r="L1270" s="2">
        <f>H1270*100</f>
        <v>12.19047619047619</v>
      </c>
      <c r="M1270" s="1">
        <f t="shared" si="19"/>
        <v>0.122</v>
      </c>
      <c r="N1270" s="1">
        <v>12.2</v>
      </c>
      <c r="O1270">
        <f>VALUE(MID(F1270, FIND("$", F1270) + 1, LEN(F1270)))</f>
        <v>5.12</v>
      </c>
    </row>
    <row r="1271" spans="1:15" x14ac:dyDescent="0.25">
      <c r="A1271" t="s">
        <v>609</v>
      </c>
      <c r="B1271" t="s">
        <v>608</v>
      </c>
      <c r="D1271" t="str" cm="1">
        <f t="array" ref="D1271">_xlfn.TEXTJOIN("", TRUE, IF(ISNUMBER(SEARCH($Q$1480:$Q$1524, B1271)), $Q$1480:$Q$1524, ""))</f>
        <v>Quaker</v>
      </c>
      <c r="E1271" t="str">
        <f>IF(OR(D1271="Mission", D1271="Nature's Own", D1271="Sara Lee"), "Bread",
IF(OR(D1271="Del Monte", D1271="Dole", D1271="Mott's"), "Canned Fruit",
IF(OR(D1271="Goya", D1271="Hunt's", D1271="Birds Eye"), "Canned Vegetables",
IF(OR(D1271="BelGioioso", D1271="Kraft", D1271="Philadelphia", D1271="Fairlife", D1271="Horizon Organic", D1271="Lactaid", D1271="Ben &amp; Jerry's", D1271="Chobani", D1271="Oikos", D1271="Light + Fit"), "Dairy",
IF(OR(D1271="Barilla", D1271="Annie's", D1271="Rao's Homemade"), "Pasta",
IF(OR(D1271="Hershey's", D1271="Lay's", D1271="Totino's", D1271="Cheerios", D1271="Jif", D1271="Skippy", D1271="Nature Valley", D1271="Oreo", D1271="DiGiorno", D1271="Eggo"), "Prepared Food",
IF(OR(D1271="Ben's Original", D1271="Lundberg", D1271="Quaker"), "Rice",
IF(OR(D1271="Bush's", D1271="Hillshire Farm", D1271="Oscar Mayer", D1271="SPAM"), "Protein",
IF(OR(D1271="Starbucks", D1271="Sparkling Ice", D1271="Coca-Cola", D1271="San Pellegrino", D1271="Gatorade", D1271="Arizona"), "Beverages",
"Other")))))))))</f>
        <v>Rice</v>
      </c>
      <c r="F1271" t="s">
        <v>607</v>
      </c>
      <c r="G1271" cm="1">
        <f t="array" ref="G1271">_xlfn.LET(
  _xlpm.txt, LOWER(TRIM(SUBSTITUTE(B1271,"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25</v>
      </c>
      <c r="H1271" s="1">
        <f>O1271/G1271</f>
        <v>0.1968</v>
      </c>
      <c r="I1271" t="s">
        <v>606</v>
      </c>
      <c r="J1271" t="str">
        <f>IF(I1271="", "", IFERROR(LEFT(SUBSTITUTE(I1271,"$",""), FIND("/", SUBSTITUTE(I1271,"$","")) - 1), ""))</f>
        <v>19.7 ¢</v>
      </c>
      <c r="K1271" s="1" t="str">
        <f>IF(J1271="", "", SUBSTITUTE(J1271, "¢", ""))</f>
        <v xml:space="preserve">19.7 </v>
      </c>
      <c r="L1271" s="2">
        <f>H1271*100</f>
        <v>19.68</v>
      </c>
      <c r="M1271" s="1">
        <f t="shared" si="19"/>
        <v>0.19699999999999998</v>
      </c>
      <c r="N1271" s="1">
        <v>19.7</v>
      </c>
      <c r="O1271">
        <f>VALUE(MID(F1271, FIND("$", F1271) + 1, LEN(F1271)))</f>
        <v>4.92</v>
      </c>
    </row>
    <row r="1272" spans="1:15" x14ac:dyDescent="0.25">
      <c r="A1272" t="s">
        <v>605</v>
      </c>
      <c r="B1272" t="s">
        <v>604</v>
      </c>
      <c r="D1272" t="str" cm="1">
        <f t="array" ref="D1272">_xlfn.TEXTJOIN("", TRUE, IF(ISNUMBER(SEARCH($Q$1480:$Q$1524, B1272)), $Q$1480:$Q$1524, ""))</f>
        <v>Rao's Homemade</v>
      </c>
      <c r="E1272" t="str">
        <f>IF(OR(D1272="Mission", D1272="Nature's Own", D1272="Sara Lee"), "Bread",
IF(OR(D1272="Del Monte", D1272="Dole", D1272="Mott's"), "Canned Fruit",
IF(OR(D1272="Goya", D1272="Hunt's", D1272="Birds Eye"), "Canned Vegetables",
IF(OR(D1272="BelGioioso", D1272="Kraft", D1272="Philadelphia", D1272="Fairlife", D1272="Horizon Organic", D1272="Lactaid", D1272="Ben &amp; Jerry's", D1272="Chobani", D1272="Oikos", D1272="Light + Fit"), "Dairy",
IF(OR(D1272="Barilla", D1272="Annie's", D1272="Rao's Homemade"), "Pasta",
IF(OR(D1272="Hershey's", D1272="Lay's", D1272="Totino's", D1272="Cheerios", D1272="Jif", D1272="Skippy", D1272="Nature Valley", D1272="Oreo", D1272="DiGiorno", D1272="Eggo"), "Prepared Food",
IF(OR(D1272="Ben's Original", D1272="Lundberg", D1272="Quaker"), "Rice",
IF(OR(D1272="Bush's", D1272="Hillshire Farm", D1272="Oscar Mayer", D1272="SPAM"), "Protein",
IF(OR(D1272="Starbucks", D1272="Sparkling Ice", D1272="Coca-Cola", D1272="San Pellegrino", D1272="Gatorade", D1272="Arizona"), "Beverages",
"Other")))))))))</f>
        <v>Pasta</v>
      </c>
      <c r="F1272" t="s">
        <v>557</v>
      </c>
      <c r="G1272" cm="1">
        <f t="array" ref="G1272">_xlfn.LET(
  _xlpm.txt, LOWER(TRIM(SUBSTITUTE(B1272,"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272" s="1">
        <f>O1272/G1272</f>
        <v>0.45866666666666667</v>
      </c>
      <c r="J1272" t="str">
        <f>IF(I1272="", "", IFERROR(LEFT(SUBSTITUTE(I1272,"$",""), FIND("/", SUBSTITUTE(I1272,"$","")) - 1), ""))</f>
        <v/>
      </c>
      <c r="K1272" s="1" t="str">
        <f>IF(J1272="", "", SUBSTITUTE(J1272, "¢", ""))</f>
        <v/>
      </c>
      <c r="L1272" s="2">
        <f>H1272*100</f>
        <v>45.866666666666667</v>
      </c>
      <c r="M1272" s="1">
        <f t="shared" si="19"/>
        <v>0.45866666666666667</v>
      </c>
      <c r="N1272" s="1">
        <v>45.866666666666667</v>
      </c>
      <c r="O1272">
        <v>6.88</v>
      </c>
    </row>
    <row r="1273" spans="1:15" x14ac:dyDescent="0.25">
      <c r="A1273" t="s">
        <v>603</v>
      </c>
      <c r="B1273" t="s">
        <v>602</v>
      </c>
      <c r="D1273" t="str" cm="1">
        <f t="array" ref="D1273">_xlfn.TEXTJOIN("", TRUE, IF(ISNUMBER(SEARCH($Q$1480:$Q$1524, B1273)), $Q$1480:$Q$1524, ""))</f>
        <v>Rao's Homemade</v>
      </c>
      <c r="E1273" t="str">
        <f>IF(OR(D1273="Mission", D1273="Nature's Own", D1273="Sara Lee"), "Bread",
IF(OR(D1273="Del Monte", D1273="Dole", D1273="Mott's"), "Canned Fruit",
IF(OR(D1273="Goya", D1273="Hunt's", D1273="Birds Eye"), "Canned Vegetables",
IF(OR(D1273="BelGioioso", D1273="Kraft", D1273="Philadelphia", D1273="Fairlife", D1273="Horizon Organic", D1273="Lactaid", D1273="Ben &amp; Jerry's", D1273="Chobani", D1273="Oikos", D1273="Light + Fit"), "Dairy",
IF(OR(D1273="Barilla", D1273="Annie's", D1273="Rao's Homemade"), "Pasta",
IF(OR(D1273="Hershey's", D1273="Lay's", D1273="Totino's", D1273="Cheerios", D1273="Jif", D1273="Skippy", D1273="Nature Valley", D1273="Oreo", D1273="DiGiorno", D1273="Eggo"), "Prepared Food",
IF(OR(D1273="Ben's Original", D1273="Lundberg", D1273="Quaker"), "Rice",
IF(OR(D1273="Bush's", D1273="Hillshire Farm", D1273="Oscar Mayer", D1273="SPAM"), "Protein",
IF(OR(D1273="Starbucks", D1273="Sparkling Ice", D1273="Coca-Cola", D1273="San Pellegrino", D1273="Gatorade", D1273="Arizona"), "Beverages",
"Other")))))))))</f>
        <v>Pasta</v>
      </c>
      <c r="F1273" t="s">
        <v>557</v>
      </c>
      <c r="G1273" cm="1">
        <f t="array" ref="G1273">_xlfn.LET(
  _xlpm.txt, LOWER(TRIM(SUBSTITUTE(B1273,"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273" s="1">
        <f>O1273/G1273</f>
        <v>0.28666666666666668</v>
      </c>
      <c r="J1273" t="str">
        <f>IF(I1273="", "", IFERROR(LEFT(SUBSTITUTE(I1273,"$",""), FIND("/", SUBSTITUTE(I1273,"$","")) - 1), ""))</f>
        <v/>
      </c>
      <c r="K1273" s="1" t="str">
        <f>IF(J1273="", "", SUBSTITUTE(J1273, "¢", ""))</f>
        <v/>
      </c>
      <c r="L1273" s="2">
        <f>H1273*100</f>
        <v>28.666666666666668</v>
      </c>
      <c r="M1273" s="1">
        <f t="shared" si="19"/>
        <v>0.28666666666666668</v>
      </c>
      <c r="N1273" s="1">
        <v>28.666666666666668</v>
      </c>
      <c r="O1273">
        <v>6.88</v>
      </c>
    </row>
    <row r="1274" spans="1:15" x14ac:dyDescent="0.25">
      <c r="A1274" t="s">
        <v>601</v>
      </c>
      <c r="B1274" t="s">
        <v>600</v>
      </c>
      <c r="D1274" t="str" cm="1">
        <f t="array" ref="D1274">_xlfn.TEXTJOIN("", TRUE, IF(ISNUMBER(SEARCH($Q$1480:$Q$1524, B1274)), $Q$1480:$Q$1524, ""))</f>
        <v>Rao's Homemade</v>
      </c>
      <c r="E1274" t="str">
        <f>IF(OR(D1274="Mission", D1274="Nature's Own", D1274="Sara Lee"), "Bread",
IF(OR(D1274="Del Monte", D1274="Dole", D1274="Mott's"), "Canned Fruit",
IF(OR(D1274="Goya", D1274="Hunt's", D1274="Birds Eye"), "Canned Vegetables",
IF(OR(D1274="BelGioioso", D1274="Kraft", D1274="Philadelphia", D1274="Fairlife", D1274="Horizon Organic", D1274="Lactaid", D1274="Ben &amp; Jerry's", D1274="Chobani", D1274="Oikos", D1274="Light + Fit"), "Dairy",
IF(OR(D1274="Barilla", D1274="Annie's", D1274="Rao's Homemade"), "Pasta",
IF(OR(D1274="Hershey's", D1274="Lay's", D1274="Totino's", D1274="Cheerios", D1274="Jif", D1274="Skippy", D1274="Nature Valley", D1274="Oreo", D1274="DiGiorno", D1274="Eggo"), "Prepared Food",
IF(OR(D1274="Ben's Original", D1274="Lundberg", D1274="Quaker"), "Rice",
IF(OR(D1274="Bush's", D1274="Hillshire Farm", D1274="Oscar Mayer", D1274="SPAM"), "Protein",
IF(OR(D1274="Starbucks", D1274="Sparkling Ice", D1274="Coca-Cola", D1274="San Pellegrino", D1274="Gatorade", D1274="Arizona"), "Beverages",
"Other")))))))))</f>
        <v>Pasta</v>
      </c>
      <c r="F1274" t="s">
        <v>560</v>
      </c>
      <c r="G1274" cm="1">
        <f t="array" ref="G1274">_xlfn.LET(
  _xlpm.txt, LOWER(TRIM(SUBSTITUTE(B1274,"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6.7</v>
      </c>
      <c r="H1274" s="1">
        <f>O1274/G1274</f>
        <v>0.59402985074626868</v>
      </c>
      <c r="J1274" t="str">
        <f>IF(I1274="", "", IFERROR(LEFT(SUBSTITUTE(I1274,"$",""), FIND("/", SUBSTITUTE(I1274,"$","")) - 1), ""))</f>
        <v/>
      </c>
      <c r="K1274" s="1" t="str">
        <f>IF(J1274="", "", SUBSTITUTE(J1274, "¢", ""))</f>
        <v/>
      </c>
      <c r="L1274" s="2">
        <f>H1274*100</f>
        <v>59.402985074626869</v>
      </c>
      <c r="M1274" s="1">
        <f t="shared" si="19"/>
        <v>0.59402985074626868</v>
      </c>
      <c r="N1274" s="1">
        <v>59.402985074626869</v>
      </c>
      <c r="O1274">
        <v>3.98</v>
      </c>
    </row>
    <row r="1275" spans="1:15" x14ac:dyDescent="0.25">
      <c r="A1275" t="s">
        <v>599</v>
      </c>
      <c r="B1275" t="s">
        <v>598</v>
      </c>
      <c r="D1275" t="str" cm="1">
        <f t="array" ref="D1275">_xlfn.TEXTJOIN("", TRUE, IF(ISNUMBER(SEARCH($Q$1480:$Q$1524, B1275)), $Q$1480:$Q$1524, ""))</f>
        <v>Rao's Homemade</v>
      </c>
      <c r="E1275" t="str">
        <f>IF(OR(D1275="Mission", D1275="Nature's Own", D1275="Sara Lee"), "Bread",
IF(OR(D1275="Del Monte", D1275="Dole", D1275="Mott's"), "Canned Fruit",
IF(OR(D1275="Goya", D1275="Hunt's", D1275="Birds Eye"), "Canned Vegetables",
IF(OR(D1275="BelGioioso", D1275="Kraft", D1275="Philadelphia", D1275="Fairlife", D1275="Horizon Organic", D1275="Lactaid", D1275="Ben &amp; Jerry's", D1275="Chobani", D1275="Oikos", D1275="Light + Fit"), "Dairy",
IF(OR(D1275="Barilla", D1275="Annie's", D1275="Rao's Homemade"), "Pasta",
IF(OR(D1275="Hershey's", D1275="Lay's", D1275="Totino's", D1275="Cheerios", D1275="Jif", D1275="Skippy", D1275="Nature Valley", D1275="Oreo", D1275="DiGiorno", D1275="Eggo"), "Prepared Food",
IF(OR(D1275="Ben's Original", D1275="Lundberg", D1275="Quaker"), "Rice",
IF(OR(D1275="Bush's", D1275="Hillshire Farm", D1275="Oscar Mayer", D1275="SPAM"), "Protein",
IF(OR(D1275="Starbucks", D1275="Sparkling Ice", D1275="Coca-Cola", D1275="San Pellegrino", D1275="Gatorade", D1275="Arizona"), "Beverages",
"Other")))))))))</f>
        <v>Pasta</v>
      </c>
      <c r="F1275" t="s">
        <v>557</v>
      </c>
      <c r="G1275" cm="1">
        <f t="array" ref="G1275">_xlfn.LET(
  _xlpm.txt, LOWER(TRIM(SUBSTITUTE(B1275,"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275" s="1">
        <f>O1275/G1275</f>
        <v>0.28666666666666668</v>
      </c>
      <c r="J1275" t="str">
        <f>IF(I1275="", "", IFERROR(LEFT(SUBSTITUTE(I1275,"$",""), FIND("/", SUBSTITUTE(I1275,"$","")) - 1), ""))</f>
        <v/>
      </c>
      <c r="K1275" s="1" t="str">
        <f>IF(J1275="", "", SUBSTITUTE(J1275, "¢", ""))</f>
        <v/>
      </c>
      <c r="L1275" s="2">
        <f>H1275*100</f>
        <v>28.666666666666668</v>
      </c>
      <c r="M1275" s="1">
        <f t="shared" si="19"/>
        <v>0.28666666666666668</v>
      </c>
      <c r="N1275" s="1">
        <v>28.666666666666668</v>
      </c>
      <c r="O1275">
        <v>6.88</v>
      </c>
    </row>
    <row r="1276" spans="1:15" x14ac:dyDescent="0.25">
      <c r="A1276" t="s">
        <v>597</v>
      </c>
      <c r="B1276" t="s">
        <v>596</v>
      </c>
      <c r="D1276" t="str" cm="1">
        <f t="array" ref="D1276">_xlfn.TEXTJOIN("", TRUE, IF(ISNUMBER(SEARCH($Q$1480:$Q$1524, B1276)), $Q$1480:$Q$1524, ""))</f>
        <v>Rao's Homemade</v>
      </c>
      <c r="E1276" t="str">
        <f>IF(OR(D1276="Mission", D1276="Nature's Own", D1276="Sara Lee"), "Bread",
IF(OR(D1276="Del Monte", D1276="Dole", D1276="Mott's"), "Canned Fruit",
IF(OR(D1276="Goya", D1276="Hunt's", D1276="Birds Eye"), "Canned Vegetables",
IF(OR(D1276="BelGioioso", D1276="Kraft", D1276="Philadelphia", D1276="Fairlife", D1276="Horizon Organic", D1276="Lactaid", D1276="Ben &amp; Jerry's", D1276="Chobani", D1276="Oikos", D1276="Light + Fit"), "Dairy",
IF(OR(D1276="Barilla", D1276="Annie's", D1276="Rao's Homemade"), "Pasta",
IF(OR(D1276="Hershey's", D1276="Lay's", D1276="Totino's", D1276="Cheerios", D1276="Jif", D1276="Skippy", D1276="Nature Valley", D1276="Oreo", D1276="DiGiorno", D1276="Eggo"), "Prepared Food",
IF(OR(D1276="Ben's Original", D1276="Lundberg", D1276="Quaker"), "Rice",
IF(OR(D1276="Bush's", D1276="Hillshire Farm", D1276="Oscar Mayer", D1276="SPAM"), "Protein",
IF(OR(D1276="Starbucks", D1276="Sparkling Ice", D1276="Coca-Cola", D1276="San Pellegrino", D1276="Gatorade", D1276="Arizona"), "Beverages",
"Other")))))))))</f>
        <v>Pasta</v>
      </c>
      <c r="F1276" t="s">
        <v>557</v>
      </c>
      <c r="G1276" cm="1">
        <f t="array" ref="G1276">_xlfn.LET(
  _xlpm.txt, LOWER(TRIM(SUBSTITUTE(B1276,"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276" s="1">
        <f>O1276/G1276</f>
        <v>0.28666666666666668</v>
      </c>
      <c r="J1276" t="str">
        <f>IF(I1276="", "", IFERROR(LEFT(SUBSTITUTE(I1276,"$",""), FIND("/", SUBSTITUTE(I1276,"$","")) - 1), ""))</f>
        <v/>
      </c>
      <c r="K1276" s="1" t="str">
        <f>IF(J1276="", "", SUBSTITUTE(J1276, "¢", ""))</f>
        <v/>
      </c>
      <c r="L1276" s="2">
        <f>H1276*100</f>
        <v>28.666666666666668</v>
      </c>
      <c r="M1276" s="1">
        <f t="shared" si="19"/>
        <v>0.28666666666666668</v>
      </c>
      <c r="N1276" s="1">
        <v>28.666666666666668</v>
      </c>
      <c r="O1276">
        <v>6.88</v>
      </c>
    </row>
    <row r="1277" spans="1:15" x14ac:dyDescent="0.25">
      <c r="A1277" t="s">
        <v>595</v>
      </c>
      <c r="B1277" t="s">
        <v>594</v>
      </c>
      <c r="D1277" t="str" cm="1">
        <f t="array" ref="D1277">_xlfn.TEXTJOIN("", TRUE, IF(ISNUMBER(SEARCH($Q$1480:$Q$1524, B1277)), $Q$1480:$Q$1524, ""))</f>
        <v>Rao's Homemade</v>
      </c>
      <c r="E1277" t="str">
        <f>IF(OR(D1277="Mission", D1277="Nature's Own", D1277="Sara Lee"), "Bread",
IF(OR(D1277="Del Monte", D1277="Dole", D1277="Mott's"), "Canned Fruit",
IF(OR(D1277="Goya", D1277="Hunt's", D1277="Birds Eye"), "Canned Vegetables",
IF(OR(D1277="BelGioioso", D1277="Kraft", D1277="Philadelphia", D1277="Fairlife", D1277="Horizon Organic", D1277="Lactaid", D1277="Ben &amp; Jerry's", D1277="Chobani", D1277="Oikos", D1277="Light + Fit"), "Dairy",
IF(OR(D1277="Barilla", D1277="Annie's", D1277="Rao's Homemade"), "Pasta",
IF(OR(D1277="Hershey's", D1277="Lay's", D1277="Totino's", D1277="Cheerios", D1277="Jif", D1277="Skippy", D1277="Nature Valley", D1277="Oreo", D1277="DiGiorno", D1277="Eggo"), "Prepared Food",
IF(OR(D1277="Ben's Original", D1277="Lundberg", D1277="Quaker"), "Rice",
IF(OR(D1277="Bush's", D1277="Hillshire Farm", D1277="Oscar Mayer", D1277="SPAM"), "Protein",
IF(OR(D1277="Starbucks", D1277="Sparkling Ice", D1277="Coca-Cola", D1277="San Pellegrino", D1277="Gatorade", D1277="Arizona"), "Beverages",
"Other")))))))))</f>
        <v>Pasta</v>
      </c>
      <c r="F1277" t="s">
        <v>567</v>
      </c>
      <c r="G1277" cm="1">
        <f t="array" ref="G1277">_xlfn.LET(
  _xlpm.txt, LOWER(TRIM(SUBSTITUTE(B1277,"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277" s="1">
        <f>O1277/G1277</f>
        <v>0.17874999999999999</v>
      </c>
      <c r="J1277" t="str">
        <f>IF(I1277="", "", IFERROR(LEFT(SUBSTITUTE(I1277,"$",""), FIND("/", SUBSTITUTE(I1277,"$","")) - 1), ""))</f>
        <v/>
      </c>
      <c r="K1277" s="1" t="str">
        <f>IF(J1277="", "", SUBSTITUTE(J1277, "¢", ""))</f>
        <v/>
      </c>
      <c r="L1277" s="2">
        <f>H1277*100</f>
        <v>17.875</v>
      </c>
      <c r="M1277" s="1">
        <f t="shared" si="19"/>
        <v>0.17874999999999999</v>
      </c>
      <c r="N1277" s="1">
        <v>17.875</v>
      </c>
      <c r="O1277">
        <v>2.86</v>
      </c>
    </row>
    <row r="1278" spans="1:15" x14ac:dyDescent="0.25">
      <c r="A1278" t="s">
        <v>593</v>
      </c>
      <c r="B1278" t="s">
        <v>592</v>
      </c>
      <c r="D1278" t="str" cm="1">
        <f t="array" ref="D1278">_xlfn.TEXTJOIN("", TRUE, IF(ISNUMBER(SEARCH($Q$1480:$Q$1524, B1278)), $Q$1480:$Q$1524, ""))</f>
        <v>Rao's Homemade</v>
      </c>
      <c r="E1278" t="str">
        <f>IF(OR(D1278="Mission", D1278="Nature's Own", D1278="Sara Lee"), "Bread",
IF(OR(D1278="Del Monte", D1278="Dole", D1278="Mott's"), "Canned Fruit",
IF(OR(D1278="Goya", D1278="Hunt's", D1278="Birds Eye"), "Canned Vegetables",
IF(OR(D1278="BelGioioso", D1278="Kraft", D1278="Philadelphia", D1278="Fairlife", D1278="Horizon Organic", D1278="Lactaid", D1278="Ben &amp; Jerry's", D1278="Chobani", D1278="Oikos", D1278="Light + Fit"), "Dairy",
IF(OR(D1278="Barilla", D1278="Annie's", D1278="Rao's Homemade"), "Pasta",
IF(OR(D1278="Hershey's", D1278="Lay's", D1278="Totino's", D1278="Cheerios", D1278="Jif", D1278="Skippy", D1278="Nature Valley", D1278="Oreo", D1278="DiGiorno", D1278="Eggo"), "Prepared Food",
IF(OR(D1278="Ben's Original", D1278="Lundberg", D1278="Quaker"), "Rice",
IF(OR(D1278="Bush's", D1278="Hillshire Farm", D1278="Oscar Mayer", D1278="SPAM"), "Protein",
IF(OR(D1278="Starbucks", D1278="Sparkling Ice", D1278="Coca-Cola", D1278="San Pellegrino", D1278="Gatorade", D1278="Arizona"), "Beverages",
"Other")))))))))</f>
        <v>Pasta</v>
      </c>
      <c r="F1278" t="s">
        <v>557</v>
      </c>
      <c r="G1278" cm="1">
        <f t="array" ref="G1278">_xlfn.LET(
  _xlpm.txt, LOWER(TRIM(SUBSTITUTE(B1278,"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278" s="1">
        <f>O1278/G1278</f>
        <v>0.28666666666666668</v>
      </c>
      <c r="J1278" t="str">
        <f>IF(I1278="", "", IFERROR(LEFT(SUBSTITUTE(I1278,"$",""), FIND("/", SUBSTITUTE(I1278,"$","")) - 1), ""))</f>
        <v/>
      </c>
      <c r="K1278" s="1" t="str">
        <f>IF(J1278="", "", SUBSTITUTE(J1278, "¢", ""))</f>
        <v/>
      </c>
      <c r="L1278" s="2">
        <f>H1278*100</f>
        <v>28.666666666666668</v>
      </c>
      <c r="M1278" s="1">
        <f t="shared" si="19"/>
        <v>0.28666666666666668</v>
      </c>
      <c r="N1278" s="1">
        <v>28.666666666666668</v>
      </c>
      <c r="O1278">
        <v>6.88</v>
      </c>
    </row>
    <row r="1279" spans="1:15" x14ac:dyDescent="0.25">
      <c r="A1279" t="s">
        <v>591</v>
      </c>
      <c r="B1279" t="s">
        <v>590</v>
      </c>
      <c r="D1279" t="str" cm="1">
        <f t="array" ref="D1279">_xlfn.TEXTJOIN("", TRUE, IF(ISNUMBER(SEARCH($Q$1480:$Q$1524, B1279)), $Q$1480:$Q$1524, ""))</f>
        <v>Rao's Homemade</v>
      </c>
      <c r="E1279" t="str">
        <f>IF(OR(D1279="Mission", D1279="Nature's Own", D1279="Sara Lee"), "Bread",
IF(OR(D1279="Del Monte", D1279="Dole", D1279="Mott's"), "Canned Fruit",
IF(OR(D1279="Goya", D1279="Hunt's", D1279="Birds Eye"), "Canned Vegetables",
IF(OR(D1279="BelGioioso", D1279="Kraft", D1279="Philadelphia", D1279="Fairlife", D1279="Horizon Organic", D1279="Lactaid", D1279="Ben &amp; Jerry's", D1279="Chobani", D1279="Oikos", D1279="Light + Fit"), "Dairy",
IF(OR(D1279="Barilla", D1279="Annie's", D1279="Rao's Homemade"), "Pasta",
IF(OR(D1279="Hershey's", D1279="Lay's", D1279="Totino's", D1279="Cheerios", D1279="Jif", D1279="Skippy", D1279="Nature Valley", D1279="Oreo", D1279="DiGiorno", D1279="Eggo"), "Prepared Food",
IF(OR(D1279="Ben's Original", D1279="Lundberg", D1279="Quaker"), "Rice",
IF(OR(D1279="Bush's", D1279="Hillshire Farm", D1279="Oscar Mayer", D1279="SPAM"), "Protein",
IF(OR(D1279="Starbucks", D1279="Sparkling Ice", D1279="Coca-Cola", D1279="San Pellegrino", D1279="Gatorade", D1279="Arizona"), "Beverages",
"Other")))))))))</f>
        <v>Pasta</v>
      </c>
      <c r="F1279" t="s">
        <v>567</v>
      </c>
      <c r="G1279" cm="1">
        <f t="array" ref="G1279">_xlfn.LET(
  _xlpm.txt, LOWER(TRIM(SUBSTITUTE(B1279,"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279" s="1">
        <f>O1279/G1279</f>
        <v>0.17874999999999999</v>
      </c>
      <c r="J1279" t="str">
        <f>IF(I1279="", "", IFERROR(LEFT(SUBSTITUTE(I1279,"$",""), FIND("/", SUBSTITUTE(I1279,"$","")) - 1), ""))</f>
        <v/>
      </c>
      <c r="K1279" s="1" t="str">
        <f>IF(J1279="", "", SUBSTITUTE(J1279, "¢", ""))</f>
        <v/>
      </c>
      <c r="L1279" s="2">
        <f>H1279*100</f>
        <v>17.875</v>
      </c>
      <c r="M1279" s="1">
        <f t="shared" si="19"/>
        <v>0.17874999999999999</v>
      </c>
      <c r="N1279" s="1">
        <v>17.875</v>
      </c>
      <c r="O1279">
        <v>2.86</v>
      </c>
    </row>
    <row r="1280" spans="1:15" x14ac:dyDescent="0.25">
      <c r="A1280" t="s">
        <v>589</v>
      </c>
      <c r="B1280" t="s">
        <v>588</v>
      </c>
      <c r="D1280" t="str" cm="1">
        <f t="array" ref="D1280">_xlfn.TEXTJOIN("", TRUE, IF(ISNUMBER(SEARCH($Q$1480:$Q$1524, B1280)), $Q$1480:$Q$1524, ""))</f>
        <v>Rao's Homemade</v>
      </c>
      <c r="E1280" t="str">
        <f>IF(OR(D1280="Mission", D1280="Nature's Own", D1280="Sara Lee"), "Bread",
IF(OR(D1280="Del Monte", D1280="Dole", D1280="Mott's"), "Canned Fruit",
IF(OR(D1280="Goya", D1280="Hunt's", D1280="Birds Eye"), "Canned Vegetables",
IF(OR(D1280="BelGioioso", D1280="Kraft", D1280="Philadelphia", D1280="Fairlife", D1280="Horizon Organic", D1280="Lactaid", D1280="Ben &amp; Jerry's", D1280="Chobani", D1280="Oikos", D1280="Light + Fit"), "Dairy",
IF(OR(D1280="Barilla", D1280="Annie's", D1280="Rao's Homemade"), "Pasta",
IF(OR(D1280="Hershey's", D1280="Lay's", D1280="Totino's", D1280="Cheerios", D1280="Jif", D1280="Skippy", D1280="Nature Valley", D1280="Oreo", D1280="DiGiorno", D1280="Eggo"), "Prepared Food",
IF(OR(D1280="Ben's Original", D1280="Lundberg", D1280="Quaker"), "Rice",
IF(OR(D1280="Bush's", D1280="Hillshire Farm", D1280="Oscar Mayer", D1280="SPAM"), "Protein",
IF(OR(D1280="Starbucks", D1280="Sparkling Ice", D1280="Coca-Cola", D1280="San Pellegrino", D1280="Gatorade", D1280="Arizona"), "Beverages",
"Other")))))))))</f>
        <v>Pasta</v>
      </c>
      <c r="F1280" t="s">
        <v>557</v>
      </c>
      <c r="G1280" cm="1">
        <f t="array" ref="G1280">_xlfn.LET(
  _xlpm.txt, LOWER(TRIM(SUBSTITUTE(B1280,"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280" s="1">
        <f>O1280/G1280</f>
        <v>0.28666666666666668</v>
      </c>
      <c r="J1280" t="str">
        <f>IF(I1280="", "", IFERROR(LEFT(SUBSTITUTE(I1280,"$",""), FIND("/", SUBSTITUTE(I1280,"$","")) - 1), ""))</f>
        <v/>
      </c>
      <c r="K1280" s="1" t="str">
        <f>IF(J1280="", "", SUBSTITUTE(J1280, "¢", ""))</f>
        <v/>
      </c>
      <c r="L1280" s="2">
        <f>H1280*100</f>
        <v>28.666666666666668</v>
      </c>
      <c r="M1280" s="1">
        <f t="shared" si="19"/>
        <v>0.28666666666666668</v>
      </c>
      <c r="N1280" s="1">
        <v>28.666666666666668</v>
      </c>
      <c r="O1280">
        <v>6.88</v>
      </c>
    </row>
    <row r="1281" spans="1:15" x14ac:dyDescent="0.25">
      <c r="A1281" t="s">
        <v>587</v>
      </c>
      <c r="B1281" t="s">
        <v>586</v>
      </c>
      <c r="D1281" t="str" cm="1">
        <f t="array" ref="D1281">_xlfn.TEXTJOIN("", TRUE, IF(ISNUMBER(SEARCH($Q$1480:$Q$1524, B1281)), $Q$1480:$Q$1524, ""))</f>
        <v>Rao's Homemade</v>
      </c>
      <c r="E1281" t="str">
        <f>IF(OR(D1281="Mission", D1281="Nature's Own", D1281="Sara Lee"), "Bread",
IF(OR(D1281="Del Monte", D1281="Dole", D1281="Mott's"), "Canned Fruit",
IF(OR(D1281="Goya", D1281="Hunt's", D1281="Birds Eye"), "Canned Vegetables",
IF(OR(D1281="BelGioioso", D1281="Kraft", D1281="Philadelphia", D1281="Fairlife", D1281="Horizon Organic", D1281="Lactaid", D1281="Ben &amp; Jerry's", D1281="Chobani", D1281="Oikos", D1281="Light + Fit"), "Dairy",
IF(OR(D1281="Barilla", D1281="Annie's", D1281="Rao's Homemade"), "Pasta",
IF(OR(D1281="Hershey's", D1281="Lay's", D1281="Totino's", D1281="Cheerios", D1281="Jif", D1281="Skippy", D1281="Nature Valley", D1281="Oreo", D1281="DiGiorno", D1281="Eggo"), "Prepared Food",
IF(OR(D1281="Ben's Original", D1281="Lundberg", D1281="Quaker"), "Rice",
IF(OR(D1281="Bush's", D1281="Hillshire Farm", D1281="Oscar Mayer", D1281="SPAM"), "Protein",
IF(OR(D1281="Starbucks", D1281="Sparkling Ice", D1281="Coca-Cola", D1281="San Pellegrino", D1281="Gatorade", D1281="Arizona"), "Beverages",
"Other")))))))))</f>
        <v>Pasta</v>
      </c>
      <c r="F1281" t="s">
        <v>585</v>
      </c>
      <c r="G1281" cm="1">
        <f t="array" ref="G1281">_xlfn.LET(
  _xlpm.txt, LOWER(TRIM(SUBSTITUTE(B1281,"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1281" s="1">
        <f>O1281/G1281</f>
        <v>0.26624999999999999</v>
      </c>
      <c r="J1281" t="str">
        <f>IF(I1281="", "", IFERROR(LEFT(SUBSTITUTE(I1281,"$",""), FIND("/", SUBSTITUTE(I1281,"$","")) - 1), ""))</f>
        <v/>
      </c>
      <c r="K1281" s="1" t="str">
        <f>IF(J1281="", "", SUBSTITUTE(J1281, "¢", ""))</f>
        <v/>
      </c>
      <c r="L1281" s="2">
        <f>H1281*100</f>
        <v>26.625</v>
      </c>
      <c r="M1281" s="1">
        <f t="shared" si="19"/>
        <v>0.26624999999999999</v>
      </c>
      <c r="N1281" s="1">
        <v>26.625</v>
      </c>
      <c r="O1281">
        <f>VALUE(MID(F1281, FIND("$",F1281) + 1, LEN(F1281)))</f>
        <v>8.52</v>
      </c>
    </row>
    <row r="1282" spans="1:15" x14ac:dyDescent="0.25">
      <c r="A1282" t="s">
        <v>584</v>
      </c>
      <c r="B1282" t="s">
        <v>583</v>
      </c>
      <c r="D1282" t="str" cm="1">
        <f t="array" ref="D1282">_xlfn.TEXTJOIN("", TRUE, IF(ISNUMBER(SEARCH($Q$1480:$Q$1524, B1282)), $Q$1480:$Q$1524, ""))</f>
        <v>Rao's Homemade</v>
      </c>
      <c r="E1282" t="str">
        <f>IF(OR(D1282="Mission", D1282="Nature's Own", D1282="Sara Lee"), "Bread",
IF(OR(D1282="Del Monte", D1282="Dole", D1282="Mott's"), "Canned Fruit",
IF(OR(D1282="Goya", D1282="Hunt's", D1282="Birds Eye"), "Canned Vegetables",
IF(OR(D1282="BelGioioso", D1282="Kraft", D1282="Philadelphia", D1282="Fairlife", D1282="Horizon Organic", D1282="Lactaid", D1282="Ben &amp; Jerry's", D1282="Chobani", D1282="Oikos", D1282="Light + Fit"), "Dairy",
IF(OR(D1282="Barilla", D1282="Annie's", D1282="Rao's Homemade"), "Pasta",
IF(OR(D1282="Hershey's", D1282="Lay's", D1282="Totino's", D1282="Cheerios", D1282="Jif", D1282="Skippy", D1282="Nature Valley", D1282="Oreo", D1282="DiGiorno", D1282="Eggo"), "Prepared Food",
IF(OR(D1282="Ben's Original", D1282="Lundberg", D1282="Quaker"), "Rice",
IF(OR(D1282="Bush's", D1282="Hillshire Farm", D1282="Oscar Mayer", D1282="SPAM"), "Protein",
IF(OR(D1282="Starbucks", D1282="Sparkling Ice", D1282="Coca-Cola", D1282="San Pellegrino", D1282="Gatorade", D1282="Arizona"), "Beverages",
"Other")))))))))</f>
        <v>Pasta</v>
      </c>
      <c r="F1282" t="s">
        <v>557</v>
      </c>
      <c r="G1282" cm="1">
        <f t="array" ref="G1282">_xlfn.LET(
  _xlpm.txt, LOWER(TRIM(SUBSTITUTE(B1282,"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282" s="1">
        <f>O1282/G1282</f>
        <v>0.28666666666666668</v>
      </c>
      <c r="J1282" t="str">
        <f>IF(I1282="", "", IFERROR(LEFT(SUBSTITUTE(I1282,"$",""), FIND("/", SUBSTITUTE(I1282,"$","")) - 1), ""))</f>
        <v/>
      </c>
      <c r="K1282" s="1" t="str">
        <f>IF(J1282="", "", SUBSTITUTE(J1282, "¢", ""))</f>
        <v/>
      </c>
      <c r="L1282" s="2">
        <f>H1282*100</f>
        <v>28.666666666666668</v>
      </c>
      <c r="M1282" s="1">
        <f t="shared" ref="M1282:M1345" si="20">N1282/100</f>
        <v>0.28666666666666668</v>
      </c>
      <c r="N1282" s="1">
        <v>28.666666666666668</v>
      </c>
      <c r="O1282">
        <v>6.88</v>
      </c>
    </row>
    <row r="1283" spans="1:15" x14ac:dyDescent="0.25">
      <c r="A1283" t="s">
        <v>582</v>
      </c>
      <c r="B1283" t="s">
        <v>581</v>
      </c>
      <c r="D1283" t="str" cm="1">
        <f t="array" ref="D1283">_xlfn.TEXTJOIN("", TRUE, IF(ISNUMBER(SEARCH($Q$1480:$Q$1524, B1283)), $Q$1480:$Q$1524, ""))</f>
        <v>Rao's Homemade</v>
      </c>
      <c r="E1283" t="str">
        <f>IF(OR(D1283="Mission", D1283="Nature's Own", D1283="Sara Lee"), "Bread",
IF(OR(D1283="Del Monte", D1283="Dole", D1283="Mott's"), "Canned Fruit",
IF(OR(D1283="Goya", D1283="Hunt's", D1283="Birds Eye"), "Canned Vegetables",
IF(OR(D1283="BelGioioso", D1283="Kraft", D1283="Philadelphia", D1283="Fairlife", D1283="Horizon Organic", D1283="Lactaid", D1283="Ben &amp; Jerry's", D1283="Chobani", D1283="Oikos", D1283="Light + Fit"), "Dairy",
IF(OR(D1283="Barilla", D1283="Annie's", D1283="Rao's Homemade"), "Pasta",
IF(OR(D1283="Hershey's", D1283="Lay's", D1283="Totino's", D1283="Cheerios", D1283="Jif", D1283="Skippy", D1283="Nature Valley", D1283="Oreo", D1283="DiGiorno", D1283="Eggo"), "Prepared Food",
IF(OR(D1283="Ben's Original", D1283="Lundberg", D1283="Quaker"), "Rice",
IF(OR(D1283="Bush's", D1283="Hillshire Farm", D1283="Oscar Mayer", D1283="SPAM"), "Protein",
IF(OR(D1283="Starbucks", D1283="Sparkling Ice", D1283="Coca-Cola", D1283="San Pellegrino", D1283="Gatorade", D1283="Arizona"), "Beverages",
"Other")))))))))</f>
        <v>Pasta</v>
      </c>
      <c r="F1283" t="s">
        <v>567</v>
      </c>
      <c r="G1283" cm="1">
        <f t="array" ref="G1283">_xlfn.LET(
  _xlpm.txt, LOWER(TRIM(SUBSTITUTE(B1283,"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283" s="1">
        <f>O1283/G1283</f>
        <v>0.17874999999999999</v>
      </c>
      <c r="J1283" t="str">
        <f>IF(I1283="", "", IFERROR(LEFT(SUBSTITUTE(I1283,"$",""), FIND("/", SUBSTITUTE(I1283,"$","")) - 1), ""))</f>
        <v/>
      </c>
      <c r="K1283" s="1" t="str">
        <f>IF(J1283="", "", SUBSTITUTE(J1283, "¢", ""))</f>
        <v/>
      </c>
      <c r="L1283" s="2">
        <f>H1283*100</f>
        <v>17.875</v>
      </c>
      <c r="M1283" s="1">
        <f t="shared" si="20"/>
        <v>0.17874999999999999</v>
      </c>
      <c r="N1283" s="1">
        <v>17.875</v>
      </c>
      <c r="O1283">
        <v>2.86</v>
      </c>
    </row>
    <row r="1284" spans="1:15" x14ac:dyDescent="0.25">
      <c r="A1284" t="s">
        <v>580</v>
      </c>
      <c r="B1284" t="s">
        <v>579</v>
      </c>
      <c r="D1284" t="str" cm="1">
        <f t="array" ref="D1284">_xlfn.TEXTJOIN("", TRUE, IF(ISNUMBER(SEARCH($Q$1480:$Q$1524, B1284)), $Q$1480:$Q$1524, ""))</f>
        <v>Rao's Homemade</v>
      </c>
      <c r="E1284" t="str">
        <f>IF(OR(D1284="Mission", D1284="Nature's Own", D1284="Sara Lee"), "Bread",
IF(OR(D1284="Del Monte", D1284="Dole", D1284="Mott's"), "Canned Fruit",
IF(OR(D1284="Goya", D1284="Hunt's", D1284="Birds Eye"), "Canned Vegetables",
IF(OR(D1284="BelGioioso", D1284="Kraft", D1284="Philadelphia", D1284="Fairlife", D1284="Horizon Organic", D1284="Lactaid", D1284="Ben &amp; Jerry's", D1284="Chobani", D1284="Oikos", D1284="Light + Fit"), "Dairy",
IF(OR(D1284="Barilla", D1284="Annie's", D1284="Rao's Homemade"), "Pasta",
IF(OR(D1284="Hershey's", D1284="Lay's", D1284="Totino's", D1284="Cheerios", D1284="Jif", D1284="Skippy", D1284="Nature Valley", D1284="Oreo", D1284="DiGiorno", D1284="Eggo"), "Prepared Food",
IF(OR(D1284="Ben's Original", D1284="Lundberg", D1284="Quaker"), "Rice",
IF(OR(D1284="Bush's", D1284="Hillshire Farm", D1284="Oscar Mayer", D1284="SPAM"), "Protein",
IF(OR(D1284="Starbucks", D1284="Sparkling Ice", D1284="Coca-Cola", D1284="San Pellegrino", D1284="Gatorade", D1284="Arizona"), "Beverages",
"Other")))))))))</f>
        <v>Pasta</v>
      </c>
      <c r="F1284" t="s">
        <v>167</v>
      </c>
      <c r="G1284" cm="1">
        <f t="array" ref="G1284">_xlfn.LET(
  _xlpm.txt, LOWER(TRIM(SUBSTITUTE(B1284,"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12.3</v>
      </c>
      <c r="H1284" s="1">
        <f>O1284/G1284</f>
        <v>0.38861788617886178</v>
      </c>
      <c r="J1284" t="str">
        <f>IF(I1284="", "", IFERROR(LEFT(SUBSTITUTE(I1284,"$",""), FIND("/", SUBSTITUTE(I1284,"$","")) - 1), ""))</f>
        <v/>
      </c>
      <c r="K1284" s="1" t="str">
        <f>IF(J1284="", "", SUBSTITUTE(J1284, "¢", ""))</f>
        <v/>
      </c>
      <c r="L1284" s="2">
        <f>H1284*100</f>
        <v>38.861788617886177</v>
      </c>
      <c r="M1284" s="1">
        <f t="shared" si="20"/>
        <v>0.38861788617886178</v>
      </c>
      <c r="N1284" s="1">
        <v>38.861788617886177</v>
      </c>
      <c r="O1284">
        <v>4.78</v>
      </c>
    </row>
    <row r="1285" spans="1:15" x14ac:dyDescent="0.25">
      <c r="A1285" t="s">
        <v>578</v>
      </c>
      <c r="B1285" t="s">
        <v>577</v>
      </c>
      <c r="D1285" t="str" cm="1">
        <f t="array" ref="D1285">_xlfn.TEXTJOIN("", TRUE, IF(ISNUMBER(SEARCH($Q$1480:$Q$1524, B1285)), $Q$1480:$Q$1524, ""))</f>
        <v>Rao's Homemade</v>
      </c>
      <c r="E1285" t="str">
        <f>IF(OR(D1285="Mission", D1285="Nature's Own", D1285="Sara Lee"), "Bread",
IF(OR(D1285="Del Monte", D1285="Dole", D1285="Mott's"), "Canned Fruit",
IF(OR(D1285="Goya", D1285="Hunt's", D1285="Birds Eye"), "Canned Vegetables",
IF(OR(D1285="BelGioioso", D1285="Kraft", D1285="Philadelphia", D1285="Fairlife", D1285="Horizon Organic", D1285="Lactaid", D1285="Ben &amp; Jerry's", D1285="Chobani", D1285="Oikos", D1285="Light + Fit"), "Dairy",
IF(OR(D1285="Barilla", D1285="Annie's", D1285="Rao's Homemade"), "Pasta",
IF(OR(D1285="Hershey's", D1285="Lay's", D1285="Totino's", D1285="Cheerios", D1285="Jif", D1285="Skippy", D1285="Nature Valley", D1285="Oreo", D1285="DiGiorno", D1285="Eggo"), "Prepared Food",
IF(OR(D1285="Ben's Original", D1285="Lundberg", D1285="Quaker"), "Rice",
IF(OR(D1285="Bush's", D1285="Hillshire Farm", D1285="Oscar Mayer", D1285="SPAM"), "Protein",
IF(OR(D1285="Starbucks", D1285="Sparkling Ice", D1285="Coca-Cola", D1285="San Pellegrino", D1285="Gatorade", D1285="Arizona"), "Beverages",
"Other")))))))))</f>
        <v>Pasta</v>
      </c>
      <c r="F1285" t="s">
        <v>557</v>
      </c>
      <c r="G1285" cm="1">
        <f t="array" ref="G1285">_xlfn.LET(
  _xlpm.txt, LOWER(TRIM(SUBSTITUTE(B1285,"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285" s="1">
        <f>O1285/G1285</f>
        <v>0.45866666666666667</v>
      </c>
      <c r="J1285" t="str">
        <f>IF(I1285="", "", IFERROR(LEFT(SUBSTITUTE(I1285,"$",""), FIND("/", SUBSTITUTE(I1285,"$","")) - 1), ""))</f>
        <v/>
      </c>
      <c r="K1285" s="1" t="str">
        <f>IF(J1285="", "", SUBSTITUTE(J1285, "¢", ""))</f>
        <v/>
      </c>
      <c r="L1285" s="2">
        <f>H1285*100</f>
        <v>45.866666666666667</v>
      </c>
      <c r="M1285" s="1">
        <f t="shared" si="20"/>
        <v>0.45866666666666667</v>
      </c>
      <c r="N1285" s="1">
        <v>45.866666666666667</v>
      </c>
      <c r="O1285">
        <v>6.88</v>
      </c>
    </row>
    <row r="1286" spans="1:15" x14ac:dyDescent="0.25">
      <c r="A1286" t="s">
        <v>576</v>
      </c>
      <c r="B1286" t="s">
        <v>575</v>
      </c>
      <c r="D1286" t="str" cm="1">
        <f t="array" ref="D1286">_xlfn.TEXTJOIN("", TRUE, IF(ISNUMBER(SEARCH($Q$1480:$Q$1524, B1286)), $Q$1480:$Q$1524, ""))</f>
        <v>Rao's Homemade</v>
      </c>
      <c r="E1286" t="str">
        <f>IF(OR(D1286="Mission", D1286="Nature's Own", D1286="Sara Lee"), "Bread",
IF(OR(D1286="Del Monte", D1286="Dole", D1286="Mott's"), "Canned Fruit",
IF(OR(D1286="Goya", D1286="Hunt's", D1286="Birds Eye"), "Canned Vegetables",
IF(OR(D1286="BelGioioso", D1286="Kraft", D1286="Philadelphia", D1286="Fairlife", D1286="Horizon Organic", D1286="Lactaid", D1286="Ben &amp; Jerry's", D1286="Chobani", D1286="Oikos", D1286="Light + Fit"), "Dairy",
IF(OR(D1286="Barilla", D1286="Annie's", D1286="Rao's Homemade"), "Pasta",
IF(OR(D1286="Hershey's", D1286="Lay's", D1286="Totino's", D1286="Cheerios", D1286="Jif", D1286="Skippy", D1286="Nature Valley", D1286="Oreo", D1286="DiGiorno", D1286="Eggo"), "Prepared Food",
IF(OR(D1286="Ben's Original", D1286="Lundberg", D1286="Quaker"), "Rice",
IF(OR(D1286="Bush's", D1286="Hillshire Farm", D1286="Oscar Mayer", D1286="SPAM"), "Protein",
IF(OR(D1286="Starbucks", D1286="Sparkling Ice", D1286="Coca-Cola", D1286="San Pellegrino", D1286="Gatorade", D1286="Arizona"), "Beverages",
"Other")))))))))</f>
        <v>Pasta</v>
      </c>
      <c r="F1286" t="s">
        <v>557</v>
      </c>
      <c r="G1286" cm="1">
        <f t="array" ref="G1286">_xlfn.LET(
  _xlpm.txt, LOWER(TRIM(SUBSTITUTE(B1286,"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286" s="1">
        <f>O1286/G1286</f>
        <v>0.28666666666666668</v>
      </c>
      <c r="J1286" t="str">
        <f>IF(I1286="", "", IFERROR(LEFT(SUBSTITUTE(I1286,"$",""), FIND("/", SUBSTITUTE(I1286,"$","")) - 1), ""))</f>
        <v/>
      </c>
      <c r="K1286" s="1" t="str">
        <f>IF(J1286="", "", SUBSTITUTE(J1286, "¢", ""))</f>
        <v/>
      </c>
      <c r="L1286" s="2">
        <f>H1286*100</f>
        <v>28.666666666666668</v>
      </c>
      <c r="M1286" s="1">
        <f t="shared" si="20"/>
        <v>0.28666666666666668</v>
      </c>
      <c r="N1286" s="1">
        <v>28.666666666666668</v>
      </c>
      <c r="O1286">
        <v>6.88</v>
      </c>
    </row>
    <row r="1287" spans="1:15" x14ac:dyDescent="0.25">
      <c r="A1287" t="s">
        <v>574</v>
      </c>
      <c r="B1287" t="s">
        <v>573</v>
      </c>
      <c r="D1287" t="str" cm="1">
        <f t="array" ref="D1287">_xlfn.TEXTJOIN("", TRUE, IF(ISNUMBER(SEARCH($Q$1480:$Q$1524, B1287)), $Q$1480:$Q$1524, ""))</f>
        <v>Rao's Homemade</v>
      </c>
      <c r="E1287" t="str">
        <f>IF(OR(D1287="Mission", D1287="Nature's Own", D1287="Sara Lee"), "Bread",
IF(OR(D1287="Del Monte", D1287="Dole", D1287="Mott's"), "Canned Fruit",
IF(OR(D1287="Goya", D1287="Hunt's", D1287="Birds Eye"), "Canned Vegetables",
IF(OR(D1287="BelGioioso", D1287="Kraft", D1287="Philadelphia", D1287="Fairlife", D1287="Horizon Organic", D1287="Lactaid", D1287="Ben &amp; Jerry's", D1287="Chobani", D1287="Oikos", D1287="Light + Fit"), "Dairy",
IF(OR(D1287="Barilla", D1287="Annie's", D1287="Rao's Homemade"), "Pasta",
IF(OR(D1287="Hershey's", D1287="Lay's", D1287="Totino's", D1287="Cheerios", D1287="Jif", D1287="Skippy", D1287="Nature Valley", D1287="Oreo", D1287="DiGiorno", D1287="Eggo"), "Prepared Food",
IF(OR(D1287="Ben's Original", D1287="Lundberg", D1287="Quaker"), "Rice",
IF(OR(D1287="Bush's", D1287="Hillshire Farm", D1287="Oscar Mayer", D1287="SPAM"), "Protein",
IF(OR(D1287="Starbucks", D1287="Sparkling Ice", D1287="Coca-Cola", D1287="San Pellegrino", D1287="Gatorade", D1287="Arizona"), "Beverages",
"Other")))))))))</f>
        <v>Pasta</v>
      </c>
      <c r="F1287" t="s">
        <v>572</v>
      </c>
      <c r="G1287" cm="1">
        <f t="array" ref="G1287">_xlfn.LET(
  _xlpm.txt, LOWER(TRIM(SUBSTITUTE(B1287,"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H1287" s="1">
        <f>O1287/G1287</f>
        <v>0.26624999999999999</v>
      </c>
      <c r="J1287" t="str">
        <f>IF(I1287="", "", IFERROR(LEFT(SUBSTITUTE(I1287,"$",""), FIND("/", SUBSTITUTE(I1287,"$","")) - 1), ""))</f>
        <v/>
      </c>
      <c r="K1287" s="1" t="str">
        <f>IF(J1287="", "", SUBSTITUTE(J1287, "¢", ""))</f>
        <v/>
      </c>
      <c r="L1287" s="2">
        <f>H1287*100</f>
        <v>26.625</v>
      </c>
      <c r="M1287" s="1">
        <f t="shared" si="20"/>
        <v>0.26624999999999999</v>
      </c>
      <c r="N1287" s="1">
        <v>26.625</v>
      </c>
      <c r="O1287">
        <v>8.52</v>
      </c>
    </row>
    <row r="1288" spans="1:15" x14ac:dyDescent="0.25">
      <c r="A1288" t="s">
        <v>571</v>
      </c>
      <c r="B1288" t="s">
        <v>570</v>
      </c>
      <c r="D1288" t="str" cm="1">
        <f t="array" ref="D1288">_xlfn.TEXTJOIN("", TRUE, IF(ISNUMBER(SEARCH($Q$1480:$Q$1524, B1288)), $Q$1480:$Q$1524, ""))</f>
        <v>Rao's Homemade</v>
      </c>
      <c r="E1288" t="str">
        <f>IF(OR(D1288="Mission", D1288="Nature's Own", D1288="Sara Lee"), "Bread",
IF(OR(D1288="Del Monte", D1288="Dole", D1288="Mott's"), "Canned Fruit",
IF(OR(D1288="Goya", D1288="Hunt's", D1288="Birds Eye"), "Canned Vegetables",
IF(OR(D1288="BelGioioso", D1288="Kraft", D1288="Philadelphia", D1288="Fairlife", D1288="Horizon Organic", D1288="Lactaid", D1288="Ben &amp; Jerry's", D1288="Chobani", D1288="Oikos", D1288="Light + Fit"), "Dairy",
IF(OR(D1288="Barilla", D1288="Annie's", D1288="Rao's Homemade"), "Pasta",
IF(OR(D1288="Hershey's", D1288="Lay's", D1288="Totino's", D1288="Cheerios", D1288="Jif", D1288="Skippy", D1288="Nature Valley", D1288="Oreo", D1288="DiGiorno", D1288="Eggo"), "Prepared Food",
IF(OR(D1288="Ben's Original", D1288="Lundberg", D1288="Quaker"), "Rice",
IF(OR(D1288="Bush's", D1288="Hillshire Farm", D1288="Oscar Mayer", D1288="SPAM"), "Protein",
IF(OR(D1288="Starbucks", D1288="Sparkling Ice", D1288="Coca-Cola", D1288="San Pellegrino", D1288="Gatorade", D1288="Arizona"), "Beverages",
"Other")))))))))</f>
        <v>Pasta</v>
      </c>
      <c r="F1288" t="s">
        <v>557</v>
      </c>
      <c r="G1288" cm="1">
        <f t="array" ref="G1288">_xlfn.LET(
  _xlpm.txt, LOWER(TRIM(SUBSTITUTE(B1288,"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288" s="1">
        <f>O1288/G1288</f>
        <v>0.28666666666666668</v>
      </c>
      <c r="J1288" t="str">
        <f>IF(I1288="", "", IFERROR(LEFT(SUBSTITUTE(I1288,"$",""), FIND("/", SUBSTITUTE(I1288,"$","")) - 1), ""))</f>
        <v/>
      </c>
      <c r="K1288" s="1" t="str">
        <f>IF(J1288="", "", SUBSTITUTE(J1288, "¢", ""))</f>
        <v/>
      </c>
      <c r="L1288" s="2">
        <f>H1288*100</f>
        <v>28.666666666666668</v>
      </c>
      <c r="M1288" s="1">
        <f t="shared" si="20"/>
        <v>0.28666666666666668</v>
      </c>
      <c r="N1288" s="1">
        <v>28.666666666666668</v>
      </c>
      <c r="O1288">
        <v>6.88</v>
      </c>
    </row>
    <row r="1289" spans="1:15" x14ac:dyDescent="0.25">
      <c r="A1289" t="s">
        <v>569</v>
      </c>
      <c r="B1289" t="s">
        <v>568</v>
      </c>
      <c r="D1289" t="str" cm="1">
        <f t="array" ref="D1289">_xlfn.TEXTJOIN("", TRUE, IF(ISNUMBER(SEARCH($Q$1480:$Q$1524, B1289)), $Q$1480:$Q$1524, ""))</f>
        <v>Rao's Homemade</v>
      </c>
      <c r="E1289" t="str">
        <f>IF(OR(D1289="Mission", D1289="Nature's Own", D1289="Sara Lee"), "Bread",
IF(OR(D1289="Del Monte", D1289="Dole", D1289="Mott's"), "Canned Fruit",
IF(OR(D1289="Goya", D1289="Hunt's", D1289="Birds Eye"), "Canned Vegetables",
IF(OR(D1289="BelGioioso", D1289="Kraft", D1289="Philadelphia", D1289="Fairlife", D1289="Horizon Organic", D1289="Lactaid", D1289="Ben &amp; Jerry's", D1289="Chobani", D1289="Oikos", D1289="Light + Fit"), "Dairy",
IF(OR(D1289="Barilla", D1289="Annie's", D1289="Rao's Homemade"), "Pasta",
IF(OR(D1289="Hershey's", D1289="Lay's", D1289="Totino's", D1289="Cheerios", D1289="Jif", D1289="Skippy", D1289="Nature Valley", D1289="Oreo", D1289="DiGiorno", D1289="Eggo"), "Prepared Food",
IF(OR(D1289="Ben's Original", D1289="Lundberg", D1289="Quaker"), "Rice",
IF(OR(D1289="Bush's", D1289="Hillshire Farm", D1289="Oscar Mayer", D1289="SPAM"), "Protein",
IF(OR(D1289="Starbucks", D1289="Sparkling Ice", D1289="Coca-Cola", D1289="San Pellegrino", D1289="Gatorade", D1289="Arizona"), "Beverages",
"Other")))))))))</f>
        <v>Pasta</v>
      </c>
      <c r="F1289" t="s">
        <v>567</v>
      </c>
      <c r="G1289" cm="1">
        <f t="array" ref="G1289">_xlfn.LET(
  _xlpm.txt, LOWER(TRIM(SUBSTITUTE(B1289,"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289" s="1">
        <f>O1289/G1289</f>
        <v>0.17874999999999999</v>
      </c>
      <c r="J1289" t="str">
        <f>IF(I1289="", "", IFERROR(LEFT(SUBSTITUTE(I1289,"$",""), FIND("/", SUBSTITUTE(I1289,"$","")) - 1), ""))</f>
        <v/>
      </c>
      <c r="K1289" s="1" t="str">
        <f>IF(J1289="", "", SUBSTITUTE(J1289, "¢", ""))</f>
        <v/>
      </c>
      <c r="L1289" s="2">
        <f>H1289*100</f>
        <v>17.875</v>
      </c>
      <c r="M1289" s="1">
        <f t="shared" si="20"/>
        <v>0.17874999999999999</v>
      </c>
      <c r="N1289" s="1">
        <v>17.875</v>
      </c>
      <c r="O1289">
        <v>2.86</v>
      </c>
    </row>
    <row r="1290" spans="1:15" x14ac:dyDescent="0.25">
      <c r="A1290" t="s">
        <v>566</v>
      </c>
      <c r="B1290" t="s">
        <v>565</v>
      </c>
      <c r="D1290" t="str" cm="1">
        <f t="array" ref="D1290">_xlfn.TEXTJOIN("", TRUE, IF(ISNUMBER(SEARCH($Q$1480:$Q$1524, B1290)), $Q$1480:$Q$1524, ""))</f>
        <v>Rao's Homemade</v>
      </c>
      <c r="E1290" t="str">
        <f>IF(OR(D1290="Mission", D1290="Nature's Own", D1290="Sara Lee"), "Bread",
IF(OR(D1290="Del Monte", D1290="Dole", D1290="Mott's"), "Canned Fruit",
IF(OR(D1290="Goya", D1290="Hunt's", D1290="Birds Eye"), "Canned Vegetables",
IF(OR(D1290="BelGioioso", D1290="Kraft", D1290="Philadelphia", D1290="Fairlife", D1290="Horizon Organic", D1290="Lactaid", D1290="Ben &amp; Jerry's", D1290="Chobani", D1290="Oikos", D1290="Light + Fit"), "Dairy",
IF(OR(D1290="Barilla", D1290="Annie's", D1290="Rao's Homemade"), "Pasta",
IF(OR(D1290="Hershey's", D1290="Lay's", D1290="Totino's", D1290="Cheerios", D1290="Jif", D1290="Skippy", D1290="Nature Valley", D1290="Oreo", D1290="DiGiorno", D1290="Eggo"), "Prepared Food",
IF(OR(D1290="Ben's Original", D1290="Lundberg", D1290="Quaker"), "Rice",
IF(OR(D1290="Bush's", D1290="Hillshire Farm", D1290="Oscar Mayer", D1290="SPAM"), "Protein",
IF(OR(D1290="Starbucks", D1290="Sparkling Ice", D1290="Coca-Cola", D1290="San Pellegrino", D1290="Gatorade", D1290="Arizona"), "Beverages",
"Other")))))))))</f>
        <v>Pasta</v>
      </c>
      <c r="F1290" t="s">
        <v>557</v>
      </c>
      <c r="G1290" cm="1">
        <f t="array" ref="G1290">_xlfn.LET(
  _xlpm.txt, LOWER(TRIM(SUBSTITUTE(B1290,"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290" s="1">
        <f>O1290/G1290</f>
        <v>0.28666666666666668</v>
      </c>
      <c r="J1290" t="str">
        <f>IF(I1290="", "", IFERROR(LEFT(SUBSTITUTE(I1290,"$",""), FIND("/", SUBSTITUTE(I1290,"$","")) - 1), ""))</f>
        <v/>
      </c>
      <c r="K1290" s="1" t="str">
        <f>IF(J1290="", "", SUBSTITUTE(J1290, "¢", ""))</f>
        <v/>
      </c>
      <c r="L1290" s="2">
        <f>H1290*100</f>
        <v>28.666666666666668</v>
      </c>
      <c r="M1290" s="1">
        <f t="shared" si="20"/>
        <v>0.28666666666666668</v>
      </c>
      <c r="N1290" s="1">
        <v>28.666666666666668</v>
      </c>
      <c r="O1290">
        <v>6.88</v>
      </c>
    </row>
    <row r="1291" spans="1:15" x14ac:dyDescent="0.25">
      <c r="A1291" t="s">
        <v>564</v>
      </c>
      <c r="B1291" t="s">
        <v>563</v>
      </c>
      <c r="D1291" t="str" cm="1">
        <f t="array" ref="D1291">_xlfn.TEXTJOIN("", TRUE, IF(ISNUMBER(SEARCH($Q$1480:$Q$1524, B1291)), $Q$1480:$Q$1524, ""))</f>
        <v>Rao's Homemade</v>
      </c>
      <c r="E1291" t="str">
        <f>IF(OR(D1291="Mission", D1291="Nature's Own", D1291="Sara Lee"), "Bread",
IF(OR(D1291="Del Monte", D1291="Dole", D1291="Mott's"), "Canned Fruit",
IF(OR(D1291="Goya", D1291="Hunt's", D1291="Birds Eye"), "Canned Vegetables",
IF(OR(D1291="BelGioioso", D1291="Kraft", D1291="Philadelphia", D1291="Fairlife", D1291="Horizon Organic", D1291="Lactaid", D1291="Ben &amp; Jerry's", D1291="Chobani", D1291="Oikos", D1291="Light + Fit"), "Dairy",
IF(OR(D1291="Barilla", D1291="Annie's", D1291="Rao's Homemade"), "Pasta",
IF(OR(D1291="Hershey's", D1291="Lay's", D1291="Totino's", D1291="Cheerios", D1291="Jif", D1291="Skippy", D1291="Nature Valley", D1291="Oreo", D1291="DiGiorno", D1291="Eggo"), "Prepared Food",
IF(OR(D1291="Ben's Original", D1291="Lundberg", D1291="Quaker"), "Rice",
IF(OR(D1291="Bush's", D1291="Hillshire Farm", D1291="Oscar Mayer", D1291="SPAM"), "Protein",
IF(OR(D1291="Starbucks", D1291="Sparkling Ice", D1291="Coca-Cola", D1291="San Pellegrino", D1291="Gatorade", D1291="Arizona"), "Beverages",
"Other")))))))))</f>
        <v>Pasta</v>
      </c>
      <c r="F1291" t="s">
        <v>557</v>
      </c>
      <c r="G1291" cm="1">
        <f t="array" ref="G1291">_xlfn.LET(
  _xlpm.txt, LOWER(TRIM(SUBSTITUTE(B1291,"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H1291" s="1">
        <f>O1291/G1291</f>
        <v>0.28666666666666668</v>
      </c>
      <c r="J1291" t="str">
        <f>IF(I1291="", "", IFERROR(LEFT(SUBSTITUTE(I1291,"$",""), FIND("/", SUBSTITUTE(I1291,"$","")) - 1), ""))</f>
        <v/>
      </c>
      <c r="K1291" s="1" t="str">
        <f>IF(J1291="", "", SUBSTITUTE(J1291, "¢", ""))</f>
        <v/>
      </c>
      <c r="L1291" s="2">
        <f>H1291*100</f>
        <v>28.666666666666668</v>
      </c>
      <c r="M1291" s="1">
        <f t="shared" si="20"/>
        <v>0.28666666666666668</v>
      </c>
      <c r="N1291" s="1">
        <v>28.666666666666668</v>
      </c>
      <c r="O1291">
        <v>6.88</v>
      </c>
    </row>
    <row r="1292" spans="1:15" x14ac:dyDescent="0.25">
      <c r="A1292" t="s">
        <v>562</v>
      </c>
      <c r="B1292" t="s">
        <v>561</v>
      </c>
      <c r="D1292" t="str" cm="1">
        <f t="array" ref="D1292">_xlfn.TEXTJOIN("", TRUE, IF(ISNUMBER(SEARCH($Q$1480:$Q$1524, B1292)), $Q$1480:$Q$1524, ""))</f>
        <v>Rao's Homemade</v>
      </c>
      <c r="E1292" t="str">
        <f>IF(OR(D1292="Mission", D1292="Nature's Own", D1292="Sara Lee"), "Bread",
IF(OR(D1292="Del Monte", D1292="Dole", D1292="Mott's"), "Canned Fruit",
IF(OR(D1292="Goya", D1292="Hunt's", D1292="Birds Eye"), "Canned Vegetables",
IF(OR(D1292="BelGioioso", D1292="Kraft", D1292="Philadelphia", D1292="Fairlife", D1292="Horizon Organic", D1292="Lactaid", D1292="Ben &amp; Jerry's", D1292="Chobani", D1292="Oikos", D1292="Light + Fit"), "Dairy",
IF(OR(D1292="Barilla", D1292="Annie's", D1292="Rao's Homemade"), "Pasta",
IF(OR(D1292="Hershey's", D1292="Lay's", D1292="Totino's", D1292="Cheerios", D1292="Jif", D1292="Skippy", D1292="Nature Valley", D1292="Oreo", D1292="DiGiorno", D1292="Eggo"), "Prepared Food",
IF(OR(D1292="Ben's Original", D1292="Lundberg", D1292="Quaker"), "Rice",
IF(OR(D1292="Bush's", D1292="Hillshire Farm", D1292="Oscar Mayer", D1292="SPAM"), "Protein",
IF(OR(D1292="Starbucks", D1292="Sparkling Ice", D1292="Coca-Cola", D1292="San Pellegrino", D1292="Gatorade", D1292="Arizona"), "Beverages",
"Other")))))))))</f>
        <v>Pasta</v>
      </c>
      <c r="F1292" t="s">
        <v>560</v>
      </c>
      <c r="G1292" cm="1">
        <f t="array" ref="G1292">_xlfn.LET(
  _xlpm.txt, LOWER(TRIM(SUBSTITUTE(B1292,"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292" s="1">
        <f>O1292/G1292</f>
        <v>0.24875</v>
      </c>
      <c r="J1292" t="str">
        <f>IF(I1292="", "", IFERROR(LEFT(SUBSTITUTE(I1292,"$",""), FIND("/", SUBSTITUTE(I1292,"$","")) - 1), ""))</f>
        <v/>
      </c>
      <c r="K1292" s="1" t="str">
        <f>IF(J1292="", "", SUBSTITUTE(J1292, "¢", ""))</f>
        <v/>
      </c>
      <c r="L1292" s="2">
        <f>H1292*100</f>
        <v>24.875</v>
      </c>
      <c r="M1292" s="1">
        <f t="shared" si="20"/>
        <v>0.24875</v>
      </c>
      <c r="N1292" s="1">
        <v>24.875</v>
      </c>
      <c r="O1292">
        <v>3.98</v>
      </c>
    </row>
    <row r="1293" spans="1:15" x14ac:dyDescent="0.25">
      <c r="A1293" t="s">
        <v>559</v>
      </c>
      <c r="B1293" t="s">
        <v>558</v>
      </c>
      <c r="D1293" t="str" cm="1">
        <f t="array" ref="D1293">_xlfn.TEXTJOIN("", TRUE, IF(ISNUMBER(SEARCH($Q$1480:$Q$1524, B1293)), $Q$1480:$Q$1524, ""))</f>
        <v>Rao's Homemade</v>
      </c>
      <c r="E1293" t="str">
        <f>IF(OR(D1293="Mission", D1293="Nature's Own", D1293="Sara Lee"), "Bread",
IF(OR(D1293="Del Monte", D1293="Dole", D1293="Mott's"), "Canned Fruit",
IF(OR(D1293="Goya", D1293="Hunt's", D1293="Birds Eye"), "Canned Vegetables",
IF(OR(D1293="BelGioioso", D1293="Kraft", D1293="Philadelphia", D1293="Fairlife", D1293="Horizon Organic", D1293="Lactaid", D1293="Ben &amp; Jerry's", D1293="Chobani", D1293="Oikos", D1293="Light + Fit"), "Dairy",
IF(OR(D1293="Barilla", D1293="Annie's", D1293="Rao's Homemade"), "Pasta",
IF(OR(D1293="Hershey's", D1293="Lay's", D1293="Totino's", D1293="Cheerios", D1293="Jif", D1293="Skippy", D1293="Nature Valley", D1293="Oreo", D1293="DiGiorno", D1293="Eggo"), "Prepared Food",
IF(OR(D1293="Ben's Original", D1293="Lundberg", D1293="Quaker"), "Rice",
IF(OR(D1293="Bush's", D1293="Hillshire Farm", D1293="Oscar Mayer", D1293="SPAM"), "Protein",
IF(OR(D1293="Starbucks", D1293="Sparkling Ice", D1293="Coca-Cola", D1293="San Pellegrino", D1293="Gatorade", D1293="Arizona"), "Beverages",
"Other")))))))))</f>
        <v>Pasta</v>
      </c>
      <c r="F1293" t="s">
        <v>557</v>
      </c>
      <c r="G1293" t="str" cm="1">
        <f t="array" ref="G1293">_xlfn.LET(
  _xlpm.txt, LOWER(TRIM(SUBSTITUTE(B1293,"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293" t="e">
        <f>O1293/G1293</f>
        <v>#VALUE!</v>
      </c>
      <c r="J1293" t="str">
        <f>IF(I1293="", "", IFERROR(LEFT(SUBSTITUTE(I1293,"$",""), FIND("/", SUBSTITUTE(I1293,"$","")) - 1), ""))</f>
        <v/>
      </c>
      <c r="K1293" t="str">
        <f>IF(J1293="", "", SUBSTITUTE(J1293, "¢", ""))</f>
        <v/>
      </c>
      <c r="L1293" s="1" t="e">
        <f>H1293*100</f>
        <v>#VALUE!</v>
      </c>
      <c r="M1293" s="1">
        <f t="shared" si="20"/>
        <v>0</v>
      </c>
      <c r="O1293">
        <v>6.88</v>
      </c>
    </row>
    <row r="1294" spans="1:15" x14ac:dyDescent="0.25">
      <c r="A1294" t="s">
        <v>556</v>
      </c>
      <c r="B1294" t="s">
        <v>555</v>
      </c>
      <c r="D1294" t="str" cm="1">
        <f t="array" ref="D1294">_xlfn.TEXTJOIN("", TRUE, IF(ISNUMBER(SEARCH($Q$1480:$Q$1524, B1294)), $Q$1480:$Q$1524, ""))</f>
        <v>Rao's Homemade</v>
      </c>
      <c r="E1294" t="str">
        <f>IF(OR(D1294="Mission", D1294="Nature's Own", D1294="Sara Lee"), "Bread",
IF(OR(D1294="Del Monte", D1294="Dole", D1294="Mott's"), "Canned Fruit",
IF(OR(D1294="Goya", D1294="Hunt's", D1294="Birds Eye"), "Canned Vegetables",
IF(OR(D1294="BelGioioso", D1294="Kraft", D1294="Philadelphia", D1294="Fairlife", D1294="Horizon Organic", D1294="Lactaid", D1294="Ben &amp; Jerry's", D1294="Chobani", D1294="Oikos", D1294="Light + Fit"), "Dairy",
IF(OR(D1294="Barilla", D1294="Annie's", D1294="Rao's Homemade"), "Pasta",
IF(OR(D1294="Hershey's", D1294="Lay's", D1294="Totino's", D1294="Cheerios", D1294="Jif", D1294="Skippy", D1294="Nature Valley", D1294="Oreo", D1294="DiGiorno", D1294="Eggo"), "Prepared Food",
IF(OR(D1294="Ben's Original", D1294="Lundberg", D1294="Quaker"), "Rice",
IF(OR(D1294="Bush's", D1294="Hillshire Farm", D1294="Oscar Mayer", D1294="SPAM"), "Protein",
IF(OR(D1294="Starbucks", D1294="Sparkling Ice", D1294="Coca-Cola", D1294="San Pellegrino", D1294="Gatorade", D1294="Arizona"), "Beverages",
"Other")))))))))</f>
        <v>Pasta</v>
      </c>
      <c r="F1294" t="s">
        <v>554</v>
      </c>
      <c r="G1294" t="str" cm="1">
        <f t="array" ref="G1294">_xlfn.LET(
  _xlpm.txt, LOWER(TRIM(SUBSTITUTE(B1294,"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294" t="e">
        <f>O1294/G1294</f>
        <v>#VALUE!</v>
      </c>
      <c r="J1294" t="str">
        <f>IF(I1294="", "", IFERROR(LEFT(SUBSTITUTE(I1294,"$",""), FIND("/", SUBSTITUTE(I1294,"$","")) - 1), ""))</f>
        <v/>
      </c>
      <c r="K1294" t="str">
        <f>IF(J1294="", "", SUBSTITUTE(J1294, "¢", ""))</f>
        <v/>
      </c>
      <c r="L1294" s="1" t="e">
        <f>H1294*100</f>
        <v>#VALUE!</v>
      </c>
      <c r="M1294" s="1">
        <f t="shared" si="20"/>
        <v>0</v>
      </c>
      <c r="O1294">
        <v>9.83</v>
      </c>
    </row>
    <row r="1295" spans="1:15" x14ac:dyDescent="0.25">
      <c r="A1295" t="s">
        <v>553</v>
      </c>
      <c r="B1295" t="s">
        <v>552</v>
      </c>
      <c r="C1295">
        <v>24</v>
      </c>
      <c r="D1295" t="str" cm="1">
        <f t="array" ref="D1295">_xlfn.TEXTJOIN("", TRUE, IF(ISNUMBER(SEARCH($Q$1480:$Q$1524, B1295)), $Q$1480:$Q$1524, ""))</f>
        <v>San Pellegrino</v>
      </c>
      <c r="E1295" t="str">
        <f>IF(OR(D1295="Mission", D1295="Nature's Own", D1295="Sara Lee"), "Bread",
IF(OR(D1295="Del Monte", D1295="Dole", D1295="Mott's"), "Canned Fruit",
IF(OR(D1295="Goya", D1295="Hunt's", D1295="Birds Eye"), "Canned Vegetables",
IF(OR(D1295="BelGioioso", D1295="Kraft", D1295="Philadelphia", D1295="Fairlife", D1295="Horizon Organic", D1295="Lactaid", D1295="Ben &amp; Jerry's", D1295="Chobani", D1295="Oikos", D1295="Light + Fit"), "Dairy",
IF(OR(D1295="Barilla", D1295="Annie's", D1295="Rao's Homemade"), "Pasta",
IF(OR(D1295="Hershey's", D1295="Lay's", D1295="Totino's", D1295="Cheerios", D1295="Jif", D1295="Skippy", D1295="Nature Valley", D1295="Oreo", D1295="DiGiorno", D1295="Eggo"), "Prepared Food",
IF(OR(D1295="Ben's Original", D1295="Lundberg", D1295="Quaker"), "Rice",
IF(OR(D1295="Bush's", D1295="Hillshire Farm", D1295="Oscar Mayer", D1295="SPAM"), "Protein",
IF(OR(D1295="Starbucks", D1295="Sparkling Ice", D1295="Coca-Cola", D1295="San Pellegrino", D1295="Gatorade", D1295="Arizona"), "Beverages",
"Other")))))))))</f>
        <v>Beverages</v>
      </c>
      <c r="F1295" t="s">
        <v>551</v>
      </c>
      <c r="G1295" cm="1">
        <f t="array" ref="G1295">_xlfn.LET(
  _xlpm.txt, LOWER(TRIM(SUBSTITUTE(B1295,"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40.5</v>
      </c>
      <c r="H1295" s="1">
        <f>O1295/G1295</f>
        <v>0.76518518518518519</v>
      </c>
      <c r="J1295" t="str">
        <f>IF(I1295="", "", IFERROR(LEFT(SUBSTITUTE(I1295,"$",""), FIND("/", SUBSTITUTE(I1295,"$","")) - 1), ""))</f>
        <v/>
      </c>
      <c r="K1295" s="1" t="str">
        <f>IF(J1295="", "", SUBSTITUTE(J1295, "¢", ""))</f>
        <v/>
      </c>
      <c r="L1295" s="2">
        <f>H1295*100</f>
        <v>76.518518518518519</v>
      </c>
      <c r="M1295" s="1">
        <f t="shared" si="20"/>
        <v>0.76500000000000001</v>
      </c>
      <c r="N1295" s="1">
        <v>76.5</v>
      </c>
      <c r="O1295">
        <f>VALUE(MID(F1295, FIND("$", F1295) + 1, LEN(F1295)))</f>
        <v>30.99</v>
      </c>
    </row>
    <row r="1296" spans="1:15" x14ac:dyDescent="0.25">
      <c r="A1296" t="s">
        <v>550</v>
      </c>
      <c r="B1296" t="s">
        <v>549</v>
      </c>
      <c r="C1296">
        <v>24</v>
      </c>
      <c r="D1296" t="str" cm="1">
        <f t="array" ref="D1296">_xlfn.TEXTJOIN("", TRUE, IF(ISNUMBER(SEARCH($Q$1480:$Q$1524, B1296)), $Q$1480:$Q$1524, ""))</f>
        <v>San Pellegrino</v>
      </c>
      <c r="E1296" t="str">
        <f>IF(OR(D1296="Mission", D1296="Nature's Own", D1296="Sara Lee"), "Bread",
IF(OR(D1296="Del Monte", D1296="Dole", D1296="Mott's"), "Canned Fruit",
IF(OR(D1296="Goya", D1296="Hunt's", D1296="Birds Eye"), "Canned Vegetables",
IF(OR(D1296="BelGioioso", D1296="Kraft", D1296="Philadelphia", D1296="Fairlife", D1296="Horizon Organic", D1296="Lactaid", D1296="Ben &amp; Jerry's", D1296="Chobani", D1296="Oikos", D1296="Light + Fit"), "Dairy",
IF(OR(D1296="Barilla", D1296="Annie's", D1296="Rao's Homemade"), "Pasta",
IF(OR(D1296="Hershey's", D1296="Lay's", D1296="Totino's", D1296="Cheerios", D1296="Jif", D1296="Skippy", D1296="Nature Valley", D1296="Oreo", D1296="DiGiorno", D1296="Eggo"), "Prepared Food",
IF(OR(D1296="Ben's Original", D1296="Lundberg", D1296="Quaker"), "Rice",
IF(OR(D1296="Bush's", D1296="Hillshire Farm", D1296="Oscar Mayer", D1296="SPAM"), "Protein",
IF(OR(D1296="Starbucks", D1296="Sparkling Ice", D1296="Coca-Cola", D1296="San Pellegrino", D1296="Gatorade", D1296="Arizona"), "Beverages",
"Other")))))))))</f>
        <v>Beverages</v>
      </c>
      <c r="F1296" t="s">
        <v>519</v>
      </c>
      <c r="G1296" cm="1">
        <f t="array" ref="G1296">_xlfn.LET(
  _xlpm.txt, LOWER(TRIM(SUBSTITUTE(B1296,"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267.60000000000002</v>
      </c>
      <c r="H1296" s="1">
        <f>O1296/G1296</f>
        <v>7.4701046337817628E-2</v>
      </c>
      <c r="J1296" t="str">
        <f>IF(I1296="", "", IFERROR(LEFT(SUBSTITUTE(I1296,"$",""), FIND("/", SUBSTITUTE(I1296,"$","")) - 1), ""))</f>
        <v/>
      </c>
      <c r="K1296" s="1" t="str">
        <f>IF(J1296="", "", SUBSTITUTE(J1296, "¢", ""))</f>
        <v/>
      </c>
      <c r="L1296" s="2">
        <f>H1296*100</f>
        <v>7.4701046337817631</v>
      </c>
      <c r="M1296" s="1">
        <f t="shared" si="20"/>
        <v>7.4999999999999997E-2</v>
      </c>
      <c r="N1296" s="1">
        <v>7.5</v>
      </c>
      <c r="O1296">
        <f>VALUE(MID(F1296, FIND("$", F1296) + 1, LEN(F1296)))</f>
        <v>19.989999999999998</v>
      </c>
    </row>
    <row r="1297" spans="1:15" x14ac:dyDescent="0.25">
      <c r="A1297" t="s">
        <v>548</v>
      </c>
      <c r="B1297" t="s">
        <v>547</v>
      </c>
      <c r="D1297" t="str" cm="1">
        <f t="array" ref="D1297">_xlfn.TEXTJOIN("", TRUE, IF(ISNUMBER(SEARCH($Q$1480:$Q$1524, B1297)), $Q$1480:$Q$1524, ""))</f>
        <v>San Pellegrino</v>
      </c>
      <c r="E1297" t="str">
        <f>IF(OR(D1297="Mission", D1297="Nature's Own", D1297="Sara Lee"), "Bread",
IF(OR(D1297="Del Monte", D1297="Dole", D1297="Mott's"), "Canned Fruit",
IF(OR(D1297="Goya", D1297="Hunt's", D1297="Birds Eye"), "Canned Vegetables",
IF(OR(D1297="BelGioioso", D1297="Kraft", D1297="Philadelphia", D1297="Fairlife", D1297="Horizon Organic", D1297="Lactaid", D1297="Ben &amp; Jerry's", D1297="Chobani", D1297="Oikos", D1297="Light + Fit"), "Dairy",
IF(OR(D1297="Barilla", D1297="Annie's", D1297="Rao's Homemade"), "Pasta",
IF(OR(D1297="Hershey's", D1297="Lay's", D1297="Totino's", D1297="Cheerios", D1297="Jif", D1297="Skippy", D1297="Nature Valley", D1297="Oreo", D1297="DiGiorno", D1297="Eggo"), "Prepared Food",
IF(OR(D1297="Ben's Original", D1297="Lundberg", D1297="Quaker"), "Rice",
IF(OR(D1297="Bush's", D1297="Hillshire Farm", D1297="Oscar Mayer", D1297="SPAM"), "Protein",
IF(OR(D1297="Starbucks", D1297="Sparkling Ice", D1297="Coca-Cola", D1297="San Pellegrino", D1297="Gatorade", D1297="Arizona"), "Beverages",
"Other")))))))))</f>
        <v>Beverages</v>
      </c>
      <c r="F1297" t="s">
        <v>546</v>
      </c>
      <c r="G1297" cm="1">
        <f t="array" ref="G1297">_xlfn.LET(
  _xlpm.txt, LOWER(TRIM(SUBSTITUTE(B1297,"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405.6</v>
      </c>
      <c r="H1297" s="1">
        <f>O1297/G1297</f>
        <v>4.6548323471400387E-2</v>
      </c>
      <c r="J1297" t="str">
        <f>IF(I1297="", "", IFERROR(LEFT(SUBSTITUTE(I1297,"$",""), FIND("/", SUBSTITUTE(I1297,"$","")) - 1), ""))</f>
        <v/>
      </c>
      <c r="K1297" s="1" t="str">
        <f>IF(J1297="", "", SUBSTITUTE(J1297, "¢", ""))</f>
        <v/>
      </c>
      <c r="L1297" s="2">
        <f>H1297*100</f>
        <v>4.6548323471400384</v>
      </c>
      <c r="M1297" s="1">
        <f t="shared" si="20"/>
        <v>4.7E-2</v>
      </c>
      <c r="N1297" s="1">
        <v>4.7</v>
      </c>
      <c r="O1297">
        <f>VALUE(MID(F1297, FIND("$", F1297) + 1, LEN(F1297)))</f>
        <v>18.88</v>
      </c>
    </row>
    <row r="1298" spans="1:15" x14ac:dyDescent="0.25">
      <c r="A1298" t="s">
        <v>545</v>
      </c>
      <c r="B1298" t="s">
        <v>544</v>
      </c>
      <c r="C1298">
        <v>24</v>
      </c>
      <c r="D1298" t="str" cm="1">
        <f t="array" ref="D1298">_xlfn.TEXTJOIN("", TRUE, IF(ISNUMBER(SEARCH($Q$1480:$Q$1524, B1298)), $Q$1480:$Q$1524, ""))</f>
        <v>San Pellegrino</v>
      </c>
      <c r="E1298" t="str">
        <f>IF(OR(D1298="Mission", D1298="Nature's Own", D1298="Sara Lee"), "Bread",
IF(OR(D1298="Del Monte", D1298="Dole", D1298="Mott's"), "Canned Fruit",
IF(OR(D1298="Goya", D1298="Hunt's", D1298="Birds Eye"), "Canned Vegetables",
IF(OR(D1298="BelGioioso", D1298="Kraft", D1298="Philadelphia", D1298="Fairlife", D1298="Horizon Organic", D1298="Lactaid", D1298="Ben &amp; Jerry's", D1298="Chobani", D1298="Oikos", D1298="Light + Fit"), "Dairy",
IF(OR(D1298="Barilla", D1298="Annie's", D1298="Rao's Homemade"), "Pasta",
IF(OR(D1298="Hershey's", D1298="Lay's", D1298="Totino's", D1298="Cheerios", D1298="Jif", D1298="Skippy", D1298="Nature Valley", D1298="Oreo", D1298="DiGiorno", D1298="Eggo"), "Prepared Food",
IF(OR(D1298="Ben's Original", D1298="Lundberg", D1298="Quaker"), "Rice",
IF(OR(D1298="Bush's", D1298="Hillshire Farm", D1298="Oscar Mayer", D1298="SPAM"), "Protein",
IF(OR(D1298="Starbucks", D1298="Sparkling Ice", D1298="Coca-Cola", D1298="San Pellegrino", D1298="Gatorade", D1298="Arizona"), "Beverages",
"Other")))))))))</f>
        <v>Beverages</v>
      </c>
      <c r="F1298" t="s">
        <v>543</v>
      </c>
      <c r="G1298" cm="1">
        <f t="array" ref="G1298">_xlfn.LET(
  _xlpm.txt, LOWER(TRIM(SUBSTITUTE(B1298,"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405.6</v>
      </c>
      <c r="H1298" s="1">
        <f>O1298/G1298</f>
        <v>7.268244575936883E-2</v>
      </c>
      <c r="J1298" t="str">
        <f>IF(I1298="", "", IFERROR(LEFT(SUBSTITUTE(I1298,"$",""), FIND("/", SUBSTITUTE(I1298,"$","")) - 1), ""))</f>
        <v/>
      </c>
      <c r="K1298" s="1" t="str">
        <f>IF(J1298="", "", SUBSTITUTE(J1298, "¢", ""))</f>
        <v/>
      </c>
      <c r="L1298" s="2">
        <f>H1298*100</f>
        <v>7.2682445759368832</v>
      </c>
      <c r="M1298" s="1">
        <f t="shared" si="20"/>
        <v>7.2999999999999995E-2</v>
      </c>
      <c r="N1298" s="1">
        <v>7.3</v>
      </c>
      <c r="O1298">
        <f>VALUE(MID(F1298, FIND("$", F1298) + 1, LEN(F1298)))</f>
        <v>29.48</v>
      </c>
    </row>
    <row r="1299" spans="1:15" x14ac:dyDescent="0.25">
      <c r="A1299" t="s">
        <v>542</v>
      </c>
      <c r="B1299" t="s">
        <v>541</v>
      </c>
      <c r="D1299" t="str" cm="1">
        <f t="array" ref="D1299">_xlfn.TEXTJOIN("", TRUE, IF(ISNUMBER(SEARCH($Q$1480:$Q$1524, B1299)), $Q$1480:$Q$1524, ""))</f>
        <v>San Pellegrino</v>
      </c>
      <c r="E1299" t="str">
        <f>IF(OR(D1299="Mission", D1299="Nature's Own", D1299="Sara Lee"), "Bread",
IF(OR(D1299="Del Monte", D1299="Dole", D1299="Mott's"), "Canned Fruit",
IF(OR(D1299="Goya", D1299="Hunt's", D1299="Birds Eye"), "Canned Vegetables",
IF(OR(D1299="BelGioioso", D1299="Kraft", D1299="Philadelphia", D1299="Fairlife", D1299="Horizon Organic", D1299="Lactaid", D1299="Ben &amp; Jerry's", D1299="Chobani", D1299="Oikos", D1299="Light + Fit"), "Dairy",
IF(OR(D1299="Barilla", D1299="Annie's", D1299="Rao's Homemade"), "Pasta",
IF(OR(D1299="Hershey's", D1299="Lay's", D1299="Totino's", D1299="Cheerios", D1299="Jif", D1299="Skippy", D1299="Nature Valley", D1299="Oreo", D1299="DiGiorno", D1299="Eggo"), "Prepared Food",
IF(OR(D1299="Ben's Original", D1299="Lundberg", D1299="Quaker"), "Rice",
IF(OR(D1299="Bush's", D1299="Hillshire Farm", D1299="Oscar Mayer", D1299="SPAM"), "Protein",
IF(OR(D1299="Starbucks", D1299="Sparkling Ice", D1299="Coca-Cola", D1299="San Pellegrino", D1299="Gatorade", D1299="Arizona"), "Beverages",
"Other")))))))))</f>
        <v>Beverages</v>
      </c>
      <c r="F1299" t="s">
        <v>540</v>
      </c>
      <c r="G1299" t="str" cm="1">
        <f t="array" ref="G1299">_xlfn.LET(
  _xlpm.txt, LOWER(TRIM(SUBSTITUTE(B1299,"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299" t="e">
        <f>O1299/G1299</f>
        <v>#VALUE!</v>
      </c>
      <c r="J1299" t="str">
        <f>IF(I1299="", "", IFERROR(LEFT(SUBSTITUTE(I1299,"$",""), FIND("/", SUBSTITUTE(I1299,"$","")) - 1), ""))</f>
        <v/>
      </c>
      <c r="K1299" t="str">
        <f>IF(J1299="", "", SUBSTITUTE(J1299, "¢", ""))</f>
        <v/>
      </c>
      <c r="L1299" s="1" t="e">
        <f>H1299*100</f>
        <v>#VALUE!</v>
      </c>
      <c r="M1299" s="1">
        <f t="shared" si="20"/>
        <v>0</v>
      </c>
      <c r="O1299">
        <f>VALUE(MID(F1299, FIND("$", F1299) + 1, LEN(F1299)))</f>
        <v>6.42</v>
      </c>
    </row>
    <row r="1300" spans="1:15" x14ac:dyDescent="0.25">
      <c r="A1300" t="s">
        <v>539</v>
      </c>
      <c r="B1300" t="s">
        <v>538</v>
      </c>
      <c r="D1300" t="str" cm="1">
        <f t="array" ref="D1300">_xlfn.TEXTJOIN("", TRUE, IF(ISNUMBER(SEARCH($Q$1480:$Q$1524, B1300)), $Q$1480:$Q$1524, ""))</f>
        <v>San Pellegrino</v>
      </c>
      <c r="E1300" t="str">
        <f>IF(OR(D1300="Mission", D1300="Nature's Own", D1300="Sara Lee"), "Bread",
IF(OR(D1300="Del Monte", D1300="Dole", D1300="Mott's"), "Canned Fruit",
IF(OR(D1300="Goya", D1300="Hunt's", D1300="Birds Eye"), "Canned Vegetables",
IF(OR(D1300="BelGioioso", D1300="Kraft", D1300="Philadelphia", D1300="Fairlife", D1300="Horizon Organic", D1300="Lactaid", D1300="Ben &amp; Jerry's", D1300="Chobani", D1300="Oikos", D1300="Light + Fit"), "Dairy",
IF(OR(D1300="Barilla", D1300="Annie's", D1300="Rao's Homemade"), "Pasta",
IF(OR(D1300="Hershey's", D1300="Lay's", D1300="Totino's", D1300="Cheerios", D1300="Jif", D1300="Skippy", D1300="Nature Valley", D1300="Oreo", D1300="DiGiorno", D1300="Eggo"), "Prepared Food",
IF(OR(D1300="Ben's Original", D1300="Lundberg", D1300="Quaker"), "Rice",
IF(OR(D1300="Bush's", D1300="Hillshire Farm", D1300="Oscar Mayer", D1300="SPAM"), "Protein",
IF(OR(D1300="Starbucks", D1300="Sparkling Ice", D1300="Coca-Cola", D1300="San Pellegrino", D1300="Gatorade", D1300="Arizona"), "Beverages",
"Other")))))))))</f>
        <v>Beverages</v>
      </c>
      <c r="F1300" t="s">
        <v>537</v>
      </c>
      <c r="G1300" cm="1">
        <f t="array" ref="G1300">_xlfn.LET(
  _xlpm.txt, LOWER(TRIM(SUBSTITUTE(B1300,"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16.899999999999999</v>
      </c>
      <c r="H1300" s="1">
        <f>O1300/G1300</f>
        <v>0.7384615384615385</v>
      </c>
      <c r="J1300" t="str">
        <f>IF(I1300="", "", IFERROR(LEFT(SUBSTITUTE(I1300,"$",""), FIND("/", SUBSTITUTE(I1300,"$","")) - 1), ""))</f>
        <v/>
      </c>
      <c r="K1300" s="1" t="str">
        <f>IF(J1300="", "", SUBSTITUTE(J1300, "¢", ""))</f>
        <v/>
      </c>
      <c r="L1300" s="2">
        <f>H1300*100</f>
        <v>73.846153846153854</v>
      </c>
      <c r="M1300" s="1">
        <f t="shared" si="20"/>
        <v>0.73799999999999999</v>
      </c>
      <c r="N1300" s="1">
        <v>73.8</v>
      </c>
      <c r="O1300">
        <f>VALUE(MID(F1300, FIND("$", F1300) + 1, LEN(F1300)))</f>
        <v>12.48</v>
      </c>
    </row>
    <row r="1301" spans="1:15" x14ac:dyDescent="0.25">
      <c r="A1301" t="s">
        <v>536</v>
      </c>
      <c r="B1301" t="s">
        <v>535</v>
      </c>
      <c r="C1301">
        <v>8</v>
      </c>
      <c r="D1301" t="str" cm="1">
        <f t="array" ref="D1301">_xlfn.TEXTJOIN("", TRUE, IF(ISNUMBER(SEARCH($Q$1480:$Q$1524, B1301)), $Q$1480:$Q$1524, ""))</f>
        <v>San Pellegrino</v>
      </c>
      <c r="E1301" t="str">
        <f>IF(OR(D1301="Mission", D1301="Nature's Own", D1301="Sara Lee"), "Bread",
IF(OR(D1301="Del Monte", D1301="Dole", D1301="Mott's"), "Canned Fruit",
IF(OR(D1301="Goya", D1301="Hunt's", D1301="Birds Eye"), "Canned Vegetables",
IF(OR(D1301="BelGioioso", D1301="Kraft", D1301="Philadelphia", D1301="Fairlife", D1301="Horizon Organic", D1301="Lactaid", D1301="Ben &amp; Jerry's", D1301="Chobani", D1301="Oikos", D1301="Light + Fit"), "Dairy",
IF(OR(D1301="Barilla", D1301="Annie's", D1301="Rao's Homemade"), "Pasta",
IF(OR(D1301="Hershey's", D1301="Lay's", D1301="Totino's", D1301="Cheerios", D1301="Jif", D1301="Skippy", D1301="Nature Valley", D1301="Oreo", D1301="DiGiorno", D1301="Eggo"), "Prepared Food",
IF(OR(D1301="Ben's Original", D1301="Lundberg", D1301="Quaker"), "Rice",
IF(OR(D1301="Bush's", D1301="Hillshire Farm", D1301="Oscar Mayer", D1301="SPAM"), "Protein",
IF(OR(D1301="Starbucks", D1301="Sparkling Ice", D1301="Coca-Cola", D1301="San Pellegrino", D1301="Gatorade", D1301="Arizona"), "Beverages",
"Other")))))))))</f>
        <v>Beverages</v>
      </c>
      <c r="F1301" t="s">
        <v>534</v>
      </c>
      <c r="G1301" cm="1">
        <f t="array" ref="G1301">_xlfn.LET(
  _xlpm.txt, LOWER(TRIM(SUBSTITUTE(B1301,"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89.2</v>
      </c>
      <c r="H1301" s="1">
        <f>O1301/G1301</f>
        <v>7.8251121076233179E-2</v>
      </c>
      <c r="J1301" t="str">
        <f>IF(I1301="", "", IFERROR(LEFT(SUBSTITUTE(I1301,"$",""), FIND("/", SUBSTITUTE(I1301,"$","")) - 1), ""))</f>
        <v/>
      </c>
      <c r="K1301" s="1" t="str">
        <f>IF(J1301="", "", SUBSTITUTE(J1301, "¢", ""))</f>
        <v/>
      </c>
      <c r="L1301" s="2">
        <f>H1301*100</f>
        <v>7.8251121076233181</v>
      </c>
      <c r="M1301" s="1">
        <f t="shared" si="20"/>
        <v>7.8E-2</v>
      </c>
      <c r="N1301" s="1">
        <v>7.8</v>
      </c>
      <c r="O1301">
        <f>VALUE(MID(F1301, FIND("$", F1301) + 1, LEN(F1301)))</f>
        <v>6.98</v>
      </c>
    </row>
    <row r="1302" spans="1:15" x14ac:dyDescent="0.25">
      <c r="A1302" t="s">
        <v>533</v>
      </c>
      <c r="B1302" t="s">
        <v>532</v>
      </c>
      <c r="C1302">
        <v>6</v>
      </c>
      <c r="D1302" t="str" cm="1">
        <f t="array" ref="D1302">_xlfn.TEXTJOIN("", TRUE, IF(ISNUMBER(SEARCH($Q$1480:$Q$1524, B1302)), $Q$1480:$Q$1524, ""))</f>
        <v>San Pellegrino</v>
      </c>
      <c r="E1302" t="str">
        <f>IF(OR(D1302="Mission", D1302="Nature's Own", D1302="Sara Lee"), "Bread",
IF(OR(D1302="Del Monte", D1302="Dole", D1302="Mott's"), "Canned Fruit",
IF(OR(D1302="Goya", D1302="Hunt's", D1302="Birds Eye"), "Canned Vegetables",
IF(OR(D1302="BelGioioso", D1302="Kraft", D1302="Philadelphia", D1302="Fairlife", D1302="Horizon Organic", D1302="Lactaid", D1302="Ben &amp; Jerry's", D1302="Chobani", D1302="Oikos", D1302="Light + Fit"), "Dairy",
IF(OR(D1302="Barilla", D1302="Annie's", D1302="Rao's Homemade"), "Pasta",
IF(OR(D1302="Hershey's", D1302="Lay's", D1302="Totino's", D1302="Cheerios", D1302="Jif", D1302="Skippy", D1302="Nature Valley", D1302="Oreo", D1302="DiGiorno", D1302="Eggo"), "Prepared Food",
IF(OR(D1302="Ben's Original", D1302="Lundberg", D1302="Quaker"), "Rice",
IF(OR(D1302="Bush's", D1302="Hillshire Farm", D1302="Oscar Mayer", D1302="SPAM"), "Protein",
IF(OR(D1302="Starbucks", D1302="Sparkling Ice", D1302="Coca-Cola", D1302="San Pellegrino", D1302="Gatorade", D1302="Arizona"), "Beverages",
"Other")))))))))</f>
        <v>Beverages</v>
      </c>
      <c r="F1302" t="s">
        <v>531</v>
      </c>
      <c r="G1302" cm="1">
        <f t="array" ref="G1302">_xlfn.LET(
  _xlpm.txt, LOWER(TRIM(SUBSTITUTE(B1302,"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H1302" s="1">
        <f>O1302/G1302</f>
        <v>1.1219730941704036</v>
      </c>
      <c r="J1302" t="str">
        <f>IF(I1302="", "", IFERROR(LEFT(SUBSTITUTE(I1302,"$",""), FIND("/", SUBSTITUTE(I1302,"$","")) - 1), ""))</f>
        <v/>
      </c>
      <c r="K1302" s="1" t="str">
        <f>IF(J1302="", "", SUBSTITUTE(J1302, "¢", ""))</f>
        <v/>
      </c>
      <c r="L1302" s="2">
        <f>H1302*100</f>
        <v>112.19730941704036</v>
      </c>
      <c r="M1302" s="1">
        <f t="shared" si="20"/>
        <v>1.1220000000000001</v>
      </c>
      <c r="N1302" s="1">
        <v>112.2</v>
      </c>
      <c r="O1302">
        <f>VALUE(MID(F1302, FIND("$", F1302) + 1, LEN(F1302)))</f>
        <v>12.51</v>
      </c>
    </row>
    <row r="1303" spans="1:15" x14ac:dyDescent="0.25">
      <c r="A1303" t="s">
        <v>530</v>
      </c>
      <c r="B1303" t="s">
        <v>529</v>
      </c>
      <c r="C1303">
        <v>6</v>
      </c>
      <c r="D1303" t="str" cm="1">
        <f t="array" ref="D1303">_xlfn.TEXTJOIN("", TRUE, IF(ISNUMBER(SEARCH($Q$1480:$Q$1524, B1303)), $Q$1480:$Q$1524, ""))</f>
        <v>San Pellegrino</v>
      </c>
      <c r="E1303" t="str">
        <f>IF(OR(D1303="Mission", D1303="Nature's Own", D1303="Sara Lee"), "Bread",
IF(OR(D1303="Del Monte", D1303="Dole", D1303="Mott's"), "Canned Fruit",
IF(OR(D1303="Goya", D1303="Hunt's", D1303="Birds Eye"), "Canned Vegetables",
IF(OR(D1303="BelGioioso", D1303="Kraft", D1303="Philadelphia", D1303="Fairlife", D1303="Horizon Organic", D1303="Lactaid", D1303="Ben &amp; Jerry's", D1303="Chobani", D1303="Oikos", D1303="Light + Fit"), "Dairy",
IF(OR(D1303="Barilla", D1303="Annie's", D1303="Rao's Homemade"), "Pasta",
IF(OR(D1303="Hershey's", D1303="Lay's", D1303="Totino's", D1303="Cheerios", D1303="Jif", D1303="Skippy", D1303="Nature Valley", D1303="Oreo", D1303="DiGiorno", D1303="Eggo"), "Prepared Food",
IF(OR(D1303="Ben's Original", D1303="Lundberg", D1303="Quaker"), "Rice",
IF(OR(D1303="Bush's", D1303="Hillshire Farm", D1303="Oscar Mayer", D1303="SPAM"), "Protein",
IF(OR(D1303="Starbucks", D1303="Sparkling Ice", D1303="Coca-Cola", D1303="San Pellegrino", D1303="Gatorade", D1303="Arizona"), "Beverages",
"Other")))))))))</f>
        <v>Beverages</v>
      </c>
      <c r="F1303" t="s">
        <v>528</v>
      </c>
      <c r="G1303" cm="1">
        <f t="array" ref="G1303">_xlfn.LET(
  _xlpm.txt, LOWER(TRIM(SUBSTITUTE(B1303,"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H1303" s="1">
        <f>O1303/G1303</f>
        <v>1.1210762331838564</v>
      </c>
      <c r="J1303" t="str">
        <f>IF(I1303="", "", IFERROR(LEFT(SUBSTITUTE(I1303,"$",""), FIND("/", SUBSTITUTE(I1303,"$","")) - 1), ""))</f>
        <v/>
      </c>
      <c r="K1303" s="1" t="str">
        <f>IF(J1303="", "", SUBSTITUTE(J1303, "¢", ""))</f>
        <v/>
      </c>
      <c r="L1303" s="2">
        <f>H1303*100</f>
        <v>112.10762331838563</v>
      </c>
      <c r="M1303" s="1">
        <f t="shared" si="20"/>
        <v>1.121</v>
      </c>
      <c r="N1303" s="1">
        <v>112.1</v>
      </c>
      <c r="O1303">
        <f>VALUE(MID(F1303, FIND("$", F1303) + 1, LEN(F1303)))</f>
        <v>12.5</v>
      </c>
    </row>
    <row r="1304" spans="1:15" x14ac:dyDescent="0.25">
      <c r="A1304" t="s">
        <v>527</v>
      </c>
      <c r="B1304" t="s">
        <v>526</v>
      </c>
      <c r="C1304">
        <v>3</v>
      </c>
      <c r="D1304" t="str" cm="1">
        <f t="array" ref="D1304">_xlfn.TEXTJOIN("", TRUE, IF(ISNUMBER(SEARCH($Q$1480:$Q$1524, B1304)), $Q$1480:$Q$1524, ""))</f>
        <v>San Pellegrino</v>
      </c>
      <c r="E1304" t="str">
        <f>IF(OR(D1304="Mission", D1304="Nature's Own", D1304="Sara Lee"), "Bread",
IF(OR(D1304="Del Monte", D1304="Dole", D1304="Mott's"), "Canned Fruit",
IF(OR(D1304="Goya", D1304="Hunt's", D1304="Birds Eye"), "Canned Vegetables",
IF(OR(D1304="BelGioioso", D1304="Kraft", D1304="Philadelphia", D1304="Fairlife", D1304="Horizon Organic", D1304="Lactaid", D1304="Ben &amp; Jerry's", D1304="Chobani", D1304="Oikos", D1304="Light + Fit"), "Dairy",
IF(OR(D1304="Barilla", D1304="Annie's", D1304="Rao's Homemade"), "Pasta",
IF(OR(D1304="Hershey's", D1304="Lay's", D1304="Totino's", D1304="Cheerios", D1304="Jif", D1304="Skippy", D1304="Nature Valley", D1304="Oreo", D1304="DiGiorno", D1304="Eggo"), "Prepared Food",
IF(OR(D1304="Ben's Original", D1304="Lundberg", D1304="Quaker"), "Rice",
IF(OR(D1304="Bush's", D1304="Hillshire Farm", D1304="Oscar Mayer", D1304="SPAM"), "Protein",
IF(OR(D1304="Starbucks", D1304="Sparkling Ice", D1304="Coca-Cola", D1304="San Pellegrino", D1304="Gatorade", D1304="Arizona"), "Beverages",
"Other")))))))))</f>
        <v>Beverages</v>
      </c>
      <c r="F1304" t="s">
        <v>525</v>
      </c>
      <c r="G1304" cm="1">
        <f t="array" ref="G1304">_xlfn.LET(
  _xlpm.txt, LOWER(TRIM(SUBSTITUTE(B1304,"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89.26</v>
      </c>
      <c r="H1304" s="1">
        <f>O1304/G1304</f>
        <v>0.58256777952050187</v>
      </c>
      <c r="J1304" t="str">
        <f>IF(I1304="", "", IFERROR(LEFT(SUBSTITUTE(I1304,"$",""), FIND("/", SUBSTITUTE(I1304,"$","")) - 1), ""))</f>
        <v/>
      </c>
      <c r="K1304" s="1" t="str">
        <f>IF(J1304="", "", SUBSTITUTE(J1304, "¢", ""))</f>
        <v/>
      </c>
      <c r="L1304" s="2">
        <f>H1304*100</f>
        <v>58.256777952050186</v>
      </c>
      <c r="M1304" s="1">
        <f t="shared" si="20"/>
        <v>0.58299999999999996</v>
      </c>
      <c r="N1304" s="1">
        <v>58.3</v>
      </c>
      <c r="O1304">
        <f>VALUE(MID(F1304, FIND("$", F1304) + 1, LEN(F1304)))</f>
        <v>52</v>
      </c>
    </row>
    <row r="1305" spans="1:15" x14ac:dyDescent="0.25">
      <c r="A1305" t="s">
        <v>524</v>
      </c>
      <c r="B1305" t="s">
        <v>523</v>
      </c>
      <c r="C1305">
        <v>6</v>
      </c>
      <c r="D1305" t="str" cm="1">
        <f t="array" ref="D1305">_xlfn.TEXTJOIN("", TRUE, IF(ISNUMBER(SEARCH($Q$1480:$Q$1524, B1305)), $Q$1480:$Q$1524, ""))</f>
        <v>San Pellegrino</v>
      </c>
      <c r="E1305" t="str">
        <f>IF(OR(D1305="Mission", D1305="Nature's Own", D1305="Sara Lee"), "Bread",
IF(OR(D1305="Del Monte", D1305="Dole", D1305="Mott's"), "Canned Fruit",
IF(OR(D1305="Goya", D1305="Hunt's", D1305="Birds Eye"), "Canned Vegetables",
IF(OR(D1305="BelGioioso", D1305="Kraft", D1305="Philadelphia", D1305="Fairlife", D1305="Horizon Organic", D1305="Lactaid", D1305="Ben &amp; Jerry's", D1305="Chobani", D1305="Oikos", D1305="Light + Fit"), "Dairy",
IF(OR(D1305="Barilla", D1305="Annie's", D1305="Rao's Homemade"), "Pasta",
IF(OR(D1305="Hershey's", D1305="Lay's", D1305="Totino's", D1305="Cheerios", D1305="Jif", D1305="Skippy", D1305="Nature Valley", D1305="Oreo", D1305="DiGiorno", D1305="Eggo"), "Prepared Food",
IF(OR(D1305="Ben's Original", D1305="Lundberg", D1305="Quaker"), "Rice",
IF(OR(D1305="Bush's", D1305="Hillshire Farm", D1305="Oscar Mayer", D1305="SPAM"), "Protein",
IF(OR(D1305="Starbucks", D1305="Sparkling Ice", D1305="Coca-Cola", D1305="San Pellegrino", D1305="Gatorade", D1305="Arizona"), "Beverages",
"Other")))))))))</f>
        <v>Beverages</v>
      </c>
      <c r="F1305" t="s">
        <v>522</v>
      </c>
      <c r="G1305" cm="1">
        <f t="array" ref="G1305">_xlfn.LET(
  _xlpm.txt, LOWER(TRIM(SUBSTITUTE(B1305,"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H1305" s="1">
        <f>O1305/G1305</f>
        <v>1.0753363228699551</v>
      </c>
      <c r="J1305" t="str">
        <f>IF(I1305="", "", IFERROR(LEFT(SUBSTITUTE(I1305,"$",""), FIND("/", SUBSTITUTE(I1305,"$","")) - 1), ""))</f>
        <v/>
      </c>
      <c r="K1305" s="1" t="str">
        <f>IF(J1305="", "", SUBSTITUTE(J1305, "¢", ""))</f>
        <v/>
      </c>
      <c r="L1305" s="2">
        <f>H1305*100</f>
        <v>107.53363228699551</v>
      </c>
      <c r="M1305" s="1">
        <f t="shared" si="20"/>
        <v>1.0753363228699551</v>
      </c>
      <c r="N1305" s="1">
        <v>107.53363228699551</v>
      </c>
      <c r="O1305">
        <f>VALUE(MID(F1305, FIND("$", F1305) + 1, LEN(F1305)))</f>
        <v>11.99</v>
      </c>
    </row>
    <row r="1306" spans="1:15" x14ac:dyDescent="0.25">
      <c r="A1306" t="s">
        <v>521</v>
      </c>
      <c r="B1306" t="s">
        <v>520</v>
      </c>
      <c r="C1306">
        <v>12</v>
      </c>
      <c r="D1306" t="str" cm="1">
        <f t="array" ref="D1306">_xlfn.TEXTJOIN("", TRUE, IF(ISNUMBER(SEARCH($Q$1480:$Q$1524, B1306)), $Q$1480:$Q$1524, ""))</f>
        <v>San Pellegrino</v>
      </c>
      <c r="E1306" t="str">
        <f>IF(OR(D1306="Mission", D1306="Nature's Own", D1306="Sara Lee"), "Bread",
IF(OR(D1306="Del Monte", D1306="Dole", D1306="Mott's"), "Canned Fruit",
IF(OR(D1306="Goya", D1306="Hunt's", D1306="Birds Eye"), "Canned Vegetables",
IF(OR(D1306="BelGioioso", D1306="Kraft", D1306="Philadelphia", D1306="Fairlife", D1306="Horizon Organic", D1306="Lactaid", D1306="Ben &amp; Jerry's", D1306="Chobani", D1306="Oikos", D1306="Light + Fit"), "Dairy",
IF(OR(D1306="Barilla", D1306="Annie's", D1306="Rao's Homemade"), "Pasta",
IF(OR(D1306="Hershey's", D1306="Lay's", D1306="Totino's", D1306="Cheerios", D1306="Jif", D1306="Skippy", D1306="Nature Valley", D1306="Oreo", D1306="DiGiorno", D1306="Eggo"), "Prepared Food",
IF(OR(D1306="Ben's Original", D1306="Lundberg", D1306="Quaker"), "Rice",
IF(OR(D1306="Bush's", D1306="Hillshire Farm", D1306="Oscar Mayer", D1306="SPAM"), "Protein",
IF(OR(D1306="Starbucks", D1306="Sparkling Ice", D1306="Coca-Cola", D1306="San Pellegrino", D1306="Gatorade", D1306="Arizona"), "Beverages",
"Other")))))))))</f>
        <v>Beverages</v>
      </c>
      <c r="F1306" t="s">
        <v>519</v>
      </c>
      <c r="G1306" cm="1">
        <f t="array" ref="G1306">_xlfn.LET(
  _xlpm.txt, LOWER(TRIM(SUBSTITUTE(B1306,"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H1306" s="1">
        <f>O1306/G1306</f>
        <v>1.7928251121076231</v>
      </c>
      <c r="J1306" t="str">
        <f>IF(I1306="", "", IFERROR(LEFT(SUBSTITUTE(I1306,"$",""), FIND("/", SUBSTITUTE(I1306,"$","")) - 1), ""))</f>
        <v/>
      </c>
      <c r="K1306" s="1" t="str">
        <f>IF(J1306="", "", SUBSTITUTE(J1306, "¢", ""))</f>
        <v/>
      </c>
      <c r="L1306" s="2">
        <f>H1306*100</f>
        <v>179.28251121076229</v>
      </c>
      <c r="M1306" s="1">
        <f t="shared" si="20"/>
        <v>1.7928251121076229</v>
      </c>
      <c r="N1306" s="1">
        <v>179.28251121076229</v>
      </c>
      <c r="O1306">
        <f>VALUE(MID(F1306, FIND("$", F1306) + 1, LEN(F1306)))</f>
        <v>19.989999999999998</v>
      </c>
    </row>
    <row r="1307" spans="1:15" x14ac:dyDescent="0.25">
      <c r="A1307" t="s">
        <v>518</v>
      </c>
      <c r="B1307" t="s">
        <v>517</v>
      </c>
      <c r="C1307">
        <v>24</v>
      </c>
      <c r="D1307" t="str" cm="1">
        <f t="array" ref="D1307">_xlfn.TEXTJOIN("", TRUE, IF(ISNUMBER(SEARCH($Q$1480:$Q$1524, B1307)), $Q$1480:$Q$1524, ""))</f>
        <v>San Pellegrino</v>
      </c>
      <c r="E1307" t="str">
        <f>IF(OR(D1307="Mission", D1307="Nature's Own", D1307="Sara Lee"), "Bread",
IF(OR(D1307="Del Monte", D1307="Dole", D1307="Mott's"), "Canned Fruit",
IF(OR(D1307="Goya", D1307="Hunt's", D1307="Birds Eye"), "Canned Vegetables",
IF(OR(D1307="BelGioioso", D1307="Kraft", D1307="Philadelphia", D1307="Fairlife", D1307="Horizon Organic", D1307="Lactaid", D1307="Ben &amp; Jerry's", D1307="Chobani", D1307="Oikos", D1307="Light + Fit"), "Dairy",
IF(OR(D1307="Barilla", D1307="Annie's", D1307="Rao's Homemade"), "Pasta",
IF(OR(D1307="Hershey's", D1307="Lay's", D1307="Totino's", D1307="Cheerios", D1307="Jif", D1307="Skippy", D1307="Nature Valley", D1307="Oreo", D1307="DiGiorno", D1307="Eggo"), "Prepared Food",
IF(OR(D1307="Ben's Original", D1307="Lundberg", D1307="Quaker"), "Rice",
IF(OR(D1307="Bush's", D1307="Hillshire Farm", D1307="Oscar Mayer", D1307="SPAM"), "Protein",
IF(OR(D1307="Starbucks", D1307="Sparkling Ice", D1307="Coca-Cola", D1307="San Pellegrino", D1307="Gatorade", D1307="Arizona"), "Beverages",
"Other")))))))))</f>
        <v>Beverages</v>
      </c>
      <c r="F1307" t="s">
        <v>516</v>
      </c>
      <c r="G1307" cm="1">
        <f t="array" ref="G1307">_xlfn.LET(
  _xlpm.txt, LOWER(TRIM(SUBSTITUTE(B1307,"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H1307" s="1">
        <f>O1307/G1307</f>
        <v>3.2959641255605381</v>
      </c>
      <c r="J1307" t="str">
        <f>IF(I1307="", "", IFERROR(LEFT(SUBSTITUTE(I1307,"$",""), FIND("/", SUBSTITUTE(I1307,"$","")) - 1), ""))</f>
        <v/>
      </c>
      <c r="K1307" s="1" t="str">
        <f>IF(J1307="", "", SUBSTITUTE(J1307, "¢", ""))</f>
        <v/>
      </c>
      <c r="L1307" s="2">
        <f>H1307*100</f>
        <v>329.59641255605379</v>
      </c>
      <c r="M1307" s="1">
        <f t="shared" si="20"/>
        <v>3.2959641255605381</v>
      </c>
      <c r="N1307" s="1">
        <v>329.59641255605379</v>
      </c>
      <c r="O1307">
        <f>VALUE(MID(F1307, FIND("$", F1307) + 1, LEN(F1307)))</f>
        <v>36.75</v>
      </c>
    </row>
    <row r="1308" spans="1:15" x14ac:dyDescent="0.25">
      <c r="A1308" t="s">
        <v>515</v>
      </c>
      <c r="B1308" t="s">
        <v>514</v>
      </c>
      <c r="C1308">
        <v>12</v>
      </c>
      <c r="D1308" t="str" cm="1">
        <f t="array" ref="D1308">_xlfn.TEXTJOIN("", TRUE, IF(ISNUMBER(SEARCH($Q$1480:$Q$1524, B1308)), $Q$1480:$Q$1524, ""))</f>
        <v>San Pellegrino</v>
      </c>
      <c r="E1308" t="str">
        <f>IF(OR(D1308="Mission", D1308="Nature's Own", D1308="Sara Lee"), "Bread",
IF(OR(D1308="Del Monte", D1308="Dole", D1308="Mott's"), "Canned Fruit",
IF(OR(D1308="Goya", D1308="Hunt's", D1308="Birds Eye"), "Canned Vegetables",
IF(OR(D1308="BelGioioso", D1308="Kraft", D1308="Philadelphia", D1308="Fairlife", D1308="Horizon Organic", D1308="Lactaid", D1308="Ben &amp; Jerry's", D1308="Chobani", D1308="Oikos", D1308="Light + Fit"), "Dairy",
IF(OR(D1308="Barilla", D1308="Annie's", D1308="Rao's Homemade"), "Pasta",
IF(OR(D1308="Hershey's", D1308="Lay's", D1308="Totino's", D1308="Cheerios", D1308="Jif", D1308="Skippy", D1308="Nature Valley", D1308="Oreo", D1308="DiGiorno", D1308="Eggo"), "Prepared Food",
IF(OR(D1308="Ben's Original", D1308="Lundberg", D1308="Quaker"), "Rice",
IF(OR(D1308="Bush's", D1308="Hillshire Farm", D1308="Oscar Mayer", D1308="SPAM"), "Protein",
IF(OR(D1308="Starbucks", D1308="Sparkling Ice", D1308="Coca-Cola", D1308="San Pellegrino", D1308="Gatorade", D1308="Arizona"), "Beverages",
"Other")))))))))</f>
        <v>Beverages</v>
      </c>
      <c r="F1308" t="s">
        <v>513</v>
      </c>
      <c r="G1308" cm="1">
        <f t="array" ref="G1308">_xlfn.LET(
  _xlpm.txt, LOWER(TRIM(SUBSTITUTE(B1308,"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H1308" s="1">
        <f>O1308/G1308</f>
        <v>2.6860986547085202</v>
      </c>
      <c r="J1308" t="str">
        <f>IF(I1308="", "", IFERROR(LEFT(SUBSTITUTE(I1308,"$",""), FIND("/", SUBSTITUTE(I1308,"$","")) - 1), ""))</f>
        <v/>
      </c>
      <c r="K1308" s="1" t="str">
        <f>IF(J1308="", "", SUBSTITUTE(J1308, "¢", ""))</f>
        <v/>
      </c>
      <c r="L1308" s="2">
        <f>H1308*100</f>
        <v>268.60986547085201</v>
      </c>
      <c r="M1308" s="1">
        <f t="shared" si="20"/>
        <v>2.6860986547085202</v>
      </c>
      <c r="N1308" s="1">
        <v>268.60986547085201</v>
      </c>
      <c r="O1308">
        <f>VALUE(MID(F1308, FIND("$", F1308) + 1, LEN(F1308)))</f>
        <v>29.95</v>
      </c>
    </row>
    <row r="1309" spans="1:15" x14ac:dyDescent="0.25">
      <c r="A1309" t="s">
        <v>512</v>
      </c>
      <c r="B1309" t="s">
        <v>511</v>
      </c>
      <c r="C1309">
        <v>10</v>
      </c>
      <c r="D1309" t="str" cm="1">
        <f t="array" ref="D1309">_xlfn.TEXTJOIN("", TRUE, IF(ISNUMBER(SEARCH($Q$1480:$Q$1524, B1309)), $Q$1480:$Q$1524, ""))</f>
        <v>San Pellegrino</v>
      </c>
      <c r="E1309" t="str">
        <f>IF(OR(D1309="Mission", D1309="Nature's Own", D1309="Sara Lee"), "Bread",
IF(OR(D1309="Del Monte", D1309="Dole", D1309="Mott's"), "Canned Fruit",
IF(OR(D1309="Goya", D1309="Hunt's", D1309="Birds Eye"), "Canned Vegetables",
IF(OR(D1309="BelGioioso", D1309="Kraft", D1309="Philadelphia", D1309="Fairlife", D1309="Horizon Organic", D1309="Lactaid", D1309="Ben &amp; Jerry's", D1309="Chobani", D1309="Oikos", D1309="Light + Fit"), "Dairy",
IF(OR(D1309="Barilla", D1309="Annie's", D1309="Rao's Homemade"), "Pasta",
IF(OR(D1309="Hershey's", D1309="Lay's", D1309="Totino's", D1309="Cheerios", D1309="Jif", D1309="Skippy", D1309="Nature Valley", D1309="Oreo", D1309="DiGiorno", D1309="Eggo"), "Prepared Food",
IF(OR(D1309="Ben's Original", D1309="Lundberg", D1309="Quaker"), "Rice",
IF(OR(D1309="Bush's", D1309="Hillshire Farm", D1309="Oscar Mayer", D1309="SPAM"), "Protein",
IF(OR(D1309="Starbucks", D1309="Sparkling Ice", D1309="Coca-Cola", D1309="San Pellegrino", D1309="Gatorade", D1309="Arizona"), "Beverages",
"Other")))))))))</f>
        <v>Beverages</v>
      </c>
      <c r="F1309" t="s">
        <v>510</v>
      </c>
      <c r="G1309" cm="1">
        <f t="array" ref="G1309">_xlfn.LET(
  _xlpm.txt, LOWER(TRIM(SUBSTITUTE(B1309,"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8.4499999999999993</v>
      </c>
      <c r="H1309" s="1">
        <f>O1309/G1309</f>
        <v>3.8461538461538463</v>
      </c>
      <c r="J1309" t="str">
        <f>IF(I1309="", "", IFERROR(LEFT(SUBSTITUTE(I1309,"$",""), FIND("/", SUBSTITUTE(I1309,"$","")) - 1), ""))</f>
        <v/>
      </c>
      <c r="K1309" s="1" t="str">
        <f>IF(J1309="", "", SUBSTITUTE(J1309, "¢", ""))</f>
        <v/>
      </c>
      <c r="L1309" s="2">
        <f>H1309*100</f>
        <v>384.61538461538464</v>
      </c>
      <c r="M1309" s="1">
        <f t="shared" si="20"/>
        <v>3.8461538461538463</v>
      </c>
      <c r="N1309" s="1">
        <v>384.61538461538464</v>
      </c>
      <c r="O1309">
        <f>VALUE(MID(F1309, FIND("$", F1309) + 1, LEN(F1309)))</f>
        <v>32.5</v>
      </c>
    </row>
    <row r="1310" spans="1:15" x14ac:dyDescent="0.25">
      <c r="A1310" t="s">
        <v>509</v>
      </c>
      <c r="B1310" t="s">
        <v>508</v>
      </c>
      <c r="C1310">
        <v>24</v>
      </c>
      <c r="D1310" t="str" cm="1">
        <f t="array" ref="D1310">_xlfn.TEXTJOIN("", TRUE, IF(ISNUMBER(SEARCH($Q$1480:$Q$1524, B1310)), $Q$1480:$Q$1524, ""))</f>
        <v>San Pellegrino</v>
      </c>
      <c r="E1310" t="str">
        <f>IF(OR(D1310="Mission", D1310="Nature's Own", D1310="Sara Lee"), "Bread",
IF(OR(D1310="Del Monte", D1310="Dole", D1310="Mott's"), "Canned Fruit",
IF(OR(D1310="Goya", D1310="Hunt's", D1310="Birds Eye"), "Canned Vegetables",
IF(OR(D1310="BelGioioso", D1310="Kraft", D1310="Philadelphia", D1310="Fairlife", D1310="Horizon Organic", D1310="Lactaid", D1310="Ben &amp; Jerry's", D1310="Chobani", D1310="Oikos", D1310="Light + Fit"), "Dairy",
IF(OR(D1310="Barilla", D1310="Annie's", D1310="Rao's Homemade"), "Pasta",
IF(OR(D1310="Hershey's", D1310="Lay's", D1310="Totino's", D1310="Cheerios", D1310="Jif", D1310="Skippy", D1310="Nature Valley", D1310="Oreo", D1310="DiGiorno", D1310="Eggo"), "Prepared Food",
IF(OR(D1310="Ben's Original", D1310="Lundberg", D1310="Quaker"), "Rice",
IF(OR(D1310="Bush's", D1310="Hillshire Farm", D1310="Oscar Mayer", D1310="SPAM"), "Protein",
IF(OR(D1310="Starbucks", D1310="Sparkling Ice", D1310="Coca-Cola", D1310="San Pellegrino", D1310="Gatorade", D1310="Arizona"), "Beverages",
"Other")))))))))</f>
        <v>Beverages</v>
      </c>
      <c r="F1310" t="s">
        <v>507</v>
      </c>
      <c r="G1310" cm="1">
        <f t="array" ref="G1310">_xlfn.LET(
  _xlpm.txt, LOWER(TRIM(SUBSTITUTE(B1310,"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267.60000000000002</v>
      </c>
      <c r="H1310" s="1">
        <f>O1310/G1310</f>
        <v>0.11543348281016441</v>
      </c>
      <c r="J1310" t="str">
        <f>IF(I1310="", "", IFERROR(LEFT(SUBSTITUTE(I1310,"$",""), FIND("/", SUBSTITUTE(I1310,"$","")) - 1), ""))</f>
        <v/>
      </c>
      <c r="K1310" s="1" t="str">
        <f>IF(J1310="", "", SUBSTITUTE(J1310, "¢", ""))</f>
        <v/>
      </c>
      <c r="L1310" s="2">
        <f>H1310*100</f>
        <v>11.543348281016442</v>
      </c>
      <c r="M1310" s="1">
        <f t="shared" si="20"/>
        <v>0.115</v>
      </c>
      <c r="N1310" s="1">
        <v>11.5</v>
      </c>
      <c r="O1310">
        <f>VALUE(MID(F1310, FIND("$", F1310) + 1, LEN(F1310)))</f>
        <v>30.89</v>
      </c>
    </row>
    <row r="1311" spans="1:15" x14ac:dyDescent="0.25">
      <c r="A1311" t="s">
        <v>506</v>
      </c>
      <c r="B1311" t="s">
        <v>505</v>
      </c>
      <c r="C1311">
        <v>24</v>
      </c>
      <c r="D1311" t="str" cm="1">
        <f t="array" ref="D1311">_xlfn.TEXTJOIN("", TRUE, IF(ISNUMBER(SEARCH($Q$1480:$Q$1524, B1311)), $Q$1480:$Q$1524, ""))</f>
        <v>San Pellegrino</v>
      </c>
      <c r="E1311" t="str">
        <f>IF(OR(D1311="Mission", D1311="Nature's Own", D1311="Sara Lee"), "Bread",
IF(OR(D1311="Del Monte", D1311="Dole", D1311="Mott's"), "Canned Fruit",
IF(OR(D1311="Goya", D1311="Hunt's", D1311="Birds Eye"), "Canned Vegetables",
IF(OR(D1311="BelGioioso", D1311="Kraft", D1311="Philadelphia", D1311="Fairlife", D1311="Horizon Organic", D1311="Lactaid", D1311="Ben &amp; Jerry's", D1311="Chobani", D1311="Oikos", D1311="Light + Fit"), "Dairy",
IF(OR(D1311="Barilla", D1311="Annie's", D1311="Rao's Homemade"), "Pasta",
IF(OR(D1311="Hershey's", D1311="Lay's", D1311="Totino's", D1311="Cheerios", D1311="Jif", D1311="Skippy", D1311="Nature Valley", D1311="Oreo", D1311="DiGiorno", D1311="Eggo"), "Prepared Food",
IF(OR(D1311="Ben's Original", D1311="Lundberg", D1311="Quaker"), "Rice",
IF(OR(D1311="Bush's", D1311="Hillshire Farm", D1311="Oscar Mayer", D1311="SPAM"), "Protein",
IF(OR(D1311="Starbucks", D1311="Sparkling Ice", D1311="Coca-Cola", D1311="San Pellegrino", D1311="Gatorade", D1311="Arizona"), "Beverages",
"Other")))))))))</f>
        <v>Beverages</v>
      </c>
      <c r="F1311" t="s">
        <v>504</v>
      </c>
      <c r="G1311" cm="1">
        <f t="array" ref="G1311">_xlfn.LET(
  _xlpm.txt, LOWER(TRIM(SUBSTITUTE(B1311,"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267.60000000000002</v>
      </c>
      <c r="H1311" s="1">
        <f>O1311/G1311</f>
        <v>8.0941704035874432E-2</v>
      </c>
      <c r="J1311" t="str">
        <f>IF(I1311="", "", IFERROR(LEFT(SUBSTITUTE(I1311,"$",""), FIND("/", SUBSTITUTE(I1311,"$","")) - 1), ""))</f>
        <v/>
      </c>
      <c r="K1311" s="1" t="str">
        <f>IF(J1311="", "", SUBSTITUTE(J1311, "¢", ""))</f>
        <v/>
      </c>
      <c r="L1311" s="2">
        <f>H1311*100</f>
        <v>8.0941704035874427</v>
      </c>
      <c r="M1311" s="1">
        <f t="shared" si="20"/>
        <v>8.1000000000000003E-2</v>
      </c>
      <c r="N1311" s="1">
        <v>8.1</v>
      </c>
      <c r="O1311">
        <f>VALUE(MID(F1311, FIND("$", F1311) + 1, LEN(F1311)))</f>
        <v>21.66</v>
      </c>
    </row>
    <row r="1312" spans="1:15" x14ac:dyDescent="0.25">
      <c r="A1312" t="s">
        <v>503</v>
      </c>
      <c r="B1312" t="s">
        <v>502</v>
      </c>
      <c r="D1312" t="str" cm="1">
        <f t="array" ref="D1312">_xlfn.TEXTJOIN("", TRUE, IF(ISNUMBER(SEARCH($Q$1480:$Q$1524, B1312)), $Q$1480:$Q$1524, ""))</f>
        <v>San Pellegrino</v>
      </c>
      <c r="E1312" t="str">
        <f>IF(OR(D1312="Mission", D1312="Nature's Own", D1312="Sara Lee"), "Bread",
IF(OR(D1312="Del Monte", D1312="Dole", D1312="Mott's"), "Canned Fruit",
IF(OR(D1312="Goya", D1312="Hunt's", D1312="Birds Eye"), "Canned Vegetables",
IF(OR(D1312="BelGioioso", D1312="Kraft", D1312="Philadelphia", D1312="Fairlife", D1312="Horizon Organic", D1312="Lactaid", D1312="Ben &amp; Jerry's", D1312="Chobani", D1312="Oikos", D1312="Light + Fit"), "Dairy",
IF(OR(D1312="Barilla", D1312="Annie's", D1312="Rao's Homemade"), "Pasta",
IF(OR(D1312="Hershey's", D1312="Lay's", D1312="Totino's", D1312="Cheerios", D1312="Jif", D1312="Skippy", D1312="Nature Valley", D1312="Oreo", D1312="DiGiorno", D1312="Eggo"), "Prepared Food",
IF(OR(D1312="Ben's Original", D1312="Lundberg", D1312="Quaker"), "Rice",
IF(OR(D1312="Bush's", D1312="Hillshire Farm", D1312="Oscar Mayer", D1312="SPAM"), "Protein",
IF(OR(D1312="Starbucks", D1312="Sparkling Ice", D1312="Coca-Cola", D1312="San Pellegrino", D1312="Gatorade", D1312="Arizona"), "Beverages",
"Other")))))))))</f>
        <v>Beverages</v>
      </c>
      <c r="F1312" t="s">
        <v>395</v>
      </c>
      <c r="G1312" t="str" cm="1">
        <f t="array" ref="G1312">_xlfn.LET(
  _xlpm.txt, LOWER(TRIM(SUBSTITUTE(B1312,"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312" t="e">
        <f>O1312/G1312</f>
        <v>#VALUE!</v>
      </c>
      <c r="J1312" t="str">
        <f>IF(I1312="", "", IFERROR(LEFT(SUBSTITUTE(I1312,"$",""), FIND("/", SUBSTITUTE(I1312,"$","")) - 1), ""))</f>
        <v/>
      </c>
      <c r="K1312" t="str">
        <f>IF(J1312="", "", SUBSTITUTE(J1312, "¢", ""))</f>
        <v/>
      </c>
      <c r="L1312" s="1" t="e">
        <f>H1312*100</f>
        <v>#VALUE!</v>
      </c>
      <c r="M1312" s="1">
        <f t="shared" si="20"/>
        <v>0</v>
      </c>
      <c r="O1312">
        <f>VALUE(MID(F1312, FIND("$", F1312) + 1, LEN(F1312)))</f>
        <v>14.99</v>
      </c>
    </row>
    <row r="1313" spans="1:15" x14ac:dyDescent="0.25">
      <c r="A1313" t="s">
        <v>501</v>
      </c>
      <c r="B1313" t="s">
        <v>500</v>
      </c>
      <c r="C1313">
        <v>24</v>
      </c>
      <c r="D1313" t="str" cm="1">
        <f t="array" ref="D1313">_xlfn.TEXTJOIN("", TRUE, IF(ISNUMBER(SEARCH($Q$1480:$Q$1524, B1313)), $Q$1480:$Q$1524, ""))</f>
        <v>San Pellegrino</v>
      </c>
      <c r="E1313" t="str">
        <f>IF(OR(D1313="Mission", D1313="Nature's Own", D1313="Sara Lee"), "Bread",
IF(OR(D1313="Del Monte", D1313="Dole", D1313="Mott's"), "Canned Fruit",
IF(OR(D1313="Goya", D1313="Hunt's", D1313="Birds Eye"), "Canned Vegetables",
IF(OR(D1313="BelGioioso", D1313="Kraft", D1313="Philadelphia", D1313="Fairlife", D1313="Horizon Organic", D1313="Lactaid", D1313="Ben &amp; Jerry's", D1313="Chobani", D1313="Oikos", D1313="Light + Fit"), "Dairy",
IF(OR(D1313="Barilla", D1313="Annie's", D1313="Rao's Homemade"), "Pasta",
IF(OR(D1313="Hershey's", D1313="Lay's", D1313="Totino's", D1313="Cheerios", D1313="Jif", D1313="Skippy", D1313="Nature Valley", D1313="Oreo", D1313="DiGiorno", D1313="Eggo"), "Prepared Food",
IF(OR(D1313="Ben's Original", D1313="Lundberg", D1313="Quaker"), "Rice",
IF(OR(D1313="Bush's", D1313="Hillshire Farm", D1313="Oscar Mayer", D1313="SPAM"), "Protein",
IF(OR(D1313="Starbucks", D1313="Sparkling Ice", D1313="Coca-Cola", D1313="San Pellegrino", D1313="Gatorade", D1313="Arizona"), "Beverages",
"Other")))))))))</f>
        <v>Beverages</v>
      </c>
      <c r="F1313" t="s">
        <v>499</v>
      </c>
      <c r="G1313" cm="1">
        <f t="array" ref="G1313">_xlfn.LET(
  _xlpm.txt, LOWER(TRIM(SUBSTITUTE(B1313,"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267.60000000000002</v>
      </c>
      <c r="H1313" s="1">
        <f>O1313/G1313</f>
        <v>0.13441704035874438</v>
      </c>
      <c r="J1313" t="str">
        <f>IF(I1313="", "", IFERROR(LEFT(SUBSTITUTE(I1313,"$",""), FIND("/", SUBSTITUTE(I1313,"$","")) - 1), ""))</f>
        <v/>
      </c>
      <c r="K1313" s="1" t="str">
        <f>IF(J1313="", "", SUBSTITUTE(J1313, "¢", ""))</f>
        <v/>
      </c>
      <c r="L1313" s="2">
        <f>H1313*100</f>
        <v>13.441704035874439</v>
      </c>
      <c r="M1313" s="1">
        <f t="shared" si="20"/>
        <v>0.13400000000000001</v>
      </c>
      <c r="N1313" s="1">
        <v>13.4</v>
      </c>
      <c r="O1313">
        <f>VALUE(MID(F1313, FIND("$", F1313) + 1, LEN(F1313)))</f>
        <v>35.97</v>
      </c>
    </row>
    <row r="1314" spans="1:15" x14ac:dyDescent="0.25">
      <c r="A1314" t="s">
        <v>498</v>
      </c>
      <c r="B1314" t="s">
        <v>497</v>
      </c>
      <c r="C1314">
        <v>24</v>
      </c>
      <c r="D1314" t="str" cm="1">
        <f t="array" ref="D1314">_xlfn.TEXTJOIN("", TRUE, IF(ISNUMBER(SEARCH($Q$1480:$Q$1524, B1314)), $Q$1480:$Q$1524, ""))</f>
        <v>San Pellegrino</v>
      </c>
      <c r="E1314" t="str">
        <f>IF(OR(D1314="Mission", D1314="Nature's Own", D1314="Sara Lee"), "Bread",
IF(OR(D1314="Del Monte", D1314="Dole", D1314="Mott's"), "Canned Fruit",
IF(OR(D1314="Goya", D1314="Hunt's", D1314="Birds Eye"), "Canned Vegetables",
IF(OR(D1314="BelGioioso", D1314="Kraft", D1314="Philadelphia", D1314="Fairlife", D1314="Horizon Organic", D1314="Lactaid", D1314="Ben &amp; Jerry's", D1314="Chobani", D1314="Oikos", D1314="Light + Fit"), "Dairy",
IF(OR(D1314="Barilla", D1314="Annie's", D1314="Rao's Homemade"), "Pasta",
IF(OR(D1314="Hershey's", D1314="Lay's", D1314="Totino's", D1314="Cheerios", D1314="Jif", D1314="Skippy", D1314="Nature Valley", D1314="Oreo", D1314="DiGiorno", D1314="Eggo"), "Prepared Food",
IF(OR(D1314="Ben's Original", D1314="Lundberg", D1314="Quaker"), "Rice",
IF(OR(D1314="Bush's", D1314="Hillshire Farm", D1314="Oscar Mayer", D1314="SPAM"), "Protein",
IF(OR(D1314="Starbucks", D1314="Sparkling Ice", D1314="Coca-Cola", D1314="San Pellegrino", D1314="Gatorade", D1314="Arizona"), "Beverages",
"Other")))))))))</f>
        <v>Beverages</v>
      </c>
      <c r="F1314" t="s">
        <v>496</v>
      </c>
      <c r="G1314" cm="1">
        <f t="array" ref="G1314">_xlfn.LET(
  _xlpm.txt, LOWER(TRIM(SUBSTITUTE(B1314,"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H1314" s="1">
        <f>O1314/G1314</f>
        <v>2.6887892376681615</v>
      </c>
      <c r="J1314" t="str">
        <f>IF(I1314="", "", IFERROR(LEFT(SUBSTITUTE(I1314,"$",""), FIND("/", SUBSTITUTE(I1314,"$","")) - 1), ""))</f>
        <v/>
      </c>
      <c r="K1314" s="1" t="str">
        <f>IF(J1314="", "", SUBSTITUTE(J1314, "¢", ""))</f>
        <v/>
      </c>
      <c r="L1314" s="2">
        <f>H1314*100</f>
        <v>268.87892376681617</v>
      </c>
      <c r="M1314" s="1">
        <f t="shared" si="20"/>
        <v>2.6887892376681619</v>
      </c>
      <c r="N1314" s="1">
        <v>268.87892376681617</v>
      </c>
      <c r="O1314">
        <f>VALUE(MID(F1314, FIND("$", F1314) + 1, LEN(F1314)))</f>
        <v>29.98</v>
      </c>
    </row>
    <row r="1315" spans="1:15" x14ac:dyDescent="0.25">
      <c r="A1315" t="s">
        <v>495</v>
      </c>
      <c r="B1315" t="s">
        <v>494</v>
      </c>
      <c r="C1315">
        <v>2</v>
      </c>
      <c r="D1315" t="str" cm="1">
        <f t="array" ref="D1315">_xlfn.TEXTJOIN("", TRUE, IF(ISNUMBER(SEARCH($Q$1480:$Q$1524, B1315)), $Q$1480:$Q$1524, ""))</f>
        <v>Sara Lee</v>
      </c>
      <c r="E1315" t="str">
        <f>IF(OR(D1315="Mission", D1315="Nature's Own", D1315="Sara Lee"), "Bread",
IF(OR(D1315="Del Monte", D1315="Dole", D1315="Mott's"), "Canned Fruit",
IF(OR(D1315="Goya", D1315="Hunt's", D1315="Birds Eye"), "Canned Vegetables",
IF(OR(D1315="BelGioioso", D1315="Kraft", D1315="Philadelphia", D1315="Fairlife", D1315="Horizon Organic", D1315="Lactaid", D1315="Ben &amp; Jerry's", D1315="Chobani", D1315="Oikos", D1315="Light + Fit"), "Dairy",
IF(OR(D1315="Barilla", D1315="Annie's", D1315="Rao's Homemade"), "Pasta",
IF(OR(D1315="Hershey's", D1315="Lay's", D1315="Totino's", D1315="Cheerios", D1315="Jif", D1315="Skippy", D1315="Nature Valley", D1315="Oreo", D1315="DiGiorno", D1315="Eggo"), "Prepared Food",
IF(OR(D1315="Ben's Original", D1315="Lundberg", D1315="Quaker"), "Rice",
IF(OR(D1315="Bush's", D1315="Hillshire Farm", D1315="Oscar Mayer", D1315="SPAM"), "Protein",
IF(OR(D1315="Starbucks", D1315="Sparkling Ice", D1315="Coca-Cola", D1315="San Pellegrino", D1315="Gatorade", D1315="Arizona"), "Beverages",
"Other")))))))))</f>
        <v>Bread</v>
      </c>
      <c r="F1315" t="s">
        <v>493</v>
      </c>
      <c r="G1315" cm="1">
        <f t="array" ref="G1315">_xlfn.LET(
  _xlpm.txt, LOWER(TRIM(SUBSTITUTE(B1315,"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15" s="1">
        <f>O1315/G1315</f>
        <v>0.8</v>
      </c>
      <c r="J1315" t="str">
        <f>IF(I1315="", "", IFERROR(LEFT(SUBSTITUTE(I1315,"$",""), FIND("/", SUBSTITUTE(I1315,"$","")) - 1), ""))</f>
        <v/>
      </c>
      <c r="K1315" s="1" t="str">
        <f>IF(J1315="", "", SUBSTITUTE(J1315, "¢", ""))</f>
        <v/>
      </c>
      <c r="L1315" s="2">
        <f>H1315*100</f>
        <v>80</v>
      </c>
      <c r="M1315" s="1">
        <f t="shared" si="20"/>
        <v>0.8</v>
      </c>
      <c r="N1315" s="1">
        <v>80</v>
      </c>
      <c r="O1315" s="3">
        <f>VALUE(MID(F1315, FIND("$", F1315) + 1, LEN(F1315)))</f>
        <v>16</v>
      </c>
    </row>
    <row r="1316" spans="1:15" x14ac:dyDescent="0.25">
      <c r="A1316" t="s">
        <v>492</v>
      </c>
      <c r="B1316" t="s">
        <v>491</v>
      </c>
      <c r="D1316" t="str" cm="1">
        <f t="array" ref="D1316">_xlfn.TEXTJOIN("", TRUE, IF(ISNUMBER(SEARCH($Q$1480:$Q$1524, B1316)), $Q$1480:$Q$1524, ""))</f>
        <v>Sara Lee</v>
      </c>
      <c r="E1316" t="str">
        <f>IF(OR(D1316="Mission", D1316="Nature's Own", D1316="Sara Lee"), "Bread",
IF(OR(D1316="Del Monte", D1316="Dole", D1316="Mott's"), "Canned Fruit",
IF(OR(D1316="Goya", D1316="Hunt's", D1316="Birds Eye"), "Canned Vegetables",
IF(OR(D1316="BelGioioso", D1316="Kraft", D1316="Philadelphia", D1316="Fairlife", D1316="Horizon Organic", D1316="Lactaid", D1316="Ben &amp; Jerry's", D1316="Chobani", D1316="Oikos", D1316="Light + Fit"), "Dairy",
IF(OR(D1316="Barilla", D1316="Annie's", D1316="Rao's Homemade"), "Pasta",
IF(OR(D1316="Hershey's", D1316="Lay's", D1316="Totino's", D1316="Cheerios", D1316="Jif", D1316="Skippy", D1316="Nature Valley", D1316="Oreo", D1316="DiGiorno", D1316="Eggo"), "Prepared Food",
IF(OR(D1316="Ben's Original", D1316="Lundberg", D1316="Quaker"), "Rice",
IF(OR(D1316="Bush's", D1316="Hillshire Farm", D1316="Oscar Mayer", D1316="SPAM"), "Protein",
IF(OR(D1316="Starbucks", D1316="Sparkling Ice", D1316="Coca-Cola", D1316="San Pellegrino", D1316="Gatorade", D1316="Arizona"), "Beverages",
"Other")))))))))</f>
        <v>Bread</v>
      </c>
      <c r="F1316" t="s">
        <v>373</v>
      </c>
      <c r="G1316" cm="1">
        <f t="array" ref="G1316">_xlfn.LET(
  _xlpm.txt, LOWER(TRIM(SUBSTITUTE(B1316,"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16" s="1">
        <f>O1316/G1316</f>
        <v>0.16500000000000001</v>
      </c>
      <c r="J1316" t="str">
        <f>IF(I1316="", "", IFERROR(LEFT(SUBSTITUTE(I1316,"$",""), FIND("/", SUBSTITUTE(I1316,"$","")) - 1), ""))</f>
        <v/>
      </c>
      <c r="K1316" s="1" t="str">
        <f>IF(J1316="", "", SUBSTITUTE(J1316, "¢", ""))</f>
        <v/>
      </c>
      <c r="L1316" s="2">
        <f>H1316*100</f>
        <v>16.5</v>
      </c>
      <c r="M1316" s="1">
        <f t="shared" si="20"/>
        <v>0.16500000000000001</v>
      </c>
      <c r="N1316" s="1">
        <v>16.5</v>
      </c>
      <c r="O1316" s="3">
        <f>VALUE(MID(F1316, FIND("$", F1316) + 1, LEN(F1316)))</f>
        <v>1.98</v>
      </c>
    </row>
    <row r="1317" spans="1:15" x14ac:dyDescent="0.25">
      <c r="A1317" t="s">
        <v>490</v>
      </c>
      <c r="B1317" t="s">
        <v>489</v>
      </c>
      <c r="C1317">
        <v>2</v>
      </c>
      <c r="D1317" t="str" cm="1">
        <f t="array" ref="D1317">_xlfn.TEXTJOIN("", TRUE, IF(ISNUMBER(SEARCH($Q$1480:$Q$1524, B1317)), $Q$1480:$Q$1524, ""))</f>
        <v>Sara Lee</v>
      </c>
      <c r="E1317" t="str">
        <f>IF(OR(D1317="Mission", D1317="Nature's Own", D1317="Sara Lee"), "Bread",
IF(OR(D1317="Del Monte", D1317="Dole", D1317="Mott's"), "Canned Fruit",
IF(OR(D1317="Goya", D1317="Hunt's", D1317="Birds Eye"), "Canned Vegetables",
IF(OR(D1317="BelGioioso", D1317="Kraft", D1317="Philadelphia", D1317="Fairlife", D1317="Horizon Organic", D1317="Lactaid", D1317="Ben &amp; Jerry's", D1317="Chobani", D1317="Oikos", D1317="Light + Fit"), "Dairy",
IF(OR(D1317="Barilla", D1317="Annie's", D1317="Rao's Homemade"), "Pasta",
IF(OR(D1317="Hershey's", D1317="Lay's", D1317="Totino's", D1317="Cheerios", D1317="Jif", D1317="Skippy", D1317="Nature Valley", D1317="Oreo", D1317="DiGiorno", D1317="Eggo"), "Prepared Food",
IF(OR(D1317="Ben's Original", D1317="Lundberg", D1317="Quaker"), "Rice",
IF(OR(D1317="Bush's", D1317="Hillshire Farm", D1317="Oscar Mayer", D1317="SPAM"), "Protein",
IF(OR(D1317="Starbucks", D1317="Sparkling Ice", D1317="Coca-Cola", D1317="San Pellegrino", D1317="Gatorade", D1317="Arizona"), "Beverages",
"Other")))))))))</f>
        <v>Bread</v>
      </c>
      <c r="F1317" t="s">
        <v>488</v>
      </c>
      <c r="G1317" cm="1">
        <f t="array" ref="G1317">_xlfn.LET(
  _xlpm.txt, LOWER(TRIM(SUBSTITUTE(B1317,"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317" s="1">
        <f>O1317/G1317</f>
        <v>0.96066666666666667</v>
      </c>
      <c r="J1317" t="str">
        <f>IF(I1317="", "", IFERROR(LEFT(SUBSTITUTE(I1317,"$",""), FIND("/", SUBSTITUTE(I1317,"$","")) - 1), ""))</f>
        <v/>
      </c>
      <c r="K1317" s="1" t="str">
        <f>IF(J1317="", "", SUBSTITUTE(J1317, "¢", ""))</f>
        <v/>
      </c>
      <c r="L1317" s="2">
        <f>H1317*100</f>
        <v>96.066666666666663</v>
      </c>
      <c r="M1317" s="1">
        <f t="shared" si="20"/>
        <v>0.96066666666666667</v>
      </c>
      <c r="N1317" s="1">
        <v>96.066666666666663</v>
      </c>
      <c r="O1317" s="3">
        <f>VALUE(MID(F1317, FIND("$", F1317) + 1, LEN(F1317)))</f>
        <v>14.41</v>
      </c>
    </row>
    <row r="1318" spans="1:15" x14ac:dyDescent="0.25">
      <c r="A1318" t="s">
        <v>487</v>
      </c>
      <c r="B1318" t="s">
        <v>486</v>
      </c>
      <c r="D1318" t="str" cm="1">
        <f t="array" ref="D1318">_xlfn.TEXTJOIN("", TRUE, IF(ISNUMBER(SEARCH($Q$1480:$Q$1524, B1318)), $Q$1480:$Q$1524, ""))</f>
        <v>Sara Lee</v>
      </c>
      <c r="E1318" t="str">
        <f>IF(OR(D1318="Mission", D1318="Nature's Own", D1318="Sara Lee"), "Bread",
IF(OR(D1318="Del Monte", D1318="Dole", D1318="Mott's"), "Canned Fruit",
IF(OR(D1318="Goya", D1318="Hunt's", D1318="Birds Eye"), "Canned Vegetables",
IF(OR(D1318="BelGioioso", D1318="Kraft", D1318="Philadelphia", D1318="Fairlife", D1318="Horizon Organic", D1318="Lactaid", D1318="Ben &amp; Jerry's", D1318="Chobani", D1318="Oikos", D1318="Light + Fit"), "Dairy",
IF(OR(D1318="Barilla", D1318="Annie's", D1318="Rao's Homemade"), "Pasta",
IF(OR(D1318="Hershey's", D1318="Lay's", D1318="Totino's", D1318="Cheerios", D1318="Jif", D1318="Skippy", D1318="Nature Valley", D1318="Oreo", D1318="DiGiorno", D1318="Eggo"), "Prepared Food",
IF(OR(D1318="Ben's Original", D1318="Lundberg", D1318="Quaker"), "Rice",
IF(OR(D1318="Bush's", D1318="Hillshire Farm", D1318="Oscar Mayer", D1318="SPAM"), "Protein",
IF(OR(D1318="Starbucks", D1318="Sparkling Ice", D1318="Coca-Cola", D1318="San Pellegrino", D1318="Gatorade", D1318="Arizona"), "Beverages",
"Other")))))))))</f>
        <v>Bread</v>
      </c>
      <c r="F1318" t="s">
        <v>146</v>
      </c>
      <c r="G1318" cm="1">
        <f t="array" ref="G1318">_xlfn.LET(
  _xlpm.txt, LOWER(TRIM(SUBSTITUTE(B1318,"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18" s="1">
        <f>O1318/G1318</f>
        <v>0.17399999999999999</v>
      </c>
      <c r="J1318" t="str">
        <f>IF(I1318="", "", IFERROR(LEFT(SUBSTITUTE(I1318,"$",""), FIND("/", SUBSTITUTE(I1318,"$","")) - 1), ""))</f>
        <v/>
      </c>
      <c r="K1318" s="1" t="str">
        <f>IF(J1318="", "", SUBSTITUTE(J1318, "¢", ""))</f>
        <v/>
      </c>
      <c r="L1318" s="2">
        <f>H1318*100</f>
        <v>17.399999999999999</v>
      </c>
      <c r="M1318" s="1">
        <f t="shared" si="20"/>
        <v>0.17399999999999999</v>
      </c>
      <c r="N1318" s="1">
        <v>17.399999999999999</v>
      </c>
      <c r="O1318" s="3">
        <f>VALUE(MID(F1318, FIND("$", F1318) + 1, LEN(F1318)))</f>
        <v>3.48</v>
      </c>
    </row>
    <row r="1319" spans="1:15" x14ac:dyDescent="0.25">
      <c r="A1319" t="s">
        <v>485</v>
      </c>
      <c r="B1319" t="s">
        <v>484</v>
      </c>
      <c r="C1319">
        <v>2</v>
      </c>
      <c r="D1319" t="str" cm="1">
        <f t="array" ref="D1319">_xlfn.TEXTJOIN("", TRUE, IF(ISNUMBER(SEARCH($Q$1480:$Q$1524, B1319)), $Q$1480:$Q$1524, ""))</f>
        <v>Sara Lee</v>
      </c>
      <c r="E1319" t="str">
        <f>IF(OR(D1319="Mission", D1319="Nature's Own", D1319="Sara Lee"), "Bread",
IF(OR(D1319="Del Monte", D1319="Dole", D1319="Mott's"), "Canned Fruit",
IF(OR(D1319="Goya", D1319="Hunt's", D1319="Birds Eye"), "Canned Vegetables",
IF(OR(D1319="BelGioioso", D1319="Kraft", D1319="Philadelphia", D1319="Fairlife", D1319="Horizon Organic", D1319="Lactaid", D1319="Ben &amp; Jerry's", D1319="Chobani", D1319="Oikos", D1319="Light + Fit"), "Dairy",
IF(OR(D1319="Barilla", D1319="Annie's", D1319="Rao's Homemade"), "Pasta",
IF(OR(D1319="Hershey's", D1319="Lay's", D1319="Totino's", D1319="Cheerios", D1319="Jif", D1319="Skippy", D1319="Nature Valley", D1319="Oreo", D1319="DiGiorno", D1319="Eggo"), "Prepared Food",
IF(OR(D1319="Ben's Original", D1319="Lundberg", D1319="Quaker"), "Rice",
IF(OR(D1319="Bush's", D1319="Hillshire Farm", D1319="Oscar Mayer", D1319="SPAM"), "Protein",
IF(OR(D1319="Starbucks", D1319="Sparkling Ice", D1319="Coca-Cola", D1319="San Pellegrino", D1319="Gatorade", D1319="Arizona"), "Beverages",
"Other")))))))))</f>
        <v>Bread</v>
      </c>
      <c r="F1319" t="s">
        <v>483</v>
      </c>
      <c r="G1319" cm="1">
        <f t="array" ref="G1319">_xlfn.LET(
  _xlpm.txt, LOWER(TRIM(SUBSTITUTE(B1319,"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19" s="1">
        <f>O1319/G1319</f>
        <v>0.4995</v>
      </c>
      <c r="J1319" t="str">
        <f>IF(I1319="", "", IFERROR(LEFT(SUBSTITUTE(I1319,"$",""), FIND("/", SUBSTITUTE(I1319,"$","")) - 1), ""))</f>
        <v/>
      </c>
      <c r="K1319" s="1" t="str">
        <f>IF(J1319="", "", SUBSTITUTE(J1319, "¢", ""))</f>
        <v/>
      </c>
      <c r="L1319" s="2">
        <f>H1319*100</f>
        <v>49.95</v>
      </c>
      <c r="M1319" s="1">
        <f t="shared" si="20"/>
        <v>0.49950000000000006</v>
      </c>
      <c r="N1319" s="1">
        <v>49.95</v>
      </c>
      <c r="O1319" s="3">
        <f>VALUE(MID(F1319, FIND("$", F1319) + 1, LEN(F1319)))</f>
        <v>9.99</v>
      </c>
    </row>
    <row r="1320" spans="1:15" x14ac:dyDescent="0.25">
      <c r="A1320" t="s">
        <v>482</v>
      </c>
      <c r="B1320" t="s">
        <v>481</v>
      </c>
      <c r="D1320" t="str" cm="1">
        <f t="array" ref="D1320">_xlfn.TEXTJOIN("", TRUE, IF(ISNUMBER(SEARCH($Q$1480:$Q$1524, B1320)), $Q$1480:$Q$1524, ""))</f>
        <v>Sara Lee</v>
      </c>
      <c r="E1320" t="str">
        <f>IF(OR(D1320="Mission", D1320="Nature's Own", D1320="Sara Lee"), "Bread",
IF(OR(D1320="Del Monte", D1320="Dole", D1320="Mott's"), "Canned Fruit",
IF(OR(D1320="Goya", D1320="Hunt's", D1320="Birds Eye"), "Canned Vegetables",
IF(OR(D1320="BelGioioso", D1320="Kraft", D1320="Philadelphia", D1320="Fairlife", D1320="Horizon Organic", D1320="Lactaid", D1320="Ben &amp; Jerry's", D1320="Chobani", D1320="Oikos", D1320="Light + Fit"), "Dairy",
IF(OR(D1320="Barilla", D1320="Annie's", D1320="Rao's Homemade"), "Pasta",
IF(OR(D1320="Hershey's", D1320="Lay's", D1320="Totino's", D1320="Cheerios", D1320="Jif", D1320="Skippy", D1320="Nature Valley", D1320="Oreo", D1320="DiGiorno", D1320="Eggo"), "Prepared Food",
IF(OR(D1320="Ben's Original", D1320="Lundberg", D1320="Quaker"), "Rice",
IF(OR(D1320="Bush's", D1320="Hillshire Farm", D1320="Oscar Mayer", D1320="SPAM"), "Protein",
IF(OR(D1320="Starbucks", D1320="Sparkling Ice", D1320="Coca-Cola", D1320="San Pellegrino", D1320="Gatorade", D1320="Arizona"), "Beverages",
"Other")))))))))</f>
        <v>Bread</v>
      </c>
      <c r="F1320" t="s">
        <v>472</v>
      </c>
      <c r="G1320" cm="1">
        <f t="array" ref="G1320">_xlfn.LET(
  _xlpm.txt, LOWER(TRIM(SUBSTITUTE(B1320,"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320" s="1">
        <f>O1320/G1320</f>
        <v>0.21687500000000001</v>
      </c>
      <c r="J1320" t="str">
        <f>IF(I1320="", "", IFERROR(LEFT(SUBSTITUTE(I1320,"$",""), FIND("/", SUBSTITUTE(I1320,"$","")) - 1), ""))</f>
        <v/>
      </c>
      <c r="K1320" s="1" t="str">
        <f>IF(J1320="", "", SUBSTITUTE(J1320, "¢", ""))</f>
        <v/>
      </c>
      <c r="L1320" s="2">
        <f>H1320*100</f>
        <v>21.6875</v>
      </c>
      <c r="M1320" s="1">
        <f t="shared" si="20"/>
        <v>0.21687500000000001</v>
      </c>
      <c r="N1320" s="1">
        <v>21.6875</v>
      </c>
      <c r="O1320" s="3">
        <f>VALUE(MID(F1320, FIND("$", F1320) + 1, LEN(F1320)))</f>
        <v>3.47</v>
      </c>
    </row>
    <row r="1321" spans="1:15" x14ac:dyDescent="0.25">
      <c r="A1321" t="s">
        <v>480</v>
      </c>
      <c r="B1321" t="s">
        <v>479</v>
      </c>
      <c r="C1321">
        <v>2</v>
      </c>
      <c r="D1321" t="str" cm="1">
        <f t="array" ref="D1321">_xlfn.TEXTJOIN("", TRUE, IF(ISNUMBER(SEARCH($Q$1480:$Q$1524, B1321)), $Q$1480:$Q$1524, ""))</f>
        <v>Sara Lee</v>
      </c>
      <c r="E1321" t="str">
        <f>IF(OR(D1321="Mission", D1321="Nature's Own", D1321="Sara Lee"), "Bread",
IF(OR(D1321="Del Monte", D1321="Dole", D1321="Mott's"), "Canned Fruit",
IF(OR(D1321="Goya", D1321="Hunt's", D1321="Birds Eye"), "Canned Vegetables",
IF(OR(D1321="BelGioioso", D1321="Kraft", D1321="Philadelphia", D1321="Fairlife", D1321="Horizon Organic", D1321="Lactaid", D1321="Ben &amp; Jerry's", D1321="Chobani", D1321="Oikos", D1321="Light + Fit"), "Dairy",
IF(OR(D1321="Barilla", D1321="Annie's", D1321="Rao's Homemade"), "Pasta",
IF(OR(D1321="Hershey's", D1321="Lay's", D1321="Totino's", D1321="Cheerios", D1321="Jif", D1321="Skippy", D1321="Nature Valley", D1321="Oreo", D1321="DiGiorno", D1321="Eggo"), "Prepared Food",
IF(OR(D1321="Ben's Original", D1321="Lundberg", D1321="Quaker"), "Rice",
IF(OR(D1321="Bush's", D1321="Hillshire Farm", D1321="Oscar Mayer", D1321="SPAM"), "Protein",
IF(OR(D1321="Starbucks", D1321="Sparkling Ice", D1321="Coca-Cola", D1321="San Pellegrino", D1321="Gatorade", D1321="Arizona"), "Beverages",
"Other")))))))))</f>
        <v>Bread</v>
      </c>
      <c r="F1321" t="s">
        <v>478</v>
      </c>
      <c r="G1321" cm="1">
        <f t="array" ref="G1321">_xlfn.LET(
  _xlpm.txt, LOWER(TRIM(SUBSTITUTE(B1321,"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321" s="1">
        <f>O1321/G1321</f>
        <v>0.97750000000000004</v>
      </c>
      <c r="J1321" t="str">
        <f>IF(I1321="", "", IFERROR(LEFT(SUBSTITUTE(I1321,"$",""), FIND("/", SUBSTITUTE(I1321,"$","")) - 1), ""))</f>
        <v/>
      </c>
      <c r="K1321" s="1" t="str">
        <f>IF(J1321="", "", SUBSTITUTE(J1321, "¢", ""))</f>
        <v/>
      </c>
      <c r="L1321" s="2">
        <f>H1321*100</f>
        <v>97.75</v>
      </c>
      <c r="M1321" s="1">
        <f t="shared" si="20"/>
        <v>0.97750000000000004</v>
      </c>
      <c r="N1321" s="1">
        <v>97.75</v>
      </c>
      <c r="O1321" s="3">
        <f>VALUE(MID(F1321, FIND("$", F1321) + 1, LEN(F1321)))</f>
        <v>15.64</v>
      </c>
    </row>
    <row r="1322" spans="1:15" x14ac:dyDescent="0.25">
      <c r="A1322" t="s">
        <v>477</v>
      </c>
      <c r="B1322" t="s">
        <v>476</v>
      </c>
      <c r="C1322">
        <v>4</v>
      </c>
      <c r="D1322" t="str" cm="1">
        <f t="array" ref="D1322">_xlfn.TEXTJOIN("", TRUE, IF(ISNUMBER(SEARCH($Q$1480:$Q$1524, B1322)), $Q$1480:$Q$1524, ""))</f>
        <v>Sara Lee</v>
      </c>
      <c r="E1322" t="str">
        <f>IF(OR(D1322="Mission", D1322="Nature's Own", D1322="Sara Lee"), "Bread",
IF(OR(D1322="Del Monte", D1322="Dole", D1322="Mott's"), "Canned Fruit",
IF(OR(D1322="Goya", D1322="Hunt's", D1322="Birds Eye"), "Canned Vegetables",
IF(OR(D1322="BelGioioso", D1322="Kraft", D1322="Philadelphia", D1322="Fairlife", D1322="Horizon Organic", D1322="Lactaid", D1322="Ben &amp; Jerry's", D1322="Chobani", D1322="Oikos", D1322="Light + Fit"), "Dairy",
IF(OR(D1322="Barilla", D1322="Annie's", D1322="Rao's Homemade"), "Pasta",
IF(OR(D1322="Hershey's", D1322="Lay's", D1322="Totino's", D1322="Cheerios", D1322="Jif", D1322="Skippy", D1322="Nature Valley", D1322="Oreo", D1322="DiGiorno", D1322="Eggo"), "Prepared Food",
IF(OR(D1322="Ben's Original", D1322="Lundberg", D1322="Quaker"), "Rice",
IF(OR(D1322="Bush's", D1322="Hillshire Farm", D1322="Oscar Mayer", D1322="SPAM"), "Protein",
IF(OR(D1322="Starbucks", D1322="Sparkling Ice", D1322="Coca-Cola", D1322="San Pellegrino", D1322="Gatorade", D1322="Arizona"), "Beverages",
"Other")))))))))</f>
        <v>Bread</v>
      </c>
      <c r="F1322" t="s">
        <v>475</v>
      </c>
      <c r="G1322" cm="1">
        <f t="array" ref="G1322">_xlfn.LET(
  _xlpm.txt, LOWER(TRIM(SUBSTITUTE(B1322,"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322" s="1">
        <f>O1322/G1322</f>
        <v>1.9993749999999999</v>
      </c>
      <c r="J1322" t="str">
        <f>IF(I1322="", "", IFERROR(LEFT(SUBSTITUTE(I1322,"$",""), FIND("/", SUBSTITUTE(I1322,"$","")) - 1), ""))</f>
        <v/>
      </c>
      <c r="K1322" s="1" t="str">
        <f>IF(J1322="", "", SUBSTITUTE(J1322, "¢", ""))</f>
        <v/>
      </c>
      <c r="L1322" s="2">
        <f>H1322*100</f>
        <v>199.9375</v>
      </c>
      <c r="M1322" s="1">
        <f t="shared" si="20"/>
        <v>1.9993749999999999</v>
      </c>
      <c r="N1322" s="1">
        <v>199.9375</v>
      </c>
      <c r="O1322" s="3">
        <f>VALUE(MID(F1322, FIND("$", F1322) + 1, LEN(F1322)))</f>
        <v>31.99</v>
      </c>
    </row>
    <row r="1323" spans="1:15" x14ac:dyDescent="0.25">
      <c r="A1323" t="s">
        <v>474</v>
      </c>
      <c r="B1323" t="s">
        <v>473</v>
      </c>
      <c r="D1323" t="str" cm="1">
        <f t="array" ref="D1323">_xlfn.TEXTJOIN("", TRUE, IF(ISNUMBER(SEARCH($Q$1480:$Q$1524, B1323)), $Q$1480:$Q$1524, ""))</f>
        <v>Sara Lee</v>
      </c>
      <c r="E1323" t="str">
        <f>IF(OR(D1323="Mission", D1323="Nature's Own", D1323="Sara Lee"), "Bread",
IF(OR(D1323="Del Monte", D1323="Dole", D1323="Mott's"), "Canned Fruit",
IF(OR(D1323="Goya", D1323="Hunt's", D1323="Birds Eye"), "Canned Vegetables",
IF(OR(D1323="BelGioioso", D1323="Kraft", D1323="Philadelphia", D1323="Fairlife", D1323="Horizon Organic", D1323="Lactaid", D1323="Ben &amp; Jerry's", D1323="Chobani", D1323="Oikos", D1323="Light + Fit"), "Dairy",
IF(OR(D1323="Barilla", D1323="Annie's", D1323="Rao's Homemade"), "Pasta",
IF(OR(D1323="Hershey's", D1323="Lay's", D1323="Totino's", D1323="Cheerios", D1323="Jif", D1323="Skippy", D1323="Nature Valley", D1323="Oreo", D1323="DiGiorno", D1323="Eggo"), "Prepared Food",
IF(OR(D1323="Ben's Original", D1323="Lundberg", D1323="Quaker"), "Rice",
IF(OR(D1323="Bush's", D1323="Hillshire Farm", D1323="Oscar Mayer", D1323="SPAM"), "Protein",
IF(OR(D1323="Starbucks", D1323="Sparkling Ice", D1323="Coca-Cola", D1323="San Pellegrino", D1323="Gatorade", D1323="Arizona"), "Beverages",
"Other")))))))))</f>
        <v>Bread</v>
      </c>
      <c r="F1323" t="s">
        <v>472</v>
      </c>
      <c r="G1323" cm="1">
        <f t="array" ref="G1323">_xlfn.LET(
  _xlpm.txt, LOWER(TRIM(SUBSTITUTE(B1323,"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323" s="1">
        <f>O1323/G1323</f>
        <v>0.21687500000000001</v>
      </c>
      <c r="J1323" t="str">
        <f>IF(I1323="", "", IFERROR(LEFT(SUBSTITUTE(I1323,"$",""), FIND("/", SUBSTITUTE(I1323,"$","")) - 1), ""))</f>
        <v/>
      </c>
      <c r="K1323" s="1" t="str">
        <f>IF(J1323="", "", SUBSTITUTE(J1323, "¢", ""))</f>
        <v/>
      </c>
      <c r="L1323" s="2">
        <f>H1323*100</f>
        <v>21.6875</v>
      </c>
      <c r="M1323" s="1">
        <f t="shared" si="20"/>
        <v>0.21687500000000001</v>
      </c>
      <c r="N1323" s="1">
        <v>21.6875</v>
      </c>
      <c r="O1323" s="3">
        <f>VALUE(MID(F1323, FIND("$", F1323) + 1, LEN(F1323)))</f>
        <v>3.47</v>
      </c>
    </row>
    <row r="1324" spans="1:15" x14ac:dyDescent="0.25">
      <c r="A1324" t="s">
        <v>471</v>
      </c>
      <c r="B1324" t="s">
        <v>470</v>
      </c>
      <c r="C1324">
        <v>2</v>
      </c>
      <c r="D1324" t="str" cm="1">
        <f t="array" ref="D1324">_xlfn.TEXTJOIN("", TRUE, IF(ISNUMBER(SEARCH($Q$1480:$Q$1524, B1324)), $Q$1480:$Q$1524, ""))</f>
        <v>Sara Lee</v>
      </c>
      <c r="E1324" t="str">
        <f>IF(OR(D1324="Mission", D1324="Nature's Own", D1324="Sara Lee"), "Bread",
IF(OR(D1324="Del Monte", D1324="Dole", D1324="Mott's"), "Canned Fruit",
IF(OR(D1324="Goya", D1324="Hunt's", D1324="Birds Eye"), "Canned Vegetables",
IF(OR(D1324="BelGioioso", D1324="Kraft", D1324="Philadelphia", D1324="Fairlife", D1324="Horizon Organic", D1324="Lactaid", D1324="Ben &amp; Jerry's", D1324="Chobani", D1324="Oikos", D1324="Light + Fit"), "Dairy",
IF(OR(D1324="Barilla", D1324="Annie's", D1324="Rao's Homemade"), "Pasta",
IF(OR(D1324="Hershey's", D1324="Lay's", D1324="Totino's", D1324="Cheerios", D1324="Jif", D1324="Skippy", D1324="Nature Valley", D1324="Oreo", D1324="DiGiorno", D1324="Eggo"), "Prepared Food",
IF(OR(D1324="Ben's Original", D1324="Lundberg", D1324="Quaker"), "Rice",
IF(OR(D1324="Bush's", D1324="Hillshire Farm", D1324="Oscar Mayer", D1324="SPAM"), "Protein",
IF(OR(D1324="Starbucks", D1324="Sparkling Ice", D1324="Coca-Cola", D1324="San Pellegrino", D1324="Gatorade", D1324="Arizona"), "Beverages",
"Other")))))))))</f>
        <v>Bread</v>
      </c>
      <c r="F1324" t="s">
        <v>469</v>
      </c>
      <c r="G1324" cm="1">
        <f t="array" ref="G1324">_xlfn.LET(
  _xlpm.txt, LOWER(TRIM(SUBSTITUTE(B1324,"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324" s="1">
        <f>O1324/G1324</f>
        <v>1.3943749999999999</v>
      </c>
      <c r="J1324" t="str">
        <f>IF(I1324="", "", IFERROR(LEFT(SUBSTITUTE(I1324,"$",""), FIND("/", SUBSTITUTE(I1324,"$","")) - 1), ""))</f>
        <v/>
      </c>
      <c r="K1324" s="1" t="str">
        <f>IF(J1324="", "", SUBSTITUTE(J1324, "¢", ""))</f>
        <v/>
      </c>
      <c r="L1324" s="2">
        <f>H1324*100</f>
        <v>139.4375</v>
      </c>
      <c r="M1324" s="1">
        <f t="shared" si="20"/>
        <v>1.3943749999999999</v>
      </c>
      <c r="N1324" s="1">
        <v>139.4375</v>
      </c>
      <c r="O1324" s="3">
        <f>VALUE(MID(F1324, FIND("$", F1324) + 1, LEN(F1324)))</f>
        <v>22.31</v>
      </c>
    </row>
    <row r="1325" spans="1:15" x14ac:dyDescent="0.25">
      <c r="A1325" t="s">
        <v>468</v>
      </c>
      <c r="B1325" t="s">
        <v>467</v>
      </c>
      <c r="C1325">
        <v>4</v>
      </c>
      <c r="D1325" t="str" cm="1">
        <f t="array" ref="D1325">_xlfn.TEXTJOIN("", TRUE, IF(ISNUMBER(SEARCH($Q$1480:$Q$1524, B1325)), $Q$1480:$Q$1524, ""))</f>
        <v>Sara Lee</v>
      </c>
      <c r="E1325" t="str">
        <f>IF(OR(D1325="Mission", D1325="Nature's Own", D1325="Sara Lee"), "Bread",
IF(OR(D1325="Del Monte", D1325="Dole", D1325="Mott's"), "Canned Fruit",
IF(OR(D1325="Goya", D1325="Hunt's", D1325="Birds Eye"), "Canned Vegetables",
IF(OR(D1325="BelGioioso", D1325="Kraft", D1325="Philadelphia", D1325="Fairlife", D1325="Horizon Organic", D1325="Lactaid", D1325="Ben &amp; Jerry's", D1325="Chobani", D1325="Oikos", D1325="Light + Fit"), "Dairy",
IF(OR(D1325="Barilla", D1325="Annie's", D1325="Rao's Homemade"), "Pasta",
IF(OR(D1325="Hershey's", D1325="Lay's", D1325="Totino's", D1325="Cheerios", D1325="Jif", D1325="Skippy", D1325="Nature Valley", D1325="Oreo", D1325="DiGiorno", D1325="Eggo"), "Prepared Food",
IF(OR(D1325="Ben's Original", D1325="Lundberg", D1325="Quaker"), "Rice",
IF(OR(D1325="Bush's", D1325="Hillshire Farm", D1325="Oscar Mayer", D1325="SPAM"), "Protein",
IF(OR(D1325="Starbucks", D1325="Sparkling Ice", D1325="Coca-Cola", D1325="San Pellegrino", D1325="Gatorade", D1325="Arizona"), "Beverages",
"Other")))))))))</f>
        <v>Bread</v>
      </c>
      <c r="F1325" t="s">
        <v>466</v>
      </c>
      <c r="G1325" cm="1">
        <f t="array" ref="G1325">_xlfn.LET(
  _xlpm.txt, LOWER(TRIM(SUBSTITUTE(B1325,"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325" s="1">
        <f>O1325/G1325</f>
        <v>1.5</v>
      </c>
      <c r="J1325" t="str">
        <f>IF(I1325="", "", IFERROR(LEFT(SUBSTITUTE(I1325,"$",""), FIND("/", SUBSTITUTE(I1325,"$","")) - 1), ""))</f>
        <v/>
      </c>
      <c r="K1325" s="1" t="str">
        <f>IF(J1325="", "", SUBSTITUTE(J1325, "¢", ""))</f>
        <v/>
      </c>
      <c r="L1325" s="2">
        <f>H1325*100</f>
        <v>150</v>
      </c>
      <c r="M1325" s="1">
        <f t="shared" si="20"/>
        <v>1.5</v>
      </c>
      <c r="N1325" s="1">
        <v>150</v>
      </c>
      <c r="O1325" s="3">
        <f>VALUE(MID(F1325, FIND("$", F1325) + 1, LEN(F1325)))</f>
        <v>24</v>
      </c>
    </row>
    <row r="1326" spans="1:15" x14ac:dyDescent="0.25">
      <c r="A1326" t="s">
        <v>465</v>
      </c>
      <c r="B1326" t="s">
        <v>464</v>
      </c>
      <c r="C1326">
        <v>6</v>
      </c>
      <c r="D1326" t="str" cm="1">
        <f t="array" ref="D1326">_xlfn.TEXTJOIN("", TRUE, IF(ISNUMBER(SEARCH($Q$1480:$Q$1524, B1326)), $Q$1480:$Q$1524, ""))</f>
        <v>Sara Lee</v>
      </c>
      <c r="E1326" t="str">
        <f>IF(OR(D1326="Mission", D1326="Nature's Own", D1326="Sara Lee"), "Bread",
IF(OR(D1326="Del Monte", D1326="Dole", D1326="Mott's"), "Canned Fruit",
IF(OR(D1326="Goya", D1326="Hunt's", D1326="Birds Eye"), "Canned Vegetables",
IF(OR(D1326="BelGioioso", D1326="Kraft", D1326="Philadelphia", D1326="Fairlife", D1326="Horizon Organic", D1326="Lactaid", D1326="Ben &amp; Jerry's", D1326="Chobani", D1326="Oikos", D1326="Light + Fit"), "Dairy",
IF(OR(D1326="Barilla", D1326="Annie's", D1326="Rao's Homemade"), "Pasta",
IF(OR(D1326="Hershey's", D1326="Lay's", D1326="Totino's", D1326="Cheerios", D1326="Jif", D1326="Skippy", D1326="Nature Valley", D1326="Oreo", D1326="DiGiorno", D1326="Eggo"), "Prepared Food",
IF(OR(D1326="Ben's Original", D1326="Lundberg", D1326="Quaker"), "Rice",
IF(OR(D1326="Bush's", D1326="Hillshire Farm", D1326="Oscar Mayer", D1326="SPAM"), "Protein",
IF(OR(D1326="Starbucks", D1326="Sparkling Ice", D1326="Coca-Cola", D1326="San Pellegrino", D1326="Gatorade", D1326="Arizona"), "Beverages",
"Other")))))))))</f>
        <v>Bread</v>
      </c>
      <c r="F1326" t="s">
        <v>463</v>
      </c>
      <c r="G1326" cm="1">
        <f t="array" ref="G1326">_xlfn.LET(
  _xlpm.txt, LOWER(TRIM(SUBSTITUTE(B1326,"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326" s="1">
        <f>O1326/G1326</f>
        <v>2.2443749999999998</v>
      </c>
      <c r="J1326" t="str">
        <f>IF(I1326="", "", IFERROR(LEFT(SUBSTITUTE(I1326,"$",""), FIND("/", SUBSTITUTE(I1326,"$","")) - 1), ""))</f>
        <v/>
      </c>
      <c r="K1326" s="1" t="str">
        <f>IF(J1326="", "", SUBSTITUTE(J1326, "¢", ""))</f>
        <v/>
      </c>
      <c r="L1326" s="2">
        <f>H1326*100</f>
        <v>224.43749999999997</v>
      </c>
      <c r="M1326" s="1">
        <f t="shared" si="20"/>
        <v>2.2443749999999998</v>
      </c>
      <c r="N1326" s="1">
        <v>224.43749999999997</v>
      </c>
      <c r="O1326" s="3">
        <f>VALUE(MID(F1326, FIND("$", F1326) + 1, LEN(F1326)))</f>
        <v>35.909999999999997</v>
      </c>
    </row>
    <row r="1327" spans="1:15" x14ac:dyDescent="0.25">
      <c r="A1327" t="s">
        <v>462</v>
      </c>
      <c r="B1327" t="s">
        <v>461</v>
      </c>
      <c r="D1327" t="str" cm="1">
        <f t="array" ref="D1327">_xlfn.TEXTJOIN("", TRUE, IF(ISNUMBER(SEARCH($Q$1480:$Q$1524, B1327)), $Q$1480:$Q$1524, ""))</f>
        <v>Sara Lee</v>
      </c>
      <c r="E1327" t="str">
        <f>IF(OR(D1327="Mission", D1327="Nature's Own", D1327="Sara Lee"), "Bread",
IF(OR(D1327="Del Monte", D1327="Dole", D1327="Mott's"), "Canned Fruit",
IF(OR(D1327="Goya", D1327="Hunt's", D1327="Birds Eye"), "Canned Vegetables",
IF(OR(D1327="BelGioioso", D1327="Kraft", D1327="Philadelphia", D1327="Fairlife", D1327="Horizon Organic", D1327="Lactaid", D1327="Ben &amp; Jerry's", D1327="Chobani", D1327="Oikos", D1327="Light + Fit"), "Dairy",
IF(OR(D1327="Barilla", D1327="Annie's", D1327="Rao's Homemade"), "Pasta",
IF(OR(D1327="Hershey's", D1327="Lay's", D1327="Totino's", D1327="Cheerios", D1327="Jif", D1327="Skippy", D1327="Nature Valley", D1327="Oreo", D1327="DiGiorno", D1327="Eggo"), "Prepared Food",
IF(OR(D1327="Ben's Original", D1327="Lundberg", D1327="Quaker"), "Rice",
IF(OR(D1327="Bush's", D1327="Hillshire Farm", D1327="Oscar Mayer", D1327="SPAM"), "Protein",
IF(OR(D1327="Starbucks", D1327="Sparkling Ice", D1327="Coca-Cola", D1327="San Pellegrino", D1327="Gatorade", D1327="Arizona"), "Beverages",
"Other")))))))))</f>
        <v>Bread</v>
      </c>
      <c r="F1327" t="s">
        <v>146</v>
      </c>
      <c r="G1327" cm="1">
        <f t="array" ref="G1327">_xlfn.LET(
  _xlpm.txt, LOWER(TRIM(SUBSTITUTE(B1327,"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27" s="1">
        <f>O1327/G1327</f>
        <v>0.17399999999999999</v>
      </c>
      <c r="J1327" t="str">
        <f>IF(I1327="", "", IFERROR(LEFT(SUBSTITUTE(I1327,"$",""), FIND("/", SUBSTITUTE(I1327,"$","")) - 1), ""))</f>
        <v/>
      </c>
      <c r="K1327" s="1" t="str">
        <f>IF(J1327="", "", SUBSTITUTE(J1327, "¢", ""))</f>
        <v/>
      </c>
      <c r="L1327" s="2">
        <f>H1327*100</f>
        <v>17.399999999999999</v>
      </c>
      <c r="M1327" s="1">
        <f t="shared" si="20"/>
        <v>0.17399999999999999</v>
      </c>
      <c r="N1327" s="1">
        <v>17.399999999999999</v>
      </c>
      <c r="O1327" s="3">
        <f>VALUE(MID(F1327, FIND("$", F1327) + 1, LEN(F1327)))</f>
        <v>3.48</v>
      </c>
    </row>
    <row r="1328" spans="1:15" x14ac:dyDescent="0.25">
      <c r="A1328" t="s">
        <v>460</v>
      </c>
      <c r="B1328" t="s">
        <v>459</v>
      </c>
      <c r="D1328" t="str" cm="1">
        <f t="array" ref="D1328">_xlfn.TEXTJOIN("", TRUE, IF(ISNUMBER(SEARCH($Q$1480:$Q$1524, B1328)), $Q$1480:$Q$1524, ""))</f>
        <v>Sara Lee</v>
      </c>
      <c r="E1328" t="str">
        <f>IF(OR(D1328="Mission", D1328="Nature's Own", D1328="Sara Lee"), "Bread",
IF(OR(D1328="Del Monte", D1328="Dole", D1328="Mott's"), "Canned Fruit",
IF(OR(D1328="Goya", D1328="Hunt's", D1328="Birds Eye"), "Canned Vegetables",
IF(OR(D1328="BelGioioso", D1328="Kraft", D1328="Philadelphia", D1328="Fairlife", D1328="Horizon Organic", D1328="Lactaid", D1328="Ben &amp; Jerry's", D1328="Chobani", D1328="Oikos", D1328="Light + Fit"), "Dairy",
IF(OR(D1328="Barilla", D1328="Annie's", D1328="Rao's Homemade"), "Pasta",
IF(OR(D1328="Hershey's", D1328="Lay's", D1328="Totino's", D1328="Cheerios", D1328="Jif", D1328="Skippy", D1328="Nature Valley", D1328="Oreo", D1328="DiGiorno", D1328="Eggo"), "Prepared Food",
IF(OR(D1328="Ben's Original", D1328="Lundberg", D1328="Quaker"), "Rice",
IF(OR(D1328="Bush's", D1328="Hillshire Farm", D1328="Oscar Mayer", D1328="SPAM"), "Protein",
IF(OR(D1328="Starbucks", D1328="Sparkling Ice", D1328="Coca-Cola", D1328="San Pellegrino", D1328="Gatorade", D1328="Arizona"), "Beverages",
"Other")))))))))</f>
        <v>Bread</v>
      </c>
      <c r="F1328" t="s">
        <v>146</v>
      </c>
      <c r="G1328" cm="1">
        <f t="array" ref="G1328">_xlfn.LET(
  _xlpm.txt, LOWER(TRIM(SUBSTITUTE(B1328,"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28" s="1">
        <f>O1328/G1328</f>
        <v>0.17399999999999999</v>
      </c>
      <c r="J1328" t="str">
        <f>IF(I1328="", "", IFERROR(LEFT(SUBSTITUTE(I1328,"$",""), FIND("/", SUBSTITUTE(I1328,"$","")) - 1), ""))</f>
        <v/>
      </c>
      <c r="K1328" s="1" t="str">
        <f>IF(J1328="", "", SUBSTITUTE(J1328, "¢", ""))</f>
        <v/>
      </c>
      <c r="L1328" s="2">
        <f>H1328*100</f>
        <v>17.399999999999999</v>
      </c>
      <c r="M1328" s="1">
        <f t="shared" si="20"/>
        <v>0.17399999999999999</v>
      </c>
      <c r="N1328" s="1">
        <v>17.399999999999999</v>
      </c>
      <c r="O1328" s="3">
        <f>VALUE(MID(F1328, FIND("$", F1328) + 1, LEN(F1328)))</f>
        <v>3.48</v>
      </c>
    </row>
    <row r="1329" spans="1:15" x14ac:dyDescent="0.25">
      <c r="A1329" t="s">
        <v>458</v>
      </c>
      <c r="B1329" t="s">
        <v>457</v>
      </c>
      <c r="C1329">
        <v>2</v>
      </c>
      <c r="D1329" t="str" cm="1">
        <f t="array" ref="D1329">_xlfn.TEXTJOIN("", TRUE, IF(ISNUMBER(SEARCH($Q$1480:$Q$1524, B1329)), $Q$1480:$Q$1524, ""))</f>
        <v>Sara Lee</v>
      </c>
      <c r="E1329" t="str">
        <f>IF(OR(D1329="Mission", D1329="Nature's Own", D1329="Sara Lee"), "Bread",
IF(OR(D1329="Del Monte", D1329="Dole", D1329="Mott's"), "Canned Fruit",
IF(OR(D1329="Goya", D1329="Hunt's", D1329="Birds Eye"), "Canned Vegetables",
IF(OR(D1329="BelGioioso", D1329="Kraft", D1329="Philadelphia", D1329="Fairlife", D1329="Horizon Organic", D1329="Lactaid", D1329="Ben &amp; Jerry's", D1329="Chobani", D1329="Oikos", D1329="Light + Fit"), "Dairy",
IF(OR(D1329="Barilla", D1329="Annie's", D1329="Rao's Homemade"), "Pasta",
IF(OR(D1329="Hershey's", D1329="Lay's", D1329="Totino's", D1329="Cheerios", D1329="Jif", D1329="Skippy", D1329="Nature Valley", D1329="Oreo", D1329="DiGiorno", D1329="Eggo"), "Prepared Food",
IF(OR(D1329="Ben's Original", D1329="Lundberg", D1329="Quaker"), "Rice",
IF(OR(D1329="Bush's", D1329="Hillshire Farm", D1329="Oscar Mayer", D1329="SPAM"), "Protein",
IF(OR(D1329="Starbucks", D1329="Sparkling Ice", D1329="Coca-Cola", D1329="San Pellegrino", D1329="Gatorade", D1329="Arizona"), "Beverages",
"Other")))))))))</f>
        <v>Bread</v>
      </c>
      <c r="F1329" t="s">
        <v>456</v>
      </c>
      <c r="G1329" cm="1">
        <f t="array" ref="G1329">_xlfn.LET(
  _xlpm.txt, LOWER(TRIM(SUBSTITUTE(B1329,"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29" s="1">
        <f>O1329/G1329</f>
        <v>0.69750000000000001</v>
      </c>
      <c r="J1329" t="str">
        <f>IF(I1329="", "", IFERROR(LEFT(SUBSTITUTE(I1329,"$",""), FIND("/", SUBSTITUTE(I1329,"$","")) - 1), ""))</f>
        <v/>
      </c>
      <c r="K1329" s="1" t="str">
        <f>IF(J1329="", "", SUBSTITUTE(J1329, "¢", ""))</f>
        <v/>
      </c>
      <c r="L1329" s="2">
        <f>H1329*100</f>
        <v>69.75</v>
      </c>
      <c r="M1329" s="1">
        <f t="shared" si="20"/>
        <v>0.69750000000000001</v>
      </c>
      <c r="N1329" s="1">
        <v>69.75</v>
      </c>
      <c r="O1329" s="3">
        <f>VALUE(MID(F1329, FIND("$", F1329) + 1, LEN(F1329)))</f>
        <v>13.95</v>
      </c>
    </row>
    <row r="1330" spans="1:15" x14ac:dyDescent="0.25">
      <c r="A1330" t="s">
        <v>455</v>
      </c>
      <c r="B1330" t="s">
        <v>454</v>
      </c>
      <c r="C1330">
        <v>2</v>
      </c>
      <c r="D1330" t="str" cm="1">
        <f t="array" ref="D1330">_xlfn.TEXTJOIN("", TRUE, IF(ISNUMBER(SEARCH($Q$1480:$Q$1524, B1330)), $Q$1480:$Q$1524, ""))</f>
        <v>Sara Lee</v>
      </c>
      <c r="E1330" t="str">
        <f>IF(OR(D1330="Mission", D1330="Nature's Own", D1330="Sara Lee"), "Bread",
IF(OR(D1330="Del Monte", D1330="Dole", D1330="Mott's"), "Canned Fruit",
IF(OR(D1330="Goya", D1330="Hunt's", D1330="Birds Eye"), "Canned Vegetables",
IF(OR(D1330="BelGioioso", D1330="Kraft", D1330="Philadelphia", D1330="Fairlife", D1330="Horizon Organic", D1330="Lactaid", D1330="Ben &amp; Jerry's", D1330="Chobani", D1330="Oikos", D1330="Light + Fit"), "Dairy",
IF(OR(D1330="Barilla", D1330="Annie's", D1330="Rao's Homemade"), "Pasta",
IF(OR(D1330="Hershey's", D1330="Lay's", D1330="Totino's", D1330="Cheerios", D1330="Jif", D1330="Skippy", D1330="Nature Valley", D1330="Oreo", D1330="DiGiorno", D1330="Eggo"), "Prepared Food",
IF(OR(D1330="Ben's Original", D1330="Lundberg", D1330="Quaker"), "Rice",
IF(OR(D1330="Bush's", D1330="Hillshire Farm", D1330="Oscar Mayer", D1330="SPAM"), "Protein",
IF(OR(D1330="Starbucks", D1330="Sparkling Ice", D1330="Coca-Cola", D1330="San Pellegrino", D1330="Gatorade", D1330="Arizona"), "Beverages",
"Other")))))))))</f>
        <v>Bread</v>
      </c>
      <c r="F1330" t="s">
        <v>453</v>
      </c>
      <c r="G1330" cm="1">
        <f t="array" ref="G1330">_xlfn.LET(
  _xlpm.txt, LOWER(TRIM(SUBSTITUTE(B1330,"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30" s="1">
        <f>O1330/G1330</f>
        <v>0.55000000000000004</v>
      </c>
      <c r="J1330" t="str">
        <f>IF(I1330="", "", IFERROR(LEFT(SUBSTITUTE(I1330,"$",""), FIND("/", SUBSTITUTE(I1330,"$","")) - 1), ""))</f>
        <v/>
      </c>
      <c r="K1330" s="1" t="str">
        <f>IF(J1330="", "", SUBSTITUTE(J1330, "¢", ""))</f>
        <v/>
      </c>
      <c r="L1330" s="2">
        <f>H1330*100</f>
        <v>55.000000000000007</v>
      </c>
      <c r="M1330" s="1">
        <f t="shared" si="20"/>
        <v>0.55000000000000004</v>
      </c>
      <c r="N1330" s="1">
        <v>55.000000000000007</v>
      </c>
      <c r="O1330" s="3">
        <f>VALUE(MID(F1330, FIND("$", F1330) + 1, LEN(F1330)))</f>
        <v>11</v>
      </c>
    </row>
    <row r="1331" spans="1:15" x14ac:dyDescent="0.25">
      <c r="A1331" t="s">
        <v>452</v>
      </c>
      <c r="B1331" t="s">
        <v>451</v>
      </c>
      <c r="D1331" t="str" cm="1">
        <f t="array" ref="D1331">_xlfn.TEXTJOIN("", TRUE, IF(ISNUMBER(SEARCH($Q$1480:$Q$1524, B1331)), $Q$1480:$Q$1524, ""))</f>
        <v>Sara Lee</v>
      </c>
      <c r="E1331" t="str">
        <f>IF(OR(D1331="Mission", D1331="Nature's Own", D1331="Sara Lee"), "Bread",
IF(OR(D1331="Del Monte", D1331="Dole", D1331="Mott's"), "Canned Fruit",
IF(OR(D1331="Goya", D1331="Hunt's", D1331="Birds Eye"), "Canned Vegetables",
IF(OR(D1331="BelGioioso", D1331="Kraft", D1331="Philadelphia", D1331="Fairlife", D1331="Horizon Organic", D1331="Lactaid", D1331="Ben &amp; Jerry's", D1331="Chobani", D1331="Oikos", D1331="Light + Fit"), "Dairy",
IF(OR(D1331="Barilla", D1331="Annie's", D1331="Rao's Homemade"), "Pasta",
IF(OR(D1331="Hershey's", D1331="Lay's", D1331="Totino's", D1331="Cheerios", D1331="Jif", D1331="Skippy", D1331="Nature Valley", D1331="Oreo", D1331="DiGiorno", D1331="Eggo"), "Prepared Food",
IF(OR(D1331="Ben's Original", D1331="Lundberg", D1331="Quaker"), "Rice",
IF(OR(D1331="Bush's", D1331="Hillshire Farm", D1331="Oscar Mayer", D1331="SPAM"), "Protein",
IF(OR(D1331="Starbucks", D1331="Sparkling Ice", D1331="Coca-Cola", D1331="San Pellegrino", D1331="Gatorade", D1331="Arizona"), "Beverages",
"Other")))))))))</f>
        <v>Bread</v>
      </c>
      <c r="F1331" t="s">
        <v>146</v>
      </c>
      <c r="G1331" cm="1">
        <f t="array" ref="G1331">_xlfn.LET(
  _xlpm.txt, LOWER(TRIM(SUBSTITUTE(B1331,"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31" s="1">
        <f>O1331/G1331</f>
        <v>0.17399999999999999</v>
      </c>
      <c r="J1331" t="str">
        <f>IF(I1331="", "", IFERROR(LEFT(SUBSTITUTE(I1331,"$",""), FIND("/", SUBSTITUTE(I1331,"$","")) - 1), ""))</f>
        <v/>
      </c>
      <c r="K1331" s="1" t="str">
        <f>IF(J1331="", "", SUBSTITUTE(J1331, "¢", ""))</f>
        <v/>
      </c>
      <c r="L1331" s="2">
        <f>H1331*100</f>
        <v>17.399999999999999</v>
      </c>
      <c r="M1331" s="1">
        <f t="shared" si="20"/>
        <v>0.17399999999999999</v>
      </c>
      <c r="N1331" s="1">
        <v>17.399999999999999</v>
      </c>
      <c r="O1331" s="3">
        <f>VALUE(MID(F1331, FIND("$", F1331) + 1, LEN(F1331)))</f>
        <v>3.48</v>
      </c>
    </row>
    <row r="1332" spans="1:15" x14ac:dyDescent="0.25">
      <c r="A1332" t="s">
        <v>450</v>
      </c>
      <c r="B1332" t="s">
        <v>449</v>
      </c>
      <c r="D1332" t="str" cm="1">
        <f t="array" ref="D1332">_xlfn.TEXTJOIN("", TRUE, IF(ISNUMBER(SEARCH($Q$1480:$Q$1524, B1332)), $Q$1480:$Q$1524, ""))</f>
        <v>Sara Lee</v>
      </c>
      <c r="E1332" t="str">
        <f>IF(OR(D1332="Mission", D1332="Nature's Own", D1332="Sara Lee"), "Bread",
IF(OR(D1332="Del Monte", D1332="Dole", D1332="Mott's"), "Canned Fruit",
IF(OR(D1332="Goya", D1332="Hunt's", D1332="Birds Eye"), "Canned Vegetables",
IF(OR(D1332="BelGioioso", D1332="Kraft", D1332="Philadelphia", D1332="Fairlife", D1332="Horizon Organic", D1332="Lactaid", D1332="Ben &amp; Jerry's", D1332="Chobani", D1332="Oikos", D1332="Light + Fit"), "Dairy",
IF(OR(D1332="Barilla", D1332="Annie's", D1332="Rao's Homemade"), "Pasta",
IF(OR(D1332="Hershey's", D1332="Lay's", D1332="Totino's", D1332="Cheerios", D1332="Jif", D1332="Skippy", D1332="Nature Valley", D1332="Oreo", D1332="DiGiorno", D1332="Eggo"), "Prepared Food",
IF(OR(D1332="Ben's Original", D1332="Lundberg", D1332="Quaker"), "Rice",
IF(OR(D1332="Bush's", D1332="Hillshire Farm", D1332="Oscar Mayer", D1332="SPAM"), "Protein",
IF(OR(D1332="Starbucks", D1332="Sparkling Ice", D1332="Coca-Cola", D1332="San Pellegrino", D1332="Gatorade", D1332="Arizona"), "Beverages",
"Other")))))))))</f>
        <v>Bread</v>
      </c>
      <c r="F1332" t="s">
        <v>440</v>
      </c>
      <c r="G1332" cm="1">
        <f t="array" ref="G1332">_xlfn.LET(
  _xlpm.txt, LOWER(TRIM(SUBSTITUTE(B1332,"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332" s="1">
        <f>O1332/G1332</f>
        <v>0.23333333333333334</v>
      </c>
      <c r="J1332" t="str">
        <f>IF(I1332="", "", IFERROR(LEFT(SUBSTITUTE(I1332,"$",""), FIND("/", SUBSTITUTE(I1332,"$","")) - 1), ""))</f>
        <v/>
      </c>
      <c r="K1332" s="1" t="str">
        <f>IF(J1332="", "", SUBSTITUTE(J1332, "¢", ""))</f>
        <v/>
      </c>
      <c r="L1332" s="2">
        <f>H1332*100</f>
        <v>23.333333333333332</v>
      </c>
      <c r="M1332" s="1">
        <f t="shared" si="20"/>
        <v>0.23333333333333331</v>
      </c>
      <c r="N1332" s="1">
        <v>23.333333333333332</v>
      </c>
      <c r="O1332" s="3">
        <f>VALUE(MID(F1332, FIND("$", F1332) + 1, LEN(F1332)))</f>
        <v>3.5</v>
      </c>
    </row>
    <row r="1333" spans="1:15" x14ac:dyDescent="0.25">
      <c r="A1333" t="s">
        <v>448</v>
      </c>
      <c r="B1333" t="s">
        <v>447</v>
      </c>
      <c r="C1333">
        <v>2</v>
      </c>
      <c r="D1333" t="str" cm="1">
        <f t="array" ref="D1333">_xlfn.TEXTJOIN("", TRUE, IF(ISNUMBER(SEARCH($Q$1480:$Q$1524, B1333)), $Q$1480:$Q$1524, ""))</f>
        <v>Sara Lee</v>
      </c>
      <c r="E1333" t="str">
        <f>IF(OR(D1333="Mission", D1333="Nature's Own", D1333="Sara Lee"), "Bread",
IF(OR(D1333="Del Monte", D1333="Dole", D1333="Mott's"), "Canned Fruit",
IF(OR(D1333="Goya", D1333="Hunt's", D1333="Birds Eye"), "Canned Vegetables",
IF(OR(D1333="BelGioioso", D1333="Kraft", D1333="Philadelphia", D1333="Fairlife", D1333="Horizon Organic", D1333="Lactaid", D1333="Ben &amp; Jerry's", D1333="Chobani", D1333="Oikos", D1333="Light + Fit"), "Dairy",
IF(OR(D1333="Barilla", D1333="Annie's", D1333="Rao's Homemade"), "Pasta",
IF(OR(D1333="Hershey's", D1333="Lay's", D1333="Totino's", D1333="Cheerios", D1333="Jif", D1333="Skippy", D1333="Nature Valley", D1333="Oreo", D1333="DiGiorno", D1333="Eggo"), "Prepared Food",
IF(OR(D1333="Ben's Original", D1333="Lundberg", D1333="Quaker"), "Rice",
IF(OR(D1333="Bush's", D1333="Hillshire Farm", D1333="Oscar Mayer", D1333="SPAM"), "Protein",
IF(OR(D1333="Starbucks", D1333="Sparkling Ice", D1333="Coca-Cola", D1333="San Pellegrino", D1333="Gatorade", D1333="Arizona"), "Beverages",
"Other")))))))))</f>
        <v>Bread</v>
      </c>
      <c r="F1333" t="s">
        <v>446</v>
      </c>
      <c r="G1333" cm="1">
        <f t="array" ref="G1333">_xlfn.LET(
  _xlpm.txt, LOWER(TRIM(SUBSTITUTE(B1333,"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33" s="1">
        <f>O1333/G1333</f>
        <v>0.82050000000000001</v>
      </c>
      <c r="J1333" t="str">
        <f>IF(I1333="", "", IFERROR(LEFT(SUBSTITUTE(I1333,"$",""), FIND("/", SUBSTITUTE(I1333,"$","")) - 1), ""))</f>
        <v/>
      </c>
      <c r="K1333" s="1" t="str">
        <f>IF(J1333="", "", SUBSTITUTE(J1333, "¢", ""))</f>
        <v/>
      </c>
      <c r="L1333" s="2">
        <f>H1333*100</f>
        <v>82.05</v>
      </c>
      <c r="M1333" s="1">
        <f t="shared" si="20"/>
        <v>0.82050000000000001</v>
      </c>
      <c r="N1333" s="1">
        <v>82.05</v>
      </c>
      <c r="O1333" s="3">
        <f>VALUE(MID(F1333, FIND("$", F1333) + 1, LEN(F1333)))</f>
        <v>16.41</v>
      </c>
    </row>
    <row r="1334" spans="1:15" x14ac:dyDescent="0.25">
      <c r="A1334" t="s">
        <v>445</v>
      </c>
      <c r="B1334" t="s">
        <v>444</v>
      </c>
      <c r="D1334" t="str" cm="1">
        <f t="array" ref="D1334">_xlfn.TEXTJOIN("", TRUE, IF(ISNUMBER(SEARCH($Q$1480:$Q$1524, B1334)), $Q$1480:$Q$1524, ""))</f>
        <v>Sara Lee</v>
      </c>
      <c r="E1334" t="str">
        <f>IF(OR(D1334="Mission", D1334="Nature's Own", D1334="Sara Lee"), "Bread",
IF(OR(D1334="Del Monte", D1334="Dole", D1334="Mott's"), "Canned Fruit",
IF(OR(D1334="Goya", D1334="Hunt's", D1334="Birds Eye"), "Canned Vegetables",
IF(OR(D1334="BelGioioso", D1334="Kraft", D1334="Philadelphia", D1334="Fairlife", D1334="Horizon Organic", D1334="Lactaid", D1334="Ben &amp; Jerry's", D1334="Chobani", D1334="Oikos", D1334="Light + Fit"), "Dairy",
IF(OR(D1334="Barilla", D1334="Annie's", D1334="Rao's Homemade"), "Pasta",
IF(OR(D1334="Hershey's", D1334="Lay's", D1334="Totino's", D1334="Cheerios", D1334="Jif", D1334="Skippy", D1334="Nature Valley", D1334="Oreo", D1334="DiGiorno", D1334="Eggo"), "Prepared Food",
IF(OR(D1334="Ben's Original", D1334="Lundberg", D1334="Quaker"), "Rice",
IF(OR(D1334="Bush's", D1334="Hillshire Farm", D1334="Oscar Mayer", D1334="SPAM"), "Protein",
IF(OR(D1334="Starbucks", D1334="Sparkling Ice", D1334="Coca-Cola", D1334="San Pellegrino", D1334="Gatorade", D1334="Arizona"), "Beverages",
"Other")))))))))</f>
        <v>Bread</v>
      </c>
      <c r="F1334" t="s">
        <v>443</v>
      </c>
      <c r="G1334" cm="1">
        <f t="array" ref="G1334">_xlfn.LET(
  _xlpm.txt, LOWER(TRIM(SUBSTITUTE(B1334,"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34" s="1">
        <f>O1334/G1334</f>
        <v>0.2505</v>
      </c>
      <c r="J1334" t="str">
        <f>IF(I1334="", "", IFERROR(LEFT(SUBSTITUTE(I1334,"$",""), FIND("/", SUBSTITUTE(I1334,"$","")) - 1), ""))</f>
        <v/>
      </c>
      <c r="K1334" s="1" t="str">
        <f>IF(J1334="", "", SUBSTITUTE(J1334, "¢", ""))</f>
        <v/>
      </c>
      <c r="L1334" s="2">
        <f>H1334*100</f>
        <v>25.05</v>
      </c>
      <c r="M1334" s="1">
        <f t="shared" si="20"/>
        <v>0.2505</v>
      </c>
      <c r="N1334" s="1">
        <v>25.05</v>
      </c>
      <c r="O1334" s="3">
        <f>VALUE(MID(F1334, FIND("$", F1334) + 1, LEN(F1334)))</f>
        <v>5.01</v>
      </c>
    </row>
    <row r="1335" spans="1:15" x14ac:dyDescent="0.25">
      <c r="A1335" t="s">
        <v>442</v>
      </c>
      <c r="B1335" t="s">
        <v>441</v>
      </c>
      <c r="D1335" t="str" cm="1">
        <f t="array" ref="D1335">_xlfn.TEXTJOIN("", TRUE, IF(ISNUMBER(SEARCH($Q$1480:$Q$1524, B1335)), $Q$1480:$Q$1524, ""))</f>
        <v>Sara Lee</v>
      </c>
      <c r="E1335" t="str">
        <f>IF(OR(D1335="Mission", D1335="Nature's Own", D1335="Sara Lee"), "Bread",
IF(OR(D1335="Del Monte", D1335="Dole", D1335="Mott's"), "Canned Fruit",
IF(OR(D1335="Goya", D1335="Hunt's", D1335="Birds Eye"), "Canned Vegetables",
IF(OR(D1335="BelGioioso", D1335="Kraft", D1335="Philadelphia", D1335="Fairlife", D1335="Horizon Organic", D1335="Lactaid", D1335="Ben &amp; Jerry's", D1335="Chobani", D1335="Oikos", D1335="Light + Fit"), "Dairy",
IF(OR(D1335="Barilla", D1335="Annie's", D1335="Rao's Homemade"), "Pasta",
IF(OR(D1335="Hershey's", D1335="Lay's", D1335="Totino's", D1335="Cheerios", D1335="Jif", D1335="Skippy", D1335="Nature Valley", D1335="Oreo", D1335="DiGiorno", D1335="Eggo"), "Prepared Food",
IF(OR(D1335="Ben's Original", D1335="Lundberg", D1335="Quaker"), "Rice",
IF(OR(D1335="Bush's", D1335="Hillshire Farm", D1335="Oscar Mayer", D1335="SPAM"), "Protein",
IF(OR(D1335="Starbucks", D1335="Sparkling Ice", D1335="Coca-Cola", D1335="San Pellegrino", D1335="Gatorade", D1335="Arizona"), "Beverages",
"Other")))))))))</f>
        <v>Bread</v>
      </c>
      <c r="F1335" t="s">
        <v>440</v>
      </c>
      <c r="G1335" cm="1">
        <f t="array" ref="G1335">_xlfn.LET(
  _xlpm.txt, LOWER(TRIM(SUBSTITUTE(B1335,"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H1335" s="1">
        <f>O1335/G1335</f>
        <v>0.18421052631578946</v>
      </c>
      <c r="J1335" t="str">
        <f>IF(I1335="", "", IFERROR(LEFT(SUBSTITUTE(I1335,"$",""), FIND("/", SUBSTITUTE(I1335,"$","")) - 1), ""))</f>
        <v/>
      </c>
      <c r="K1335" s="1" t="str">
        <f>IF(J1335="", "", SUBSTITUTE(J1335, "¢", ""))</f>
        <v/>
      </c>
      <c r="L1335" s="2">
        <f>H1335*100</f>
        <v>18.421052631578945</v>
      </c>
      <c r="M1335" s="1">
        <f t="shared" si="20"/>
        <v>0.18421052631578946</v>
      </c>
      <c r="N1335" s="1">
        <v>18.421052631578945</v>
      </c>
      <c r="O1335" s="3">
        <f>VALUE(MID(F1335, FIND("$", F1335) + 1, LEN(F1335)))</f>
        <v>3.5</v>
      </c>
    </row>
    <row r="1336" spans="1:15" x14ac:dyDescent="0.25">
      <c r="A1336" t="s">
        <v>439</v>
      </c>
      <c r="B1336" t="s">
        <v>438</v>
      </c>
      <c r="C1336">
        <v>3</v>
      </c>
      <c r="D1336" t="str" cm="1">
        <f t="array" ref="D1336">_xlfn.TEXTJOIN("", TRUE, IF(ISNUMBER(SEARCH($Q$1480:$Q$1524, B1336)), $Q$1480:$Q$1524, ""))</f>
        <v>Sara Lee</v>
      </c>
      <c r="E1336" t="str">
        <f>IF(OR(D1336="Mission", D1336="Nature's Own", D1336="Sara Lee"), "Bread",
IF(OR(D1336="Del Monte", D1336="Dole", D1336="Mott's"), "Canned Fruit",
IF(OR(D1336="Goya", D1336="Hunt's", D1336="Birds Eye"), "Canned Vegetables",
IF(OR(D1336="BelGioioso", D1336="Kraft", D1336="Philadelphia", D1336="Fairlife", D1336="Horizon Organic", D1336="Lactaid", D1336="Ben &amp; Jerry's", D1336="Chobani", D1336="Oikos", D1336="Light + Fit"), "Dairy",
IF(OR(D1336="Barilla", D1336="Annie's", D1336="Rao's Homemade"), "Pasta",
IF(OR(D1336="Hershey's", D1336="Lay's", D1336="Totino's", D1336="Cheerios", D1336="Jif", D1336="Skippy", D1336="Nature Valley", D1336="Oreo", D1336="DiGiorno", D1336="Eggo"), "Prepared Food",
IF(OR(D1336="Ben's Original", D1336="Lundberg", D1336="Quaker"), "Rice",
IF(OR(D1336="Bush's", D1336="Hillshire Farm", D1336="Oscar Mayer", D1336="SPAM"), "Protein",
IF(OR(D1336="Starbucks", D1336="Sparkling Ice", D1336="Coca-Cola", D1336="San Pellegrino", D1336="Gatorade", D1336="Arizona"), "Beverages",
"Other")))))))))</f>
        <v>Bread</v>
      </c>
      <c r="F1336" t="s">
        <v>437</v>
      </c>
      <c r="G1336" cm="1">
        <f t="array" ref="G1336">_xlfn.LET(
  _xlpm.txt, LOWER(TRIM(SUBSTITUTE(B1336,"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H1336" s="1">
        <f>O1336/G1336</f>
        <v>1.3136842105263158</v>
      </c>
      <c r="J1336" t="str">
        <f>IF(I1336="", "", IFERROR(LEFT(SUBSTITUTE(I1336,"$",""), FIND("/", SUBSTITUTE(I1336,"$","")) - 1), ""))</f>
        <v/>
      </c>
      <c r="K1336" s="1" t="str">
        <f>IF(J1336="", "", SUBSTITUTE(J1336, "¢", ""))</f>
        <v/>
      </c>
      <c r="L1336" s="2">
        <f>H1336*100</f>
        <v>131.36842105263159</v>
      </c>
      <c r="M1336" s="1">
        <f t="shared" si="20"/>
        <v>1.3136842105263158</v>
      </c>
      <c r="N1336" s="1">
        <v>131.36842105263159</v>
      </c>
      <c r="O1336" s="3">
        <f>VALUE(MID(F1336, FIND("$", F1336) + 1, LEN(F1336)))</f>
        <v>24.96</v>
      </c>
    </row>
    <row r="1337" spans="1:15" x14ac:dyDescent="0.25">
      <c r="A1337" t="s">
        <v>436</v>
      </c>
      <c r="B1337" t="s">
        <v>435</v>
      </c>
      <c r="C1337">
        <v>7</v>
      </c>
      <c r="D1337" t="str" cm="1">
        <f t="array" ref="D1337">_xlfn.TEXTJOIN("", TRUE, IF(ISNUMBER(SEARCH($Q$1480:$Q$1524, B1337)), $Q$1480:$Q$1524, ""))</f>
        <v>Sara Lee</v>
      </c>
      <c r="E1337" t="str">
        <f>IF(OR(D1337="Mission", D1337="Nature's Own", D1337="Sara Lee"), "Bread",
IF(OR(D1337="Del Monte", D1337="Dole", D1337="Mott's"), "Canned Fruit",
IF(OR(D1337="Goya", D1337="Hunt's", D1337="Birds Eye"), "Canned Vegetables",
IF(OR(D1337="BelGioioso", D1337="Kraft", D1337="Philadelphia", D1337="Fairlife", D1337="Horizon Organic", D1337="Lactaid", D1337="Ben &amp; Jerry's", D1337="Chobani", D1337="Oikos", D1337="Light + Fit"), "Dairy",
IF(OR(D1337="Barilla", D1337="Annie's", D1337="Rao's Homemade"), "Pasta",
IF(OR(D1337="Hershey's", D1337="Lay's", D1337="Totino's", D1337="Cheerios", D1337="Jif", D1337="Skippy", D1337="Nature Valley", D1337="Oreo", D1337="DiGiorno", D1337="Eggo"), "Prepared Food",
IF(OR(D1337="Ben's Original", D1337="Lundberg", D1337="Quaker"), "Rice",
IF(OR(D1337="Bush's", D1337="Hillshire Farm", D1337="Oscar Mayer", D1337="SPAM"), "Protein",
IF(OR(D1337="Starbucks", D1337="Sparkling Ice", D1337="Coca-Cola", D1337="San Pellegrino", D1337="Gatorade", D1337="Arizona"), "Beverages",
"Other")))))))))</f>
        <v>Bread</v>
      </c>
      <c r="F1337" t="s">
        <v>434</v>
      </c>
      <c r="G1337" cm="1">
        <f t="array" ref="G1337">_xlfn.LET(
  _xlpm.txt, LOWER(TRIM(SUBSTITUTE(B1337,"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H1337" s="1">
        <f>O1337/G1337</f>
        <v>2.5005263157894735</v>
      </c>
      <c r="J1337" t="str">
        <f>IF(I1337="", "", IFERROR(LEFT(SUBSTITUTE(I1337,"$",""), FIND("/", SUBSTITUTE(I1337,"$","")) - 1), ""))</f>
        <v/>
      </c>
      <c r="K1337" s="1" t="str">
        <f>IF(J1337="", "", SUBSTITUTE(J1337, "¢", ""))</f>
        <v/>
      </c>
      <c r="L1337" s="2">
        <f>H1337*100</f>
        <v>250.05263157894734</v>
      </c>
      <c r="M1337" s="1">
        <f t="shared" si="20"/>
        <v>2.5005263157894735</v>
      </c>
      <c r="N1337" s="1">
        <v>250.05263157894734</v>
      </c>
      <c r="O1337" s="3">
        <f>VALUE(MID(F1337, FIND("$", F1337) + 1, LEN(F1337)))</f>
        <v>47.51</v>
      </c>
    </row>
    <row r="1338" spans="1:15" x14ac:dyDescent="0.25">
      <c r="A1338" t="s">
        <v>433</v>
      </c>
      <c r="B1338" t="s">
        <v>432</v>
      </c>
      <c r="C1338">
        <v>2</v>
      </c>
      <c r="D1338" t="str" cm="1">
        <f t="array" ref="D1338">_xlfn.TEXTJOIN("", TRUE, IF(ISNUMBER(SEARCH($Q$1480:$Q$1524, B1338)), $Q$1480:$Q$1524, ""))</f>
        <v>Sara Lee</v>
      </c>
      <c r="E1338" t="str">
        <f>IF(OR(D1338="Mission", D1338="Nature's Own", D1338="Sara Lee"), "Bread",
IF(OR(D1338="Del Monte", D1338="Dole", D1338="Mott's"), "Canned Fruit",
IF(OR(D1338="Goya", D1338="Hunt's", D1338="Birds Eye"), "Canned Vegetables",
IF(OR(D1338="BelGioioso", D1338="Kraft", D1338="Philadelphia", D1338="Fairlife", D1338="Horizon Organic", D1338="Lactaid", D1338="Ben &amp; Jerry's", D1338="Chobani", D1338="Oikos", D1338="Light + Fit"), "Dairy",
IF(OR(D1338="Barilla", D1338="Annie's", D1338="Rao's Homemade"), "Pasta",
IF(OR(D1338="Hershey's", D1338="Lay's", D1338="Totino's", D1338="Cheerios", D1338="Jif", D1338="Skippy", D1338="Nature Valley", D1338="Oreo", D1338="DiGiorno", D1338="Eggo"), "Prepared Food",
IF(OR(D1338="Ben's Original", D1338="Lundberg", D1338="Quaker"), "Rice",
IF(OR(D1338="Bush's", D1338="Hillshire Farm", D1338="Oscar Mayer", D1338="SPAM"), "Protein",
IF(OR(D1338="Starbucks", D1338="Sparkling Ice", D1338="Coca-Cola", D1338="San Pellegrino", D1338="Gatorade", D1338="Arizona"), "Beverages",
"Other")))))))))</f>
        <v>Bread</v>
      </c>
      <c r="F1338" t="s">
        <v>431</v>
      </c>
      <c r="G1338" cm="1">
        <f t="array" ref="G1338">_xlfn.LET(
  _xlpm.txt, LOWER(TRIM(SUBSTITUTE(B1338,"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H1338" s="1">
        <f>O1338/G1338</f>
        <v>0.73684210526315785</v>
      </c>
      <c r="J1338" t="str">
        <f>IF(I1338="", "", IFERROR(LEFT(SUBSTITUTE(I1338,"$",""), FIND("/", SUBSTITUTE(I1338,"$","")) - 1), ""))</f>
        <v/>
      </c>
      <c r="K1338" s="1" t="str">
        <f>IF(J1338="", "", SUBSTITUTE(J1338, "¢", ""))</f>
        <v/>
      </c>
      <c r="L1338" s="2">
        <f>H1338*100</f>
        <v>73.68421052631578</v>
      </c>
      <c r="M1338" s="1">
        <f t="shared" si="20"/>
        <v>0.73684210526315785</v>
      </c>
      <c r="N1338" s="1">
        <v>73.68421052631578</v>
      </c>
      <c r="O1338" s="3">
        <f>VALUE(MID(F1338, FIND("$", F1338) + 1, LEN(F1338)))</f>
        <v>14</v>
      </c>
    </row>
    <row r="1339" spans="1:15" x14ac:dyDescent="0.25">
      <c r="A1339" t="s">
        <v>430</v>
      </c>
      <c r="B1339" t="s">
        <v>429</v>
      </c>
      <c r="C1339">
        <v>4</v>
      </c>
      <c r="D1339" t="str" cm="1">
        <f t="array" ref="D1339">_xlfn.TEXTJOIN("", TRUE, IF(ISNUMBER(SEARCH($Q$1480:$Q$1524, B1339)), $Q$1480:$Q$1524, ""))</f>
        <v>Sara Lee</v>
      </c>
      <c r="E1339" t="str">
        <f>IF(OR(D1339="Mission", D1339="Nature's Own", D1339="Sara Lee"), "Bread",
IF(OR(D1339="Del Monte", D1339="Dole", D1339="Mott's"), "Canned Fruit",
IF(OR(D1339="Goya", D1339="Hunt's", D1339="Birds Eye"), "Canned Vegetables",
IF(OR(D1339="BelGioioso", D1339="Kraft", D1339="Philadelphia", D1339="Fairlife", D1339="Horizon Organic", D1339="Lactaid", D1339="Ben &amp; Jerry's", D1339="Chobani", D1339="Oikos", D1339="Light + Fit"), "Dairy",
IF(OR(D1339="Barilla", D1339="Annie's", D1339="Rao's Homemade"), "Pasta",
IF(OR(D1339="Hershey's", D1339="Lay's", D1339="Totino's", D1339="Cheerios", D1339="Jif", D1339="Skippy", D1339="Nature Valley", D1339="Oreo", D1339="DiGiorno", D1339="Eggo"), "Prepared Food",
IF(OR(D1339="Ben's Original", D1339="Lundberg", D1339="Quaker"), "Rice",
IF(OR(D1339="Bush's", D1339="Hillshire Farm", D1339="Oscar Mayer", D1339="SPAM"), "Protein",
IF(OR(D1339="Starbucks", D1339="Sparkling Ice", D1339="Coca-Cola", D1339="San Pellegrino", D1339="Gatorade", D1339="Arizona"), "Beverages",
"Other")))))))))</f>
        <v>Bread</v>
      </c>
      <c r="F1339" t="s">
        <v>428</v>
      </c>
      <c r="G1339" cm="1">
        <f t="array" ref="G1339">_xlfn.LET(
  _xlpm.txt, LOWER(TRIM(SUBSTITUTE(B1339,"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H1339" s="1">
        <f>O1339/G1339</f>
        <v>1.4736842105263157</v>
      </c>
      <c r="J1339" t="str">
        <f>IF(I1339="", "", IFERROR(LEFT(SUBSTITUTE(I1339,"$",""), FIND("/", SUBSTITUTE(I1339,"$","")) - 1), ""))</f>
        <v/>
      </c>
      <c r="K1339" s="1" t="str">
        <f>IF(J1339="", "", SUBSTITUTE(J1339, "¢", ""))</f>
        <v/>
      </c>
      <c r="L1339" s="2">
        <f>H1339*100</f>
        <v>147.36842105263156</v>
      </c>
      <c r="M1339" s="1">
        <f t="shared" si="20"/>
        <v>1.4736842105263157</v>
      </c>
      <c r="N1339" s="1">
        <v>147.36842105263156</v>
      </c>
      <c r="O1339" s="3">
        <f>VALUE(MID(F1339, FIND("$", F1339) + 1, LEN(F1339)))</f>
        <v>28</v>
      </c>
    </row>
    <row r="1340" spans="1:15" x14ac:dyDescent="0.25">
      <c r="A1340" t="s">
        <v>427</v>
      </c>
      <c r="B1340" t="s">
        <v>426</v>
      </c>
      <c r="C1340">
        <v>6</v>
      </c>
      <c r="D1340" t="str" cm="1">
        <f t="array" ref="D1340">_xlfn.TEXTJOIN("", TRUE, IF(ISNUMBER(SEARCH($Q$1480:$Q$1524, B1340)), $Q$1480:$Q$1524, ""))</f>
        <v>Sara Lee</v>
      </c>
      <c r="E1340" t="str">
        <f>IF(OR(D1340="Mission", D1340="Nature's Own", D1340="Sara Lee"), "Bread",
IF(OR(D1340="Del Monte", D1340="Dole", D1340="Mott's"), "Canned Fruit",
IF(OR(D1340="Goya", D1340="Hunt's", D1340="Birds Eye"), "Canned Vegetables",
IF(OR(D1340="BelGioioso", D1340="Kraft", D1340="Philadelphia", D1340="Fairlife", D1340="Horizon Organic", D1340="Lactaid", D1340="Ben &amp; Jerry's", D1340="Chobani", D1340="Oikos", D1340="Light + Fit"), "Dairy",
IF(OR(D1340="Barilla", D1340="Annie's", D1340="Rao's Homemade"), "Pasta",
IF(OR(D1340="Hershey's", D1340="Lay's", D1340="Totino's", D1340="Cheerios", D1340="Jif", D1340="Skippy", D1340="Nature Valley", D1340="Oreo", D1340="DiGiorno", D1340="Eggo"), "Prepared Food",
IF(OR(D1340="Ben's Original", D1340="Lundberg", D1340="Quaker"), "Rice",
IF(OR(D1340="Bush's", D1340="Hillshire Farm", D1340="Oscar Mayer", D1340="SPAM"), "Protein",
IF(OR(D1340="Starbucks", D1340="Sparkling Ice", D1340="Coca-Cola", D1340="San Pellegrino", D1340="Gatorade", D1340="Arizona"), "Beverages",
"Other")))))))))</f>
        <v>Bread</v>
      </c>
      <c r="F1340" t="s">
        <v>425</v>
      </c>
      <c r="G1340" cm="1">
        <f t="array" ref="G1340">_xlfn.LET(
  _xlpm.txt, LOWER(TRIM(SUBSTITUTE(B1340,"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H1340" s="1">
        <f>O1340/G1340</f>
        <v>2.3478947368421053</v>
      </c>
      <c r="J1340" t="str">
        <f>IF(I1340="", "", IFERROR(LEFT(SUBSTITUTE(I1340,"$",""), FIND("/", SUBSTITUTE(I1340,"$","")) - 1), ""))</f>
        <v/>
      </c>
      <c r="K1340" s="1" t="str">
        <f>IF(J1340="", "", SUBSTITUTE(J1340, "¢", ""))</f>
        <v/>
      </c>
      <c r="L1340" s="2">
        <f>H1340*100</f>
        <v>234.78947368421052</v>
      </c>
      <c r="M1340" s="1">
        <f t="shared" si="20"/>
        <v>2.3478947368421053</v>
      </c>
      <c r="N1340" s="1">
        <v>234.78947368421052</v>
      </c>
      <c r="O1340" s="3">
        <f>VALUE(MID(F1340, FIND("$", F1340) + 1, LEN(F1340)))</f>
        <v>44.61</v>
      </c>
    </row>
    <row r="1341" spans="1:15" x14ac:dyDescent="0.25">
      <c r="A1341" t="s">
        <v>424</v>
      </c>
      <c r="B1341" t="s">
        <v>423</v>
      </c>
      <c r="C1341">
        <v>2</v>
      </c>
      <c r="D1341" t="str" cm="1">
        <f t="array" ref="D1341">_xlfn.TEXTJOIN("", TRUE, IF(ISNUMBER(SEARCH($Q$1480:$Q$1524, B1341)), $Q$1480:$Q$1524, ""))</f>
        <v>Sara Lee</v>
      </c>
      <c r="E1341" t="str">
        <f>IF(OR(D1341="Mission", D1341="Nature's Own", D1341="Sara Lee"), "Bread",
IF(OR(D1341="Del Monte", D1341="Dole", D1341="Mott's"), "Canned Fruit",
IF(OR(D1341="Goya", D1341="Hunt's", D1341="Birds Eye"), "Canned Vegetables",
IF(OR(D1341="BelGioioso", D1341="Kraft", D1341="Philadelphia", D1341="Fairlife", D1341="Horizon Organic", D1341="Lactaid", D1341="Ben &amp; Jerry's", D1341="Chobani", D1341="Oikos", D1341="Light + Fit"), "Dairy",
IF(OR(D1341="Barilla", D1341="Annie's", D1341="Rao's Homemade"), "Pasta",
IF(OR(D1341="Hershey's", D1341="Lay's", D1341="Totino's", D1341="Cheerios", D1341="Jif", D1341="Skippy", D1341="Nature Valley", D1341="Oreo", D1341="DiGiorno", D1341="Eggo"), "Prepared Food",
IF(OR(D1341="Ben's Original", D1341="Lundberg", D1341="Quaker"), "Rice",
IF(OR(D1341="Bush's", D1341="Hillshire Farm", D1341="Oscar Mayer", D1341="SPAM"), "Protein",
IF(OR(D1341="Starbucks", D1341="Sparkling Ice", D1341="Coca-Cola", D1341="San Pellegrino", D1341="Gatorade", D1341="Arizona"), "Beverages",
"Other")))))))))</f>
        <v>Bread</v>
      </c>
      <c r="F1341" t="s">
        <v>395</v>
      </c>
      <c r="G1341" cm="1">
        <f t="array" ref="G1341">_xlfn.LET(
  _xlpm.txt, LOWER(TRIM(SUBSTITUTE(B1341,"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1341" s="1">
        <f>O1341/G1341</f>
        <v>0.83277777777777784</v>
      </c>
      <c r="J1341" t="str">
        <f>IF(I1341="", "", IFERROR(LEFT(SUBSTITUTE(I1341,"$",""), FIND("/", SUBSTITUTE(I1341,"$","")) - 1), ""))</f>
        <v/>
      </c>
      <c r="K1341" s="1" t="str">
        <f>IF(J1341="", "", SUBSTITUTE(J1341, "¢", ""))</f>
        <v/>
      </c>
      <c r="L1341" s="2">
        <f>H1341*100</f>
        <v>83.277777777777786</v>
      </c>
      <c r="M1341" s="1">
        <f t="shared" si="20"/>
        <v>0.83277777777777784</v>
      </c>
      <c r="N1341" s="1">
        <v>83.277777777777786</v>
      </c>
      <c r="O1341" s="3">
        <f>VALUE(MID(F1341, FIND("$", F1341) + 1, LEN(F1341)))</f>
        <v>14.99</v>
      </c>
    </row>
    <row r="1342" spans="1:15" x14ac:dyDescent="0.25">
      <c r="A1342" t="s">
        <v>422</v>
      </c>
      <c r="B1342" t="s">
        <v>421</v>
      </c>
      <c r="C1342">
        <v>4</v>
      </c>
      <c r="D1342" t="str" cm="1">
        <f t="array" ref="D1342">_xlfn.TEXTJOIN("", TRUE, IF(ISNUMBER(SEARCH($Q$1480:$Q$1524, B1342)), $Q$1480:$Q$1524, ""))</f>
        <v>Sara Lee</v>
      </c>
      <c r="E1342" t="str">
        <f>IF(OR(D1342="Mission", D1342="Nature's Own", D1342="Sara Lee"), "Bread",
IF(OR(D1342="Del Monte", D1342="Dole", D1342="Mott's"), "Canned Fruit",
IF(OR(D1342="Goya", D1342="Hunt's", D1342="Birds Eye"), "Canned Vegetables",
IF(OR(D1342="BelGioioso", D1342="Kraft", D1342="Philadelphia", D1342="Fairlife", D1342="Horizon Organic", D1342="Lactaid", D1342="Ben &amp; Jerry's", D1342="Chobani", D1342="Oikos", D1342="Light + Fit"), "Dairy",
IF(OR(D1342="Barilla", D1342="Annie's", D1342="Rao's Homemade"), "Pasta",
IF(OR(D1342="Hershey's", D1342="Lay's", D1342="Totino's", D1342="Cheerios", D1342="Jif", D1342="Skippy", D1342="Nature Valley", D1342="Oreo", D1342="DiGiorno", D1342="Eggo"), "Prepared Food",
IF(OR(D1342="Ben's Original", D1342="Lundberg", D1342="Quaker"), "Rice",
IF(OR(D1342="Bush's", D1342="Hillshire Farm", D1342="Oscar Mayer", D1342="SPAM"), "Protein",
IF(OR(D1342="Starbucks", D1342="Sparkling Ice", D1342="Coca-Cola", D1342="San Pellegrino", D1342="Gatorade", D1342="Arizona"), "Beverages",
"Other")))))))))</f>
        <v>Bread</v>
      </c>
      <c r="F1342" t="s">
        <v>420</v>
      </c>
      <c r="G1342" cm="1">
        <f t="array" ref="G1342">_xlfn.LET(
  _xlpm.txt, LOWER(TRIM(SUBSTITUTE(B1342,"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1342" s="1">
        <f>O1342/G1342</f>
        <v>1.356111111111111</v>
      </c>
      <c r="J1342" t="str">
        <f>IF(I1342="", "", IFERROR(LEFT(SUBSTITUTE(I1342,"$",""), FIND("/", SUBSTITUTE(I1342,"$","")) - 1), ""))</f>
        <v/>
      </c>
      <c r="K1342" s="1" t="str">
        <f>IF(J1342="", "", SUBSTITUTE(J1342, "¢", ""))</f>
        <v/>
      </c>
      <c r="L1342" s="2">
        <f>H1342*100</f>
        <v>135.61111111111111</v>
      </c>
      <c r="M1342" s="1">
        <f t="shared" si="20"/>
        <v>1.356111111111111</v>
      </c>
      <c r="N1342" s="1">
        <v>135.61111111111111</v>
      </c>
      <c r="O1342" s="3">
        <f>VALUE(MID(F1342, FIND("$", F1342) + 1, LEN(F1342)))</f>
        <v>24.41</v>
      </c>
    </row>
    <row r="1343" spans="1:15" x14ac:dyDescent="0.25">
      <c r="A1343" t="s">
        <v>419</v>
      </c>
      <c r="B1343" t="s">
        <v>418</v>
      </c>
      <c r="C1343">
        <v>6</v>
      </c>
      <c r="D1343" t="str" cm="1">
        <f t="array" ref="D1343">_xlfn.TEXTJOIN("", TRUE, IF(ISNUMBER(SEARCH($Q$1480:$Q$1524, B1343)), $Q$1480:$Q$1524, ""))</f>
        <v>Sara Lee</v>
      </c>
      <c r="E1343" t="str">
        <f>IF(OR(D1343="Mission", D1343="Nature's Own", D1343="Sara Lee"), "Bread",
IF(OR(D1343="Del Monte", D1343="Dole", D1343="Mott's"), "Canned Fruit",
IF(OR(D1343="Goya", D1343="Hunt's", D1343="Birds Eye"), "Canned Vegetables",
IF(OR(D1343="BelGioioso", D1343="Kraft", D1343="Philadelphia", D1343="Fairlife", D1343="Horizon Organic", D1343="Lactaid", D1343="Ben &amp; Jerry's", D1343="Chobani", D1343="Oikos", D1343="Light + Fit"), "Dairy",
IF(OR(D1343="Barilla", D1343="Annie's", D1343="Rao's Homemade"), "Pasta",
IF(OR(D1343="Hershey's", D1343="Lay's", D1343="Totino's", D1343="Cheerios", D1343="Jif", D1343="Skippy", D1343="Nature Valley", D1343="Oreo", D1343="DiGiorno", D1343="Eggo"), "Prepared Food",
IF(OR(D1343="Ben's Original", D1343="Lundberg", D1343="Quaker"), "Rice",
IF(OR(D1343="Bush's", D1343="Hillshire Farm", D1343="Oscar Mayer", D1343="SPAM"), "Protein",
IF(OR(D1343="Starbucks", D1343="Sparkling Ice", D1343="Coca-Cola", D1343="San Pellegrino", D1343="Gatorade", D1343="Arizona"), "Beverages",
"Other")))))))))</f>
        <v>Bread</v>
      </c>
      <c r="F1343" t="s">
        <v>417</v>
      </c>
      <c r="G1343" cm="1">
        <f t="array" ref="G1343">_xlfn.LET(
  _xlpm.txt, LOWER(TRIM(SUBSTITUTE(B1343,"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H1343" s="1">
        <f>O1343/G1343</f>
        <v>2.1172222222222223</v>
      </c>
      <c r="J1343" t="str">
        <f>IF(I1343="", "", IFERROR(LEFT(SUBSTITUTE(I1343,"$",""), FIND("/", SUBSTITUTE(I1343,"$","")) - 1), ""))</f>
        <v/>
      </c>
      <c r="K1343" s="1" t="str">
        <f>IF(J1343="", "", SUBSTITUTE(J1343, "¢", ""))</f>
        <v/>
      </c>
      <c r="L1343" s="2">
        <f>H1343*100</f>
        <v>211.72222222222223</v>
      </c>
      <c r="M1343" s="1">
        <f t="shared" si="20"/>
        <v>2.1172222222222223</v>
      </c>
      <c r="N1343" s="1">
        <v>211.72222222222223</v>
      </c>
      <c r="O1343" s="3">
        <f>VALUE(MID(F1343, FIND("$", F1343) + 1, LEN(F1343)))</f>
        <v>38.11</v>
      </c>
    </row>
    <row r="1344" spans="1:15" x14ac:dyDescent="0.25">
      <c r="A1344" t="s">
        <v>416</v>
      </c>
      <c r="B1344" t="s">
        <v>415</v>
      </c>
      <c r="C1344">
        <v>2</v>
      </c>
      <c r="D1344" t="str" cm="1">
        <f t="array" ref="D1344">_xlfn.TEXTJOIN("", TRUE, IF(ISNUMBER(SEARCH($Q$1480:$Q$1524, B1344)), $Q$1480:$Q$1524, ""))</f>
        <v>Sara Lee</v>
      </c>
      <c r="E1344" t="str">
        <f>IF(OR(D1344="Mission", D1344="Nature's Own", D1344="Sara Lee"), "Bread",
IF(OR(D1344="Del Monte", D1344="Dole", D1344="Mott's"), "Canned Fruit",
IF(OR(D1344="Goya", D1344="Hunt's", D1344="Birds Eye"), "Canned Vegetables",
IF(OR(D1344="BelGioioso", D1344="Kraft", D1344="Philadelphia", D1344="Fairlife", D1344="Horizon Organic", D1344="Lactaid", D1344="Ben &amp; Jerry's", D1344="Chobani", D1344="Oikos", D1344="Light + Fit"), "Dairy",
IF(OR(D1344="Barilla", D1344="Annie's", D1344="Rao's Homemade"), "Pasta",
IF(OR(D1344="Hershey's", D1344="Lay's", D1344="Totino's", D1344="Cheerios", D1344="Jif", D1344="Skippy", D1344="Nature Valley", D1344="Oreo", D1344="DiGiorno", D1344="Eggo"), "Prepared Food",
IF(OR(D1344="Ben's Original", D1344="Lundberg", D1344="Quaker"), "Rice",
IF(OR(D1344="Bush's", D1344="Hillshire Farm", D1344="Oscar Mayer", D1344="SPAM"), "Protein",
IF(OR(D1344="Starbucks", D1344="Sparkling Ice", D1344="Coca-Cola", D1344="San Pellegrino", D1344="Gatorade", D1344="Arizona"), "Beverages",
"Other")))))))))</f>
        <v>Bread</v>
      </c>
      <c r="F1344" t="s">
        <v>414</v>
      </c>
      <c r="G1344" cm="1">
        <f t="array" ref="G1344">_xlfn.LET(
  _xlpm.txt, LOWER(TRIM(SUBSTITUTE(B1344,"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44" s="1">
        <f>O1344/G1344</f>
        <v>0.59650000000000003</v>
      </c>
      <c r="J1344" t="str">
        <f>IF(I1344="", "", IFERROR(LEFT(SUBSTITUTE(I1344,"$",""), FIND("/", SUBSTITUTE(I1344,"$","")) - 1), ""))</f>
        <v/>
      </c>
      <c r="K1344" s="1" t="str">
        <f>IF(J1344="", "", SUBSTITUTE(J1344, "¢", ""))</f>
        <v/>
      </c>
      <c r="L1344" s="2">
        <f>H1344*100</f>
        <v>59.650000000000006</v>
      </c>
      <c r="M1344" s="1">
        <f t="shared" si="20"/>
        <v>0.59650000000000003</v>
      </c>
      <c r="N1344" s="1">
        <v>59.650000000000006</v>
      </c>
      <c r="O1344" s="3">
        <f>VALUE(MID(F1344, FIND("$", F1344) + 1, LEN(F1344)))</f>
        <v>11.93</v>
      </c>
    </row>
    <row r="1345" spans="1:15" x14ac:dyDescent="0.25">
      <c r="A1345" t="s">
        <v>413</v>
      </c>
      <c r="B1345" t="s">
        <v>412</v>
      </c>
      <c r="D1345" t="str" cm="1">
        <f t="array" ref="D1345">_xlfn.TEXTJOIN("", TRUE, IF(ISNUMBER(SEARCH($Q$1480:$Q$1524, B1345)), $Q$1480:$Q$1524, ""))</f>
        <v>Sara Lee</v>
      </c>
      <c r="E1345" t="str">
        <f>IF(OR(D1345="Mission", D1345="Nature's Own", D1345="Sara Lee"), "Bread",
IF(OR(D1345="Del Monte", D1345="Dole", D1345="Mott's"), "Canned Fruit",
IF(OR(D1345="Goya", D1345="Hunt's", D1345="Birds Eye"), "Canned Vegetables",
IF(OR(D1345="BelGioioso", D1345="Kraft", D1345="Philadelphia", D1345="Fairlife", D1345="Horizon Organic", D1345="Lactaid", D1345="Ben &amp; Jerry's", D1345="Chobani", D1345="Oikos", D1345="Light + Fit"), "Dairy",
IF(OR(D1345="Barilla", D1345="Annie's", D1345="Rao's Homemade"), "Pasta",
IF(OR(D1345="Hershey's", D1345="Lay's", D1345="Totino's", D1345="Cheerios", D1345="Jif", D1345="Skippy", D1345="Nature Valley", D1345="Oreo", D1345="DiGiorno", D1345="Eggo"), "Prepared Food",
IF(OR(D1345="Ben's Original", D1345="Lundberg", D1345="Quaker"), "Rice",
IF(OR(D1345="Bush's", D1345="Hillshire Farm", D1345="Oscar Mayer", D1345="SPAM"), "Protein",
IF(OR(D1345="Starbucks", D1345="Sparkling Ice", D1345="Coca-Cola", D1345="San Pellegrino", D1345="Gatorade", D1345="Arizona"), "Beverages",
"Other")))))))))</f>
        <v>Bread</v>
      </c>
      <c r="F1345" t="s">
        <v>361</v>
      </c>
      <c r="G1345" cm="1">
        <f t="array" ref="G1345">_xlfn.LET(
  _xlpm.txt, LOWER(TRIM(SUBSTITUTE(B1345,"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45" s="1">
        <f>O1345/G1345</f>
        <v>0.14299999999999999</v>
      </c>
      <c r="J1345" t="str">
        <f>IF(I1345="", "", IFERROR(LEFT(SUBSTITUTE(I1345,"$",""), FIND("/", SUBSTITUTE(I1345,"$","")) - 1), ""))</f>
        <v/>
      </c>
      <c r="K1345" s="1" t="str">
        <f>IF(J1345="", "", SUBSTITUTE(J1345, "¢", ""))</f>
        <v/>
      </c>
      <c r="L1345" s="2">
        <f>H1345*100</f>
        <v>14.299999999999999</v>
      </c>
      <c r="M1345" s="1">
        <f t="shared" si="20"/>
        <v>0.14299999999999999</v>
      </c>
      <c r="N1345" s="1">
        <v>14.299999999999999</v>
      </c>
      <c r="O1345" s="3">
        <f>VALUE(MID(F1345, FIND("$", F1345) + 1, LEN(F1345)))</f>
        <v>2.86</v>
      </c>
    </row>
    <row r="1346" spans="1:15" x14ac:dyDescent="0.25">
      <c r="A1346" t="s">
        <v>411</v>
      </c>
      <c r="B1346" t="s">
        <v>410</v>
      </c>
      <c r="D1346" t="str" cm="1">
        <f t="array" ref="D1346">_xlfn.TEXTJOIN("", TRUE, IF(ISNUMBER(SEARCH($Q$1480:$Q$1524, B1346)), $Q$1480:$Q$1524, ""))</f>
        <v>Sara Lee</v>
      </c>
      <c r="E1346" t="str">
        <f>IF(OR(D1346="Mission", D1346="Nature's Own", D1346="Sara Lee"), "Bread",
IF(OR(D1346="Del Monte", D1346="Dole", D1346="Mott's"), "Canned Fruit",
IF(OR(D1346="Goya", D1346="Hunt's", D1346="Birds Eye"), "Canned Vegetables",
IF(OR(D1346="BelGioioso", D1346="Kraft", D1346="Philadelphia", D1346="Fairlife", D1346="Horizon Organic", D1346="Lactaid", D1346="Ben &amp; Jerry's", D1346="Chobani", D1346="Oikos", D1346="Light + Fit"), "Dairy",
IF(OR(D1346="Barilla", D1346="Annie's", D1346="Rao's Homemade"), "Pasta",
IF(OR(D1346="Hershey's", D1346="Lay's", D1346="Totino's", D1346="Cheerios", D1346="Jif", D1346="Skippy", D1346="Nature Valley", D1346="Oreo", D1346="DiGiorno", D1346="Eggo"), "Prepared Food",
IF(OR(D1346="Ben's Original", D1346="Lundberg", D1346="Quaker"), "Rice",
IF(OR(D1346="Bush's", D1346="Hillshire Farm", D1346="Oscar Mayer", D1346="SPAM"), "Protein",
IF(OR(D1346="Starbucks", D1346="Sparkling Ice", D1346="Coca-Cola", D1346="San Pellegrino", D1346="Gatorade", D1346="Arizona"), "Beverages",
"Other")))))))))</f>
        <v>Bread</v>
      </c>
      <c r="F1346" t="s">
        <v>409</v>
      </c>
      <c r="G1346" cm="1">
        <f t="array" ref="G1346">_xlfn.LET(
  _xlpm.txt, LOWER(TRIM(SUBSTITUTE(B1346,"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46" s="1">
        <f>O1346/G1346</f>
        <v>0.125</v>
      </c>
      <c r="J1346" t="str">
        <f>IF(I1346="", "", IFERROR(LEFT(SUBSTITUTE(I1346,"$",""), FIND("/", SUBSTITUTE(I1346,"$","")) - 1), ""))</f>
        <v/>
      </c>
      <c r="K1346" s="1" t="str">
        <f>IF(J1346="", "", SUBSTITUTE(J1346, "¢", ""))</f>
        <v/>
      </c>
      <c r="L1346" s="2">
        <f>H1346*100</f>
        <v>12.5</v>
      </c>
      <c r="M1346" s="1">
        <f t="shared" ref="M1346:M1409" si="21">N1346/100</f>
        <v>0.125</v>
      </c>
      <c r="N1346" s="1">
        <v>12.5</v>
      </c>
      <c r="O1346" s="3">
        <f>VALUE(MID(F1346, FIND("$", F1346) + 1, LEN(F1346)))</f>
        <v>2.5</v>
      </c>
    </row>
    <row r="1347" spans="1:15" x14ac:dyDescent="0.25">
      <c r="A1347" t="s">
        <v>408</v>
      </c>
      <c r="B1347" t="s">
        <v>407</v>
      </c>
      <c r="C1347">
        <v>2</v>
      </c>
      <c r="D1347" t="str" cm="1">
        <f t="array" ref="D1347">_xlfn.TEXTJOIN("", TRUE, IF(ISNUMBER(SEARCH($Q$1480:$Q$1524, B1347)), $Q$1480:$Q$1524, ""))</f>
        <v>Sara Lee</v>
      </c>
      <c r="E1347" t="str">
        <f>IF(OR(D1347="Mission", D1347="Nature's Own", D1347="Sara Lee"), "Bread",
IF(OR(D1347="Del Monte", D1347="Dole", D1347="Mott's"), "Canned Fruit",
IF(OR(D1347="Goya", D1347="Hunt's", D1347="Birds Eye"), "Canned Vegetables",
IF(OR(D1347="BelGioioso", D1347="Kraft", D1347="Philadelphia", D1347="Fairlife", D1347="Horizon Organic", D1347="Lactaid", D1347="Ben &amp; Jerry's", D1347="Chobani", D1347="Oikos", D1347="Light + Fit"), "Dairy",
IF(OR(D1347="Barilla", D1347="Annie's", D1347="Rao's Homemade"), "Pasta",
IF(OR(D1347="Hershey's", D1347="Lay's", D1347="Totino's", D1347="Cheerios", D1347="Jif", D1347="Skippy", D1347="Nature Valley", D1347="Oreo", D1347="DiGiorno", D1347="Eggo"), "Prepared Food",
IF(OR(D1347="Ben's Original", D1347="Lundberg", D1347="Quaker"), "Rice",
IF(OR(D1347="Bush's", D1347="Hillshire Farm", D1347="Oscar Mayer", D1347="SPAM"), "Protein",
IF(OR(D1347="Starbucks", D1347="Sparkling Ice", D1347="Coca-Cola", D1347="San Pellegrino", D1347="Gatorade", D1347="Arizona"), "Beverages",
"Other")))))))))</f>
        <v>Bread</v>
      </c>
      <c r="F1347" t="s">
        <v>406</v>
      </c>
      <c r="G1347" cm="1">
        <f t="array" ref="G1347">_xlfn.LET(
  _xlpm.txt, LOWER(TRIM(SUBSTITUTE(B1347,"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47" s="1">
        <f>O1347/G1347</f>
        <v>0.32</v>
      </c>
      <c r="J1347" t="str">
        <f>IF(I1347="", "", IFERROR(LEFT(SUBSTITUTE(I1347,"$",""), FIND("/", SUBSTITUTE(I1347,"$","")) - 1), ""))</f>
        <v/>
      </c>
      <c r="K1347" s="1" t="str">
        <f>IF(J1347="", "", SUBSTITUTE(J1347, "¢", ""))</f>
        <v/>
      </c>
      <c r="L1347" s="2">
        <f>H1347*100</f>
        <v>32</v>
      </c>
      <c r="M1347" s="1">
        <f t="shared" si="21"/>
        <v>0.32</v>
      </c>
      <c r="N1347" s="1">
        <v>32</v>
      </c>
      <c r="O1347" s="3">
        <f>VALUE(MID(F1347, FIND("$", F1347) + 1, LEN(F1347)))</f>
        <v>6.4</v>
      </c>
    </row>
    <row r="1348" spans="1:15" x14ac:dyDescent="0.25">
      <c r="A1348" t="s">
        <v>405</v>
      </c>
      <c r="B1348" t="s">
        <v>404</v>
      </c>
      <c r="D1348" t="str" cm="1">
        <f t="array" ref="D1348">_xlfn.TEXTJOIN("", TRUE, IF(ISNUMBER(SEARCH($Q$1480:$Q$1524, B1348)), $Q$1480:$Q$1524, ""))</f>
        <v>Sara Lee</v>
      </c>
      <c r="E1348" t="str">
        <f>IF(OR(D1348="Mission", D1348="Nature's Own", D1348="Sara Lee"), "Bread",
IF(OR(D1348="Del Monte", D1348="Dole", D1348="Mott's"), "Canned Fruit",
IF(OR(D1348="Goya", D1348="Hunt's", D1348="Birds Eye"), "Canned Vegetables",
IF(OR(D1348="BelGioioso", D1348="Kraft", D1348="Philadelphia", D1348="Fairlife", D1348="Horizon Organic", D1348="Lactaid", D1348="Ben &amp; Jerry's", D1348="Chobani", D1348="Oikos", D1348="Light + Fit"), "Dairy",
IF(OR(D1348="Barilla", D1348="Annie's", D1348="Rao's Homemade"), "Pasta",
IF(OR(D1348="Hershey's", D1348="Lay's", D1348="Totino's", D1348="Cheerios", D1348="Jif", D1348="Skippy", D1348="Nature Valley", D1348="Oreo", D1348="DiGiorno", D1348="Eggo"), "Prepared Food",
IF(OR(D1348="Ben's Original", D1348="Lundberg", D1348="Quaker"), "Rice",
IF(OR(D1348="Bush's", D1348="Hillshire Farm", D1348="Oscar Mayer", D1348="SPAM"), "Protein",
IF(OR(D1348="Starbucks", D1348="Sparkling Ice", D1348="Coca-Cola", D1348="San Pellegrino", D1348="Gatorade", D1348="Arizona"), "Beverages",
"Other")))))))))</f>
        <v>Bread</v>
      </c>
      <c r="F1348" t="s">
        <v>398</v>
      </c>
      <c r="G1348" cm="1">
        <f t="array" ref="G1348">_xlfn.LET(
  _xlpm.txt, LOWER(TRIM(SUBSTITUTE(B1348,"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48" s="1">
        <f>O1348/G1348</f>
        <v>0.22400000000000003</v>
      </c>
      <c r="J1348" t="str">
        <f>IF(I1348="", "", IFERROR(LEFT(SUBSTITUTE(I1348,"$",""), FIND("/", SUBSTITUTE(I1348,"$","")) - 1), ""))</f>
        <v/>
      </c>
      <c r="K1348" s="1" t="str">
        <f>IF(J1348="", "", SUBSTITUTE(J1348, "¢", ""))</f>
        <v/>
      </c>
      <c r="L1348" s="2">
        <f>H1348*100</f>
        <v>22.400000000000002</v>
      </c>
      <c r="M1348" s="1">
        <f t="shared" si="21"/>
        <v>0.22400000000000003</v>
      </c>
      <c r="N1348" s="1">
        <v>22.400000000000002</v>
      </c>
      <c r="O1348" s="3">
        <f>VALUE(MID(F1348, FIND("$", F1348) + 1, LEN(F1348)))</f>
        <v>4.4800000000000004</v>
      </c>
    </row>
    <row r="1349" spans="1:15" x14ac:dyDescent="0.25">
      <c r="A1349" t="s">
        <v>403</v>
      </c>
      <c r="B1349" t="s">
        <v>402</v>
      </c>
      <c r="C1349">
        <v>2</v>
      </c>
      <c r="D1349" t="str" cm="1">
        <f t="array" ref="D1349">_xlfn.TEXTJOIN("", TRUE, IF(ISNUMBER(SEARCH($Q$1480:$Q$1524, B1349)), $Q$1480:$Q$1524, ""))</f>
        <v>Sara Lee</v>
      </c>
      <c r="E1349" t="str">
        <f>IF(OR(D1349="Mission", D1349="Nature's Own", D1349="Sara Lee"), "Bread",
IF(OR(D1349="Del Monte", D1349="Dole", D1349="Mott's"), "Canned Fruit",
IF(OR(D1349="Goya", D1349="Hunt's", D1349="Birds Eye"), "Canned Vegetables",
IF(OR(D1349="BelGioioso", D1349="Kraft", D1349="Philadelphia", D1349="Fairlife", D1349="Horizon Organic", D1349="Lactaid", D1349="Ben &amp; Jerry's", D1349="Chobani", D1349="Oikos", D1349="Light + Fit"), "Dairy",
IF(OR(D1349="Barilla", D1349="Annie's", D1349="Rao's Homemade"), "Pasta",
IF(OR(D1349="Hershey's", D1349="Lay's", D1349="Totino's", D1349="Cheerios", D1349="Jif", D1349="Skippy", D1349="Nature Valley", D1349="Oreo", D1349="DiGiorno", D1349="Eggo"), "Prepared Food",
IF(OR(D1349="Ben's Original", D1349="Lundberg", D1349="Quaker"), "Rice",
IF(OR(D1349="Bush's", D1349="Hillshire Farm", D1349="Oscar Mayer", D1349="SPAM"), "Protein",
IF(OR(D1349="Starbucks", D1349="Sparkling Ice", D1349="Coca-Cola", D1349="San Pellegrino", D1349="Gatorade", D1349="Arizona"), "Beverages",
"Other")))))))))</f>
        <v>Bread</v>
      </c>
      <c r="F1349" t="s">
        <v>401</v>
      </c>
      <c r="G1349" cm="1">
        <f t="array" ref="G1349">_xlfn.LET(
  _xlpm.txt, LOWER(TRIM(SUBSTITUTE(B1349,"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49" s="1">
        <f>O1349/G1349</f>
        <v>0.84399999999999997</v>
      </c>
      <c r="J1349" t="str">
        <f>IF(I1349="", "", IFERROR(LEFT(SUBSTITUTE(I1349,"$",""), FIND("/", SUBSTITUTE(I1349,"$","")) - 1), ""))</f>
        <v/>
      </c>
      <c r="K1349" s="1" t="str">
        <f>IF(J1349="", "", SUBSTITUTE(J1349, "¢", ""))</f>
        <v/>
      </c>
      <c r="L1349" s="2">
        <f>H1349*100</f>
        <v>84.399999999999991</v>
      </c>
      <c r="M1349" s="1">
        <f t="shared" si="21"/>
        <v>0.84399999999999986</v>
      </c>
      <c r="N1349" s="1">
        <v>84.399999999999991</v>
      </c>
      <c r="O1349" s="3">
        <f>VALUE(MID(F1349, FIND("$", F1349) + 1, LEN(F1349)))</f>
        <v>16.88</v>
      </c>
    </row>
    <row r="1350" spans="1:15" x14ac:dyDescent="0.25">
      <c r="A1350" t="s">
        <v>400</v>
      </c>
      <c r="B1350" t="s">
        <v>399</v>
      </c>
      <c r="D1350" t="str" cm="1">
        <f t="array" ref="D1350">_xlfn.TEXTJOIN("", TRUE, IF(ISNUMBER(SEARCH($Q$1480:$Q$1524, B1350)), $Q$1480:$Q$1524, ""))</f>
        <v>Sara Lee</v>
      </c>
      <c r="E1350" t="str">
        <f>IF(OR(D1350="Mission", D1350="Nature's Own", D1350="Sara Lee"), "Bread",
IF(OR(D1350="Del Monte", D1350="Dole", D1350="Mott's"), "Canned Fruit",
IF(OR(D1350="Goya", D1350="Hunt's", D1350="Birds Eye"), "Canned Vegetables",
IF(OR(D1350="BelGioioso", D1350="Kraft", D1350="Philadelphia", D1350="Fairlife", D1350="Horizon Organic", D1350="Lactaid", D1350="Ben &amp; Jerry's", D1350="Chobani", D1350="Oikos", D1350="Light + Fit"), "Dairy",
IF(OR(D1350="Barilla", D1350="Annie's", D1350="Rao's Homemade"), "Pasta",
IF(OR(D1350="Hershey's", D1350="Lay's", D1350="Totino's", D1350="Cheerios", D1350="Jif", D1350="Skippy", D1350="Nature Valley", D1350="Oreo", D1350="DiGiorno", D1350="Eggo"), "Prepared Food",
IF(OR(D1350="Ben's Original", D1350="Lundberg", D1350="Quaker"), "Rice",
IF(OR(D1350="Bush's", D1350="Hillshire Farm", D1350="Oscar Mayer", D1350="SPAM"), "Protein",
IF(OR(D1350="Starbucks", D1350="Sparkling Ice", D1350="Coca-Cola", D1350="San Pellegrino", D1350="Gatorade", D1350="Arizona"), "Beverages",
"Other")))))))))</f>
        <v>Bread</v>
      </c>
      <c r="F1350" t="s">
        <v>398</v>
      </c>
      <c r="G1350" cm="1">
        <f t="array" ref="G1350">_xlfn.LET(
  _xlpm.txt, LOWER(TRIM(SUBSTITUTE(B1350,"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50" s="1">
        <f>O1350/G1350</f>
        <v>0.22400000000000003</v>
      </c>
      <c r="J1350" t="str">
        <f>IF(I1350="", "", IFERROR(LEFT(SUBSTITUTE(I1350,"$",""), FIND("/", SUBSTITUTE(I1350,"$","")) - 1), ""))</f>
        <v/>
      </c>
      <c r="K1350" s="1" t="str">
        <f>IF(J1350="", "", SUBSTITUTE(J1350, "¢", ""))</f>
        <v/>
      </c>
      <c r="L1350" s="2">
        <f>H1350*100</f>
        <v>22.400000000000002</v>
      </c>
      <c r="M1350" s="1">
        <f t="shared" si="21"/>
        <v>0.22400000000000003</v>
      </c>
      <c r="N1350" s="1">
        <v>22.400000000000002</v>
      </c>
      <c r="O1350" s="3">
        <f>VALUE(MID(F1350, FIND("$", F1350) + 1, LEN(F1350)))</f>
        <v>4.4800000000000004</v>
      </c>
    </row>
    <row r="1351" spans="1:15" x14ac:dyDescent="0.25">
      <c r="A1351" t="s">
        <v>397</v>
      </c>
      <c r="B1351" t="s">
        <v>396</v>
      </c>
      <c r="C1351">
        <v>2</v>
      </c>
      <c r="D1351" t="str" cm="1">
        <f t="array" ref="D1351">_xlfn.TEXTJOIN("", TRUE, IF(ISNUMBER(SEARCH($Q$1480:$Q$1524, B1351)), $Q$1480:$Q$1524, ""))</f>
        <v>Sara Lee</v>
      </c>
      <c r="E1351" t="str">
        <f>IF(OR(D1351="Mission", D1351="Nature's Own", D1351="Sara Lee"), "Bread",
IF(OR(D1351="Del Monte", D1351="Dole", D1351="Mott's"), "Canned Fruit",
IF(OR(D1351="Goya", D1351="Hunt's", D1351="Birds Eye"), "Canned Vegetables",
IF(OR(D1351="BelGioioso", D1351="Kraft", D1351="Philadelphia", D1351="Fairlife", D1351="Horizon Organic", D1351="Lactaid", D1351="Ben &amp; Jerry's", D1351="Chobani", D1351="Oikos", D1351="Light + Fit"), "Dairy",
IF(OR(D1351="Barilla", D1351="Annie's", D1351="Rao's Homemade"), "Pasta",
IF(OR(D1351="Hershey's", D1351="Lay's", D1351="Totino's", D1351="Cheerios", D1351="Jif", D1351="Skippy", D1351="Nature Valley", D1351="Oreo", D1351="DiGiorno", D1351="Eggo"), "Prepared Food",
IF(OR(D1351="Ben's Original", D1351="Lundberg", D1351="Quaker"), "Rice",
IF(OR(D1351="Bush's", D1351="Hillshire Farm", D1351="Oscar Mayer", D1351="SPAM"), "Protein",
IF(OR(D1351="Starbucks", D1351="Sparkling Ice", D1351="Coca-Cola", D1351="San Pellegrino", D1351="Gatorade", D1351="Arizona"), "Beverages",
"Other")))))))))</f>
        <v>Bread</v>
      </c>
      <c r="F1351" t="s">
        <v>395</v>
      </c>
      <c r="G1351" cm="1">
        <f t="array" ref="G1351">_xlfn.LET(
  _xlpm.txt, LOWER(TRIM(SUBSTITUTE(B1351,"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51" s="1">
        <f>O1351/G1351</f>
        <v>0.74950000000000006</v>
      </c>
      <c r="J1351" t="str">
        <f>IF(I1351="", "", IFERROR(LEFT(SUBSTITUTE(I1351,"$",""), FIND("/", SUBSTITUTE(I1351,"$","")) - 1), ""))</f>
        <v/>
      </c>
      <c r="K1351" s="1" t="str">
        <f>IF(J1351="", "", SUBSTITUTE(J1351, "¢", ""))</f>
        <v/>
      </c>
      <c r="L1351" s="2">
        <f>H1351*100</f>
        <v>74.95</v>
      </c>
      <c r="M1351" s="1">
        <f t="shared" si="21"/>
        <v>0.74950000000000006</v>
      </c>
      <c r="N1351" s="1">
        <v>74.95</v>
      </c>
      <c r="O1351" s="3">
        <f>VALUE(MID(F1351, FIND("$", F1351) + 1, LEN(F1351)))</f>
        <v>14.99</v>
      </c>
    </row>
    <row r="1352" spans="1:15" x14ac:dyDescent="0.25">
      <c r="A1352" t="s">
        <v>394</v>
      </c>
      <c r="B1352" t="s">
        <v>393</v>
      </c>
      <c r="D1352" t="str" cm="1">
        <f t="array" ref="D1352">_xlfn.TEXTJOIN("", TRUE, IF(ISNUMBER(SEARCH($Q$1480:$Q$1524, B1352)), $Q$1480:$Q$1524, ""))</f>
        <v>Sara Lee</v>
      </c>
      <c r="E1352" t="str">
        <f>IF(OR(D1352="Mission", D1352="Nature's Own", D1352="Sara Lee"), "Bread",
IF(OR(D1352="Del Monte", D1352="Dole", D1352="Mott's"), "Canned Fruit",
IF(OR(D1352="Goya", D1352="Hunt's", D1352="Birds Eye"), "Canned Vegetables",
IF(OR(D1352="BelGioioso", D1352="Kraft", D1352="Philadelphia", D1352="Fairlife", D1352="Horizon Organic", D1352="Lactaid", D1352="Ben &amp; Jerry's", D1352="Chobani", D1352="Oikos", D1352="Light + Fit"), "Dairy",
IF(OR(D1352="Barilla", D1352="Annie's", D1352="Rao's Homemade"), "Pasta",
IF(OR(D1352="Hershey's", D1352="Lay's", D1352="Totino's", D1352="Cheerios", D1352="Jif", D1352="Skippy", D1352="Nature Valley", D1352="Oreo", D1352="DiGiorno", D1352="Eggo"), "Prepared Food",
IF(OR(D1352="Ben's Original", D1352="Lundberg", D1352="Quaker"), "Rice",
IF(OR(D1352="Bush's", D1352="Hillshire Farm", D1352="Oscar Mayer", D1352="SPAM"), "Protein",
IF(OR(D1352="Starbucks", D1352="Sparkling Ice", D1352="Coca-Cola", D1352="San Pellegrino", D1352="Gatorade", D1352="Arizona"), "Beverages",
"Other")))))))))</f>
        <v>Bread</v>
      </c>
      <c r="F1352" t="s">
        <v>392</v>
      </c>
      <c r="G1352" cm="1">
        <f t="array" ref="G1352">_xlfn.LET(
  _xlpm.txt, LOWER(TRIM(SUBSTITUTE(B1352,"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352" s="1">
        <f>O1352/G1352</f>
        <v>0.23600000000000002</v>
      </c>
      <c r="J1352" t="str">
        <f>IF(I1352="", "", IFERROR(LEFT(SUBSTITUTE(I1352,"$",""), FIND("/", SUBSTITUTE(I1352,"$","")) - 1), ""))</f>
        <v/>
      </c>
      <c r="K1352" s="1" t="str">
        <f>IF(J1352="", "", SUBSTITUTE(J1352, "¢", ""))</f>
        <v/>
      </c>
      <c r="L1352" s="2">
        <f>H1352*100</f>
        <v>23.6</v>
      </c>
      <c r="M1352" s="1">
        <f t="shared" si="21"/>
        <v>0.23600000000000002</v>
      </c>
      <c r="N1352" s="1">
        <v>23.6</v>
      </c>
      <c r="O1352" s="3">
        <f>VALUE(MID(F1352, FIND("$", F1352) + 1, LEN(F1352)))</f>
        <v>3.54</v>
      </c>
    </row>
    <row r="1353" spans="1:15" x14ac:dyDescent="0.25">
      <c r="A1353" t="s">
        <v>391</v>
      </c>
      <c r="B1353" t="s">
        <v>390</v>
      </c>
      <c r="C1353">
        <v>2</v>
      </c>
      <c r="D1353" t="str" cm="1">
        <f t="array" ref="D1353">_xlfn.TEXTJOIN("", TRUE, IF(ISNUMBER(SEARCH($Q$1480:$Q$1524, B1353)), $Q$1480:$Q$1524, ""))</f>
        <v>Sara Lee</v>
      </c>
      <c r="E1353" t="str">
        <f>IF(OR(D1353="Mission", D1353="Nature's Own", D1353="Sara Lee"), "Bread",
IF(OR(D1353="Del Monte", D1353="Dole", D1353="Mott's"), "Canned Fruit",
IF(OR(D1353="Goya", D1353="Hunt's", D1353="Birds Eye"), "Canned Vegetables",
IF(OR(D1353="BelGioioso", D1353="Kraft", D1353="Philadelphia", D1353="Fairlife", D1353="Horizon Organic", D1353="Lactaid", D1353="Ben &amp; Jerry's", D1353="Chobani", D1353="Oikos", D1353="Light + Fit"), "Dairy",
IF(OR(D1353="Barilla", D1353="Annie's", D1353="Rao's Homemade"), "Pasta",
IF(OR(D1353="Hershey's", D1353="Lay's", D1353="Totino's", D1353="Cheerios", D1353="Jif", D1353="Skippy", D1353="Nature Valley", D1353="Oreo", D1353="DiGiorno", D1353="Eggo"), "Prepared Food",
IF(OR(D1353="Ben's Original", D1353="Lundberg", D1353="Quaker"), "Rice",
IF(OR(D1353="Bush's", D1353="Hillshire Farm", D1353="Oscar Mayer", D1353="SPAM"), "Protein",
IF(OR(D1353="Starbucks", D1353="Sparkling Ice", D1353="Coca-Cola", D1353="San Pellegrino", D1353="Gatorade", D1353="Arizona"), "Beverages",
"Other")))))))))</f>
        <v>Bread</v>
      </c>
      <c r="F1353" t="s">
        <v>389</v>
      </c>
      <c r="G1353" cm="1">
        <f t="array" ref="G1353">_xlfn.LET(
  _xlpm.txt, LOWER(TRIM(SUBSTITUTE(B1353,"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353" s="1">
        <f>O1353/G1353</f>
        <v>0.66333333333333333</v>
      </c>
      <c r="J1353" t="str">
        <f>IF(I1353="", "", IFERROR(LEFT(SUBSTITUTE(I1353,"$",""), FIND("/", SUBSTITUTE(I1353,"$","")) - 1), ""))</f>
        <v/>
      </c>
      <c r="K1353" s="1" t="str">
        <f>IF(J1353="", "", SUBSTITUTE(J1353, "¢", ""))</f>
        <v/>
      </c>
      <c r="L1353" s="2">
        <f>H1353*100</f>
        <v>66.333333333333329</v>
      </c>
      <c r="M1353" s="1">
        <f t="shared" si="21"/>
        <v>0.66333333333333333</v>
      </c>
      <c r="N1353" s="1">
        <v>66.333333333333329</v>
      </c>
      <c r="O1353" s="3">
        <f>VALUE(MID(F1353, FIND("$", F1353) + 1, LEN(F1353)))</f>
        <v>9.9499999999999993</v>
      </c>
    </row>
    <row r="1354" spans="1:15" x14ac:dyDescent="0.25">
      <c r="A1354" t="s">
        <v>388</v>
      </c>
      <c r="B1354" t="s">
        <v>387</v>
      </c>
      <c r="D1354" t="str" cm="1">
        <f t="array" ref="D1354">_xlfn.TEXTJOIN("", TRUE, IF(ISNUMBER(SEARCH($Q$1480:$Q$1524, B1354)), $Q$1480:$Q$1524, ""))</f>
        <v>Sara Lee</v>
      </c>
      <c r="E1354" t="str">
        <f>IF(OR(D1354="Mission", D1354="Nature's Own", D1354="Sara Lee"), "Bread",
IF(OR(D1354="Del Monte", D1354="Dole", D1354="Mott's"), "Canned Fruit",
IF(OR(D1354="Goya", D1354="Hunt's", D1354="Birds Eye"), "Canned Vegetables",
IF(OR(D1354="BelGioioso", D1354="Kraft", D1354="Philadelphia", D1354="Fairlife", D1354="Horizon Organic", D1354="Lactaid", D1354="Ben &amp; Jerry's", D1354="Chobani", D1354="Oikos", D1354="Light + Fit"), "Dairy",
IF(OR(D1354="Barilla", D1354="Annie's", D1354="Rao's Homemade"), "Pasta",
IF(OR(D1354="Hershey's", D1354="Lay's", D1354="Totino's", D1354="Cheerios", D1354="Jif", D1354="Skippy", D1354="Nature Valley", D1354="Oreo", D1354="DiGiorno", D1354="Eggo"), "Prepared Food",
IF(OR(D1354="Ben's Original", D1354="Lundberg", D1354="Quaker"), "Rice",
IF(OR(D1354="Bush's", D1354="Hillshire Farm", D1354="Oscar Mayer", D1354="SPAM"), "Protein",
IF(OR(D1354="Starbucks", D1354="Sparkling Ice", D1354="Coca-Cola", D1354="San Pellegrino", D1354="Gatorade", D1354="Arizona"), "Beverages",
"Other")))))))))</f>
        <v>Bread</v>
      </c>
      <c r="F1354" t="s">
        <v>386</v>
      </c>
      <c r="G1354" cm="1">
        <f t="array" ref="G1354">_xlfn.LET(
  _xlpm.txt, LOWER(TRIM(SUBSTITUTE(B1354,"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354" s="1">
        <f>O1354/G1354</f>
        <v>0.22933333333333333</v>
      </c>
      <c r="J1354" t="str">
        <f>IF(I1354="", "", IFERROR(LEFT(SUBSTITUTE(I1354,"$",""), FIND("/", SUBSTITUTE(I1354,"$","")) - 1), ""))</f>
        <v/>
      </c>
      <c r="K1354" s="1" t="str">
        <f>IF(J1354="", "", SUBSTITUTE(J1354, "¢", ""))</f>
        <v/>
      </c>
      <c r="L1354" s="2">
        <f>H1354*100</f>
        <v>22.933333333333334</v>
      </c>
      <c r="M1354" s="1">
        <f t="shared" si="21"/>
        <v>0.22933333333333333</v>
      </c>
      <c r="N1354" s="1">
        <v>22.933333333333334</v>
      </c>
      <c r="O1354" s="3">
        <f>VALUE(MID(F1354, FIND("$", F1354) + 1, LEN(F1354)))</f>
        <v>3.44</v>
      </c>
    </row>
    <row r="1355" spans="1:15" x14ac:dyDescent="0.25">
      <c r="A1355" t="s">
        <v>385</v>
      </c>
      <c r="B1355" t="s">
        <v>384</v>
      </c>
      <c r="D1355" t="str" cm="1">
        <f t="array" ref="D1355">_xlfn.TEXTJOIN("", TRUE, IF(ISNUMBER(SEARCH($Q$1480:$Q$1524, B1355)), $Q$1480:$Q$1524, ""))</f>
        <v>Sara Lee</v>
      </c>
      <c r="E1355" t="str">
        <f>IF(OR(D1355="Mission", D1355="Nature's Own", D1355="Sara Lee"), "Bread",
IF(OR(D1355="Del Monte", D1355="Dole", D1355="Mott's"), "Canned Fruit",
IF(OR(D1355="Goya", D1355="Hunt's", D1355="Birds Eye"), "Canned Vegetables",
IF(OR(D1355="BelGioioso", D1355="Kraft", D1355="Philadelphia", D1355="Fairlife", D1355="Horizon Organic", D1355="Lactaid", D1355="Ben &amp; Jerry's", D1355="Chobani", D1355="Oikos", D1355="Light + Fit"), "Dairy",
IF(OR(D1355="Barilla", D1355="Annie's", D1355="Rao's Homemade"), "Pasta",
IF(OR(D1355="Hershey's", D1355="Lay's", D1355="Totino's", D1355="Cheerios", D1355="Jif", D1355="Skippy", D1355="Nature Valley", D1355="Oreo", D1355="DiGiorno", D1355="Eggo"), "Prepared Food",
IF(OR(D1355="Ben's Original", D1355="Lundberg", D1355="Quaker"), "Rice",
IF(OR(D1355="Bush's", D1355="Hillshire Farm", D1355="Oscar Mayer", D1355="SPAM"), "Protein",
IF(OR(D1355="Starbucks", D1355="Sparkling Ice", D1355="Coca-Cola", D1355="San Pellegrino", D1355="Gatorade", D1355="Arizona"), "Beverages",
"Other")))))))))</f>
        <v>Bread</v>
      </c>
      <c r="F1355" t="s">
        <v>373</v>
      </c>
      <c r="G1355" cm="1">
        <f t="array" ref="G1355">_xlfn.LET(
  _xlpm.txt, LOWER(TRIM(SUBSTITUTE(B1355,"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55" s="1">
        <f>O1355/G1355</f>
        <v>0.16500000000000001</v>
      </c>
      <c r="J1355" t="str">
        <f>IF(I1355="", "", IFERROR(LEFT(SUBSTITUTE(I1355,"$",""), FIND("/", SUBSTITUTE(I1355,"$","")) - 1), ""))</f>
        <v/>
      </c>
      <c r="K1355" s="1" t="str">
        <f>IF(J1355="", "", SUBSTITUTE(J1355, "¢", ""))</f>
        <v/>
      </c>
      <c r="L1355" s="2">
        <f>H1355*100</f>
        <v>16.5</v>
      </c>
      <c r="M1355" s="1">
        <f t="shared" si="21"/>
        <v>0.16500000000000001</v>
      </c>
      <c r="N1355" s="1">
        <v>16.5</v>
      </c>
      <c r="O1355" s="3">
        <f>VALUE(MID(F1355, FIND("$", F1355) + 1, LEN(F1355)))</f>
        <v>1.98</v>
      </c>
    </row>
    <row r="1356" spans="1:15" x14ac:dyDescent="0.25">
      <c r="A1356" t="s">
        <v>383</v>
      </c>
      <c r="B1356" t="s">
        <v>382</v>
      </c>
      <c r="D1356" t="str" cm="1">
        <f t="array" ref="D1356">_xlfn.TEXTJOIN("", TRUE, IF(ISNUMBER(SEARCH($Q$1480:$Q$1524, B1356)), $Q$1480:$Q$1524, ""))</f>
        <v>Sara Lee</v>
      </c>
      <c r="E1356" t="str">
        <f>IF(OR(D1356="Mission", D1356="Nature's Own", D1356="Sara Lee"), "Bread",
IF(OR(D1356="Del Monte", D1356="Dole", D1356="Mott's"), "Canned Fruit",
IF(OR(D1356="Goya", D1356="Hunt's", D1356="Birds Eye"), "Canned Vegetables",
IF(OR(D1356="BelGioioso", D1356="Kraft", D1356="Philadelphia", D1356="Fairlife", D1356="Horizon Organic", D1356="Lactaid", D1356="Ben &amp; Jerry's", D1356="Chobani", D1356="Oikos", D1356="Light + Fit"), "Dairy",
IF(OR(D1356="Barilla", D1356="Annie's", D1356="Rao's Homemade"), "Pasta",
IF(OR(D1356="Hershey's", D1356="Lay's", D1356="Totino's", D1356="Cheerios", D1356="Jif", D1356="Skippy", D1356="Nature Valley", D1356="Oreo", D1356="DiGiorno", D1356="Eggo"), "Prepared Food",
IF(OR(D1356="Ben's Original", D1356="Lundberg", D1356="Quaker"), "Rice",
IF(OR(D1356="Bush's", D1356="Hillshire Farm", D1356="Oscar Mayer", D1356="SPAM"), "Protein",
IF(OR(D1356="Starbucks", D1356="Sparkling Ice", D1356="Coca-Cola", D1356="San Pellegrino", D1356="Gatorade", D1356="Arizona"), "Beverages",
"Other")))))))))</f>
        <v>Bread</v>
      </c>
      <c r="F1356" t="s">
        <v>381</v>
      </c>
      <c r="G1356" cm="1">
        <f t="array" ref="G1356">_xlfn.LET(
  _xlpm.txt, LOWER(TRIM(SUBSTITUTE(B1356,"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56" s="1">
        <f>O1356/G1356</f>
        <v>0.14950000000000002</v>
      </c>
      <c r="J1356" t="str">
        <f>IF(I1356="", "", IFERROR(LEFT(SUBSTITUTE(I1356,"$",""), FIND("/", SUBSTITUTE(I1356,"$","")) - 1), ""))</f>
        <v/>
      </c>
      <c r="K1356" s="1" t="str">
        <f>IF(J1356="", "", SUBSTITUTE(J1356, "¢", ""))</f>
        <v/>
      </c>
      <c r="L1356" s="2">
        <f>H1356*100</f>
        <v>14.950000000000003</v>
      </c>
      <c r="M1356" s="1">
        <f t="shared" si="21"/>
        <v>0.14950000000000002</v>
      </c>
      <c r="N1356" s="1">
        <v>14.950000000000003</v>
      </c>
      <c r="O1356" s="3">
        <f>VALUE(MID(F1356, FIND("$", F1356) + 1, LEN(F1356)))</f>
        <v>2.99</v>
      </c>
    </row>
    <row r="1357" spans="1:15" x14ac:dyDescent="0.25">
      <c r="A1357" t="s">
        <v>380</v>
      </c>
      <c r="B1357" t="s">
        <v>379</v>
      </c>
      <c r="D1357" t="str" cm="1">
        <f t="array" ref="D1357">_xlfn.TEXTJOIN("", TRUE, IF(ISNUMBER(SEARCH($Q$1480:$Q$1524, B1357)), $Q$1480:$Q$1524, ""))</f>
        <v>Sara Lee</v>
      </c>
      <c r="E1357" t="str">
        <f>IF(OR(D1357="Mission", D1357="Nature's Own", D1357="Sara Lee"), "Bread",
IF(OR(D1357="Del Monte", D1357="Dole", D1357="Mott's"), "Canned Fruit",
IF(OR(D1357="Goya", D1357="Hunt's", D1357="Birds Eye"), "Canned Vegetables",
IF(OR(D1357="BelGioioso", D1357="Kraft", D1357="Philadelphia", D1357="Fairlife", D1357="Horizon Organic", D1357="Lactaid", D1357="Ben &amp; Jerry's", D1357="Chobani", D1357="Oikos", D1357="Light + Fit"), "Dairy",
IF(OR(D1357="Barilla", D1357="Annie's", D1357="Rao's Homemade"), "Pasta",
IF(OR(D1357="Hershey's", D1357="Lay's", D1357="Totino's", D1357="Cheerios", D1357="Jif", D1357="Skippy", D1357="Nature Valley", D1357="Oreo", D1357="DiGiorno", D1357="Eggo"), "Prepared Food",
IF(OR(D1357="Ben's Original", D1357="Lundberg", D1357="Quaker"), "Rice",
IF(OR(D1357="Bush's", D1357="Hillshire Farm", D1357="Oscar Mayer", D1357="SPAM"), "Protein",
IF(OR(D1357="Starbucks", D1357="Sparkling Ice", D1357="Coca-Cola", D1357="San Pellegrino", D1357="Gatorade", D1357="Arizona"), "Beverages",
"Other")))))))))</f>
        <v>Bread</v>
      </c>
      <c r="F1357" t="s">
        <v>370</v>
      </c>
      <c r="G1357" cm="1">
        <f t="array" ref="G1357">_xlfn.LET(
  _xlpm.txt, LOWER(TRIM(SUBSTITUTE(B1357,"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57" s="1">
        <f>O1357/G1357</f>
        <v>0.159</v>
      </c>
      <c r="J1357" t="str">
        <f>IF(I1357="", "", IFERROR(LEFT(SUBSTITUTE(I1357,"$",""), FIND("/", SUBSTITUTE(I1357,"$","")) - 1), ""))</f>
        <v/>
      </c>
      <c r="K1357" s="1" t="str">
        <f>IF(J1357="", "", SUBSTITUTE(J1357, "¢", ""))</f>
        <v/>
      </c>
      <c r="L1357" s="2">
        <f>H1357*100</f>
        <v>15.9</v>
      </c>
      <c r="M1357" s="1">
        <f t="shared" si="21"/>
        <v>0.159</v>
      </c>
      <c r="N1357" s="1">
        <v>15.9</v>
      </c>
      <c r="O1357" s="3">
        <f>VALUE(MID(F1357, FIND("$", F1357) + 1, LEN(F1357)))</f>
        <v>3.18</v>
      </c>
    </row>
    <row r="1358" spans="1:15" x14ac:dyDescent="0.25">
      <c r="A1358" t="s">
        <v>378</v>
      </c>
      <c r="B1358" t="s">
        <v>377</v>
      </c>
      <c r="C1358">
        <v>2</v>
      </c>
      <c r="D1358" t="str" cm="1">
        <f t="array" ref="D1358">_xlfn.TEXTJOIN("", TRUE, IF(ISNUMBER(SEARCH($Q$1480:$Q$1524, B1358)), $Q$1480:$Q$1524, ""))</f>
        <v>Sara Lee</v>
      </c>
      <c r="E1358" t="str">
        <f>IF(OR(D1358="Mission", D1358="Nature's Own", D1358="Sara Lee"), "Bread",
IF(OR(D1358="Del Monte", D1358="Dole", D1358="Mott's"), "Canned Fruit",
IF(OR(D1358="Goya", D1358="Hunt's", D1358="Birds Eye"), "Canned Vegetables",
IF(OR(D1358="BelGioioso", D1358="Kraft", D1358="Philadelphia", D1358="Fairlife", D1358="Horizon Organic", D1358="Lactaid", D1358="Ben &amp; Jerry's", D1358="Chobani", D1358="Oikos", D1358="Light + Fit"), "Dairy",
IF(OR(D1358="Barilla", D1358="Annie's", D1358="Rao's Homemade"), "Pasta",
IF(OR(D1358="Hershey's", D1358="Lay's", D1358="Totino's", D1358="Cheerios", D1358="Jif", D1358="Skippy", D1358="Nature Valley", D1358="Oreo", D1358="DiGiorno", D1358="Eggo"), "Prepared Food",
IF(OR(D1358="Ben's Original", D1358="Lundberg", D1358="Quaker"), "Rice",
IF(OR(D1358="Bush's", D1358="Hillshire Farm", D1358="Oscar Mayer", D1358="SPAM"), "Protein",
IF(OR(D1358="Starbucks", D1358="Sparkling Ice", D1358="Coca-Cola", D1358="San Pellegrino", D1358="Gatorade", D1358="Arizona"), "Beverages",
"Other")))))))))</f>
        <v>Bread</v>
      </c>
      <c r="F1358" t="s">
        <v>376</v>
      </c>
      <c r="G1358" cm="1">
        <f t="array" ref="G1358">_xlfn.LET(
  _xlpm.txt, LOWER(TRIM(SUBSTITUTE(B1358,"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58" s="1">
        <f>O1358/G1358</f>
        <v>0.63500000000000001</v>
      </c>
      <c r="J1358" t="str">
        <f>IF(I1358="", "", IFERROR(LEFT(SUBSTITUTE(I1358,"$",""), FIND("/", SUBSTITUTE(I1358,"$","")) - 1), ""))</f>
        <v/>
      </c>
      <c r="K1358" s="1" t="str">
        <f>IF(J1358="", "", SUBSTITUTE(J1358, "¢", ""))</f>
        <v/>
      </c>
      <c r="L1358" s="2">
        <f>H1358*100</f>
        <v>63.5</v>
      </c>
      <c r="M1358" s="1">
        <f t="shared" si="21"/>
        <v>0.63500000000000001</v>
      </c>
      <c r="N1358" s="1">
        <v>63.5</v>
      </c>
      <c r="O1358" s="3">
        <f>VALUE(MID(F1358, FIND("$", F1358) + 1, LEN(F1358)))</f>
        <v>12.7</v>
      </c>
    </row>
    <row r="1359" spans="1:15" x14ac:dyDescent="0.25">
      <c r="A1359" t="s">
        <v>375</v>
      </c>
      <c r="B1359" t="s">
        <v>374</v>
      </c>
      <c r="D1359" t="str" cm="1">
        <f t="array" ref="D1359">_xlfn.TEXTJOIN("", TRUE, IF(ISNUMBER(SEARCH($Q$1480:$Q$1524, B1359)), $Q$1480:$Q$1524, ""))</f>
        <v>Sara Lee</v>
      </c>
      <c r="E1359" t="str">
        <f>IF(OR(D1359="Mission", D1359="Nature's Own", D1359="Sara Lee"), "Bread",
IF(OR(D1359="Del Monte", D1359="Dole", D1359="Mott's"), "Canned Fruit",
IF(OR(D1359="Goya", D1359="Hunt's", D1359="Birds Eye"), "Canned Vegetables",
IF(OR(D1359="BelGioioso", D1359="Kraft", D1359="Philadelphia", D1359="Fairlife", D1359="Horizon Organic", D1359="Lactaid", D1359="Ben &amp; Jerry's", D1359="Chobani", D1359="Oikos", D1359="Light + Fit"), "Dairy",
IF(OR(D1359="Barilla", D1359="Annie's", D1359="Rao's Homemade"), "Pasta",
IF(OR(D1359="Hershey's", D1359="Lay's", D1359="Totino's", D1359="Cheerios", D1359="Jif", D1359="Skippy", D1359="Nature Valley", D1359="Oreo", D1359="DiGiorno", D1359="Eggo"), "Prepared Food",
IF(OR(D1359="Ben's Original", D1359="Lundberg", D1359="Quaker"), "Rice",
IF(OR(D1359="Bush's", D1359="Hillshire Farm", D1359="Oscar Mayer", D1359="SPAM"), "Protein",
IF(OR(D1359="Starbucks", D1359="Sparkling Ice", D1359="Coca-Cola", D1359="San Pellegrino", D1359="Gatorade", D1359="Arizona"), "Beverages",
"Other")))))))))</f>
        <v>Bread</v>
      </c>
      <c r="F1359" t="s">
        <v>373</v>
      </c>
      <c r="G1359" cm="1">
        <f t="array" ref="G1359">_xlfn.LET(
  _xlpm.txt, LOWER(TRIM(SUBSTITUTE(B1359,"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59" s="1">
        <f>O1359/G1359</f>
        <v>0.16500000000000001</v>
      </c>
      <c r="J1359" t="str">
        <f>IF(I1359="", "", IFERROR(LEFT(SUBSTITUTE(I1359,"$",""), FIND("/", SUBSTITUTE(I1359,"$","")) - 1), ""))</f>
        <v/>
      </c>
      <c r="K1359" s="1" t="str">
        <f>IF(J1359="", "", SUBSTITUTE(J1359, "¢", ""))</f>
        <v/>
      </c>
      <c r="L1359" s="2">
        <f>H1359*100</f>
        <v>16.5</v>
      </c>
      <c r="M1359" s="1">
        <f t="shared" si="21"/>
        <v>0.16500000000000001</v>
      </c>
      <c r="N1359" s="1">
        <v>16.5</v>
      </c>
      <c r="O1359" s="3">
        <f>VALUE(MID(F1359, FIND("$", F1359) + 1, LEN(F1359)))</f>
        <v>1.98</v>
      </c>
    </row>
    <row r="1360" spans="1:15" x14ac:dyDescent="0.25">
      <c r="A1360" t="s">
        <v>372</v>
      </c>
      <c r="B1360" t="s">
        <v>371</v>
      </c>
      <c r="D1360" t="str" cm="1">
        <f t="array" ref="D1360">_xlfn.TEXTJOIN("", TRUE, IF(ISNUMBER(SEARCH($Q$1480:$Q$1524, B1360)), $Q$1480:$Q$1524, ""))</f>
        <v>Sara Lee</v>
      </c>
      <c r="E1360" t="str">
        <f>IF(OR(D1360="Mission", D1360="Nature's Own", D1360="Sara Lee"), "Bread",
IF(OR(D1360="Del Monte", D1360="Dole", D1360="Mott's"), "Canned Fruit",
IF(OR(D1360="Goya", D1360="Hunt's", D1360="Birds Eye"), "Canned Vegetables",
IF(OR(D1360="BelGioioso", D1360="Kraft", D1360="Philadelphia", D1360="Fairlife", D1360="Horizon Organic", D1360="Lactaid", D1360="Ben &amp; Jerry's", D1360="Chobani", D1360="Oikos", D1360="Light + Fit"), "Dairy",
IF(OR(D1360="Barilla", D1360="Annie's", D1360="Rao's Homemade"), "Pasta",
IF(OR(D1360="Hershey's", D1360="Lay's", D1360="Totino's", D1360="Cheerios", D1360="Jif", D1360="Skippy", D1360="Nature Valley", D1360="Oreo", D1360="DiGiorno", D1360="Eggo"), "Prepared Food",
IF(OR(D1360="Ben's Original", D1360="Lundberg", D1360="Quaker"), "Rice",
IF(OR(D1360="Bush's", D1360="Hillshire Farm", D1360="Oscar Mayer", D1360="SPAM"), "Protein",
IF(OR(D1360="Starbucks", D1360="Sparkling Ice", D1360="Coca-Cola", D1360="San Pellegrino", D1360="Gatorade", D1360="Arizona"), "Beverages",
"Other")))))))))</f>
        <v>Bread</v>
      </c>
      <c r="F1360" t="s">
        <v>370</v>
      </c>
      <c r="G1360" cm="1">
        <f t="array" ref="G1360">_xlfn.LET(
  _xlpm.txt, LOWER(TRIM(SUBSTITUTE(B1360,"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60" s="1">
        <f>O1360/G1360</f>
        <v>0.159</v>
      </c>
      <c r="J1360" t="str">
        <f>IF(I1360="", "", IFERROR(LEFT(SUBSTITUTE(I1360,"$",""), FIND("/", SUBSTITUTE(I1360,"$","")) - 1), ""))</f>
        <v/>
      </c>
      <c r="K1360" s="1" t="str">
        <f>IF(J1360="", "", SUBSTITUTE(J1360, "¢", ""))</f>
        <v/>
      </c>
      <c r="L1360" s="2">
        <f>H1360*100</f>
        <v>15.9</v>
      </c>
      <c r="M1360" s="1">
        <f t="shared" si="21"/>
        <v>0.159</v>
      </c>
      <c r="N1360" s="1">
        <v>15.9</v>
      </c>
      <c r="O1360" s="3">
        <f>VALUE(MID(F1360, FIND("$", F1360) + 1, LEN(F1360)))</f>
        <v>3.18</v>
      </c>
    </row>
    <row r="1361" spans="1:15" x14ac:dyDescent="0.25">
      <c r="A1361" t="s">
        <v>369</v>
      </c>
      <c r="B1361" t="s">
        <v>368</v>
      </c>
      <c r="C1361">
        <v>3</v>
      </c>
      <c r="D1361" t="str" cm="1">
        <f t="array" ref="D1361">_xlfn.TEXTJOIN("", TRUE, IF(ISNUMBER(SEARCH($Q$1480:$Q$1524, B1361)), $Q$1480:$Q$1524, ""))</f>
        <v>Sara Lee</v>
      </c>
      <c r="E1361" t="str">
        <f>IF(OR(D1361="Mission", D1361="Nature's Own", D1361="Sara Lee"), "Bread",
IF(OR(D1361="Del Monte", D1361="Dole", D1361="Mott's"), "Canned Fruit",
IF(OR(D1361="Goya", D1361="Hunt's", D1361="Birds Eye"), "Canned Vegetables",
IF(OR(D1361="BelGioioso", D1361="Kraft", D1361="Philadelphia", D1361="Fairlife", D1361="Horizon Organic", D1361="Lactaid", D1361="Ben &amp; Jerry's", D1361="Chobani", D1361="Oikos", D1361="Light + Fit"), "Dairy",
IF(OR(D1361="Barilla", D1361="Annie's", D1361="Rao's Homemade"), "Pasta",
IF(OR(D1361="Hershey's", D1361="Lay's", D1361="Totino's", D1361="Cheerios", D1361="Jif", D1361="Skippy", D1361="Nature Valley", D1361="Oreo", D1361="DiGiorno", D1361="Eggo"), "Prepared Food",
IF(OR(D1361="Ben's Original", D1361="Lundberg", D1361="Quaker"), "Rice",
IF(OR(D1361="Bush's", D1361="Hillshire Farm", D1361="Oscar Mayer", D1361="SPAM"), "Protein",
IF(OR(D1361="Starbucks", D1361="Sparkling Ice", D1361="Coca-Cola", D1361="San Pellegrino", D1361="Gatorade", D1361="Arizona"), "Beverages",
"Other")))))))))</f>
        <v>Bread</v>
      </c>
      <c r="F1361" t="s">
        <v>367</v>
      </c>
      <c r="G1361" cm="1">
        <f t="array" ref="G1361">_xlfn.LET(
  _xlpm.txt, LOWER(TRIM(SUBSTITUTE(B1361,"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361" s="1">
        <f>O1361/G1361</f>
        <v>1.6174999999999999</v>
      </c>
      <c r="J1361" t="str">
        <f>IF(I1361="", "", IFERROR(LEFT(SUBSTITUTE(I1361,"$",""), FIND("/", SUBSTITUTE(I1361,"$","")) - 1), ""))</f>
        <v/>
      </c>
      <c r="K1361" s="1" t="str">
        <f>IF(J1361="", "", SUBSTITUTE(J1361, "¢", ""))</f>
        <v/>
      </c>
      <c r="L1361" s="2">
        <f>H1361*100</f>
        <v>161.75</v>
      </c>
      <c r="M1361" s="1">
        <f t="shared" si="21"/>
        <v>1.6174999999999999</v>
      </c>
      <c r="N1361" s="1">
        <v>161.75</v>
      </c>
      <c r="O1361" s="3">
        <f>VALUE(MID(F1361, FIND("$", F1361) + 1, LEN(F1361)))</f>
        <v>25.88</v>
      </c>
    </row>
    <row r="1362" spans="1:15" x14ac:dyDescent="0.25">
      <c r="A1362" t="s">
        <v>366</v>
      </c>
      <c r="B1362" t="s">
        <v>365</v>
      </c>
      <c r="D1362" t="str" cm="1">
        <f t="array" ref="D1362">_xlfn.TEXTJOIN("", TRUE, IF(ISNUMBER(SEARCH($Q$1480:$Q$1524, B1362)), $Q$1480:$Q$1524, ""))</f>
        <v>Sara Lee</v>
      </c>
      <c r="E1362" t="str">
        <f>IF(OR(D1362="Mission", D1362="Nature's Own", D1362="Sara Lee"), "Bread",
IF(OR(D1362="Del Monte", D1362="Dole", D1362="Mott's"), "Canned Fruit",
IF(OR(D1362="Goya", D1362="Hunt's", D1362="Birds Eye"), "Canned Vegetables",
IF(OR(D1362="BelGioioso", D1362="Kraft", D1362="Philadelphia", D1362="Fairlife", D1362="Horizon Organic", D1362="Lactaid", D1362="Ben &amp; Jerry's", D1362="Chobani", D1362="Oikos", D1362="Light + Fit"), "Dairy",
IF(OR(D1362="Barilla", D1362="Annie's", D1362="Rao's Homemade"), "Pasta",
IF(OR(D1362="Hershey's", D1362="Lay's", D1362="Totino's", D1362="Cheerios", D1362="Jif", D1362="Skippy", D1362="Nature Valley", D1362="Oreo", D1362="DiGiorno", D1362="Eggo"), "Prepared Food",
IF(OR(D1362="Ben's Original", D1362="Lundberg", D1362="Quaker"), "Rice",
IF(OR(D1362="Bush's", D1362="Hillshire Farm", D1362="Oscar Mayer", D1362="SPAM"), "Protein",
IF(OR(D1362="Starbucks", D1362="Sparkling Ice", D1362="Coca-Cola", D1362="San Pellegrino", D1362="Gatorade", D1362="Arizona"), "Beverages",
"Other")))))))))</f>
        <v>Bread</v>
      </c>
      <c r="F1362" t="s">
        <v>364</v>
      </c>
      <c r="G1362" cm="1">
        <f t="array" ref="G1362">_xlfn.LET(
  _xlpm.txt, LOWER(TRIM(SUBSTITUTE(B1362,"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362" s="1">
        <f>O1362/G1362</f>
        <v>0.23</v>
      </c>
      <c r="J1362" t="str">
        <f>IF(I1362="", "", IFERROR(LEFT(SUBSTITUTE(I1362,"$",""), FIND("/", SUBSTITUTE(I1362,"$","")) - 1), ""))</f>
        <v/>
      </c>
      <c r="K1362" s="1" t="str">
        <f>IF(J1362="", "", SUBSTITUTE(J1362, "¢", ""))</f>
        <v/>
      </c>
      <c r="L1362" s="2">
        <f>H1362*100</f>
        <v>23</v>
      </c>
      <c r="M1362" s="1">
        <f t="shared" si="21"/>
        <v>0.23</v>
      </c>
      <c r="N1362" s="1">
        <v>23</v>
      </c>
      <c r="O1362" s="3">
        <f>VALUE(MID(F1362, FIND("$", F1362) + 1, LEN(F1362)))</f>
        <v>3.68</v>
      </c>
    </row>
    <row r="1363" spans="1:15" x14ac:dyDescent="0.25">
      <c r="A1363" t="s">
        <v>363</v>
      </c>
      <c r="B1363" t="s">
        <v>362</v>
      </c>
      <c r="D1363" t="str" cm="1">
        <f t="array" ref="D1363">_xlfn.TEXTJOIN("", TRUE, IF(ISNUMBER(SEARCH($Q$1480:$Q$1524, B1363)), $Q$1480:$Q$1524, ""))</f>
        <v>Sara Lee</v>
      </c>
      <c r="E1363" t="str">
        <f>IF(OR(D1363="Mission", D1363="Nature's Own", D1363="Sara Lee"), "Bread",
IF(OR(D1363="Del Monte", D1363="Dole", D1363="Mott's"), "Canned Fruit",
IF(OR(D1363="Goya", D1363="Hunt's", D1363="Birds Eye"), "Canned Vegetables",
IF(OR(D1363="BelGioioso", D1363="Kraft", D1363="Philadelphia", D1363="Fairlife", D1363="Horizon Organic", D1363="Lactaid", D1363="Ben &amp; Jerry's", D1363="Chobani", D1363="Oikos", D1363="Light + Fit"), "Dairy",
IF(OR(D1363="Barilla", D1363="Annie's", D1363="Rao's Homemade"), "Pasta",
IF(OR(D1363="Hershey's", D1363="Lay's", D1363="Totino's", D1363="Cheerios", D1363="Jif", D1363="Skippy", D1363="Nature Valley", D1363="Oreo", D1363="DiGiorno", D1363="Eggo"), "Prepared Food",
IF(OR(D1363="Ben's Original", D1363="Lundberg", D1363="Quaker"), "Rice",
IF(OR(D1363="Bush's", D1363="Hillshire Farm", D1363="Oscar Mayer", D1363="SPAM"), "Protein",
IF(OR(D1363="Starbucks", D1363="Sparkling Ice", D1363="Coca-Cola", D1363="San Pellegrino", D1363="Gatorade", D1363="Arizona"), "Beverages",
"Other")))))))))</f>
        <v>Bread</v>
      </c>
      <c r="F1363" t="s">
        <v>361</v>
      </c>
      <c r="G1363" cm="1">
        <f t="array" ref="G1363">_xlfn.LET(
  _xlpm.txt, LOWER(TRIM(SUBSTITUTE(B1363,"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H1363" s="1">
        <f>O1363/G1363</f>
        <v>0.14299999999999999</v>
      </c>
      <c r="J1363" t="str">
        <f>IF(I1363="", "", IFERROR(LEFT(SUBSTITUTE(I1363,"$",""), FIND("/", SUBSTITUTE(I1363,"$","")) - 1), ""))</f>
        <v/>
      </c>
      <c r="K1363" s="1" t="str">
        <f>IF(J1363="", "", SUBSTITUTE(J1363, "¢", ""))</f>
        <v/>
      </c>
      <c r="L1363" s="2">
        <f>H1363*100</f>
        <v>14.299999999999999</v>
      </c>
      <c r="M1363" s="1">
        <f t="shared" si="21"/>
        <v>0.14299999999999999</v>
      </c>
      <c r="N1363" s="1">
        <v>14.299999999999999</v>
      </c>
      <c r="O1363" s="3">
        <f>VALUE(MID(F1363, FIND("$", F1363) + 1, LEN(F1363)))</f>
        <v>2.86</v>
      </c>
    </row>
    <row r="1364" spans="1:15" x14ac:dyDescent="0.25">
      <c r="A1364" t="s">
        <v>360</v>
      </c>
      <c r="B1364" t="s">
        <v>359</v>
      </c>
      <c r="D1364" t="str" cm="1">
        <f t="array" ref="D1364">_xlfn.TEXTJOIN("", TRUE, IF(ISNUMBER(SEARCH($Q$1480:$Q$1524, B1364)), $Q$1480:$Q$1524, ""))</f>
        <v>Jif</v>
      </c>
      <c r="E1364" t="str">
        <f>IF(OR(D1364="Mission", D1364="Nature's Own", D1364="Sara Lee"), "Bread",
IF(OR(D1364="Del Monte", D1364="Dole", D1364="Mott's"), "Canned Fruit",
IF(OR(D1364="Goya", D1364="Hunt's", D1364="Birds Eye"), "Canned Vegetables",
IF(OR(D1364="BelGioioso", D1364="Kraft", D1364="Philadelphia", D1364="Fairlife", D1364="Horizon Organic", D1364="Lactaid", D1364="Ben &amp; Jerry's", D1364="Chobani", D1364="Oikos", D1364="Light + Fit"), "Dairy",
IF(OR(D1364="Barilla", D1364="Annie's", D1364="Rao's Homemade"), "Pasta",
IF(OR(D1364="Hershey's", D1364="Lay's", D1364="Totino's", D1364="Cheerios", D1364="Jif", D1364="Skippy", D1364="Nature Valley", D1364="Oreo", D1364="DiGiorno", D1364="Eggo"), "Prepared Food",
IF(OR(D1364="Ben's Original", D1364="Lundberg", D1364="Quaker"), "Rice",
IF(OR(D1364="Bush's", D1364="Hillshire Farm", D1364="Oscar Mayer", D1364="SPAM"), "Protein",
IF(OR(D1364="Starbucks", D1364="Sparkling Ice", D1364="Coca-Cola", D1364="San Pellegrino", D1364="Gatorade", D1364="Arizona"), "Beverages",
"Other")))))))))</f>
        <v>Prepared Food</v>
      </c>
      <c r="F1364" t="s">
        <v>358</v>
      </c>
      <c r="G1364" cm="1">
        <f t="array" ref="G1364">_xlfn.LET(
  _xlpm.txt, LOWER(TRIM(SUBSTITUTE(B1364,"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H1364" s="1">
        <f>O1364/G1364</f>
        <v>0.18064516129032257</v>
      </c>
      <c r="J1364" t="str">
        <f>IF(I1364="", "", IFERROR(LEFT(SUBSTITUTE(I1364,"$",""), FIND("/", SUBSTITUTE(I1364,"$","")) - 1), ""))</f>
        <v/>
      </c>
      <c r="K1364" s="1" t="str">
        <f>IF(J1364="", "", SUBSTITUTE(J1364, "¢", ""))</f>
        <v/>
      </c>
      <c r="L1364" s="2">
        <f>H1364*100</f>
        <v>18.064516129032256</v>
      </c>
      <c r="M1364" s="1">
        <f t="shared" si="21"/>
        <v>0.18064516129032257</v>
      </c>
      <c r="N1364" s="1">
        <v>18.064516129032256</v>
      </c>
      <c r="O1364" s="3">
        <f>VALUE(MID(F1364, FIND("$", F1364) + 1, LEN(F1364)))</f>
        <v>2.8</v>
      </c>
    </row>
    <row r="1365" spans="1:15" x14ac:dyDescent="0.25">
      <c r="A1365" t="s">
        <v>357</v>
      </c>
      <c r="B1365" t="s">
        <v>356</v>
      </c>
      <c r="D1365" t="str" cm="1">
        <f t="array" ref="D1365">_xlfn.TEXTJOIN("", TRUE, IF(ISNUMBER(SEARCH($Q$1480:$Q$1524, B1365)), $Q$1480:$Q$1524, ""))</f>
        <v>Skippy</v>
      </c>
      <c r="E1365" t="str">
        <f>IF(OR(D1365="Mission", D1365="Nature's Own", D1365="Sara Lee"), "Bread",
IF(OR(D1365="Del Monte", D1365="Dole", D1365="Mott's"), "Canned Fruit",
IF(OR(D1365="Goya", D1365="Hunt's", D1365="Birds Eye"), "Canned Vegetables",
IF(OR(D1365="BelGioioso", D1365="Kraft", D1365="Philadelphia", D1365="Fairlife", D1365="Horizon Organic", D1365="Lactaid", D1365="Ben &amp; Jerry's", D1365="Chobani", D1365="Oikos", D1365="Light + Fit"), "Dairy",
IF(OR(D1365="Barilla", D1365="Annie's", D1365="Rao's Homemade"), "Pasta",
IF(OR(D1365="Hershey's", D1365="Lay's", D1365="Totino's", D1365="Cheerios", D1365="Jif", D1365="Skippy", D1365="Nature Valley", D1365="Oreo", D1365="DiGiorno", D1365="Eggo"), "Prepared Food",
IF(OR(D1365="Ben's Original", D1365="Lundberg", D1365="Quaker"), "Rice",
IF(OR(D1365="Bush's", D1365="Hillshire Farm", D1365="Oscar Mayer", D1365="SPAM"), "Protein",
IF(OR(D1365="Starbucks", D1365="Sparkling Ice", D1365="Coca-Cola", D1365="San Pellegrino", D1365="Gatorade", D1365="Arizona"), "Beverages",
"Other")))))))))</f>
        <v>Prepared Food</v>
      </c>
      <c r="F1365" t="s">
        <v>353</v>
      </c>
      <c r="G1365" cm="1">
        <f t="array" ref="G1365">_xlfn.LET(
  _xlpm.txt, LOWER(TRIM(SUBSTITUTE(B1365,"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365" s="1">
        <f>O1365/G1365</f>
        <v>0.23624999999999999</v>
      </c>
      <c r="J1365" t="str">
        <f>IF(I1365="", "", IFERROR(LEFT(SUBSTITUTE(I1365,"$",""), FIND("/", SUBSTITUTE(I1365,"$","")) - 1), ""))</f>
        <v/>
      </c>
      <c r="K1365" s="1" t="str">
        <f>IF(J1365="", "", SUBSTITUTE(J1365, "¢", ""))</f>
        <v/>
      </c>
      <c r="L1365" s="2">
        <f>H1365*100</f>
        <v>23.625</v>
      </c>
      <c r="M1365" s="1">
        <f t="shared" si="21"/>
        <v>0.23624999999999999</v>
      </c>
      <c r="N1365" s="1">
        <v>23.625</v>
      </c>
      <c r="O1365" s="3">
        <f>VALUE(MID(F1365, FIND("$", F1365) + 1, LEN(F1365)))</f>
        <v>3.78</v>
      </c>
    </row>
    <row r="1366" spans="1:15" x14ac:dyDescent="0.25">
      <c r="A1366" t="s">
        <v>355</v>
      </c>
      <c r="B1366" t="s">
        <v>354</v>
      </c>
      <c r="C1366">
        <v>2</v>
      </c>
      <c r="D1366" t="str" cm="1">
        <f t="array" ref="D1366">_xlfn.TEXTJOIN("", TRUE, IF(ISNUMBER(SEARCH($Q$1480:$Q$1524, B1366)), $Q$1480:$Q$1524, ""))</f>
        <v>Skippy</v>
      </c>
      <c r="E1366" t="str">
        <f>IF(OR(D1366="Mission", D1366="Nature's Own", D1366="Sara Lee"), "Bread",
IF(OR(D1366="Del Monte", D1366="Dole", D1366="Mott's"), "Canned Fruit",
IF(OR(D1366="Goya", D1366="Hunt's", D1366="Birds Eye"), "Canned Vegetables",
IF(OR(D1366="BelGioioso", D1366="Kraft", D1366="Philadelphia", D1366="Fairlife", D1366="Horizon Organic", D1366="Lactaid", D1366="Ben &amp; Jerry's", D1366="Chobani", D1366="Oikos", D1366="Light + Fit"), "Dairy",
IF(OR(D1366="Barilla", D1366="Annie's", D1366="Rao's Homemade"), "Pasta",
IF(OR(D1366="Hershey's", D1366="Lay's", D1366="Totino's", D1366="Cheerios", D1366="Jif", D1366="Skippy", D1366="Nature Valley", D1366="Oreo", D1366="DiGiorno", D1366="Eggo"), "Prepared Food",
IF(OR(D1366="Ben's Original", D1366="Lundberg", D1366="Quaker"), "Rice",
IF(OR(D1366="Bush's", D1366="Hillshire Farm", D1366="Oscar Mayer", D1366="SPAM"), "Protein",
IF(OR(D1366="Starbucks", D1366="Sparkling Ice", D1366="Coca-Cola", D1366="San Pellegrino", D1366="Gatorade", D1366="Arizona"), "Beverages",
"Other")))))))))</f>
        <v>Prepared Food</v>
      </c>
      <c r="F1366" t="s">
        <v>353</v>
      </c>
      <c r="G1366" cm="1">
        <f t="array" ref="G1366">_xlfn.LET(
  _xlpm.txt, LOWER(TRIM(SUBSTITUTE(B1366,"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366" s="1">
        <f>O1366/G1366</f>
        <v>0.23624999999999999</v>
      </c>
      <c r="J1366" t="str">
        <f>IF(I1366="", "", IFERROR(LEFT(SUBSTITUTE(I1366,"$",""), FIND("/", SUBSTITUTE(I1366,"$","")) - 1), ""))</f>
        <v/>
      </c>
      <c r="K1366" s="1" t="str">
        <f>IF(J1366="", "", SUBSTITUTE(J1366, "¢", ""))</f>
        <v/>
      </c>
      <c r="L1366" s="2">
        <f>H1366*100</f>
        <v>23.625</v>
      </c>
      <c r="M1366" s="1">
        <f t="shared" si="21"/>
        <v>0.23624999999999999</v>
      </c>
      <c r="N1366" s="1">
        <v>23.625</v>
      </c>
      <c r="O1366" s="3">
        <f>VALUE(MID(F1366, FIND("$", F1366) + 1, LEN(F1366)))</f>
        <v>3.78</v>
      </c>
    </row>
    <row r="1367" spans="1:15" x14ac:dyDescent="0.25">
      <c r="A1367" t="s">
        <v>352</v>
      </c>
      <c r="B1367" t="s">
        <v>351</v>
      </c>
      <c r="C1367">
        <v>2</v>
      </c>
      <c r="D1367" t="str" cm="1">
        <f t="array" ref="D1367">_xlfn.TEXTJOIN("", TRUE, IF(ISNUMBER(SEARCH($Q$1480:$Q$1524, B1367)), $Q$1480:$Q$1524, ""))</f>
        <v>Skippy</v>
      </c>
      <c r="E1367" t="str">
        <f>IF(OR(D1367="Mission", D1367="Nature's Own", D1367="Sara Lee"), "Bread",
IF(OR(D1367="Del Monte", D1367="Dole", D1367="Mott's"), "Canned Fruit",
IF(OR(D1367="Goya", D1367="Hunt's", D1367="Birds Eye"), "Canned Vegetables",
IF(OR(D1367="BelGioioso", D1367="Kraft", D1367="Philadelphia", D1367="Fairlife", D1367="Horizon Organic", D1367="Lactaid", D1367="Ben &amp; Jerry's", D1367="Chobani", D1367="Oikos", D1367="Light + Fit"), "Dairy",
IF(OR(D1367="Barilla", D1367="Annie's", D1367="Rao's Homemade"), "Pasta",
IF(OR(D1367="Hershey's", D1367="Lay's", D1367="Totino's", D1367="Cheerios", D1367="Jif", D1367="Skippy", D1367="Nature Valley", D1367="Oreo", D1367="DiGiorno", D1367="Eggo"), "Prepared Food",
IF(OR(D1367="Ben's Original", D1367="Lundberg", D1367="Quaker"), "Rice",
IF(OR(D1367="Bush's", D1367="Hillshire Farm", D1367="Oscar Mayer", D1367="SPAM"), "Protein",
IF(OR(D1367="Starbucks", D1367="Sparkling Ice", D1367="Coca-Cola", D1367="San Pellegrino", D1367="Gatorade", D1367="Arizona"), "Beverages",
"Other")))))))))</f>
        <v>Prepared Food</v>
      </c>
      <c r="F1367" t="s">
        <v>317</v>
      </c>
      <c r="G1367" cm="1">
        <f t="array" ref="G1367">_xlfn.LET(
  _xlpm.txt, LOWER(TRIM(SUBSTITUTE(B1367,"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1367" s="1">
        <f>O1367/G1367</f>
        <v>0.26100000000000001</v>
      </c>
      <c r="J1367" t="str">
        <f>IF(I1367="", "", IFERROR(LEFT(SUBSTITUTE(I1367,"$",""), FIND("/", SUBSTITUTE(I1367,"$","")) - 1), ""))</f>
        <v/>
      </c>
      <c r="K1367" s="1" t="str">
        <f>IF(J1367="", "", SUBSTITUTE(J1367, "¢", ""))</f>
        <v/>
      </c>
      <c r="L1367" s="2">
        <f>H1367*100</f>
        <v>26.1</v>
      </c>
      <c r="M1367" s="1">
        <f t="shared" si="21"/>
        <v>0.26100000000000001</v>
      </c>
      <c r="N1367" s="1">
        <v>26.1</v>
      </c>
      <c r="O1367" s="3">
        <f>VALUE(MID(F1367, FIND("$", F1367) + 1, LEN(F1367)))</f>
        <v>10.44</v>
      </c>
    </row>
    <row r="1368" spans="1:15" x14ac:dyDescent="0.25">
      <c r="A1368" t="s">
        <v>350</v>
      </c>
      <c r="B1368" t="s">
        <v>349</v>
      </c>
      <c r="C1368">
        <v>2</v>
      </c>
      <c r="D1368" t="str" cm="1">
        <f t="array" ref="D1368">_xlfn.TEXTJOIN("", TRUE, IF(ISNUMBER(SEARCH($Q$1480:$Q$1524, B1368)), $Q$1480:$Q$1524, ""))</f>
        <v>Skippy</v>
      </c>
      <c r="E1368" t="str">
        <f>IF(OR(D1368="Mission", D1368="Nature's Own", D1368="Sara Lee"), "Bread",
IF(OR(D1368="Del Monte", D1368="Dole", D1368="Mott's"), "Canned Fruit",
IF(OR(D1368="Goya", D1368="Hunt's", D1368="Birds Eye"), "Canned Vegetables",
IF(OR(D1368="BelGioioso", D1368="Kraft", D1368="Philadelphia", D1368="Fairlife", D1368="Horizon Organic", D1368="Lactaid", D1368="Ben &amp; Jerry's", D1368="Chobani", D1368="Oikos", D1368="Light + Fit"), "Dairy",
IF(OR(D1368="Barilla", D1368="Annie's", D1368="Rao's Homemade"), "Pasta",
IF(OR(D1368="Hershey's", D1368="Lay's", D1368="Totino's", D1368="Cheerios", D1368="Jif", D1368="Skippy", D1368="Nature Valley", D1368="Oreo", D1368="DiGiorno", D1368="Eggo"), "Prepared Food",
IF(OR(D1368="Ben's Original", D1368="Lundberg", D1368="Quaker"), "Rice",
IF(OR(D1368="Bush's", D1368="Hillshire Farm", D1368="Oscar Mayer", D1368="SPAM"), "Protein",
IF(OR(D1368="Starbucks", D1368="Sparkling Ice", D1368="Coca-Cola", D1368="San Pellegrino", D1368="Gatorade", D1368="Arizona"), "Beverages",
"Other")))))))))</f>
        <v>Prepared Food</v>
      </c>
      <c r="F1368" t="s">
        <v>312</v>
      </c>
      <c r="G1368" cm="1">
        <f t="array" ref="G1368">_xlfn.LET(
  _xlpm.txt, LOWER(TRIM(SUBSTITUTE(B1368,"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1368" s="1">
        <f>O1368/G1368</f>
        <v>0.41166666666666668</v>
      </c>
      <c r="J1368" t="str">
        <f>IF(I1368="", "", IFERROR(LEFT(SUBSTITUTE(I1368,"$",""), FIND("/", SUBSTITUTE(I1368,"$","")) - 1), ""))</f>
        <v/>
      </c>
      <c r="K1368" s="1" t="str">
        <f>IF(J1368="", "", SUBSTITUTE(J1368, "¢", ""))</f>
        <v/>
      </c>
      <c r="L1368" s="2">
        <f>H1368*100</f>
        <v>41.166666666666671</v>
      </c>
      <c r="M1368" s="1">
        <f t="shared" si="21"/>
        <v>0.41166666666666674</v>
      </c>
      <c r="N1368" s="1">
        <v>41.166666666666671</v>
      </c>
      <c r="O1368" s="3">
        <f>VALUE(MID(F1368, FIND("$", F1368) + 1, LEN(F1368)))</f>
        <v>2.4700000000000002</v>
      </c>
    </row>
    <row r="1369" spans="1:15" x14ac:dyDescent="0.25">
      <c r="A1369" t="s">
        <v>348</v>
      </c>
      <c r="B1369" t="s">
        <v>347</v>
      </c>
      <c r="C1369">
        <v>2</v>
      </c>
      <c r="D1369" t="str" cm="1">
        <f t="array" ref="D1369">_xlfn.TEXTJOIN("", TRUE, IF(ISNUMBER(SEARCH($Q$1480:$Q$1524, B1369)), $Q$1480:$Q$1524, ""))</f>
        <v>Skippy</v>
      </c>
      <c r="E1369" t="str">
        <f>IF(OR(D1369="Mission", D1369="Nature's Own", D1369="Sara Lee"), "Bread",
IF(OR(D1369="Del Monte", D1369="Dole", D1369="Mott's"), "Canned Fruit",
IF(OR(D1369="Goya", D1369="Hunt's", D1369="Birds Eye"), "Canned Vegetables",
IF(OR(D1369="BelGioioso", D1369="Kraft", D1369="Philadelphia", D1369="Fairlife", D1369="Horizon Organic", D1369="Lactaid", D1369="Ben &amp; Jerry's", D1369="Chobani", D1369="Oikos", D1369="Light + Fit"), "Dairy",
IF(OR(D1369="Barilla", D1369="Annie's", D1369="Rao's Homemade"), "Pasta",
IF(OR(D1369="Hershey's", D1369="Lay's", D1369="Totino's", D1369="Cheerios", D1369="Jif", D1369="Skippy", D1369="Nature Valley", D1369="Oreo", D1369="DiGiorno", D1369="Eggo"), "Prepared Food",
IF(OR(D1369="Ben's Original", D1369="Lundberg", D1369="Quaker"), "Rice",
IF(OR(D1369="Bush's", D1369="Hillshire Farm", D1369="Oscar Mayer", D1369="SPAM"), "Protein",
IF(OR(D1369="Starbucks", D1369="Sparkling Ice", D1369="Coca-Cola", D1369="San Pellegrino", D1369="Gatorade", D1369="Arizona"), "Beverages",
"Other")))))))))</f>
        <v>Prepared Food</v>
      </c>
      <c r="F1369" t="s">
        <v>346</v>
      </c>
      <c r="G1369" cm="1">
        <f t="array" ref="G1369">_xlfn.LET(
  _xlpm.txt, LOWER(TRIM(SUBSTITUTE(B1369,"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1369" s="1">
        <f>O1369/G1369</f>
        <v>0.32357142857142857</v>
      </c>
      <c r="J1369" t="str">
        <f>IF(I1369="", "", IFERROR(LEFT(SUBSTITUTE(I1369,"$",""), FIND("/", SUBSTITUTE(I1369,"$","")) - 1), ""))</f>
        <v/>
      </c>
      <c r="K1369" s="1" t="str">
        <f>IF(J1369="", "", SUBSTITUTE(J1369, "¢", ""))</f>
        <v/>
      </c>
      <c r="L1369" s="2">
        <f>H1369*100</f>
        <v>32.357142857142854</v>
      </c>
      <c r="M1369" s="1">
        <f t="shared" si="21"/>
        <v>0.32357142857142857</v>
      </c>
      <c r="N1369" s="1">
        <v>32.357142857142854</v>
      </c>
      <c r="O1369" s="3">
        <f>VALUE(MID(F1369, FIND("$", F1369) + 1, LEN(F1369)))</f>
        <v>9.06</v>
      </c>
    </row>
    <row r="1370" spans="1:15" x14ac:dyDescent="0.25">
      <c r="A1370" t="s">
        <v>345</v>
      </c>
      <c r="B1370" t="s">
        <v>344</v>
      </c>
      <c r="D1370" t="str" cm="1">
        <f t="array" ref="D1370">_xlfn.TEXTJOIN("", TRUE, IF(ISNUMBER(SEARCH($Q$1480:$Q$1524, B1370)), $Q$1480:$Q$1524, ""))</f>
        <v>Skippy</v>
      </c>
      <c r="E1370" t="str">
        <f>IF(OR(D1370="Mission", D1370="Nature's Own", D1370="Sara Lee"), "Bread",
IF(OR(D1370="Del Monte", D1370="Dole", D1370="Mott's"), "Canned Fruit",
IF(OR(D1370="Goya", D1370="Hunt's", D1370="Birds Eye"), "Canned Vegetables",
IF(OR(D1370="BelGioioso", D1370="Kraft", D1370="Philadelphia", D1370="Fairlife", D1370="Horizon Organic", D1370="Lactaid", D1370="Ben &amp; Jerry's", D1370="Chobani", D1370="Oikos", D1370="Light + Fit"), "Dairy",
IF(OR(D1370="Barilla", D1370="Annie's", D1370="Rao's Homemade"), "Pasta",
IF(OR(D1370="Hershey's", D1370="Lay's", D1370="Totino's", D1370="Cheerios", D1370="Jif", D1370="Skippy", D1370="Nature Valley", D1370="Oreo", D1370="DiGiorno", D1370="Eggo"), "Prepared Food",
IF(OR(D1370="Ben's Original", D1370="Lundberg", D1370="Quaker"), "Rice",
IF(OR(D1370="Bush's", D1370="Hillshire Farm", D1370="Oscar Mayer", D1370="SPAM"), "Protein",
IF(OR(D1370="Starbucks", D1370="Sparkling Ice", D1370="Coca-Cola", D1370="San Pellegrino", D1370="Gatorade", D1370="Arizona"), "Beverages",
"Other")))))))))</f>
        <v>Prepared Food</v>
      </c>
      <c r="F1370" t="s">
        <v>320</v>
      </c>
      <c r="G1370" cm="1">
        <f t="array" ref="G1370">_xlfn.LET(
  _xlpm.txt, LOWER(TRIM(SUBSTITUTE(B1370,"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1370" s="1">
        <f>O1370/G1370</f>
        <v>0.15675</v>
      </c>
      <c r="J1370" t="str">
        <f>IF(I1370="", "", IFERROR(LEFT(SUBSTITUTE(I1370,"$",""), FIND("/", SUBSTITUTE(I1370,"$","")) - 1), ""))</f>
        <v/>
      </c>
      <c r="K1370" s="1" t="str">
        <f>IF(J1370="", "", SUBSTITUTE(J1370, "¢", ""))</f>
        <v/>
      </c>
      <c r="L1370" s="2">
        <f>H1370*100</f>
        <v>15.675000000000001</v>
      </c>
      <c r="M1370" s="1">
        <f t="shared" si="21"/>
        <v>0.15675</v>
      </c>
      <c r="N1370" s="1">
        <v>15.675000000000001</v>
      </c>
      <c r="O1370" s="3">
        <f>VALUE(MID(F1370, FIND("$", F1370) + 1, LEN(F1370)))</f>
        <v>6.27</v>
      </c>
    </row>
    <row r="1371" spans="1:15" x14ac:dyDescent="0.25">
      <c r="A1371" t="s">
        <v>343</v>
      </c>
      <c r="B1371" t="s">
        <v>342</v>
      </c>
      <c r="D1371" t="str" cm="1">
        <f t="array" ref="D1371">_xlfn.TEXTJOIN("", TRUE, IF(ISNUMBER(SEARCH($Q$1480:$Q$1524, B1371)), $Q$1480:$Q$1524, ""))</f>
        <v>Skippy</v>
      </c>
      <c r="E1371" t="str">
        <f>IF(OR(D1371="Mission", D1371="Nature's Own", D1371="Sara Lee"), "Bread",
IF(OR(D1371="Del Monte", D1371="Dole", D1371="Mott's"), "Canned Fruit",
IF(OR(D1371="Goya", D1371="Hunt's", D1371="Birds Eye"), "Canned Vegetables",
IF(OR(D1371="BelGioioso", D1371="Kraft", D1371="Philadelphia", D1371="Fairlife", D1371="Horizon Organic", D1371="Lactaid", D1371="Ben &amp; Jerry's", D1371="Chobani", D1371="Oikos", D1371="Light + Fit"), "Dairy",
IF(OR(D1371="Barilla", D1371="Annie's", D1371="Rao's Homemade"), "Pasta",
IF(OR(D1371="Hershey's", D1371="Lay's", D1371="Totino's", D1371="Cheerios", D1371="Jif", D1371="Skippy", D1371="Nature Valley", D1371="Oreo", D1371="DiGiorno", D1371="Eggo"), "Prepared Food",
IF(OR(D1371="Ben's Original", D1371="Lundberg", D1371="Quaker"), "Rice",
IF(OR(D1371="Bush's", D1371="Hillshire Farm", D1371="Oscar Mayer", D1371="SPAM"), "Protein",
IF(OR(D1371="Starbucks", D1371="Sparkling Ice", D1371="Coca-Cola", D1371="San Pellegrino", D1371="Gatorade", D1371="Arizona"), "Beverages",
"Other")))))))))</f>
        <v>Prepared Food</v>
      </c>
      <c r="F1371" t="s">
        <v>309</v>
      </c>
      <c r="G1371" cm="1">
        <f t="array" ref="G1371">_xlfn.LET(
  _xlpm.txt, LOWER(TRIM(SUBSTITUTE(B1371,"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371" s="1">
        <f>O1371/G1371</f>
        <v>0.19866666666666666</v>
      </c>
      <c r="J1371" t="str">
        <f>IF(I1371="", "", IFERROR(LEFT(SUBSTITUTE(I1371,"$",""), FIND("/", SUBSTITUTE(I1371,"$","")) - 1), ""))</f>
        <v/>
      </c>
      <c r="K1371" s="1" t="str">
        <f>IF(J1371="", "", SUBSTITUTE(J1371, "¢", ""))</f>
        <v/>
      </c>
      <c r="L1371" s="2">
        <f>H1371*100</f>
        <v>19.866666666666667</v>
      </c>
      <c r="M1371" s="1">
        <f t="shared" si="21"/>
        <v>0.19866666666666666</v>
      </c>
      <c r="N1371" s="1">
        <v>19.866666666666667</v>
      </c>
      <c r="O1371" s="3">
        <f>VALUE(MID(F1371, FIND("$", F1371) + 1, LEN(F1371)))</f>
        <v>2.98</v>
      </c>
    </row>
    <row r="1372" spans="1:15" x14ac:dyDescent="0.25">
      <c r="A1372" t="s">
        <v>341</v>
      </c>
      <c r="B1372" t="s">
        <v>340</v>
      </c>
      <c r="D1372" t="str" cm="1">
        <f t="array" ref="D1372">_xlfn.TEXTJOIN("", TRUE, IF(ISNUMBER(SEARCH($Q$1480:$Q$1524, B1372)), $Q$1480:$Q$1524, ""))</f>
        <v>Skippy</v>
      </c>
      <c r="E1372" t="str">
        <f>IF(OR(D1372="Mission", D1372="Nature's Own", D1372="Sara Lee"), "Bread",
IF(OR(D1372="Del Monte", D1372="Dole", D1372="Mott's"), "Canned Fruit",
IF(OR(D1372="Goya", D1372="Hunt's", D1372="Birds Eye"), "Canned Vegetables",
IF(OR(D1372="BelGioioso", D1372="Kraft", D1372="Philadelphia", D1372="Fairlife", D1372="Horizon Organic", D1372="Lactaid", D1372="Ben &amp; Jerry's", D1372="Chobani", D1372="Oikos", D1372="Light + Fit"), "Dairy",
IF(OR(D1372="Barilla", D1372="Annie's", D1372="Rao's Homemade"), "Pasta",
IF(OR(D1372="Hershey's", D1372="Lay's", D1372="Totino's", D1372="Cheerios", D1372="Jif", D1372="Skippy", D1372="Nature Valley", D1372="Oreo", D1372="DiGiorno", D1372="Eggo"), "Prepared Food",
IF(OR(D1372="Ben's Original", D1372="Lundberg", D1372="Quaker"), "Rice",
IF(OR(D1372="Bush's", D1372="Hillshire Farm", D1372="Oscar Mayer", D1372="SPAM"), "Protein",
IF(OR(D1372="Starbucks", D1372="Sparkling Ice", D1372="Coca-Cola", D1372="San Pellegrino", D1372="Gatorade", D1372="Arizona"), "Beverages",
"Other")))))))))</f>
        <v>Prepared Food</v>
      </c>
      <c r="F1372" t="s">
        <v>320</v>
      </c>
      <c r="G1372" cm="1">
        <f t="array" ref="G1372">_xlfn.LET(
  _xlpm.txt, LOWER(TRIM(SUBSTITUTE(B1372,"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1372" s="1">
        <f>O1372/G1372</f>
        <v>0.15675</v>
      </c>
      <c r="J1372" t="str">
        <f>IF(I1372="", "", IFERROR(LEFT(SUBSTITUTE(I1372,"$",""), FIND("/", SUBSTITUTE(I1372,"$","")) - 1), ""))</f>
        <v/>
      </c>
      <c r="K1372" s="1" t="str">
        <f>IF(J1372="", "", SUBSTITUTE(J1372, "¢", ""))</f>
        <v/>
      </c>
      <c r="L1372" s="2">
        <f>H1372*100</f>
        <v>15.675000000000001</v>
      </c>
      <c r="M1372" s="1">
        <f t="shared" si="21"/>
        <v>0.15675</v>
      </c>
      <c r="N1372" s="1">
        <v>15.675000000000001</v>
      </c>
      <c r="O1372" s="3">
        <f>VALUE(MID(F1372, FIND("$", F1372) + 1, LEN(F1372)))</f>
        <v>6.27</v>
      </c>
    </row>
    <row r="1373" spans="1:15" x14ac:dyDescent="0.25">
      <c r="A1373" t="s">
        <v>339</v>
      </c>
      <c r="B1373" t="s">
        <v>338</v>
      </c>
      <c r="D1373" t="str" cm="1">
        <f t="array" ref="D1373">_xlfn.TEXTJOIN("", TRUE, IF(ISNUMBER(SEARCH($Q$1480:$Q$1524, B1373)), $Q$1480:$Q$1524, ""))</f>
        <v>Skippy</v>
      </c>
      <c r="E1373" t="str">
        <f>IF(OR(D1373="Mission", D1373="Nature's Own", D1373="Sara Lee"), "Bread",
IF(OR(D1373="Del Monte", D1373="Dole", D1373="Mott's"), "Canned Fruit",
IF(OR(D1373="Goya", D1373="Hunt's", D1373="Birds Eye"), "Canned Vegetables",
IF(OR(D1373="BelGioioso", D1373="Kraft", D1373="Philadelphia", D1373="Fairlife", D1373="Horizon Organic", D1373="Lactaid", D1373="Ben &amp; Jerry's", D1373="Chobani", D1373="Oikos", D1373="Light + Fit"), "Dairy",
IF(OR(D1373="Barilla", D1373="Annie's", D1373="Rao's Homemade"), "Pasta",
IF(OR(D1373="Hershey's", D1373="Lay's", D1373="Totino's", D1373="Cheerios", D1373="Jif", D1373="Skippy", D1373="Nature Valley", D1373="Oreo", D1373="DiGiorno", D1373="Eggo"), "Prepared Food",
IF(OR(D1373="Ben's Original", D1373="Lundberg", D1373="Quaker"), "Rice",
IF(OR(D1373="Bush's", D1373="Hillshire Farm", D1373="Oscar Mayer", D1373="SPAM"), "Protein",
IF(OR(D1373="Starbucks", D1373="Sparkling Ice", D1373="Coca-Cola", D1373="San Pellegrino", D1373="Gatorade", D1373="Arizona"), "Beverages",
"Other")))))))))</f>
        <v>Prepared Food</v>
      </c>
      <c r="F1373" t="s">
        <v>309</v>
      </c>
      <c r="G1373" cm="1">
        <f t="array" ref="G1373">_xlfn.LET(
  _xlpm.txt, LOWER(TRIM(SUBSTITUTE(B1373,"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H1373" s="1">
        <f>O1373/G1373</f>
        <v>0.19866666666666666</v>
      </c>
      <c r="J1373" t="str">
        <f>IF(I1373="", "", IFERROR(LEFT(SUBSTITUTE(I1373,"$",""), FIND("/", SUBSTITUTE(I1373,"$","")) - 1), ""))</f>
        <v/>
      </c>
      <c r="K1373" s="1" t="str">
        <f>IF(J1373="", "", SUBSTITUTE(J1373, "¢", ""))</f>
        <v/>
      </c>
      <c r="L1373" s="2">
        <f>H1373*100</f>
        <v>19.866666666666667</v>
      </c>
      <c r="M1373" s="1">
        <f t="shared" si="21"/>
        <v>0.19866666666666666</v>
      </c>
      <c r="N1373" s="1">
        <v>19.866666666666667</v>
      </c>
      <c r="O1373" s="3">
        <f>VALUE(MID(F1373, FIND("$", F1373) + 1, LEN(F1373)))</f>
        <v>2.98</v>
      </c>
    </row>
    <row r="1374" spans="1:15" x14ac:dyDescent="0.25">
      <c r="A1374" t="s">
        <v>337</v>
      </c>
      <c r="B1374" t="s">
        <v>336</v>
      </c>
      <c r="D1374" t="str" cm="1">
        <f t="array" ref="D1374">_xlfn.TEXTJOIN("", TRUE, IF(ISNUMBER(SEARCH($Q$1480:$Q$1524, B1374)), $Q$1480:$Q$1524, ""))</f>
        <v>Skippy</v>
      </c>
      <c r="E1374" t="str">
        <f>IF(OR(D1374="Mission", D1374="Nature's Own", D1374="Sara Lee"), "Bread",
IF(OR(D1374="Del Monte", D1374="Dole", D1374="Mott's"), "Canned Fruit",
IF(OR(D1374="Goya", D1374="Hunt's", D1374="Birds Eye"), "Canned Vegetables",
IF(OR(D1374="BelGioioso", D1374="Kraft", D1374="Philadelphia", D1374="Fairlife", D1374="Horizon Organic", D1374="Lactaid", D1374="Ben &amp; Jerry's", D1374="Chobani", D1374="Oikos", D1374="Light + Fit"), "Dairy",
IF(OR(D1374="Barilla", D1374="Annie's", D1374="Rao's Homemade"), "Pasta",
IF(OR(D1374="Hershey's", D1374="Lay's", D1374="Totino's", D1374="Cheerios", D1374="Jif", D1374="Skippy", D1374="Nature Valley", D1374="Oreo", D1374="DiGiorno", D1374="Eggo"), "Prepared Food",
IF(OR(D1374="Ben's Original", D1374="Lundberg", D1374="Quaker"), "Rice",
IF(OR(D1374="Bush's", D1374="Hillshire Farm", D1374="Oscar Mayer", D1374="SPAM"), "Protein",
IF(OR(D1374="Starbucks", D1374="Sparkling Ice", D1374="Coca-Cola", D1374="San Pellegrino", D1374="Gatorade", D1374="Arizona"), "Beverages",
"Other")))))))))</f>
        <v>Prepared Food</v>
      </c>
      <c r="F1374" t="s">
        <v>320</v>
      </c>
      <c r="G1374" cm="1">
        <f t="array" ref="G1374">_xlfn.LET(
  _xlpm.txt, LOWER(TRIM(SUBSTITUTE(B1374,"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1374" s="1">
        <f>O1374/G1374</f>
        <v>0.15675</v>
      </c>
      <c r="J1374" t="str">
        <f>IF(I1374="", "", IFERROR(LEFT(SUBSTITUTE(I1374,"$",""), FIND("/", SUBSTITUTE(I1374,"$","")) - 1), ""))</f>
        <v/>
      </c>
      <c r="K1374" s="1" t="str">
        <f>IF(J1374="", "", SUBSTITUTE(J1374, "¢", ""))</f>
        <v/>
      </c>
      <c r="L1374" s="2">
        <f>H1374*100</f>
        <v>15.675000000000001</v>
      </c>
      <c r="M1374" s="1">
        <f t="shared" si="21"/>
        <v>0.15675</v>
      </c>
      <c r="N1374" s="1">
        <v>15.675000000000001</v>
      </c>
      <c r="O1374" s="3">
        <f>VALUE(MID(F1374, FIND("$", F1374) + 1, LEN(F1374)))</f>
        <v>6.27</v>
      </c>
    </row>
    <row r="1375" spans="1:15" x14ac:dyDescent="0.25">
      <c r="A1375" t="s">
        <v>335</v>
      </c>
      <c r="B1375" t="s">
        <v>334</v>
      </c>
      <c r="D1375" t="str" cm="1">
        <f t="array" ref="D1375">_xlfn.TEXTJOIN("", TRUE, IF(ISNUMBER(SEARCH($Q$1480:$Q$1524, B1375)), $Q$1480:$Q$1524, ""))</f>
        <v>Skippy</v>
      </c>
      <c r="E1375" t="str">
        <f>IF(OR(D1375="Mission", D1375="Nature's Own", D1375="Sara Lee"), "Bread",
IF(OR(D1375="Del Monte", D1375="Dole", D1375="Mott's"), "Canned Fruit",
IF(OR(D1375="Goya", D1375="Hunt's", D1375="Birds Eye"), "Canned Vegetables",
IF(OR(D1375="BelGioioso", D1375="Kraft", D1375="Philadelphia", D1375="Fairlife", D1375="Horizon Organic", D1375="Lactaid", D1375="Ben &amp; Jerry's", D1375="Chobani", D1375="Oikos", D1375="Light + Fit"), "Dairy",
IF(OR(D1375="Barilla", D1375="Annie's", D1375="Rao's Homemade"), "Pasta",
IF(OR(D1375="Hershey's", D1375="Lay's", D1375="Totino's", D1375="Cheerios", D1375="Jif", D1375="Skippy", D1375="Nature Valley", D1375="Oreo", D1375="DiGiorno", D1375="Eggo"), "Prepared Food",
IF(OR(D1375="Ben's Original", D1375="Lundberg", D1375="Quaker"), "Rice",
IF(OR(D1375="Bush's", D1375="Hillshire Farm", D1375="Oscar Mayer", D1375="SPAM"), "Protein",
IF(OR(D1375="Starbucks", D1375="Sparkling Ice", D1375="Coca-Cola", D1375="San Pellegrino", D1375="Gatorade", D1375="Arizona"), "Beverages",
"Other")))))))))</f>
        <v>Prepared Food</v>
      </c>
      <c r="F1375" t="s">
        <v>333</v>
      </c>
      <c r="G1375" cm="1">
        <f t="array" ref="G1375">_xlfn.LET(
  _xlpm.txt, LOWER(TRIM(SUBSTITUTE(B1375,"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1375" s="1">
        <f>O1375/G1375</f>
        <v>0.157</v>
      </c>
      <c r="J1375" t="str">
        <f>IF(I1375="", "", IFERROR(LEFT(SUBSTITUTE(I1375,"$",""), FIND("/", SUBSTITUTE(I1375,"$","")) - 1), ""))</f>
        <v/>
      </c>
      <c r="K1375" s="1" t="str">
        <f>IF(J1375="", "", SUBSTITUTE(J1375, "¢", ""))</f>
        <v/>
      </c>
      <c r="L1375" s="2">
        <f>H1375*100</f>
        <v>15.7</v>
      </c>
      <c r="M1375" s="1">
        <f t="shared" si="21"/>
        <v>0.157</v>
      </c>
      <c r="N1375" s="1">
        <v>15.7</v>
      </c>
      <c r="O1375" s="3">
        <f>VALUE(MID(F1375, FIND("$", F1375) + 1, LEN(F1375)))</f>
        <v>6.28</v>
      </c>
    </row>
    <row r="1376" spans="1:15" x14ac:dyDescent="0.25">
      <c r="A1376" t="s">
        <v>332</v>
      </c>
      <c r="B1376" t="s">
        <v>331</v>
      </c>
      <c r="D1376" t="str" cm="1">
        <f t="array" ref="D1376">_xlfn.TEXTJOIN("", TRUE, IF(ISNUMBER(SEARCH($Q$1480:$Q$1524, B1376)), $Q$1480:$Q$1524, ""))</f>
        <v>Skippy</v>
      </c>
      <c r="E1376" t="str">
        <f>IF(OR(D1376="Mission", D1376="Nature's Own", D1376="Sara Lee"), "Bread",
IF(OR(D1376="Del Monte", D1376="Dole", D1376="Mott's"), "Canned Fruit",
IF(OR(D1376="Goya", D1376="Hunt's", D1376="Birds Eye"), "Canned Vegetables",
IF(OR(D1376="BelGioioso", D1376="Kraft", D1376="Philadelphia", D1376="Fairlife", D1376="Horizon Organic", D1376="Lactaid", D1376="Ben &amp; Jerry's", D1376="Chobani", D1376="Oikos", D1376="Light + Fit"), "Dairy",
IF(OR(D1376="Barilla", D1376="Annie's", D1376="Rao's Homemade"), "Pasta",
IF(OR(D1376="Hershey's", D1376="Lay's", D1376="Totino's", D1376="Cheerios", D1376="Jif", D1376="Skippy", D1376="Nature Valley", D1376="Oreo", D1376="DiGiorno", D1376="Eggo"), "Prepared Food",
IF(OR(D1376="Ben's Original", D1376="Lundberg", D1376="Quaker"), "Rice",
IF(OR(D1376="Bush's", D1376="Hillshire Farm", D1376="Oscar Mayer", D1376="SPAM"), "Protein",
IF(OR(D1376="Starbucks", D1376="Sparkling Ice", D1376="Coca-Cola", D1376="San Pellegrino", D1376="Gatorade", D1376="Arizona"), "Beverages",
"Other")))))))))</f>
        <v>Prepared Food</v>
      </c>
      <c r="F1376" t="s">
        <v>309</v>
      </c>
      <c r="G1376" cm="1">
        <f t="array" ref="G1376">_xlfn.LET(
  _xlpm.txt, LOWER(TRIM(SUBSTITUTE(B1376,"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376" s="1">
        <f>O1376/G1376</f>
        <v>0.18625</v>
      </c>
      <c r="J1376" t="str">
        <f>IF(I1376="", "", IFERROR(LEFT(SUBSTITUTE(I1376,"$",""), FIND("/", SUBSTITUTE(I1376,"$","")) - 1), ""))</f>
        <v/>
      </c>
      <c r="K1376" s="1" t="str">
        <f>IF(J1376="", "", SUBSTITUTE(J1376, "¢", ""))</f>
        <v/>
      </c>
      <c r="L1376" s="2">
        <f>H1376*100</f>
        <v>18.625</v>
      </c>
      <c r="M1376" s="1">
        <f t="shared" si="21"/>
        <v>0.18625</v>
      </c>
      <c r="N1376" s="1">
        <v>18.625</v>
      </c>
      <c r="O1376" s="3">
        <f>VALUE(MID(F1376, FIND("$", F1376) + 1, LEN(F1376)))</f>
        <v>2.98</v>
      </c>
    </row>
    <row r="1377" spans="1:15" x14ac:dyDescent="0.25">
      <c r="A1377" t="s">
        <v>330</v>
      </c>
      <c r="B1377" t="s">
        <v>329</v>
      </c>
      <c r="D1377" t="str" cm="1">
        <f t="array" ref="D1377">_xlfn.TEXTJOIN("", TRUE, IF(ISNUMBER(SEARCH($Q$1480:$Q$1524, B1377)), $Q$1480:$Q$1524, ""))</f>
        <v>Skippy</v>
      </c>
      <c r="E1377" t="str">
        <f>IF(OR(D1377="Mission", D1377="Nature's Own", D1377="Sara Lee"), "Bread",
IF(OR(D1377="Del Monte", D1377="Dole", D1377="Mott's"), "Canned Fruit",
IF(OR(D1377="Goya", D1377="Hunt's", D1377="Birds Eye"), "Canned Vegetables",
IF(OR(D1377="BelGioioso", D1377="Kraft", D1377="Philadelphia", D1377="Fairlife", D1377="Horizon Organic", D1377="Lactaid", D1377="Ben &amp; Jerry's", D1377="Chobani", D1377="Oikos", D1377="Light + Fit"), "Dairy",
IF(OR(D1377="Barilla", D1377="Annie's", D1377="Rao's Homemade"), "Pasta",
IF(OR(D1377="Hershey's", D1377="Lay's", D1377="Totino's", D1377="Cheerios", D1377="Jif", D1377="Skippy", D1377="Nature Valley", D1377="Oreo", D1377="DiGiorno", D1377="Eggo"), "Prepared Food",
IF(OR(D1377="Ben's Original", D1377="Lundberg", D1377="Quaker"), "Rice",
IF(OR(D1377="Bush's", D1377="Hillshire Farm", D1377="Oscar Mayer", D1377="SPAM"), "Protein",
IF(OR(D1377="Starbucks", D1377="Sparkling Ice", D1377="Coca-Cola", D1377="San Pellegrino", D1377="Gatorade", D1377="Arizona"), "Beverages",
"Other")))))))))</f>
        <v>Prepared Food</v>
      </c>
      <c r="F1377" t="s">
        <v>328</v>
      </c>
      <c r="G1377" cm="1">
        <f t="array" ref="G1377">_xlfn.LET(
  _xlpm.txt, LOWER(TRIM(SUBSTITUTE(B1377,"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1377" s="1">
        <f>O1377/G1377</f>
        <v>0.62333333333333341</v>
      </c>
      <c r="J1377" t="str">
        <f>IF(I1377="", "", IFERROR(LEFT(SUBSTITUTE(I1377,"$",""), FIND("/", SUBSTITUTE(I1377,"$","")) - 1), ""))</f>
        <v/>
      </c>
      <c r="K1377" s="1" t="str">
        <f>IF(J1377="", "", SUBSTITUTE(J1377, "¢", ""))</f>
        <v/>
      </c>
      <c r="L1377" s="2">
        <f>H1377*100</f>
        <v>62.333333333333343</v>
      </c>
      <c r="M1377" s="1">
        <f t="shared" si="21"/>
        <v>0.62333333333333341</v>
      </c>
      <c r="N1377" s="1">
        <v>62.333333333333343</v>
      </c>
      <c r="O1377" s="3">
        <f>VALUE(MID(F1377, FIND("$", F1377) + 1, LEN(F1377)))</f>
        <v>3.74</v>
      </c>
    </row>
    <row r="1378" spans="1:15" x14ac:dyDescent="0.25">
      <c r="A1378" t="s">
        <v>327</v>
      </c>
      <c r="B1378" t="s">
        <v>326</v>
      </c>
      <c r="D1378" t="str" cm="1">
        <f t="array" ref="D1378">_xlfn.TEXTJOIN("", TRUE, IF(ISNUMBER(SEARCH($Q$1480:$Q$1524, B1378)), $Q$1480:$Q$1524, ""))</f>
        <v>Skippy</v>
      </c>
      <c r="E1378" t="str">
        <f>IF(OR(D1378="Mission", D1378="Nature's Own", D1378="Sara Lee"), "Bread",
IF(OR(D1378="Del Monte", D1378="Dole", D1378="Mott's"), "Canned Fruit",
IF(OR(D1378="Goya", D1378="Hunt's", D1378="Birds Eye"), "Canned Vegetables",
IF(OR(D1378="BelGioioso", D1378="Kraft", D1378="Philadelphia", D1378="Fairlife", D1378="Horizon Organic", D1378="Lactaid", D1378="Ben &amp; Jerry's", D1378="Chobani", D1378="Oikos", D1378="Light + Fit"), "Dairy",
IF(OR(D1378="Barilla", D1378="Annie's", D1378="Rao's Homemade"), "Pasta",
IF(OR(D1378="Hershey's", D1378="Lay's", D1378="Totino's", D1378="Cheerios", D1378="Jif", D1378="Skippy", D1378="Nature Valley", D1378="Oreo", D1378="DiGiorno", D1378="Eggo"), "Prepared Food",
IF(OR(D1378="Ben's Original", D1378="Lundberg", D1378="Quaker"), "Rice",
IF(OR(D1378="Bush's", D1378="Hillshire Farm", D1378="Oscar Mayer", D1378="SPAM"), "Protein",
IF(OR(D1378="Starbucks", D1378="Sparkling Ice", D1378="Coca-Cola", D1378="San Pellegrino", D1378="Gatorade", D1378="Arizona"), "Beverages",
"Other")))))))))</f>
        <v>Prepared Food</v>
      </c>
      <c r="F1378" t="s">
        <v>320</v>
      </c>
      <c r="G1378" cm="1">
        <f t="array" ref="G1378">_xlfn.LET(
  _xlpm.txt, LOWER(TRIM(SUBSTITUTE(B1378,"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1378" s="1">
        <f>O1378/G1378</f>
        <v>0.22392857142857142</v>
      </c>
      <c r="J1378" t="str">
        <f>IF(I1378="", "", IFERROR(LEFT(SUBSTITUTE(I1378,"$",""), FIND("/", SUBSTITUTE(I1378,"$","")) - 1), ""))</f>
        <v/>
      </c>
      <c r="K1378" s="1" t="str">
        <f>IF(J1378="", "", SUBSTITUTE(J1378, "¢", ""))</f>
        <v/>
      </c>
      <c r="L1378" s="2">
        <f>H1378*100</f>
        <v>22.392857142857142</v>
      </c>
      <c r="M1378" s="1">
        <f t="shared" si="21"/>
        <v>0.22392857142857142</v>
      </c>
      <c r="N1378" s="1">
        <v>22.392857142857142</v>
      </c>
      <c r="O1378" s="3">
        <f>VALUE(MID(F1378, FIND("$", F1378) + 1, LEN(F1378)))</f>
        <v>6.27</v>
      </c>
    </row>
    <row r="1379" spans="1:15" x14ac:dyDescent="0.25">
      <c r="A1379" t="s">
        <v>325</v>
      </c>
      <c r="B1379" t="s">
        <v>324</v>
      </c>
      <c r="D1379" t="str" cm="1">
        <f t="array" ref="D1379">_xlfn.TEXTJOIN("", TRUE, IF(ISNUMBER(SEARCH($Q$1480:$Q$1524, B1379)), $Q$1480:$Q$1524, ""))</f>
        <v>Skippy</v>
      </c>
      <c r="E1379" t="str">
        <f>IF(OR(D1379="Mission", D1379="Nature's Own", D1379="Sara Lee"), "Bread",
IF(OR(D1379="Del Monte", D1379="Dole", D1379="Mott's"), "Canned Fruit",
IF(OR(D1379="Goya", D1379="Hunt's", D1379="Birds Eye"), "Canned Vegetables",
IF(OR(D1379="BelGioioso", D1379="Kraft", D1379="Philadelphia", D1379="Fairlife", D1379="Horizon Organic", D1379="Lactaid", D1379="Ben &amp; Jerry's", D1379="Chobani", D1379="Oikos", D1379="Light + Fit"), "Dairy",
IF(OR(D1379="Barilla", D1379="Annie's", D1379="Rao's Homemade"), "Pasta",
IF(OR(D1379="Hershey's", D1379="Lay's", D1379="Totino's", D1379="Cheerios", D1379="Jif", D1379="Skippy", D1379="Nature Valley", D1379="Oreo", D1379="DiGiorno", D1379="Eggo"), "Prepared Food",
IF(OR(D1379="Ben's Original", D1379="Lundberg", D1379="Quaker"), "Rice",
IF(OR(D1379="Bush's", D1379="Hillshire Farm", D1379="Oscar Mayer", D1379="SPAM"), "Protein",
IF(OR(D1379="Starbucks", D1379="Sparkling Ice", D1379="Coca-Cola", D1379="San Pellegrino", D1379="Gatorade", D1379="Arizona"), "Beverages",
"Other")))))))))</f>
        <v>Prepared Food</v>
      </c>
      <c r="F1379" t="s">
        <v>323</v>
      </c>
      <c r="G1379" cm="1">
        <f t="array" ref="G1379">_xlfn.LET(
  _xlpm.txt, LOWER(TRIM(SUBSTITUTE(B1379,"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H1379" s="1">
        <f>O1379/G1379</f>
        <v>0.16062499999999999</v>
      </c>
      <c r="J1379" t="str">
        <f>IF(I1379="", "", IFERROR(LEFT(SUBSTITUTE(I1379,"$",""), FIND("/", SUBSTITUTE(I1379,"$","")) - 1), ""))</f>
        <v/>
      </c>
      <c r="K1379" s="1" t="str">
        <f>IF(J1379="", "", SUBSTITUTE(J1379, "¢", ""))</f>
        <v/>
      </c>
      <c r="L1379" s="2">
        <f>H1379*100</f>
        <v>16.0625</v>
      </c>
      <c r="M1379" s="1">
        <f t="shared" si="21"/>
        <v>0.16062499999999999</v>
      </c>
      <c r="N1379" s="1">
        <v>16.0625</v>
      </c>
      <c r="O1379" s="3">
        <f>VALUE(MID(F1379, FIND("$", F1379) + 1, LEN(F1379)))</f>
        <v>10.28</v>
      </c>
    </row>
    <row r="1380" spans="1:15" x14ac:dyDescent="0.25">
      <c r="A1380" t="s">
        <v>322</v>
      </c>
      <c r="B1380" t="s">
        <v>321</v>
      </c>
      <c r="D1380" t="str" cm="1">
        <f t="array" ref="D1380">_xlfn.TEXTJOIN("", TRUE, IF(ISNUMBER(SEARCH($Q$1480:$Q$1524, B1380)), $Q$1480:$Q$1524, ""))</f>
        <v>Skippy</v>
      </c>
      <c r="E1380" t="str">
        <f>IF(OR(D1380="Mission", D1380="Nature's Own", D1380="Sara Lee"), "Bread",
IF(OR(D1380="Del Monte", D1380="Dole", D1380="Mott's"), "Canned Fruit",
IF(OR(D1380="Goya", D1380="Hunt's", D1380="Birds Eye"), "Canned Vegetables",
IF(OR(D1380="BelGioioso", D1380="Kraft", D1380="Philadelphia", D1380="Fairlife", D1380="Horizon Organic", D1380="Lactaid", D1380="Ben &amp; Jerry's", D1380="Chobani", D1380="Oikos", D1380="Light + Fit"), "Dairy",
IF(OR(D1380="Barilla", D1380="Annie's", D1380="Rao's Homemade"), "Pasta",
IF(OR(D1380="Hershey's", D1380="Lay's", D1380="Totino's", D1380="Cheerios", D1380="Jif", D1380="Skippy", D1380="Nature Valley", D1380="Oreo", D1380="DiGiorno", D1380="Eggo"), "Prepared Food",
IF(OR(D1380="Ben's Original", D1380="Lundberg", D1380="Quaker"), "Rice",
IF(OR(D1380="Bush's", D1380="Hillshire Farm", D1380="Oscar Mayer", D1380="SPAM"), "Protein",
IF(OR(D1380="Starbucks", D1380="Sparkling Ice", D1380="Coca-Cola", D1380="San Pellegrino", D1380="Gatorade", D1380="Arizona"), "Beverages",
"Other")))))))))</f>
        <v>Prepared Food</v>
      </c>
      <c r="F1380" t="s">
        <v>320</v>
      </c>
      <c r="G1380" cm="1">
        <f t="array" ref="G1380">_xlfn.LET(
  _xlpm.txt, LOWER(TRIM(SUBSTITUTE(B1380,"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H1380" s="1">
        <f>O1380/G1380</f>
        <v>0.15675</v>
      </c>
      <c r="J1380" t="str">
        <f>IF(I1380="", "", IFERROR(LEFT(SUBSTITUTE(I1380,"$",""), FIND("/", SUBSTITUTE(I1380,"$","")) - 1), ""))</f>
        <v/>
      </c>
      <c r="K1380" s="1" t="str">
        <f>IF(J1380="", "", SUBSTITUTE(J1380, "¢", ""))</f>
        <v/>
      </c>
      <c r="L1380" s="2">
        <f>H1380*100</f>
        <v>15.675000000000001</v>
      </c>
      <c r="M1380" s="1">
        <f t="shared" si="21"/>
        <v>0.15675</v>
      </c>
      <c r="N1380" s="1">
        <v>15.675000000000001</v>
      </c>
      <c r="O1380" s="3">
        <f>VALUE(MID(F1380, FIND("$", F1380) + 1, LEN(F1380)))</f>
        <v>6.27</v>
      </c>
    </row>
    <row r="1381" spans="1:15" x14ac:dyDescent="0.25">
      <c r="A1381" t="s">
        <v>319</v>
      </c>
      <c r="B1381" t="s">
        <v>318</v>
      </c>
      <c r="D1381" t="str" cm="1">
        <f t="array" ref="D1381">_xlfn.TEXTJOIN("", TRUE, IF(ISNUMBER(SEARCH($Q$1480:$Q$1524, B1381)), $Q$1480:$Q$1524, ""))</f>
        <v>Skippy</v>
      </c>
      <c r="E1381" t="str">
        <f>IF(OR(D1381="Mission", D1381="Nature's Own", D1381="Sara Lee"), "Bread",
IF(OR(D1381="Del Monte", D1381="Dole", D1381="Mott's"), "Canned Fruit",
IF(OR(D1381="Goya", D1381="Hunt's", D1381="Birds Eye"), "Canned Vegetables",
IF(OR(D1381="BelGioioso", D1381="Kraft", D1381="Philadelphia", D1381="Fairlife", D1381="Horizon Organic", D1381="Lactaid", D1381="Ben &amp; Jerry's", D1381="Chobani", D1381="Oikos", D1381="Light + Fit"), "Dairy",
IF(OR(D1381="Barilla", D1381="Annie's", D1381="Rao's Homemade"), "Pasta",
IF(OR(D1381="Hershey's", D1381="Lay's", D1381="Totino's", D1381="Cheerios", D1381="Jif", D1381="Skippy", D1381="Nature Valley", D1381="Oreo", D1381="DiGiorno", D1381="Eggo"), "Prepared Food",
IF(OR(D1381="Ben's Original", D1381="Lundberg", D1381="Quaker"), "Rice",
IF(OR(D1381="Bush's", D1381="Hillshire Farm", D1381="Oscar Mayer", D1381="SPAM"), "Protein",
IF(OR(D1381="Starbucks", D1381="Sparkling Ice", D1381="Coca-Cola", D1381="San Pellegrino", D1381="Gatorade", D1381="Arizona"), "Beverages",
"Other")))))))))</f>
        <v>Prepared Food</v>
      </c>
      <c r="F1381" t="s">
        <v>317</v>
      </c>
      <c r="G1381" cm="1">
        <f t="array" ref="G1381">_xlfn.LET(
  _xlpm.txt, LOWER(TRIM(SUBSTITUTE(B1381,"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80</v>
      </c>
      <c r="H1381" s="1">
        <f>O1381/G1381</f>
        <v>0.1305</v>
      </c>
      <c r="J1381" t="str">
        <f>IF(I1381="", "", IFERROR(LEFT(SUBSTITUTE(I1381,"$",""), FIND("/", SUBSTITUTE(I1381,"$","")) - 1), ""))</f>
        <v/>
      </c>
      <c r="K1381" s="1" t="str">
        <f>IF(J1381="", "", SUBSTITUTE(J1381, "¢", ""))</f>
        <v/>
      </c>
      <c r="L1381" s="2">
        <f>H1381*100</f>
        <v>13.05</v>
      </c>
      <c r="M1381" s="1">
        <f t="shared" si="21"/>
        <v>0.1305</v>
      </c>
      <c r="N1381" s="1">
        <v>13.05</v>
      </c>
      <c r="O1381" s="3">
        <f>VALUE(MID(F1381, FIND("$", F1381) + 1, LEN(F1381)))</f>
        <v>10.44</v>
      </c>
    </row>
    <row r="1382" spans="1:15" x14ac:dyDescent="0.25">
      <c r="A1382" t="s">
        <v>316</v>
      </c>
      <c r="B1382" t="s">
        <v>315</v>
      </c>
      <c r="D1382" t="str" cm="1">
        <f t="array" ref="D1382">_xlfn.TEXTJOIN("", TRUE, IF(ISNUMBER(SEARCH($Q$1480:$Q$1524, B1382)), $Q$1480:$Q$1524, ""))</f>
        <v>Skippy</v>
      </c>
      <c r="E1382" t="str">
        <f>IF(OR(D1382="Mission", D1382="Nature's Own", D1382="Sara Lee"), "Bread",
IF(OR(D1382="Del Monte", D1382="Dole", D1382="Mott's"), "Canned Fruit",
IF(OR(D1382="Goya", D1382="Hunt's", D1382="Birds Eye"), "Canned Vegetables",
IF(OR(D1382="BelGioioso", D1382="Kraft", D1382="Philadelphia", D1382="Fairlife", D1382="Horizon Organic", D1382="Lactaid", D1382="Ben &amp; Jerry's", D1382="Chobani", D1382="Oikos", D1382="Light + Fit"), "Dairy",
IF(OR(D1382="Barilla", D1382="Annie's", D1382="Rao's Homemade"), "Pasta",
IF(OR(D1382="Hershey's", D1382="Lay's", D1382="Totino's", D1382="Cheerios", D1382="Jif", D1382="Skippy", D1382="Nature Valley", D1382="Oreo", D1382="DiGiorno", D1382="Eggo"), "Prepared Food",
IF(OR(D1382="Ben's Original", D1382="Lundberg", D1382="Quaker"), "Rice",
IF(OR(D1382="Bush's", D1382="Hillshire Farm", D1382="Oscar Mayer", D1382="SPAM"), "Protein",
IF(OR(D1382="Starbucks", D1382="Sparkling Ice", D1382="Coca-Cola", D1382="San Pellegrino", D1382="Gatorade", D1382="Arizona"), "Beverages",
"Other")))))))))</f>
        <v>Prepared Food</v>
      </c>
      <c r="F1382" t="s">
        <v>309</v>
      </c>
      <c r="G1382" cm="1">
        <f t="array" ref="G1382">_xlfn.LET(
  _xlpm.txt, LOWER(TRIM(SUBSTITUTE(B1382,"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16.3</v>
      </c>
      <c r="H1382" s="1">
        <f>O1382/G1382</f>
        <v>0.18282208588957055</v>
      </c>
      <c r="J1382" t="str">
        <f>IF(I1382="", "", IFERROR(LEFT(SUBSTITUTE(I1382,"$",""), FIND("/", SUBSTITUTE(I1382,"$","")) - 1), ""))</f>
        <v/>
      </c>
      <c r="K1382" s="1" t="str">
        <f>IF(J1382="", "", SUBSTITUTE(J1382, "¢", ""))</f>
        <v/>
      </c>
      <c r="L1382" s="2">
        <f>H1382*100</f>
        <v>18.282208588957054</v>
      </c>
      <c r="M1382" s="1">
        <f t="shared" si="21"/>
        <v>0.18282208588957055</v>
      </c>
      <c r="N1382" s="1">
        <v>18.282208588957054</v>
      </c>
      <c r="O1382" s="3">
        <f>VALUE(MID(F1382, FIND("$", F1382) + 1, LEN(F1382)))</f>
        <v>2.98</v>
      </c>
    </row>
    <row r="1383" spans="1:15" x14ac:dyDescent="0.25">
      <c r="A1383" t="s">
        <v>314</v>
      </c>
      <c r="B1383" t="s">
        <v>313</v>
      </c>
      <c r="D1383" t="str" cm="1">
        <f t="array" ref="D1383">_xlfn.TEXTJOIN("", TRUE, IF(ISNUMBER(SEARCH($Q$1480:$Q$1524, B1383)), $Q$1480:$Q$1524, ""))</f>
        <v>Skippy</v>
      </c>
      <c r="E1383" t="str">
        <f>IF(OR(D1383="Mission", D1383="Nature's Own", D1383="Sara Lee"), "Bread",
IF(OR(D1383="Del Monte", D1383="Dole", D1383="Mott's"), "Canned Fruit",
IF(OR(D1383="Goya", D1383="Hunt's", D1383="Birds Eye"), "Canned Vegetables",
IF(OR(D1383="BelGioioso", D1383="Kraft", D1383="Philadelphia", D1383="Fairlife", D1383="Horizon Organic", D1383="Lactaid", D1383="Ben &amp; Jerry's", D1383="Chobani", D1383="Oikos", D1383="Light + Fit"), "Dairy",
IF(OR(D1383="Barilla", D1383="Annie's", D1383="Rao's Homemade"), "Pasta",
IF(OR(D1383="Hershey's", D1383="Lay's", D1383="Totino's", D1383="Cheerios", D1383="Jif", D1383="Skippy", D1383="Nature Valley", D1383="Oreo", D1383="DiGiorno", D1383="Eggo"), "Prepared Food",
IF(OR(D1383="Ben's Original", D1383="Lundberg", D1383="Quaker"), "Rice",
IF(OR(D1383="Bush's", D1383="Hillshire Farm", D1383="Oscar Mayer", D1383="SPAM"), "Protein",
IF(OR(D1383="Starbucks", D1383="Sparkling Ice", D1383="Coca-Cola", D1383="San Pellegrino", D1383="Gatorade", D1383="Arizona"), "Beverages",
"Other")))))))))</f>
        <v>Prepared Food</v>
      </c>
      <c r="F1383" t="s">
        <v>312</v>
      </c>
      <c r="G1383" cm="1">
        <f t="array" ref="G1383">_xlfn.LET(
  _xlpm.txt, LOWER(TRIM(SUBSTITUTE(B1383,"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H1383" s="1">
        <f>O1383/G1383</f>
        <v>0.41166666666666668</v>
      </c>
      <c r="J1383" t="str">
        <f>IF(I1383="", "", IFERROR(LEFT(SUBSTITUTE(I1383,"$",""), FIND("/", SUBSTITUTE(I1383,"$","")) - 1), ""))</f>
        <v/>
      </c>
      <c r="K1383" s="1" t="str">
        <f>IF(J1383="", "", SUBSTITUTE(J1383, "¢", ""))</f>
        <v/>
      </c>
      <c r="L1383" s="2">
        <f>H1383*100</f>
        <v>41.166666666666671</v>
      </c>
      <c r="M1383" s="1">
        <f t="shared" si="21"/>
        <v>0.41166666666666674</v>
      </c>
      <c r="N1383" s="1">
        <v>41.166666666666671</v>
      </c>
      <c r="O1383" s="3">
        <f>VALUE(MID(F1383, FIND("$", F1383) + 1, LEN(F1383)))</f>
        <v>2.4700000000000002</v>
      </c>
    </row>
    <row r="1384" spans="1:15" x14ac:dyDescent="0.25">
      <c r="A1384" t="s">
        <v>311</v>
      </c>
      <c r="B1384" t="s">
        <v>310</v>
      </c>
      <c r="D1384" t="str" cm="1">
        <f t="array" ref="D1384">_xlfn.TEXTJOIN("", TRUE, IF(ISNUMBER(SEARCH($Q$1480:$Q$1524, B1384)), $Q$1480:$Q$1524, ""))</f>
        <v>Skippy</v>
      </c>
      <c r="E1384" t="str">
        <f>IF(OR(D1384="Mission", D1384="Nature's Own", D1384="Sara Lee"), "Bread",
IF(OR(D1384="Del Monte", D1384="Dole", D1384="Mott's"), "Canned Fruit",
IF(OR(D1384="Goya", D1384="Hunt's", D1384="Birds Eye"), "Canned Vegetables",
IF(OR(D1384="BelGioioso", D1384="Kraft", D1384="Philadelphia", D1384="Fairlife", D1384="Horizon Organic", D1384="Lactaid", D1384="Ben &amp; Jerry's", D1384="Chobani", D1384="Oikos", D1384="Light + Fit"), "Dairy",
IF(OR(D1384="Barilla", D1384="Annie's", D1384="Rao's Homemade"), "Pasta",
IF(OR(D1384="Hershey's", D1384="Lay's", D1384="Totino's", D1384="Cheerios", D1384="Jif", D1384="Skippy", D1384="Nature Valley", D1384="Oreo", D1384="DiGiorno", D1384="Eggo"), "Prepared Food",
IF(OR(D1384="Ben's Original", D1384="Lundberg", D1384="Quaker"), "Rice",
IF(OR(D1384="Bush's", D1384="Hillshire Farm", D1384="Oscar Mayer", D1384="SPAM"), "Protein",
IF(OR(D1384="Starbucks", D1384="Sparkling Ice", D1384="Coca-Cola", D1384="San Pellegrino", D1384="Gatorade", D1384="Arizona"), "Beverages",
"Other")))))))))</f>
        <v>Prepared Food</v>
      </c>
      <c r="F1384" t="s">
        <v>309</v>
      </c>
      <c r="G1384" cm="1">
        <f t="array" ref="G1384">_xlfn.LET(
  _xlpm.txt, LOWER(TRIM(SUBSTITUTE(B1384,"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16.3</v>
      </c>
      <c r="H1384" s="1">
        <f>O1384/G1384</f>
        <v>0.18282208588957055</v>
      </c>
      <c r="J1384" t="str">
        <f>IF(I1384="", "", IFERROR(LEFT(SUBSTITUTE(I1384,"$",""), FIND("/", SUBSTITUTE(I1384,"$","")) - 1), ""))</f>
        <v/>
      </c>
      <c r="K1384" s="1" t="str">
        <f>IF(J1384="", "", SUBSTITUTE(J1384, "¢", ""))</f>
        <v/>
      </c>
      <c r="L1384" s="2">
        <f>H1384*100</f>
        <v>18.282208588957054</v>
      </c>
      <c r="M1384" s="1">
        <f t="shared" si="21"/>
        <v>0.18282208588957055</v>
      </c>
      <c r="N1384" s="1">
        <v>18.282208588957054</v>
      </c>
      <c r="O1384" s="3">
        <f>VALUE(MID(F1384, FIND("$", F1384) + 1, LEN(F1384)))</f>
        <v>2.98</v>
      </c>
    </row>
    <row r="1385" spans="1:15" x14ac:dyDescent="0.25">
      <c r="A1385" t="s">
        <v>308</v>
      </c>
      <c r="B1385" t="s">
        <v>307</v>
      </c>
      <c r="D1385" t="str" cm="1">
        <f t="array" ref="D1385">_xlfn.TEXTJOIN("", TRUE, IF(ISNUMBER(SEARCH($Q$1480:$Q$1524, B1385)), $Q$1480:$Q$1524, ""))</f>
        <v>Skippy</v>
      </c>
      <c r="E1385" t="str">
        <f>IF(OR(D1385="Mission", D1385="Nature's Own", D1385="Sara Lee"), "Bread",
IF(OR(D1385="Del Monte", D1385="Dole", D1385="Mott's"), "Canned Fruit",
IF(OR(D1385="Goya", D1385="Hunt's", D1385="Birds Eye"), "Canned Vegetables",
IF(OR(D1385="BelGioioso", D1385="Kraft", D1385="Philadelphia", D1385="Fairlife", D1385="Horizon Organic", D1385="Lactaid", D1385="Ben &amp; Jerry's", D1385="Chobani", D1385="Oikos", D1385="Light + Fit"), "Dairy",
IF(OR(D1385="Barilla", D1385="Annie's", D1385="Rao's Homemade"), "Pasta",
IF(OR(D1385="Hershey's", D1385="Lay's", D1385="Totino's", D1385="Cheerios", D1385="Jif", D1385="Skippy", D1385="Nature Valley", D1385="Oreo", D1385="DiGiorno", D1385="Eggo"), "Prepared Food",
IF(OR(D1385="Ben's Original", D1385="Lundberg", D1385="Quaker"), "Rice",
IF(OR(D1385="Bush's", D1385="Hillshire Farm", D1385="Oscar Mayer", D1385="SPAM"), "Protein",
IF(OR(D1385="Starbucks", D1385="Sparkling Ice", D1385="Coca-Cola", D1385="San Pellegrino", D1385="Gatorade", D1385="Arizona"), "Beverages",
"Other")))))))))</f>
        <v>Prepared Food</v>
      </c>
      <c r="F1385" t="s">
        <v>306</v>
      </c>
      <c r="G1385" cm="1">
        <f t="array" ref="G1385">_xlfn.LET(
  _xlpm.txt, LOWER(TRIM(SUBSTITUTE(B1385,"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H1385" s="1">
        <f>O1385/G1385</f>
        <v>0.33464285714285713</v>
      </c>
      <c r="J1385" t="str">
        <f>IF(I1385="", "", IFERROR(LEFT(SUBSTITUTE(I1385,"$",""), FIND("/", SUBSTITUTE(I1385,"$","")) - 1), ""))</f>
        <v/>
      </c>
      <c r="K1385" s="1" t="str">
        <f>IF(J1385="", "", SUBSTITUTE(J1385, "¢", ""))</f>
        <v/>
      </c>
      <c r="L1385" s="2">
        <f>H1385*100</f>
        <v>33.464285714285715</v>
      </c>
      <c r="M1385" s="1">
        <f t="shared" si="21"/>
        <v>0.33464285714285713</v>
      </c>
      <c r="N1385" s="1">
        <v>33.464285714285715</v>
      </c>
      <c r="O1385" s="3">
        <f>VALUE(MID(F1385, FIND("$", F1385) + 1, LEN(F1385)))</f>
        <v>9.3699999999999992</v>
      </c>
    </row>
    <row r="1386" spans="1:15" x14ac:dyDescent="0.25">
      <c r="A1386" t="s">
        <v>305</v>
      </c>
      <c r="B1386" t="s">
        <v>304</v>
      </c>
      <c r="D1386" t="str" cm="1">
        <f t="array" ref="D1386">_xlfn.TEXTJOIN("", TRUE, IF(ISNUMBER(SEARCH($Q$1480:$Q$1524, B1386)), $Q$1480:$Q$1524, ""))</f>
        <v>SPAM</v>
      </c>
      <c r="E1386" t="str">
        <f>IF(OR(D1386="Mission", D1386="Nature's Own", D1386="Sara Lee"), "Bread",
IF(OR(D1386="Del Monte", D1386="Dole", D1386="Mott's"), "Canned Fruit",
IF(OR(D1386="Goya", D1386="Hunt's", D1386="Birds Eye"), "Canned Vegetables",
IF(OR(D1386="BelGioioso", D1386="Kraft", D1386="Philadelphia", D1386="Fairlife", D1386="Horizon Organic", D1386="Lactaid", D1386="Ben &amp; Jerry's", D1386="Chobani", D1386="Oikos", D1386="Light + Fit"), "Dairy",
IF(OR(D1386="Barilla", D1386="Annie's", D1386="Rao's Homemade"), "Pasta",
IF(OR(D1386="Hershey's", D1386="Lay's", D1386="Totino's", D1386="Cheerios", D1386="Jif", D1386="Skippy", D1386="Nature Valley", D1386="Oreo", D1386="DiGiorno", D1386="Eggo"), "Prepared Food",
IF(OR(D1386="Ben's Original", D1386="Lundberg", D1386="Quaker"), "Rice",
IF(OR(D1386="Bush's", D1386="Hillshire Farm", D1386="Oscar Mayer", D1386="SPAM"), "Protein",
IF(OR(D1386="Starbucks", D1386="Sparkling Ice", D1386="Coca-Cola", D1386="San Pellegrino", D1386="Gatorade", D1386="Arizona"), "Beverages",
"Other")))))))))</f>
        <v>Protein</v>
      </c>
      <c r="F1386" t="s">
        <v>257</v>
      </c>
      <c r="G1386" cm="1">
        <f t="array" ref="G1386">_xlfn.LET(
  _xlpm.txt, LOWER(TRIM(SUBSTITUTE(B1386,"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86" s="1">
        <f>O1386/G1386</f>
        <v>0.32333333333333331</v>
      </c>
      <c r="I1386" t="s">
        <v>256</v>
      </c>
      <c r="J1386" t="str">
        <f>IF(I1386="", "", IFERROR(LEFT(SUBSTITUTE(I1386,"$",""), FIND("/", SUBSTITUTE(I1386,"$","")) - 1), ""))</f>
        <v>5.17</v>
      </c>
      <c r="K1386" s="1" t="str">
        <f>IF(J1386="", "", SUBSTITUTE(J1386, "¢", ""))</f>
        <v>5.17</v>
      </c>
      <c r="L1386" s="2">
        <f>H1386*100</f>
        <v>32.333333333333329</v>
      </c>
      <c r="M1386" s="1">
        <f t="shared" si="21"/>
        <v>5.1699999999999996E-2</v>
      </c>
      <c r="N1386" s="1">
        <v>5.17</v>
      </c>
      <c r="O1386">
        <f>VALUE(MID(F1386, FIND("$", F1386) + 1, LEN(F1386)))</f>
        <v>3.88</v>
      </c>
    </row>
    <row r="1387" spans="1:15" x14ac:dyDescent="0.25">
      <c r="A1387" t="s">
        <v>303</v>
      </c>
      <c r="B1387" t="s">
        <v>302</v>
      </c>
      <c r="D1387" t="str" cm="1">
        <f t="array" ref="D1387">_xlfn.TEXTJOIN("", TRUE, IF(ISNUMBER(SEARCH($Q$1480:$Q$1524, B1387)), $Q$1480:$Q$1524, ""))</f>
        <v>SPAM</v>
      </c>
      <c r="E1387" t="str">
        <f>IF(OR(D1387="Mission", D1387="Nature's Own", D1387="Sara Lee"), "Bread",
IF(OR(D1387="Del Monte", D1387="Dole", D1387="Mott's"), "Canned Fruit",
IF(OR(D1387="Goya", D1387="Hunt's", D1387="Birds Eye"), "Canned Vegetables",
IF(OR(D1387="BelGioioso", D1387="Kraft", D1387="Philadelphia", D1387="Fairlife", D1387="Horizon Organic", D1387="Lactaid", D1387="Ben &amp; Jerry's", D1387="Chobani", D1387="Oikos", D1387="Light + Fit"), "Dairy",
IF(OR(D1387="Barilla", D1387="Annie's", D1387="Rao's Homemade"), "Pasta",
IF(OR(D1387="Hershey's", D1387="Lay's", D1387="Totino's", D1387="Cheerios", D1387="Jif", D1387="Skippy", D1387="Nature Valley", D1387="Oreo", D1387="DiGiorno", D1387="Eggo"), "Prepared Food",
IF(OR(D1387="Ben's Original", D1387="Lundberg", D1387="Quaker"), "Rice",
IF(OR(D1387="Bush's", D1387="Hillshire Farm", D1387="Oscar Mayer", D1387="SPAM"), "Protein",
IF(OR(D1387="Starbucks", D1387="Sparkling Ice", D1387="Coca-Cola", D1387="San Pellegrino", D1387="Gatorade", D1387="Arizona"), "Beverages",
"Other")))))))))</f>
        <v>Protein</v>
      </c>
      <c r="F1387" t="s">
        <v>301</v>
      </c>
      <c r="G1387" cm="1">
        <f t="array" ref="G1387">_xlfn.LET(
  _xlpm.txt, LOWER(TRIM(SUBSTITUTE(B1387,"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87" s="1">
        <f>O1387/G1387</f>
        <v>0.62333333333333341</v>
      </c>
      <c r="I1387" t="s">
        <v>300</v>
      </c>
      <c r="J1387" t="str">
        <f>IF(I1387="", "", IFERROR(LEFT(SUBSTITUTE(I1387,"$",""), FIND("/", SUBSTITUTE(I1387,"$","")) - 1), ""))</f>
        <v>4.99</v>
      </c>
      <c r="K1387" s="1" t="str">
        <f>IF(J1387="", "", SUBSTITUTE(J1387, "¢", ""))</f>
        <v>4.99</v>
      </c>
      <c r="L1387" s="2">
        <f>H1387*100</f>
        <v>62.333333333333343</v>
      </c>
      <c r="M1387" s="1">
        <f t="shared" si="21"/>
        <v>4.99E-2</v>
      </c>
      <c r="N1387" s="1">
        <v>4.99</v>
      </c>
      <c r="O1387">
        <f>VALUE(MID(F1387, FIND("$", F1387) + 1, LEN(F1387)))</f>
        <v>7.48</v>
      </c>
    </row>
    <row r="1388" spans="1:15" x14ac:dyDescent="0.25">
      <c r="A1388" t="s">
        <v>299</v>
      </c>
      <c r="B1388" t="s">
        <v>298</v>
      </c>
      <c r="D1388" t="str" cm="1">
        <f t="array" ref="D1388">_xlfn.TEXTJOIN("", TRUE, IF(ISNUMBER(SEARCH($Q$1480:$Q$1524, B1388)), $Q$1480:$Q$1524, ""))</f>
        <v>SPAM</v>
      </c>
      <c r="E1388" t="str">
        <f>IF(OR(D1388="Mission", D1388="Nature's Own", D1388="Sara Lee"), "Bread",
IF(OR(D1388="Del Monte", D1388="Dole", D1388="Mott's"), "Canned Fruit",
IF(OR(D1388="Goya", D1388="Hunt's", D1388="Birds Eye"), "Canned Vegetables",
IF(OR(D1388="BelGioioso", D1388="Kraft", D1388="Philadelphia", D1388="Fairlife", D1388="Horizon Organic", D1388="Lactaid", D1388="Ben &amp; Jerry's", D1388="Chobani", D1388="Oikos", D1388="Light + Fit"), "Dairy",
IF(OR(D1388="Barilla", D1388="Annie's", D1388="Rao's Homemade"), "Pasta",
IF(OR(D1388="Hershey's", D1388="Lay's", D1388="Totino's", D1388="Cheerios", D1388="Jif", D1388="Skippy", D1388="Nature Valley", D1388="Oreo", D1388="DiGiorno", D1388="Eggo"), "Prepared Food",
IF(OR(D1388="Ben's Original", D1388="Lundberg", D1388="Quaker"), "Rice",
IF(OR(D1388="Bush's", D1388="Hillshire Farm", D1388="Oscar Mayer", D1388="SPAM"), "Protein",
IF(OR(D1388="Starbucks", D1388="Sparkling Ice", D1388="Coca-Cola", D1388="San Pellegrino", D1388="Gatorade", D1388="Arizona"), "Beverages",
"Other")))))))))</f>
        <v>Protein</v>
      </c>
      <c r="F1388" t="s">
        <v>257</v>
      </c>
      <c r="G1388" cm="1">
        <f t="array" ref="G1388">_xlfn.LET(
  _xlpm.txt, LOWER(TRIM(SUBSTITUTE(B1388,"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88" s="1">
        <f>O1388/G1388</f>
        <v>0.32333333333333331</v>
      </c>
      <c r="I1388" t="s">
        <v>256</v>
      </c>
      <c r="J1388" t="str">
        <f>IF(I1388="", "", IFERROR(LEFT(SUBSTITUTE(I1388,"$",""), FIND("/", SUBSTITUTE(I1388,"$","")) - 1), ""))</f>
        <v>5.17</v>
      </c>
      <c r="K1388" s="1" t="str">
        <f>IF(J1388="", "", SUBSTITUTE(J1388, "¢", ""))</f>
        <v>5.17</v>
      </c>
      <c r="L1388" s="2">
        <f>H1388*100</f>
        <v>32.333333333333329</v>
      </c>
      <c r="M1388" s="1">
        <f t="shared" si="21"/>
        <v>5.1699999999999996E-2</v>
      </c>
      <c r="N1388" s="1">
        <v>5.17</v>
      </c>
      <c r="O1388">
        <f>VALUE(MID(F1388, FIND("$", F1388) + 1, LEN(F1388)))</f>
        <v>3.88</v>
      </c>
    </row>
    <row r="1389" spans="1:15" x14ac:dyDescent="0.25">
      <c r="A1389" t="s">
        <v>297</v>
      </c>
      <c r="B1389" t="s">
        <v>296</v>
      </c>
      <c r="D1389" t="str" cm="1">
        <f t="array" ref="D1389">_xlfn.TEXTJOIN("", TRUE, IF(ISNUMBER(SEARCH($Q$1480:$Q$1524, B1389)), $Q$1480:$Q$1524, ""))</f>
        <v>SPAM</v>
      </c>
      <c r="E1389" t="str">
        <f>IF(OR(D1389="Mission", D1389="Nature's Own", D1389="Sara Lee"), "Bread",
IF(OR(D1389="Del Monte", D1389="Dole", D1389="Mott's"), "Canned Fruit",
IF(OR(D1389="Goya", D1389="Hunt's", D1389="Birds Eye"), "Canned Vegetables",
IF(OR(D1389="BelGioioso", D1389="Kraft", D1389="Philadelphia", D1389="Fairlife", D1389="Horizon Organic", D1389="Lactaid", D1389="Ben &amp; Jerry's", D1389="Chobani", D1389="Oikos", D1389="Light + Fit"), "Dairy",
IF(OR(D1389="Barilla", D1389="Annie's", D1389="Rao's Homemade"), "Pasta",
IF(OR(D1389="Hershey's", D1389="Lay's", D1389="Totino's", D1389="Cheerios", D1389="Jif", D1389="Skippy", D1389="Nature Valley", D1389="Oreo", D1389="DiGiorno", D1389="Eggo"), "Prepared Food",
IF(OR(D1389="Ben's Original", D1389="Lundberg", D1389="Quaker"), "Rice",
IF(OR(D1389="Bush's", D1389="Hillshire Farm", D1389="Oscar Mayer", D1389="SPAM"), "Protein",
IF(OR(D1389="Starbucks", D1389="Sparkling Ice", D1389="Coca-Cola", D1389="San Pellegrino", D1389="Gatorade", D1389="Arizona"), "Beverages",
"Other")))))))))</f>
        <v>Protein</v>
      </c>
      <c r="F1389" t="s">
        <v>295</v>
      </c>
      <c r="G1389" cm="1">
        <f t="array" ref="G1389">_xlfn.LET(
  _xlpm.txt, LOWER(TRIM(SUBSTITUTE(B1389,"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89" s="1">
        <f>O1389/G1389</f>
        <v>2.9849999999999999</v>
      </c>
      <c r="I1389" t="s">
        <v>294</v>
      </c>
      <c r="J1389" t="str">
        <f>IF(I1389="", "", IFERROR(LEFT(SUBSTITUTE(I1389,"$",""), FIND("/", SUBSTITUTE(I1389,"$","")) - 1), ""))</f>
        <v>47.76</v>
      </c>
      <c r="K1389" s="1" t="str">
        <f>IF(J1389="", "", SUBSTITUTE(J1389, "¢", ""))</f>
        <v>47.76</v>
      </c>
      <c r="L1389" s="2">
        <f>H1389*100</f>
        <v>298.5</v>
      </c>
      <c r="M1389" s="1">
        <f t="shared" si="21"/>
        <v>0.47759999999999997</v>
      </c>
      <c r="N1389" s="1">
        <v>47.76</v>
      </c>
      <c r="O1389">
        <f>VALUE(MID(F1389, FIND("$", F1389) + 1, LEN(F1389)))</f>
        <v>35.82</v>
      </c>
    </row>
    <row r="1390" spans="1:15" x14ac:dyDescent="0.25">
      <c r="A1390" t="s">
        <v>293</v>
      </c>
      <c r="B1390" t="s">
        <v>292</v>
      </c>
      <c r="D1390" t="str" cm="1">
        <f t="array" ref="D1390">_xlfn.TEXTJOIN("", TRUE, IF(ISNUMBER(SEARCH($Q$1480:$Q$1524, B1390)), $Q$1480:$Q$1524, ""))</f>
        <v>SPAM</v>
      </c>
      <c r="E1390" t="str">
        <f>IF(OR(D1390="Mission", D1390="Nature's Own", D1390="Sara Lee"), "Bread",
IF(OR(D1390="Del Monte", D1390="Dole", D1390="Mott's"), "Canned Fruit",
IF(OR(D1390="Goya", D1390="Hunt's", D1390="Birds Eye"), "Canned Vegetables",
IF(OR(D1390="BelGioioso", D1390="Kraft", D1390="Philadelphia", D1390="Fairlife", D1390="Horizon Organic", D1390="Lactaid", D1390="Ben &amp; Jerry's", D1390="Chobani", D1390="Oikos", D1390="Light + Fit"), "Dairy",
IF(OR(D1390="Barilla", D1390="Annie's", D1390="Rao's Homemade"), "Pasta",
IF(OR(D1390="Hershey's", D1390="Lay's", D1390="Totino's", D1390="Cheerios", D1390="Jif", D1390="Skippy", D1390="Nature Valley", D1390="Oreo", D1390="DiGiorno", D1390="Eggo"), "Prepared Food",
IF(OR(D1390="Ben's Original", D1390="Lundberg", D1390="Quaker"), "Rice",
IF(OR(D1390="Bush's", D1390="Hillshire Farm", D1390="Oscar Mayer", D1390="SPAM"), "Protein",
IF(OR(D1390="Starbucks", D1390="Sparkling Ice", D1390="Coca-Cola", D1390="San Pellegrino", D1390="Gatorade", D1390="Arizona"), "Beverages",
"Other")))))))))</f>
        <v>Protein</v>
      </c>
      <c r="F1390" t="s">
        <v>291</v>
      </c>
      <c r="G1390" cm="1">
        <f t="array" ref="G1390">_xlfn.LET(
  _xlpm.txt, LOWER(TRIM(SUBSTITUTE(B1390,"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H1390" s="1">
        <f>O1390/G1390</f>
        <v>0.45714285714285718</v>
      </c>
      <c r="I1390" t="s">
        <v>290</v>
      </c>
      <c r="J1390" t="str">
        <f>IF(I1390="", "", IFERROR(LEFT(SUBSTITUTE(I1390,"$",""), FIND("/", SUBSTITUTE(I1390,"$","")) - 1), ""))</f>
        <v>7.27</v>
      </c>
      <c r="K1390" s="1" t="str">
        <f>IF(J1390="", "", SUBSTITUTE(J1390, "¢", ""))</f>
        <v>7.27</v>
      </c>
      <c r="L1390" s="2">
        <f>H1390*100</f>
        <v>45.714285714285715</v>
      </c>
      <c r="M1390" s="1">
        <f t="shared" si="21"/>
        <v>7.2700000000000001E-2</v>
      </c>
      <c r="N1390" s="1">
        <v>7.27</v>
      </c>
      <c r="O1390">
        <f>VALUE(MID(F1390, FIND("$", F1390) + 1, LEN(F1390)))</f>
        <v>3.2</v>
      </c>
    </row>
    <row r="1391" spans="1:15" x14ac:dyDescent="0.25">
      <c r="A1391" t="s">
        <v>289</v>
      </c>
      <c r="B1391" t="s">
        <v>288</v>
      </c>
      <c r="D1391" t="str" cm="1">
        <f t="array" ref="D1391">_xlfn.TEXTJOIN("", TRUE, IF(ISNUMBER(SEARCH($Q$1480:$Q$1524, B1391)), $Q$1480:$Q$1524, ""))</f>
        <v>SPAM</v>
      </c>
      <c r="E1391" t="str">
        <f>IF(OR(D1391="Mission", D1391="Nature's Own", D1391="Sara Lee"), "Bread",
IF(OR(D1391="Del Monte", D1391="Dole", D1391="Mott's"), "Canned Fruit",
IF(OR(D1391="Goya", D1391="Hunt's", D1391="Birds Eye"), "Canned Vegetables",
IF(OR(D1391="BelGioioso", D1391="Kraft", D1391="Philadelphia", D1391="Fairlife", D1391="Horizon Organic", D1391="Lactaid", D1391="Ben &amp; Jerry's", D1391="Chobani", D1391="Oikos", D1391="Light + Fit"), "Dairy",
IF(OR(D1391="Barilla", D1391="Annie's", D1391="Rao's Homemade"), "Pasta",
IF(OR(D1391="Hershey's", D1391="Lay's", D1391="Totino's", D1391="Cheerios", D1391="Jif", D1391="Skippy", D1391="Nature Valley", D1391="Oreo", D1391="DiGiorno", D1391="Eggo"), "Prepared Food",
IF(OR(D1391="Ben's Original", D1391="Lundberg", D1391="Quaker"), "Rice",
IF(OR(D1391="Bush's", D1391="Hillshire Farm", D1391="Oscar Mayer", D1391="SPAM"), "Protein",
IF(OR(D1391="Starbucks", D1391="Sparkling Ice", D1391="Coca-Cola", D1391="San Pellegrino", D1391="Gatorade", D1391="Arizona"), "Beverages",
"Other")))))))))</f>
        <v>Protein</v>
      </c>
      <c r="F1391" t="s">
        <v>287</v>
      </c>
      <c r="G1391" cm="1">
        <f t="array" ref="G1391">_xlfn.LET(
  _xlpm.txt, LOWER(TRIM(SUBSTITUTE(B1391,"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91" s="1">
        <f>O1391/G1391</f>
        <v>1.6233333333333333</v>
      </c>
      <c r="I1391" t="s">
        <v>286</v>
      </c>
      <c r="J1391" t="str">
        <f>IF(I1391="", "", IFERROR(LEFT(SUBSTITUTE(I1391,"$",""), FIND("/", SUBSTITUTE(I1391,"$","")) - 1), ""))</f>
        <v>25.97</v>
      </c>
      <c r="K1391" s="1" t="str">
        <f>IF(J1391="", "", SUBSTITUTE(J1391, "¢", ""))</f>
        <v>25.97</v>
      </c>
      <c r="L1391" s="2">
        <f>H1391*100</f>
        <v>162.33333333333334</v>
      </c>
      <c r="M1391" s="1">
        <f t="shared" si="21"/>
        <v>0.25969999999999999</v>
      </c>
      <c r="N1391" s="1">
        <v>25.97</v>
      </c>
      <c r="O1391">
        <f>VALUE(MID(F1391, FIND("$", F1391) + 1, LEN(F1391)))</f>
        <v>19.48</v>
      </c>
    </row>
    <row r="1392" spans="1:15" x14ac:dyDescent="0.25">
      <c r="A1392" t="s">
        <v>285</v>
      </c>
      <c r="B1392" t="s">
        <v>284</v>
      </c>
      <c r="D1392" t="str" cm="1">
        <f t="array" ref="D1392">_xlfn.TEXTJOIN("", TRUE, IF(ISNUMBER(SEARCH($Q$1480:$Q$1524, B1392)), $Q$1480:$Q$1524, ""))</f>
        <v>SPAM</v>
      </c>
      <c r="E1392" t="str">
        <f>IF(OR(D1392="Mission", D1392="Nature's Own", D1392="Sara Lee"), "Bread",
IF(OR(D1392="Del Monte", D1392="Dole", D1392="Mott's"), "Canned Fruit",
IF(OR(D1392="Goya", D1392="Hunt's", D1392="Birds Eye"), "Canned Vegetables",
IF(OR(D1392="BelGioioso", D1392="Kraft", D1392="Philadelphia", D1392="Fairlife", D1392="Horizon Organic", D1392="Lactaid", D1392="Ben &amp; Jerry's", D1392="Chobani", D1392="Oikos", D1392="Light + Fit"), "Dairy",
IF(OR(D1392="Barilla", D1392="Annie's", D1392="Rao's Homemade"), "Pasta",
IF(OR(D1392="Hershey's", D1392="Lay's", D1392="Totino's", D1392="Cheerios", D1392="Jif", D1392="Skippy", D1392="Nature Valley", D1392="Oreo", D1392="DiGiorno", D1392="Eggo"), "Prepared Food",
IF(OR(D1392="Ben's Original", D1392="Lundberg", D1392="Quaker"), "Rice",
IF(OR(D1392="Bush's", D1392="Hillshire Farm", D1392="Oscar Mayer", D1392="SPAM"), "Protein",
IF(OR(D1392="Starbucks", D1392="Sparkling Ice", D1392="Coca-Cola", D1392="San Pellegrino", D1392="Gatorade", D1392="Arizona"), "Beverages",
"Other")))))))))</f>
        <v>Protein</v>
      </c>
      <c r="F1392" t="s">
        <v>257</v>
      </c>
      <c r="G1392" cm="1">
        <f t="array" ref="G1392">_xlfn.LET(
  _xlpm.txt, LOWER(TRIM(SUBSTITUTE(B1392,"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92" s="1">
        <f>O1392/G1392</f>
        <v>0.32333333333333331</v>
      </c>
      <c r="I1392" t="s">
        <v>256</v>
      </c>
      <c r="J1392" t="str">
        <f>IF(I1392="", "", IFERROR(LEFT(SUBSTITUTE(I1392,"$",""), FIND("/", SUBSTITUTE(I1392,"$","")) - 1), ""))</f>
        <v>5.17</v>
      </c>
      <c r="K1392" s="1" t="str">
        <f>IF(J1392="", "", SUBSTITUTE(J1392, "¢", ""))</f>
        <v>5.17</v>
      </c>
      <c r="L1392" s="2">
        <f>H1392*100</f>
        <v>32.333333333333329</v>
      </c>
      <c r="M1392" s="1">
        <f t="shared" si="21"/>
        <v>5.1699999999999996E-2</v>
      </c>
      <c r="N1392" s="1">
        <v>5.17</v>
      </c>
      <c r="O1392">
        <f>VALUE(MID(F1392, FIND("$", F1392) + 1, LEN(F1392)))</f>
        <v>3.88</v>
      </c>
    </row>
    <row r="1393" spans="1:15" x14ac:dyDescent="0.25">
      <c r="A1393" t="s">
        <v>283</v>
      </c>
      <c r="B1393" t="s">
        <v>282</v>
      </c>
      <c r="D1393" t="str" cm="1">
        <f t="array" ref="D1393">_xlfn.TEXTJOIN("", TRUE, IF(ISNUMBER(SEARCH($Q$1480:$Q$1524, B1393)), $Q$1480:$Q$1524, ""))</f>
        <v>SPAM</v>
      </c>
      <c r="E1393" t="str">
        <f>IF(OR(D1393="Mission", D1393="Nature's Own", D1393="Sara Lee"), "Bread",
IF(OR(D1393="Del Monte", D1393="Dole", D1393="Mott's"), "Canned Fruit",
IF(OR(D1393="Goya", D1393="Hunt's", D1393="Birds Eye"), "Canned Vegetables",
IF(OR(D1393="BelGioioso", D1393="Kraft", D1393="Philadelphia", D1393="Fairlife", D1393="Horizon Organic", D1393="Lactaid", D1393="Ben &amp; Jerry's", D1393="Chobani", D1393="Oikos", D1393="Light + Fit"), "Dairy",
IF(OR(D1393="Barilla", D1393="Annie's", D1393="Rao's Homemade"), "Pasta",
IF(OR(D1393="Hershey's", D1393="Lay's", D1393="Totino's", D1393="Cheerios", D1393="Jif", D1393="Skippy", D1393="Nature Valley", D1393="Oreo", D1393="DiGiorno", D1393="Eggo"), "Prepared Food",
IF(OR(D1393="Ben's Original", D1393="Lundberg", D1393="Quaker"), "Rice",
IF(OR(D1393="Bush's", D1393="Hillshire Farm", D1393="Oscar Mayer", D1393="SPAM"), "Protein",
IF(OR(D1393="Starbucks", D1393="Sparkling Ice", D1393="Coca-Cola", D1393="San Pellegrino", D1393="Gatorade", D1393="Arizona"), "Beverages",
"Other")))))))))</f>
        <v>Protein</v>
      </c>
      <c r="F1393" t="s">
        <v>253</v>
      </c>
      <c r="G1393" cm="1">
        <f t="array" ref="G1393">_xlfn.LET(
  _xlpm.txt, LOWER(TRIM(SUBSTITUTE(B1393,"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93" s="1">
        <f>O1393/G1393</f>
        <v>0.32833333333333331</v>
      </c>
      <c r="I1393" t="s">
        <v>252</v>
      </c>
      <c r="J1393" t="str">
        <f>IF(I1393="", "", IFERROR(LEFT(SUBSTITUTE(I1393,"$",""), FIND("/", SUBSTITUTE(I1393,"$","")) - 1), ""))</f>
        <v>5.25</v>
      </c>
      <c r="K1393" s="1" t="str">
        <f>IF(J1393="", "", SUBSTITUTE(J1393, "¢", ""))</f>
        <v>5.25</v>
      </c>
      <c r="L1393" s="2">
        <f>H1393*100</f>
        <v>32.833333333333329</v>
      </c>
      <c r="M1393" s="1">
        <f t="shared" si="21"/>
        <v>5.2499999999999998E-2</v>
      </c>
      <c r="N1393" s="1">
        <v>5.25</v>
      </c>
      <c r="O1393">
        <f>VALUE(MID(F1393, FIND("$", F1393) + 1, LEN(F1393)))</f>
        <v>3.94</v>
      </c>
    </row>
    <row r="1394" spans="1:15" x14ac:dyDescent="0.25">
      <c r="A1394" t="s">
        <v>281</v>
      </c>
      <c r="B1394" t="s">
        <v>280</v>
      </c>
      <c r="D1394" t="str" cm="1">
        <f t="array" ref="D1394">_xlfn.TEXTJOIN("", TRUE, IF(ISNUMBER(SEARCH($Q$1480:$Q$1524, B1394)), $Q$1480:$Q$1524, ""))</f>
        <v>SPAM</v>
      </c>
      <c r="E1394" t="str">
        <f>IF(OR(D1394="Mission", D1394="Nature's Own", D1394="Sara Lee"), "Bread",
IF(OR(D1394="Del Monte", D1394="Dole", D1394="Mott's"), "Canned Fruit",
IF(OR(D1394="Goya", D1394="Hunt's", D1394="Birds Eye"), "Canned Vegetables",
IF(OR(D1394="BelGioioso", D1394="Kraft", D1394="Philadelphia", D1394="Fairlife", D1394="Horizon Organic", D1394="Lactaid", D1394="Ben &amp; Jerry's", D1394="Chobani", D1394="Oikos", D1394="Light + Fit"), "Dairy",
IF(OR(D1394="Barilla", D1394="Annie's", D1394="Rao's Homemade"), "Pasta",
IF(OR(D1394="Hershey's", D1394="Lay's", D1394="Totino's", D1394="Cheerios", D1394="Jif", D1394="Skippy", D1394="Nature Valley", D1394="Oreo", D1394="DiGiorno", D1394="Eggo"), "Prepared Food",
IF(OR(D1394="Ben's Original", D1394="Lundberg", D1394="Quaker"), "Rice",
IF(OR(D1394="Bush's", D1394="Hillshire Farm", D1394="Oscar Mayer", D1394="SPAM"), "Protein",
IF(OR(D1394="Starbucks", D1394="Sparkling Ice", D1394="Coca-Cola", D1394="San Pellegrino", D1394="Gatorade", D1394="Arizona"), "Beverages",
"Other")))))))))</f>
        <v>Protein</v>
      </c>
      <c r="F1394" t="s">
        <v>257</v>
      </c>
      <c r="G1394" cm="1">
        <f t="array" ref="G1394">_xlfn.LET(
  _xlpm.txt, LOWER(TRIM(SUBSTITUTE(B1394,"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94" s="1">
        <f>O1394/G1394</f>
        <v>0.32333333333333331</v>
      </c>
      <c r="I1394" t="s">
        <v>256</v>
      </c>
      <c r="J1394" t="str">
        <f>IF(I1394="", "", IFERROR(LEFT(SUBSTITUTE(I1394,"$",""), FIND("/", SUBSTITUTE(I1394,"$","")) - 1), ""))</f>
        <v>5.17</v>
      </c>
      <c r="K1394" s="1" t="str">
        <f>IF(J1394="", "", SUBSTITUTE(J1394, "¢", ""))</f>
        <v>5.17</v>
      </c>
      <c r="L1394" s="2">
        <f>H1394*100</f>
        <v>32.333333333333329</v>
      </c>
      <c r="M1394" s="1">
        <f t="shared" si="21"/>
        <v>5.1699999999999996E-2</v>
      </c>
      <c r="N1394" s="1">
        <v>5.17</v>
      </c>
      <c r="O1394">
        <f>VALUE(MID(F1394, FIND("$", F1394) + 1, LEN(F1394)))</f>
        <v>3.88</v>
      </c>
    </row>
    <row r="1395" spans="1:15" x14ac:dyDescent="0.25">
      <c r="A1395" t="s">
        <v>279</v>
      </c>
      <c r="B1395" t="s">
        <v>278</v>
      </c>
      <c r="D1395" t="str" cm="1">
        <f t="array" ref="D1395">_xlfn.TEXTJOIN("", TRUE, IF(ISNUMBER(SEARCH($Q$1480:$Q$1524, B1395)), $Q$1480:$Q$1524, ""))</f>
        <v>SPAM</v>
      </c>
      <c r="E1395" t="str">
        <f>IF(OR(D1395="Mission", D1395="Nature's Own", D1395="Sara Lee"), "Bread",
IF(OR(D1395="Del Monte", D1395="Dole", D1395="Mott's"), "Canned Fruit",
IF(OR(D1395="Goya", D1395="Hunt's", D1395="Birds Eye"), "Canned Vegetables",
IF(OR(D1395="BelGioioso", D1395="Kraft", D1395="Philadelphia", D1395="Fairlife", D1395="Horizon Organic", D1395="Lactaid", D1395="Ben &amp; Jerry's", D1395="Chobani", D1395="Oikos", D1395="Light + Fit"), "Dairy",
IF(OR(D1395="Barilla", D1395="Annie's", D1395="Rao's Homemade"), "Pasta",
IF(OR(D1395="Hershey's", D1395="Lay's", D1395="Totino's", D1395="Cheerios", D1395="Jif", D1395="Skippy", D1395="Nature Valley", D1395="Oreo", D1395="DiGiorno", D1395="Eggo"), "Prepared Food",
IF(OR(D1395="Ben's Original", D1395="Lundberg", D1395="Quaker"), "Rice",
IF(OR(D1395="Bush's", D1395="Hillshire Farm", D1395="Oscar Mayer", D1395="SPAM"), "Protein",
IF(OR(D1395="Starbucks", D1395="Sparkling Ice", D1395="Coca-Cola", D1395="San Pellegrino", D1395="Gatorade", D1395="Arizona"), "Beverages",
"Other")))))))))</f>
        <v>Protein</v>
      </c>
      <c r="F1395" t="s">
        <v>257</v>
      </c>
      <c r="G1395" cm="1">
        <f t="array" ref="G1395">_xlfn.LET(
  _xlpm.txt, LOWER(TRIM(SUBSTITUTE(B1395,"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95" s="1">
        <f>O1395/G1395</f>
        <v>0.32333333333333331</v>
      </c>
      <c r="I1395" t="s">
        <v>256</v>
      </c>
      <c r="J1395" t="str">
        <f>IF(I1395="", "", IFERROR(LEFT(SUBSTITUTE(I1395,"$",""), FIND("/", SUBSTITUTE(I1395,"$","")) - 1), ""))</f>
        <v>5.17</v>
      </c>
      <c r="K1395" s="1" t="str">
        <f>IF(J1395="", "", SUBSTITUTE(J1395, "¢", ""))</f>
        <v>5.17</v>
      </c>
      <c r="L1395" s="2">
        <f>H1395*100</f>
        <v>32.333333333333329</v>
      </c>
      <c r="M1395" s="1">
        <f t="shared" si="21"/>
        <v>5.1699999999999996E-2</v>
      </c>
      <c r="N1395" s="1">
        <v>5.17</v>
      </c>
      <c r="O1395">
        <f>VALUE(MID(F1395, FIND("$", F1395) + 1, LEN(F1395)))</f>
        <v>3.88</v>
      </c>
    </row>
    <row r="1396" spans="1:15" x14ac:dyDescent="0.25">
      <c r="A1396" t="s">
        <v>277</v>
      </c>
      <c r="B1396" t="s">
        <v>276</v>
      </c>
      <c r="D1396" t="str" cm="1">
        <f t="array" ref="D1396">_xlfn.TEXTJOIN("", TRUE, IF(ISNUMBER(SEARCH($Q$1480:$Q$1524, B1396)), $Q$1480:$Q$1524, ""))</f>
        <v>SPAM</v>
      </c>
      <c r="E1396" t="str">
        <f>IF(OR(D1396="Mission", D1396="Nature's Own", D1396="Sara Lee"), "Bread",
IF(OR(D1396="Del Monte", D1396="Dole", D1396="Mott's"), "Canned Fruit",
IF(OR(D1396="Goya", D1396="Hunt's", D1396="Birds Eye"), "Canned Vegetables",
IF(OR(D1396="BelGioioso", D1396="Kraft", D1396="Philadelphia", D1396="Fairlife", D1396="Horizon Organic", D1396="Lactaid", D1396="Ben &amp; Jerry's", D1396="Chobani", D1396="Oikos", D1396="Light + Fit"), "Dairy",
IF(OR(D1396="Barilla", D1396="Annie's", D1396="Rao's Homemade"), "Pasta",
IF(OR(D1396="Hershey's", D1396="Lay's", D1396="Totino's", D1396="Cheerios", D1396="Jif", D1396="Skippy", D1396="Nature Valley", D1396="Oreo", D1396="DiGiorno", D1396="Eggo"), "Prepared Food",
IF(OR(D1396="Ben's Original", D1396="Lundberg", D1396="Quaker"), "Rice",
IF(OR(D1396="Bush's", D1396="Hillshire Farm", D1396="Oscar Mayer", D1396="SPAM"), "Protein",
IF(OR(D1396="Starbucks", D1396="Sparkling Ice", D1396="Coca-Cola", D1396="San Pellegrino", D1396="Gatorade", D1396="Arizona"), "Beverages",
"Other")))))))))</f>
        <v>Protein</v>
      </c>
      <c r="F1396" t="s">
        <v>275</v>
      </c>
      <c r="G1396" cm="1">
        <f t="array" ref="G1396">_xlfn.LET(
  _xlpm.txt, LOWER(TRIM(SUBSTITUTE(B1396,"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96" s="1">
        <f>O1396/G1396</f>
        <v>1.5283333333333333</v>
      </c>
      <c r="I1396" t="s">
        <v>274</v>
      </c>
      <c r="J1396" t="str">
        <f>IF(I1396="", "", IFERROR(LEFT(SUBSTITUTE(I1396,"$",""), FIND("/", SUBSTITUTE(I1396,"$","")) - 1), ""))</f>
        <v>24.45</v>
      </c>
      <c r="K1396" s="1" t="str">
        <f>IF(J1396="", "", SUBSTITUTE(J1396, "¢", ""))</f>
        <v>24.45</v>
      </c>
      <c r="L1396" s="2">
        <f>H1396*100</f>
        <v>152.83333333333334</v>
      </c>
      <c r="M1396" s="1">
        <f t="shared" si="21"/>
        <v>0.2445</v>
      </c>
      <c r="N1396" s="1">
        <v>24.45</v>
      </c>
      <c r="O1396">
        <f>VALUE(MID(F1396, FIND("$", F1396) + 1, LEN(F1396)))</f>
        <v>18.34</v>
      </c>
    </row>
    <row r="1397" spans="1:15" x14ac:dyDescent="0.25">
      <c r="A1397" t="s">
        <v>273</v>
      </c>
      <c r="B1397" t="s">
        <v>272</v>
      </c>
      <c r="D1397" t="str" cm="1">
        <f t="array" ref="D1397">_xlfn.TEXTJOIN("", TRUE, IF(ISNUMBER(SEARCH($Q$1480:$Q$1524, B1397)), $Q$1480:$Q$1524, ""))</f>
        <v>SPAM</v>
      </c>
      <c r="E1397" t="str">
        <f>IF(OR(D1397="Mission", D1397="Nature's Own", D1397="Sara Lee"), "Bread",
IF(OR(D1397="Del Monte", D1397="Dole", D1397="Mott's"), "Canned Fruit",
IF(OR(D1397="Goya", D1397="Hunt's", D1397="Birds Eye"), "Canned Vegetables",
IF(OR(D1397="BelGioioso", D1397="Kraft", D1397="Philadelphia", D1397="Fairlife", D1397="Horizon Organic", D1397="Lactaid", D1397="Ben &amp; Jerry's", D1397="Chobani", D1397="Oikos", D1397="Light + Fit"), "Dairy",
IF(OR(D1397="Barilla", D1397="Annie's", D1397="Rao's Homemade"), "Pasta",
IF(OR(D1397="Hershey's", D1397="Lay's", D1397="Totino's", D1397="Cheerios", D1397="Jif", D1397="Skippy", D1397="Nature Valley", D1397="Oreo", D1397="DiGiorno", D1397="Eggo"), "Prepared Food",
IF(OR(D1397="Ben's Original", D1397="Lundberg", D1397="Quaker"), "Rice",
IF(OR(D1397="Bush's", D1397="Hillshire Farm", D1397="Oscar Mayer", D1397="SPAM"), "Protein",
IF(OR(D1397="Starbucks", D1397="Sparkling Ice", D1397="Coca-Cola", D1397="San Pellegrino", D1397="Gatorade", D1397="Arizona"), "Beverages",
"Other")))))))))</f>
        <v>Protein</v>
      </c>
      <c r="F1397" t="s">
        <v>257</v>
      </c>
      <c r="G1397" cm="1">
        <f t="array" ref="G1397">_xlfn.LET(
  _xlpm.txt, LOWER(TRIM(SUBSTITUTE(B1397,"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97" s="1">
        <f>O1397/G1397</f>
        <v>0.32333333333333331</v>
      </c>
      <c r="I1397" t="s">
        <v>256</v>
      </c>
      <c r="J1397" t="str">
        <f>IF(I1397="", "", IFERROR(LEFT(SUBSTITUTE(I1397,"$",""), FIND("/", SUBSTITUTE(I1397,"$","")) - 1), ""))</f>
        <v>5.17</v>
      </c>
      <c r="K1397" s="1" t="str">
        <f>IF(J1397="", "", SUBSTITUTE(J1397, "¢", ""))</f>
        <v>5.17</v>
      </c>
      <c r="L1397" s="2">
        <f>H1397*100</f>
        <v>32.333333333333329</v>
      </c>
      <c r="M1397" s="1">
        <f t="shared" si="21"/>
        <v>5.1699999999999996E-2</v>
      </c>
      <c r="N1397" s="1">
        <v>5.17</v>
      </c>
      <c r="O1397">
        <f>VALUE(MID(F1397, FIND("$", F1397) + 1, LEN(F1397)))</f>
        <v>3.88</v>
      </c>
    </row>
    <row r="1398" spans="1:15" x14ac:dyDescent="0.25">
      <c r="A1398" t="s">
        <v>271</v>
      </c>
      <c r="B1398" t="s">
        <v>270</v>
      </c>
      <c r="D1398" t="str" cm="1">
        <f t="array" ref="D1398">_xlfn.TEXTJOIN("", TRUE, IF(ISNUMBER(SEARCH($Q$1480:$Q$1524, B1398)), $Q$1480:$Q$1524, ""))</f>
        <v>SPAM</v>
      </c>
      <c r="E1398" t="str">
        <f>IF(OR(D1398="Mission", D1398="Nature's Own", D1398="Sara Lee"), "Bread",
IF(OR(D1398="Del Monte", D1398="Dole", D1398="Mott's"), "Canned Fruit",
IF(OR(D1398="Goya", D1398="Hunt's", D1398="Birds Eye"), "Canned Vegetables",
IF(OR(D1398="BelGioioso", D1398="Kraft", D1398="Philadelphia", D1398="Fairlife", D1398="Horizon Organic", D1398="Lactaid", D1398="Ben &amp; Jerry's", D1398="Chobani", D1398="Oikos", D1398="Light + Fit"), "Dairy",
IF(OR(D1398="Barilla", D1398="Annie's", D1398="Rao's Homemade"), "Pasta",
IF(OR(D1398="Hershey's", D1398="Lay's", D1398="Totino's", D1398="Cheerios", D1398="Jif", D1398="Skippy", D1398="Nature Valley", D1398="Oreo", D1398="DiGiorno", D1398="Eggo"), "Prepared Food",
IF(OR(D1398="Ben's Original", D1398="Lundberg", D1398="Quaker"), "Rice",
IF(OR(D1398="Bush's", D1398="Hillshire Farm", D1398="Oscar Mayer", D1398="SPAM"), "Protein",
IF(OR(D1398="Starbucks", D1398="Sparkling Ice", D1398="Coca-Cola", D1398="San Pellegrino", D1398="Gatorade", D1398="Arizona"), "Beverages",
"Other")))))))))</f>
        <v>Protein</v>
      </c>
      <c r="F1398" t="s">
        <v>257</v>
      </c>
      <c r="G1398" cm="1">
        <f t="array" ref="G1398">_xlfn.LET(
  _xlpm.txt, LOWER(TRIM(SUBSTITUTE(B1398,"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398" s="1">
        <f>O1398/G1398</f>
        <v>0.32333333333333331</v>
      </c>
      <c r="I1398" t="s">
        <v>256</v>
      </c>
      <c r="J1398" t="str">
        <f>IF(I1398="", "", IFERROR(LEFT(SUBSTITUTE(I1398,"$",""), FIND("/", SUBSTITUTE(I1398,"$","")) - 1), ""))</f>
        <v>5.17</v>
      </c>
      <c r="K1398" s="1" t="str">
        <f>IF(J1398="", "", SUBSTITUTE(J1398, "¢", ""))</f>
        <v>5.17</v>
      </c>
      <c r="L1398" s="2">
        <f>H1398*100</f>
        <v>32.333333333333329</v>
      </c>
      <c r="M1398" s="1">
        <f t="shared" si="21"/>
        <v>5.1699999999999996E-2</v>
      </c>
      <c r="N1398" s="1">
        <v>5.17</v>
      </c>
      <c r="O1398">
        <f>VALUE(MID(F1398, FIND("$", F1398) + 1, LEN(F1398)))</f>
        <v>3.88</v>
      </c>
    </row>
    <row r="1399" spans="1:15" x14ac:dyDescent="0.25">
      <c r="A1399" t="s">
        <v>269</v>
      </c>
      <c r="B1399" t="s">
        <v>268</v>
      </c>
      <c r="D1399" t="str" cm="1">
        <f t="array" ref="D1399">_xlfn.TEXTJOIN("", TRUE, IF(ISNUMBER(SEARCH($Q$1480:$Q$1524, B1399)), $Q$1480:$Q$1524, ""))</f>
        <v>SPAM</v>
      </c>
      <c r="E1399" t="str">
        <f>IF(OR(D1399="Mission", D1399="Nature's Own", D1399="Sara Lee"), "Bread",
IF(OR(D1399="Del Monte", D1399="Dole", D1399="Mott's"), "Canned Fruit",
IF(OR(D1399="Goya", D1399="Hunt's", D1399="Birds Eye"), "Canned Vegetables",
IF(OR(D1399="BelGioioso", D1399="Kraft", D1399="Philadelphia", D1399="Fairlife", D1399="Horizon Organic", D1399="Lactaid", D1399="Ben &amp; Jerry's", D1399="Chobani", D1399="Oikos", D1399="Light + Fit"), "Dairy",
IF(OR(D1399="Barilla", D1399="Annie's", D1399="Rao's Homemade"), "Pasta",
IF(OR(D1399="Hershey's", D1399="Lay's", D1399="Totino's", D1399="Cheerios", D1399="Jif", D1399="Skippy", D1399="Nature Valley", D1399="Oreo", D1399="DiGiorno", D1399="Eggo"), "Prepared Food",
IF(OR(D1399="Ben's Original", D1399="Lundberg", D1399="Quaker"), "Rice",
IF(OR(D1399="Bush's", D1399="Hillshire Farm", D1399="Oscar Mayer", D1399="SPAM"), "Protein",
IF(OR(D1399="Starbucks", D1399="Sparkling Ice", D1399="Coca-Cola", D1399="San Pellegrino", D1399="Gatorade", D1399="Arizona"), "Beverages",
"Other")))))))))</f>
        <v>Protein</v>
      </c>
      <c r="F1399" t="s">
        <v>264</v>
      </c>
      <c r="G1399" t="str" cm="1">
        <f t="array" ref="G1399">_xlfn.LET(
  _xlpm.txt, LOWER(TRIM(SUBSTITUTE(B1399,"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399" t="e">
        <f>O1399/G1399</f>
        <v>#VALUE!</v>
      </c>
      <c r="I1399" t="s">
        <v>267</v>
      </c>
      <c r="J1399" t="str">
        <f>IF(I1399="", "", IFERROR(LEFT(SUBSTITUTE(I1399,"$",""), FIND("/", SUBSTITUTE(I1399,"$","")) - 1), ""))</f>
        <v>11.13</v>
      </c>
      <c r="K1399" t="str">
        <f>IF(J1399="", "", SUBSTITUTE(J1399, "¢", ""))</f>
        <v>11.13</v>
      </c>
      <c r="L1399" s="1" t="e">
        <f>H1399*100</f>
        <v>#VALUE!</v>
      </c>
      <c r="M1399" s="1">
        <f t="shared" si="21"/>
        <v>0.11130000000000001</v>
      </c>
      <c r="N1399" s="1">
        <v>11.13</v>
      </c>
      <c r="O1399">
        <f>VALUE(MID(F1399, FIND("$", F1399) + 1, LEN(F1399)))</f>
        <v>1.78</v>
      </c>
    </row>
    <row r="1400" spans="1:15" x14ac:dyDescent="0.25">
      <c r="A1400" t="s">
        <v>266</v>
      </c>
      <c r="B1400" t="s">
        <v>265</v>
      </c>
      <c r="D1400" t="str" cm="1">
        <f t="array" ref="D1400">_xlfn.TEXTJOIN("", TRUE, IF(ISNUMBER(SEARCH($Q$1480:$Q$1524, B1400)), $Q$1480:$Q$1524, ""))</f>
        <v>SPAM</v>
      </c>
      <c r="E1400" t="str">
        <f>IF(OR(D1400="Mission", D1400="Nature's Own", D1400="Sara Lee"), "Bread",
IF(OR(D1400="Del Monte", D1400="Dole", D1400="Mott's"), "Canned Fruit",
IF(OR(D1400="Goya", D1400="Hunt's", D1400="Birds Eye"), "Canned Vegetables",
IF(OR(D1400="BelGioioso", D1400="Kraft", D1400="Philadelphia", D1400="Fairlife", D1400="Horizon Organic", D1400="Lactaid", D1400="Ben &amp; Jerry's", D1400="Chobani", D1400="Oikos", D1400="Light + Fit"), "Dairy",
IF(OR(D1400="Barilla", D1400="Annie's", D1400="Rao's Homemade"), "Pasta",
IF(OR(D1400="Hershey's", D1400="Lay's", D1400="Totino's", D1400="Cheerios", D1400="Jif", D1400="Skippy", D1400="Nature Valley", D1400="Oreo", D1400="DiGiorno", D1400="Eggo"), "Prepared Food",
IF(OR(D1400="Ben's Original", D1400="Lundberg", D1400="Quaker"), "Rice",
IF(OR(D1400="Bush's", D1400="Hillshire Farm", D1400="Oscar Mayer", D1400="SPAM"), "Protein",
IF(OR(D1400="Starbucks", D1400="Sparkling Ice", D1400="Coca-Cola", D1400="San Pellegrino", D1400="Gatorade", D1400="Arizona"), "Beverages",
"Other")))))))))</f>
        <v>Protein</v>
      </c>
      <c r="F1400" t="s">
        <v>264</v>
      </c>
      <c r="G1400" cm="1">
        <f t="array" ref="G1400">_xlfn.LET(
  _xlpm.txt, LOWER(TRIM(SUBSTITUTE(B1400,"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2.5</v>
      </c>
      <c r="H1400" s="1">
        <f>O1400/G1400</f>
        <v>0.71199999999999997</v>
      </c>
      <c r="J1400" t="str">
        <f>IF(I1400="", "", IFERROR(LEFT(SUBSTITUTE(I1400,"$",""), FIND("/", SUBSTITUTE(I1400,"$","")) - 1), ""))</f>
        <v/>
      </c>
      <c r="K1400" s="1" t="str">
        <f>IF(J1400="", "", SUBSTITUTE(J1400, "¢", ""))</f>
        <v/>
      </c>
      <c r="L1400" s="2">
        <f>H1400*100</f>
        <v>71.2</v>
      </c>
      <c r="M1400" s="1">
        <f t="shared" si="21"/>
        <v>0.71200000000000008</v>
      </c>
      <c r="N1400" s="1">
        <v>71.2</v>
      </c>
      <c r="O1400">
        <f>VALUE(MID(F1400, FIND("$", F1400) + 1, LEN(F1400)))</f>
        <v>1.78</v>
      </c>
    </row>
    <row r="1401" spans="1:15" x14ac:dyDescent="0.25">
      <c r="A1401" t="s">
        <v>263</v>
      </c>
      <c r="B1401" t="s">
        <v>262</v>
      </c>
      <c r="D1401" t="str" cm="1">
        <f t="array" ref="D1401">_xlfn.TEXTJOIN("", TRUE, IF(ISNUMBER(SEARCH($Q$1480:$Q$1524, B1401)), $Q$1480:$Q$1524, ""))</f>
        <v>SPAM</v>
      </c>
      <c r="E1401" t="str">
        <f>IF(OR(D1401="Mission", D1401="Nature's Own", D1401="Sara Lee"), "Bread",
IF(OR(D1401="Del Monte", D1401="Dole", D1401="Mott's"), "Canned Fruit",
IF(OR(D1401="Goya", D1401="Hunt's", D1401="Birds Eye"), "Canned Vegetables",
IF(OR(D1401="BelGioioso", D1401="Kraft", D1401="Philadelphia", D1401="Fairlife", D1401="Horizon Organic", D1401="Lactaid", D1401="Ben &amp; Jerry's", D1401="Chobani", D1401="Oikos", D1401="Light + Fit"), "Dairy",
IF(OR(D1401="Barilla", D1401="Annie's", D1401="Rao's Homemade"), "Pasta",
IF(OR(D1401="Hershey's", D1401="Lay's", D1401="Totino's", D1401="Cheerios", D1401="Jif", D1401="Skippy", D1401="Nature Valley", D1401="Oreo", D1401="DiGiorno", D1401="Eggo"), "Prepared Food",
IF(OR(D1401="Ben's Original", D1401="Lundberg", D1401="Quaker"), "Rice",
IF(OR(D1401="Bush's", D1401="Hillshire Farm", D1401="Oscar Mayer", D1401="SPAM"), "Protein",
IF(OR(D1401="Starbucks", D1401="Sparkling Ice", D1401="Coca-Cola", D1401="San Pellegrino", D1401="Gatorade", D1401="Arizona"), "Beverages",
"Other")))))))))</f>
        <v>Protein</v>
      </c>
      <c r="F1401" t="s">
        <v>261</v>
      </c>
      <c r="G1401" cm="1">
        <f t="array" ref="G1401">_xlfn.LET(
  _xlpm.txt, LOWER(TRIM(SUBSTITUTE(B1401,"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401" s="1">
        <f>O1401/G1401</f>
        <v>0.25833333333333336</v>
      </c>
      <c r="I1401" t="s">
        <v>260</v>
      </c>
      <c r="J1401" t="str">
        <f>IF(I1401="", "", IFERROR(LEFT(SUBSTITUTE(I1401,"$",""), FIND("/", SUBSTITUTE(I1401,"$","")) - 1), ""))</f>
        <v>4.13</v>
      </c>
      <c r="K1401" s="1" t="str">
        <f>IF(J1401="", "", SUBSTITUTE(J1401, "¢", ""))</f>
        <v>4.13</v>
      </c>
      <c r="L1401" s="2">
        <f>H1401*100</f>
        <v>25.833333333333336</v>
      </c>
      <c r="M1401" s="1">
        <f t="shared" si="21"/>
        <v>4.1299999999999996E-2</v>
      </c>
      <c r="N1401" s="1">
        <v>4.13</v>
      </c>
      <c r="O1401">
        <f>VALUE(MID(F1401, FIND("$", F1401) + 1, LEN(F1401)))</f>
        <v>3.1</v>
      </c>
    </row>
    <row r="1402" spans="1:15" x14ac:dyDescent="0.25">
      <c r="A1402" t="s">
        <v>259</v>
      </c>
      <c r="B1402" t="s">
        <v>258</v>
      </c>
      <c r="D1402" t="str" cm="1">
        <f t="array" ref="D1402">_xlfn.TEXTJOIN("", TRUE, IF(ISNUMBER(SEARCH($Q$1480:$Q$1524, B1402)), $Q$1480:$Q$1524, ""))</f>
        <v>SPAM</v>
      </c>
      <c r="E1402" t="str">
        <f>IF(OR(D1402="Mission", D1402="Nature's Own", D1402="Sara Lee"), "Bread",
IF(OR(D1402="Del Monte", D1402="Dole", D1402="Mott's"), "Canned Fruit",
IF(OR(D1402="Goya", D1402="Hunt's", D1402="Birds Eye"), "Canned Vegetables",
IF(OR(D1402="BelGioioso", D1402="Kraft", D1402="Philadelphia", D1402="Fairlife", D1402="Horizon Organic", D1402="Lactaid", D1402="Ben &amp; Jerry's", D1402="Chobani", D1402="Oikos", D1402="Light + Fit"), "Dairy",
IF(OR(D1402="Barilla", D1402="Annie's", D1402="Rao's Homemade"), "Pasta",
IF(OR(D1402="Hershey's", D1402="Lay's", D1402="Totino's", D1402="Cheerios", D1402="Jif", D1402="Skippy", D1402="Nature Valley", D1402="Oreo", D1402="DiGiorno", D1402="Eggo"), "Prepared Food",
IF(OR(D1402="Ben's Original", D1402="Lundberg", D1402="Quaker"), "Rice",
IF(OR(D1402="Bush's", D1402="Hillshire Farm", D1402="Oscar Mayer", D1402="SPAM"), "Protein",
IF(OR(D1402="Starbucks", D1402="Sparkling Ice", D1402="Coca-Cola", D1402="San Pellegrino", D1402="Gatorade", D1402="Arizona"), "Beverages",
"Other")))))))))</f>
        <v>Protein</v>
      </c>
      <c r="F1402" t="s">
        <v>257</v>
      </c>
      <c r="G1402" cm="1">
        <f t="array" ref="G1402">_xlfn.LET(
  _xlpm.txt, LOWER(TRIM(SUBSTITUTE(B1402,"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402" s="1">
        <f>O1402/G1402</f>
        <v>0.32333333333333331</v>
      </c>
      <c r="I1402" t="s">
        <v>256</v>
      </c>
      <c r="J1402" t="str">
        <f>IF(I1402="", "", IFERROR(LEFT(SUBSTITUTE(I1402,"$",""), FIND("/", SUBSTITUTE(I1402,"$","")) - 1), ""))</f>
        <v>5.17</v>
      </c>
      <c r="K1402" s="1" t="str">
        <f>IF(J1402="", "", SUBSTITUTE(J1402, "¢", ""))</f>
        <v>5.17</v>
      </c>
      <c r="L1402" s="2">
        <f>H1402*100</f>
        <v>32.333333333333329</v>
      </c>
      <c r="M1402" s="1">
        <f t="shared" si="21"/>
        <v>5.1699999999999996E-2</v>
      </c>
      <c r="N1402" s="1">
        <v>5.17</v>
      </c>
      <c r="O1402">
        <f>VALUE(MID(F1402, FIND("$", F1402) + 1, LEN(F1402)))</f>
        <v>3.88</v>
      </c>
    </row>
    <row r="1403" spans="1:15" x14ac:dyDescent="0.25">
      <c r="A1403" t="s">
        <v>255</v>
      </c>
      <c r="B1403" t="s">
        <v>254</v>
      </c>
      <c r="D1403" t="str" cm="1">
        <f t="array" ref="D1403">_xlfn.TEXTJOIN("", TRUE, IF(ISNUMBER(SEARCH($Q$1480:$Q$1524, B1403)), $Q$1480:$Q$1524, ""))</f>
        <v>SPAM</v>
      </c>
      <c r="E1403" t="str">
        <f>IF(OR(D1403="Mission", D1403="Nature's Own", D1403="Sara Lee"), "Bread",
IF(OR(D1403="Del Monte", D1403="Dole", D1403="Mott's"), "Canned Fruit",
IF(OR(D1403="Goya", D1403="Hunt's", D1403="Birds Eye"), "Canned Vegetables",
IF(OR(D1403="BelGioioso", D1403="Kraft", D1403="Philadelphia", D1403="Fairlife", D1403="Horizon Organic", D1403="Lactaid", D1403="Ben &amp; Jerry's", D1403="Chobani", D1403="Oikos", D1403="Light + Fit"), "Dairy",
IF(OR(D1403="Barilla", D1403="Annie's", D1403="Rao's Homemade"), "Pasta",
IF(OR(D1403="Hershey's", D1403="Lay's", D1403="Totino's", D1403="Cheerios", D1403="Jif", D1403="Skippy", D1403="Nature Valley", D1403="Oreo", D1403="DiGiorno", D1403="Eggo"), "Prepared Food",
IF(OR(D1403="Ben's Original", D1403="Lundberg", D1403="Quaker"), "Rice",
IF(OR(D1403="Bush's", D1403="Hillshire Farm", D1403="Oscar Mayer", D1403="SPAM"), "Protein",
IF(OR(D1403="Starbucks", D1403="Sparkling Ice", D1403="Coca-Cola", D1403="San Pellegrino", D1403="Gatorade", D1403="Arizona"), "Beverages",
"Other")))))))))</f>
        <v>Protein</v>
      </c>
      <c r="F1403" t="s">
        <v>253</v>
      </c>
      <c r="G1403" cm="1">
        <f t="array" ref="G1403">_xlfn.LET(
  _xlpm.txt, LOWER(TRIM(SUBSTITUTE(B1403,"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H1403" s="1">
        <f>O1403/G1403</f>
        <v>0.32833333333333331</v>
      </c>
      <c r="I1403" t="s">
        <v>252</v>
      </c>
      <c r="J1403" t="str">
        <f>IF(I1403="", "", IFERROR(LEFT(SUBSTITUTE(I1403,"$",""), FIND("/", SUBSTITUTE(I1403,"$","")) - 1), ""))</f>
        <v>5.25</v>
      </c>
      <c r="K1403" s="1" t="str">
        <f>IF(J1403="", "", SUBSTITUTE(J1403, "¢", ""))</f>
        <v>5.25</v>
      </c>
      <c r="L1403" s="2">
        <f>H1403*100</f>
        <v>32.833333333333329</v>
      </c>
      <c r="M1403" s="1">
        <f t="shared" si="21"/>
        <v>5.2499999999999998E-2</v>
      </c>
      <c r="N1403" s="1">
        <v>5.25</v>
      </c>
      <c r="O1403">
        <f>VALUE(MID(F1403, FIND("$", F1403) + 1, LEN(F1403)))</f>
        <v>3.94</v>
      </c>
    </row>
    <row r="1404" spans="1:15" x14ac:dyDescent="0.25">
      <c r="A1404" t="s">
        <v>251</v>
      </c>
      <c r="B1404" t="s">
        <v>250</v>
      </c>
      <c r="D1404" t="str" cm="1">
        <f t="array" ref="D1404">_xlfn.TEXTJOIN("", TRUE, IF(ISNUMBER(SEARCH($Q$1480:$Q$1524, B1404)), $Q$1480:$Q$1524, ""))</f>
        <v>Sparkling Ice</v>
      </c>
      <c r="E1404" t="str">
        <f>IF(OR(D1404="Mission", D1404="Nature's Own", D1404="Sara Lee"), "Bread",
IF(OR(D1404="Del Monte", D1404="Dole", D1404="Mott's"), "Canned Fruit",
IF(OR(D1404="Goya", D1404="Hunt's", D1404="Birds Eye"), "Canned Vegetables",
IF(OR(D1404="BelGioioso", D1404="Kraft", D1404="Philadelphia", D1404="Fairlife", D1404="Horizon Organic", D1404="Lactaid", D1404="Ben &amp; Jerry's", D1404="Chobani", D1404="Oikos", D1404="Light + Fit"), "Dairy",
IF(OR(D1404="Barilla", D1404="Annie's", D1404="Rao's Homemade"), "Pasta",
IF(OR(D1404="Hershey's", D1404="Lay's", D1404="Totino's", D1404="Cheerios", D1404="Jif", D1404="Skippy", D1404="Nature Valley", D1404="Oreo", D1404="DiGiorno", D1404="Eggo"), "Prepared Food",
IF(OR(D1404="Ben's Original", D1404="Lundberg", D1404="Quaker"), "Rice",
IF(OR(D1404="Bush's", D1404="Hillshire Farm", D1404="Oscar Mayer", D1404="SPAM"), "Protein",
IF(OR(D1404="Starbucks", D1404="Sparkling Ice", D1404="Coca-Cola", D1404="San Pellegrino", D1404="Gatorade", D1404="Arizona"), "Beverages",
"Other")))))))))</f>
        <v>Beverages</v>
      </c>
      <c r="F1404" t="s">
        <v>249</v>
      </c>
      <c r="G1404" cm="1">
        <f t="array" ref="G1404">_xlfn.LET(
  _xlpm.txt, LOWER(TRIM(SUBSTITUTE(B1404,"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404" s="1">
        <f>O1404/G1404</f>
        <v>6.1249999999999999E-2</v>
      </c>
      <c r="J1404" t="str">
        <f>IF(I1404="", "", IFERROR(LEFT(SUBSTITUTE(I1404,"$",""), FIND("/", SUBSTITUTE(I1404,"$","")) - 1), ""))</f>
        <v/>
      </c>
      <c r="K1404" s="1" t="str">
        <f>IF(J1404="", "", SUBSTITUTE(J1404, "¢", ""))</f>
        <v/>
      </c>
      <c r="L1404" s="2">
        <f>H1404*100</f>
        <v>6.125</v>
      </c>
      <c r="M1404" s="1">
        <f t="shared" si="21"/>
        <v>6.0999999999999999E-2</v>
      </c>
      <c r="N1404" s="1">
        <v>6.1</v>
      </c>
      <c r="O1404">
        <f>VALUE(MID(F1404, FIND("$", F1404) + 1, LEN(F1404)))</f>
        <v>0.98</v>
      </c>
    </row>
    <row r="1405" spans="1:15" x14ac:dyDescent="0.25">
      <c r="A1405" t="s">
        <v>248</v>
      </c>
      <c r="B1405" t="s">
        <v>247</v>
      </c>
      <c r="D1405" t="str" cm="1">
        <f t="array" ref="D1405">_xlfn.TEXTJOIN("", TRUE, IF(ISNUMBER(SEARCH($Q$1480:$Q$1524, B1405)), $Q$1480:$Q$1524, ""))</f>
        <v>Sparkling Ice</v>
      </c>
      <c r="E1405" t="str">
        <f>IF(OR(D1405="Mission", D1405="Nature's Own", D1405="Sara Lee"), "Bread",
IF(OR(D1405="Del Monte", D1405="Dole", D1405="Mott's"), "Canned Fruit",
IF(OR(D1405="Goya", D1405="Hunt's", D1405="Birds Eye"), "Canned Vegetables",
IF(OR(D1405="BelGioioso", D1405="Kraft", D1405="Philadelphia", D1405="Fairlife", D1405="Horizon Organic", D1405="Lactaid", D1405="Ben &amp; Jerry's", D1405="Chobani", D1405="Oikos", D1405="Light + Fit"), "Dairy",
IF(OR(D1405="Barilla", D1405="Annie's", D1405="Rao's Homemade"), "Pasta",
IF(OR(D1405="Hershey's", D1405="Lay's", D1405="Totino's", D1405="Cheerios", D1405="Jif", D1405="Skippy", D1405="Nature Valley", D1405="Oreo", D1405="DiGiorno", D1405="Eggo"), "Prepared Food",
IF(OR(D1405="Ben's Original", D1405="Lundberg", D1405="Quaker"), "Rice",
IF(OR(D1405="Bush's", D1405="Hillshire Farm", D1405="Oscar Mayer", D1405="SPAM"), "Protein",
IF(OR(D1405="Starbucks", D1405="Sparkling Ice", D1405="Coca-Cola", D1405="San Pellegrino", D1405="Gatorade", D1405="Arizona"), "Beverages",
"Other")))))))))</f>
        <v>Beverages</v>
      </c>
      <c r="F1405" t="s">
        <v>246</v>
      </c>
      <c r="G1405" cm="1">
        <f t="array" ref="G1405">_xlfn.LET(
  _xlpm.txt, LOWER(TRIM(SUBSTITUTE(B1405,"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405" s="1">
        <f>O1405/G1405</f>
        <v>8.9374999999999996E-2</v>
      </c>
      <c r="J1405" t="str">
        <f>IF(I1405="", "", IFERROR(LEFT(SUBSTITUTE(I1405,"$",""), FIND("/", SUBSTITUTE(I1405,"$","")) - 1), ""))</f>
        <v/>
      </c>
      <c r="K1405" s="1" t="str">
        <f>IF(J1405="", "", SUBSTITUTE(J1405, "¢", ""))</f>
        <v/>
      </c>
      <c r="L1405" s="2">
        <f>H1405*100</f>
        <v>8.9375</v>
      </c>
      <c r="M1405" s="1">
        <f t="shared" si="21"/>
        <v>8.9374999999999996E-2</v>
      </c>
      <c r="N1405" s="1">
        <v>8.9375</v>
      </c>
      <c r="O1405">
        <f>VALUE(MID(F1405, FIND("$", F1405) + 1, LEN(F1405)))</f>
        <v>1.43</v>
      </c>
    </row>
    <row r="1406" spans="1:15" x14ac:dyDescent="0.25">
      <c r="A1406" t="s">
        <v>245</v>
      </c>
      <c r="B1406" t="s">
        <v>244</v>
      </c>
      <c r="D1406" t="str" cm="1">
        <f t="array" ref="D1406">_xlfn.TEXTJOIN("", TRUE, IF(ISNUMBER(SEARCH($Q$1480:$Q$1524, B1406)), $Q$1480:$Q$1524, ""))</f>
        <v>Sparkling Ice</v>
      </c>
      <c r="E1406" t="str">
        <f>IF(OR(D1406="Mission", D1406="Nature's Own", D1406="Sara Lee"), "Bread",
IF(OR(D1406="Del Monte", D1406="Dole", D1406="Mott's"), "Canned Fruit",
IF(OR(D1406="Goya", D1406="Hunt's", D1406="Birds Eye"), "Canned Vegetables",
IF(OR(D1406="BelGioioso", D1406="Kraft", D1406="Philadelphia", D1406="Fairlife", D1406="Horizon Organic", D1406="Lactaid", D1406="Ben &amp; Jerry's", D1406="Chobani", D1406="Oikos", D1406="Light + Fit"), "Dairy",
IF(OR(D1406="Barilla", D1406="Annie's", D1406="Rao's Homemade"), "Pasta",
IF(OR(D1406="Hershey's", D1406="Lay's", D1406="Totino's", D1406="Cheerios", D1406="Jif", D1406="Skippy", D1406="Nature Valley", D1406="Oreo", D1406="DiGiorno", D1406="Eggo"), "Prepared Food",
IF(OR(D1406="Ben's Original", D1406="Lundberg", D1406="Quaker"), "Rice",
IF(OR(D1406="Bush's", D1406="Hillshire Farm", D1406="Oscar Mayer", D1406="SPAM"), "Protein",
IF(OR(D1406="Starbucks", D1406="Sparkling Ice", D1406="Coca-Cola", D1406="San Pellegrino", D1406="Gatorade", D1406="Arizona"), "Beverages",
"Other")))))))))</f>
        <v>Beverages</v>
      </c>
      <c r="F1406" t="s">
        <v>241</v>
      </c>
      <c r="G1406" t="str" cm="1">
        <f t="array" ref="G1406">_xlfn.LET(
  _xlpm.txt, LOWER(TRIM(SUBSTITUTE(B1406,"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06" t="e">
        <f>O1406/G1406</f>
        <v>#VALUE!</v>
      </c>
      <c r="J1406" t="str">
        <f>IF(I1406="", "", IFERROR(LEFT(SUBSTITUTE(I1406,"$",""), FIND("/", SUBSTITUTE(I1406,"$","")) - 1), ""))</f>
        <v/>
      </c>
      <c r="K1406" t="str">
        <f>IF(J1406="", "", SUBSTITUTE(J1406, "¢", ""))</f>
        <v/>
      </c>
      <c r="L1406" s="1" t="e">
        <f>H1406*100</f>
        <v>#VALUE!</v>
      </c>
      <c r="M1406" s="1">
        <f t="shared" si="21"/>
        <v>0</v>
      </c>
      <c r="O1406">
        <f>VALUE(MID(F1406, FIND("$", F1406) + 1, LEN(F1406)))</f>
        <v>1.25</v>
      </c>
    </row>
    <row r="1407" spans="1:15" x14ac:dyDescent="0.25">
      <c r="A1407" t="s">
        <v>243</v>
      </c>
      <c r="B1407" t="s">
        <v>242</v>
      </c>
      <c r="D1407" t="str" cm="1">
        <f t="array" ref="D1407">_xlfn.TEXTJOIN("", TRUE, IF(ISNUMBER(SEARCH($Q$1480:$Q$1524, B1407)), $Q$1480:$Q$1524, ""))</f>
        <v>Sparkling Ice</v>
      </c>
      <c r="E1407" t="str">
        <f>IF(OR(D1407="Mission", D1407="Nature's Own", D1407="Sara Lee"), "Bread",
IF(OR(D1407="Del Monte", D1407="Dole", D1407="Mott's"), "Canned Fruit",
IF(OR(D1407="Goya", D1407="Hunt's", D1407="Birds Eye"), "Canned Vegetables",
IF(OR(D1407="BelGioioso", D1407="Kraft", D1407="Philadelphia", D1407="Fairlife", D1407="Horizon Organic", D1407="Lactaid", D1407="Ben &amp; Jerry's", D1407="Chobani", D1407="Oikos", D1407="Light + Fit"), "Dairy",
IF(OR(D1407="Barilla", D1407="Annie's", D1407="Rao's Homemade"), "Pasta",
IF(OR(D1407="Hershey's", D1407="Lay's", D1407="Totino's", D1407="Cheerios", D1407="Jif", D1407="Skippy", D1407="Nature Valley", D1407="Oreo", D1407="DiGiorno", D1407="Eggo"), "Prepared Food",
IF(OR(D1407="Ben's Original", D1407="Lundberg", D1407="Quaker"), "Rice",
IF(OR(D1407="Bush's", D1407="Hillshire Farm", D1407="Oscar Mayer", D1407="SPAM"), "Protein",
IF(OR(D1407="Starbucks", D1407="Sparkling Ice", D1407="Coca-Cola", D1407="San Pellegrino", D1407="Gatorade", D1407="Arizona"), "Beverages",
"Other")))))))))</f>
        <v>Beverages</v>
      </c>
      <c r="F1407" t="s">
        <v>241</v>
      </c>
      <c r="G1407" cm="1">
        <f t="array" ref="G1407">_xlfn.LET(
  _xlpm.txt, LOWER(TRIM(SUBSTITUTE(B1407,"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H1407" s="1">
        <f>O1407/G1407</f>
        <v>7.8125E-2</v>
      </c>
      <c r="J1407" t="str">
        <f>IF(I1407="", "", IFERROR(LEFT(SUBSTITUTE(I1407,"$",""), FIND("/", SUBSTITUTE(I1407,"$","")) - 1), ""))</f>
        <v/>
      </c>
      <c r="K1407" s="1" t="str">
        <f>IF(J1407="", "", SUBSTITUTE(J1407, "¢", ""))</f>
        <v/>
      </c>
      <c r="L1407" s="2">
        <f>H1407*100</f>
        <v>7.8125</v>
      </c>
      <c r="M1407" s="1">
        <f t="shared" si="21"/>
        <v>7.8125E-2</v>
      </c>
      <c r="N1407" s="1">
        <v>7.8125</v>
      </c>
      <c r="O1407">
        <f>VALUE(MID(F1407, FIND("$", F1407) + 1, LEN(F1407)))</f>
        <v>1.25</v>
      </c>
    </row>
    <row r="1408" spans="1:15" x14ac:dyDescent="0.25">
      <c r="A1408" t="s">
        <v>240</v>
      </c>
      <c r="B1408" t="s">
        <v>239</v>
      </c>
      <c r="D1408" t="str" cm="1">
        <f t="array" ref="D1408">_xlfn.TEXTJOIN("", TRUE, IF(ISNUMBER(SEARCH($Q$1480:$Q$1524, B1408)), $Q$1480:$Q$1524, ""))</f>
        <v>Sparkling Ice</v>
      </c>
      <c r="E1408" t="str">
        <f>IF(OR(D1408="Mission", D1408="Nature's Own", D1408="Sara Lee"), "Bread",
IF(OR(D1408="Del Monte", D1408="Dole", D1408="Mott's"), "Canned Fruit",
IF(OR(D1408="Goya", D1408="Hunt's", D1408="Birds Eye"), "Canned Vegetables",
IF(OR(D1408="BelGioioso", D1408="Kraft", D1408="Philadelphia", D1408="Fairlife", D1408="Horizon Organic", D1408="Lactaid", D1408="Ben &amp; Jerry's", D1408="Chobani", D1408="Oikos", D1408="Light + Fit"), "Dairy",
IF(OR(D1408="Barilla", D1408="Annie's", D1408="Rao's Homemade"), "Pasta",
IF(OR(D1408="Hershey's", D1408="Lay's", D1408="Totino's", D1408="Cheerios", D1408="Jif", D1408="Skippy", D1408="Nature Valley", D1408="Oreo", D1408="DiGiorno", D1408="Eggo"), "Prepared Food",
IF(OR(D1408="Ben's Original", D1408="Lundberg", D1408="Quaker"), "Rice",
IF(OR(D1408="Bush's", D1408="Hillshire Farm", D1408="Oscar Mayer", D1408="SPAM"), "Protein",
IF(OR(D1408="Starbucks", D1408="Sparkling Ice", D1408="Coca-Cola", D1408="San Pellegrino", D1408="Gatorade", D1408="Arizona"), "Beverages",
"Other")))))))))</f>
        <v>Beverages</v>
      </c>
      <c r="F1408" t="s">
        <v>191</v>
      </c>
      <c r="G1408" t="str" cm="1">
        <f t="array" ref="G1408">_xlfn.LET(
  _xlpm.txt, LOWER(TRIM(SUBSTITUTE(B1408,"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08" t="e">
        <f>O1408/G1408</f>
        <v>#VALUE!</v>
      </c>
      <c r="J1408" t="str">
        <f>IF(I1408="", "", IFERROR(LEFT(SUBSTITUTE(I1408,"$",""), FIND("/", SUBSTITUTE(I1408,"$","")) - 1), ""))</f>
        <v/>
      </c>
      <c r="K1408" t="str">
        <f>IF(J1408="", "", SUBSTITUTE(J1408, "¢", ""))</f>
        <v/>
      </c>
      <c r="L1408" s="1" t="e">
        <f>H1408*100</f>
        <v>#VALUE!</v>
      </c>
      <c r="M1408" s="1">
        <f t="shared" si="21"/>
        <v>0</v>
      </c>
      <c r="O1408">
        <f>VALUE(MID(F1408, FIND("$", F1408) + 1, LEN(F1408)))</f>
        <v>0.97</v>
      </c>
    </row>
    <row r="1409" spans="1:15" x14ac:dyDescent="0.25">
      <c r="A1409" t="s">
        <v>238</v>
      </c>
      <c r="B1409" t="s">
        <v>237</v>
      </c>
      <c r="C1409">
        <v>12</v>
      </c>
      <c r="D1409" t="str" cm="1">
        <f t="array" ref="D1409">_xlfn.TEXTJOIN("", TRUE, IF(ISNUMBER(SEARCH($Q$1480:$Q$1524, B1409)), $Q$1480:$Q$1524, ""))</f>
        <v>Sparkling Ice</v>
      </c>
      <c r="E1409" t="str">
        <f>IF(OR(D1409="Mission", D1409="Nature's Own", D1409="Sara Lee"), "Bread",
IF(OR(D1409="Del Monte", D1409="Dole", D1409="Mott's"), "Canned Fruit",
IF(OR(D1409="Goya", D1409="Hunt's", D1409="Birds Eye"), "Canned Vegetables",
IF(OR(D1409="BelGioioso", D1409="Kraft", D1409="Philadelphia", D1409="Fairlife", D1409="Horizon Organic", D1409="Lactaid", D1409="Ben &amp; Jerry's", D1409="Chobani", D1409="Oikos", D1409="Light + Fit"), "Dairy",
IF(OR(D1409="Barilla", D1409="Annie's", D1409="Rao's Homemade"), "Pasta",
IF(OR(D1409="Hershey's", D1409="Lay's", D1409="Totino's", D1409="Cheerios", D1409="Jif", D1409="Skippy", D1409="Nature Valley", D1409="Oreo", D1409="DiGiorno", D1409="Eggo"), "Prepared Food",
IF(OR(D1409="Ben's Original", D1409="Lundberg", D1409="Quaker"), "Rice",
IF(OR(D1409="Bush's", D1409="Hillshire Farm", D1409="Oscar Mayer", D1409="SPAM"), "Protein",
IF(OR(D1409="Starbucks", D1409="Sparkling Ice", D1409="Coca-Cola", D1409="San Pellegrino", D1409="Gatorade", D1409="Arizona"), "Beverages",
"Other")))))))))</f>
        <v>Beverages</v>
      </c>
      <c r="F1409" t="s">
        <v>188</v>
      </c>
      <c r="G1409" cm="1">
        <f t="array" ref="G1409">_xlfn.LET(
  _xlpm.txt, LOWER(TRIM(SUBSTITUTE(B1409,"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09" s="1">
        <f>O1409/G1409</f>
        <v>0.64588235294117646</v>
      </c>
      <c r="J1409" t="str">
        <f>IF(I1409="", "", IFERROR(LEFT(SUBSTITUTE(I1409,"$",""), FIND("/", SUBSTITUTE(I1409,"$","")) - 1), ""))</f>
        <v/>
      </c>
      <c r="K1409" s="1" t="str">
        <f>IF(J1409="", "", SUBSTITUTE(J1409, "¢", ""))</f>
        <v/>
      </c>
      <c r="L1409" s="2">
        <f>H1409*100</f>
        <v>64.588235294117652</v>
      </c>
      <c r="M1409" s="1">
        <f t="shared" si="21"/>
        <v>0.64588235294117657</v>
      </c>
      <c r="N1409" s="1">
        <v>64.588235294117652</v>
      </c>
      <c r="O1409">
        <f>VALUE(MID(F1409, FIND("$", F1409) + 1, LEN(F1409)))</f>
        <v>10.98</v>
      </c>
    </row>
    <row r="1410" spans="1:15" x14ac:dyDescent="0.25">
      <c r="A1410" t="s">
        <v>236</v>
      </c>
      <c r="B1410" t="s">
        <v>235</v>
      </c>
      <c r="D1410" t="str" cm="1">
        <f t="array" ref="D1410">_xlfn.TEXTJOIN("", TRUE, IF(ISNUMBER(SEARCH($Q$1480:$Q$1524, B1410)), $Q$1480:$Q$1524, ""))</f>
        <v>Sparkling Ice</v>
      </c>
      <c r="E1410" t="str">
        <f>IF(OR(D1410="Mission", D1410="Nature's Own", D1410="Sara Lee"), "Bread",
IF(OR(D1410="Del Monte", D1410="Dole", D1410="Mott's"), "Canned Fruit",
IF(OR(D1410="Goya", D1410="Hunt's", D1410="Birds Eye"), "Canned Vegetables",
IF(OR(D1410="BelGioioso", D1410="Kraft", D1410="Philadelphia", D1410="Fairlife", D1410="Horizon Organic", D1410="Lactaid", D1410="Ben &amp; Jerry's", D1410="Chobani", D1410="Oikos", D1410="Light + Fit"), "Dairy",
IF(OR(D1410="Barilla", D1410="Annie's", D1410="Rao's Homemade"), "Pasta",
IF(OR(D1410="Hershey's", D1410="Lay's", D1410="Totino's", D1410="Cheerios", D1410="Jif", D1410="Skippy", D1410="Nature Valley", D1410="Oreo", D1410="DiGiorno", D1410="Eggo"), "Prepared Food",
IF(OR(D1410="Ben's Original", D1410="Lundberg", D1410="Quaker"), "Rice",
IF(OR(D1410="Bush's", D1410="Hillshire Farm", D1410="Oscar Mayer", D1410="SPAM"), "Protein",
IF(OR(D1410="Starbucks", D1410="Sparkling Ice", D1410="Coca-Cola", D1410="San Pellegrino", D1410="Gatorade", D1410="Arizona"), "Beverages",
"Other")))))))))</f>
        <v>Beverages</v>
      </c>
      <c r="F1410" t="s">
        <v>191</v>
      </c>
      <c r="G1410" cm="1">
        <f t="array" ref="G1410">_xlfn.LET(
  _xlpm.txt, LOWER(TRIM(SUBSTITUTE(B1410,"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10" s="1">
        <f>O1410/G1410</f>
        <v>5.7058823529411766E-2</v>
      </c>
      <c r="J1410" t="str">
        <f>IF(I1410="", "", IFERROR(LEFT(SUBSTITUTE(I1410,"$",""), FIND("/", SUBSTITUTE(I1410,"$","")) - 1), ""))</f>
        <v/>
      </c>
      <c r="K1410" s="1" t="str">
        <f>IF(J1410="", "", SUBSTITUTE(J1410, "¢", ""))</f>
        <v/>
      </c>
      <c r="L1410" s="2">
        <f>H1410*100</f>
        <v>5.7058823529411766</v>
      </c>
      <c r="M1410" s="1">
        <f t="shared" ref="M1410:M1473" si="22">N1410/100</f>
        <v>5.7099999999999998E-2</v>
      </c>
      <c r="N1410" s="1">
        <v>5.71</v>
      </c>
      <c r="O1410">
        <f>VALUE(MID(F1410, FIND("$", F1410) + 1, LEN(F1410)))</f>
        <v>0.97</v>
      </c>
    </row>
    <row r="1411" spans="1:15" x14ac:dyDescent="0.25">
      <c r="A1411" t="s">
        <v>234</v>
      </c>
      <c r="B1411" t="s">
        <v>233</v>
      </c>
      <c r="C1411">
        <v>12</v>
      </c>
      <c r="D1411" t="str" cm="1">
        <f t="array" ref="D1411">_xlfn.TEXTJOIN("", TRUE, IF(ISNUMBER(SEARCH($Q$1480:$Q$1524, B1411)), $Q$1480:$Q$1524, ""))</f>
        <v>Sparkling Ice</v>
      </c>
      <c r="E1411" t="str">
        <f>IF(OR(D1411="Mission", D1411="Nature's Own", D1411="Sara Lee"), "Bread",
IF(OR(D1411="Del Monte", D1411="Dole", D1411="Mott's"), "Canned Fruit",
IF(OR(D1411="Goya", D1411="Hunt's", D1411="Birds Eye"), "Canned Vegetables",
IF(OR(D1411="BelGioioso", D1411="Kraft", D1411="Philadelphia", D1411="Fairlife", D1411="Horizon Organic", D1411="Lactaid", D1411="Ben &amp; Jerry's", D1411="Chobani", D1411="Oikos", D1411="Light + Fit"), "Dairy",
IF(OR(D1411="Barilla", D1411="Annie's", D1411="Rao's Homemade"), "Pasta",
IF(OR(D1411="Hershey's", D1411="Lay's", D1411="Totino's", D1411="Cheerios", D1411="Jif", D1411="Skippy", D1411="Nature Valley", D1411="Oreo", D1411="DiGiorno", D1411="Eggo"), "Prepared Food",
IF(OR(D1411="Ben's Original", D1411="Lundberg", D1411="Quaker"), "Rice",
IF(OR(D1411="Bush's", D1411="Hillshire Farm", D1411="Oscar Mayer", D1411="SPAM"), "Protein",
IF(OR(D1411="Starbucks", D1411="Sparkling Ice", D1411="Coca-Cola", D1411="San Pellegrino", D1411="Gatorade", D1411="Arizona"), "Beverages",
"Other")))))))))</f>
        <v>Beverages</v>
      </c>
      <c r="F1411" t="s">
        <v>188</v>
      </c>
      <c r="G1411" cm="1">
        <f t="array" ref="G1411">_xlfn.LET(
  _xlpm.txt, LOWER(TRIM(SUBSTITUTE(B1411,"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11" s="1">
        <f>O1411/G1411</f>
        <v>0.64588235294117646</v>
      </c>
      <c r="J1411" t="str">
        <f>IF(I1411="", "", IFERROR(LEFT(SUBSTITUTE(I1411,"$",""), FIND("/", SUBSTITUTE(I1411,"$","")) - 1), ""))</f>
        <v/>
      </c>
      <c r="K1411" s="1" t="str">
        <f>IF(J1411="", "", SUBSTITUTE(J1411, "¢", ""))</f>
        <v/>
      </c>
      <c r="L1411" s="2">
        <f>H1411*100</f>
        <v>64.588235294117652</v>
      </c>
      <c r="M1411" s="1">
        <f t="shared" si="22"/>
        <v>0.64588235294117657</v>
      </c>
      <c r="N1411" s="1">
        <v>64.588235294117652</v>
      </c>
      <c r="O1411">
        <f>VALUE(MID(F1411, FIND("$", F1411) + 1, LEN(F1411)))</f>
        <v>10.98</v>
      </c>
    </row>
    <row r="1412" spans="1:15" x14ac:dyDescent="0.25">
      <c r="A1412" t="s">
        <v>232</v>
      </c>
      <c r="B1412" t="s">
        <v>231</v>
      </c>
      <c r="D1412" t="str" cm="1">
        <f t="array" ref="D1412">_xlfn.TEXTJOIN("", TRUE, IF(ISNUMBER(SEARCH($Q$1480:$Q$1524, B1412)), $Q$1480:$Q$1524, ""))</f>
        <v>Sparkling Ice</v>
      </c>
      <c r="E1412" t="str">
        <f>IF(OR(D1412="Mission", D1412="Nature's Own", D1412="Sara Lee"), "Bread",
IF(OR(D1412="Del Monte", D1412="Dole", D1412="Mott's"), "Canned Fruit",
IF(OR(D1412="Goya", D1412="Hunt's", D1412="Birds Eye"), "Canned Vegetables",
IF(OR(D1412="BelGioioso", D1412="Kraft", D1412="Philadelphia", D1412="Fairlife", D1412="Horizon Organic", D1412="Lactaid", D1412="Ben &amp; Jerry's", D1412="Chobani", D1412="Oikos", D1412="Light + Fit"), "Dairy",
IF(OR(D1412="Barilla", D1412="Annie's", D1412="Rao's Homemade"), "Pasta",
IF(OR(D1412="Hershey's", D1412="Lay's", D1412="Totino's", D1412="Cheerios", D1412="Jif", D1412="Skippy", D1412="Nature Valley", D1412="Oreo", D1412="DiGiorno", D1412="Eggo"), "Prepared Food",
IF(OR(D1412="Ben's Original", D1412="Lundberg", D1412="Quaker"), "Rice",
IF(OR(D1412="Bush's", D1412="Hillshire Farm", D1412="Oscar Mayer", D1412="SPAM"), "Protein",
IF(OR(D1412="Starbucks", D1412="Sparkling Ice", D1412="Coca-Cola", D1412="San Pellegrino", D1412="Gatorade", D1412="Arizona"), "Beverages",
"Other")))))))))</f>
        <v>Beverages</v>
      </c>
      <c r="F1412" t="s">
        <v>191</v>
      </c>
      <c r="G1412" cm="1">
        <f t="array" ref="G1412">_xlfn.LET(
  _xlpm.txt, LOWER(TRIM(SUBSTITUTE(B1412,"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12" s="1">
        <f>O1412/G1412</f>
        <v>5.7058823529411766E-2</v>
      </c>
      <c r="J1412" t="str">
        <f>IF(I1412="", "", IFERROR(LEFT(SUBSTITUTE(I1412,"$",""), FIND("/", SUBSTITUTE(I1412,"$","")) - 1), ""))</f>
        <v/>
      </c>
      <c r="K1412" s="1" t="str">
        <f>IF(J1412="", "", SUBSTITUTE(J1412, "¢", ""))</f>
        <v/>
      </c>
      <c r="L1412" s="2">
        <f>H1412*100</f>
        <v>5.7058823529411766</v>
      </c>
      <c r="M1412" s="1">
        <f t="shared" si="22"/>
        <v>5.7058823529411766E-2</v>
      </c>
      <c r="N1412" s="1">
        <v>5.7058823529411766</v>
      </c>
      <c r="O1412">
        <f>VALUE(MID(F1412, FIND("$", F1412) + 1, LEN(F1412)))</f>
        <v>0.97</v>
      </c>
    </row>
    <row r="1413" spans="1:15" x14ac:dyDescent="0.25">
      <c r="A1413" t="s">
        <v>230</v>
      </c>
      <c r="B1413" t="s">
        <v>229</v>
      </c>
      <c r="D1413" t="str" cm="1">
        <f t="array" ref="D1413">_xlfn.TEXTJOIN("", TRUE, IF(ISNUMBER(SEARCH($Q$1480:$Q$1524, B1413)), $Q$1480:$Q$1524, ""))</f>
        <v>Sparkling Ice</v>
      </c>
      <c r="E1413" t="str">
        <f>IF(OR(D1413="Mission", D1413="Nature's Own", D1413="Sara Lee"), "Bread",
IF(OR(D1413="Del Monte", D1413="Dole", D1413="Mott's"), "Canned Fruit",
IF(OR(D1413="Goya", D1413="Hunt's", D1413="Birds Eye"), "Canned Vegetables",
IF(OR(D1413="BelGioioso", D1413="Kraft", D1413="Philadelphia", D1413="Fairlife", D1413="Horizon Organic", D1413="Lactaid", D1413="Ben &amp; Jerry's", D1413="Chobani", D1413="Oikos", D1413="Light + Fit"), "Dairy",
IF(OR(D1413="Barilla", D1413="Annie's", D1413="Rao's Homemade"), "Pasta",
IF(OR(D1413="Hershey's", D1413="Lay's", D1413="Totino's", D1413="Cheerios", D1413="Jif", D1413="Skippy", D1413="Nature Valley", D1413="Oreo", D1413="DiGiorno", D1413="Eggo"), "Prepared Food",
IF(OR(D1413="Ben's Original", D1413="Lundberg", D1413="Quaker"), "Rice",
IF(OR(D1413="Bush's", D1413="Hillshire Farm", D1413="Oscar Mayer", D1413="SPAM"), "Protein",
IF(OR(D1413="Starbucks", D1413="Sparkling Ice", D1413="Coca-Cola", D1413="San Pellegrino", D1413="Gatorade", D1413="Arizona"), "Beverages",
"Other")))))))))</f>
        <v>Beverages</v>
      </c>
      <c r="F1413" t="s">
        <v>188</v>
      </c>
      <c r="G1413" cm="1">
        <f t="array" ref="G1413">_xlfn.LET(
  _xlpm.txt, LOWER(TRIM(SUBSTITUTE(B1413,"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13" s="1">
        <f>O1413/G1413</f>
        <v>0.64588235294117646</v>
      </c>
      <c r="J1413" t="str">
        <f>IF(I1413="", "", IFERROR(LEFT(SUBSTITUTE(I1413,"$",""), FIND("/", SUBSTITUTE(I1413,"$","")) - 1), ""))</f>
        <v/>
      </c>
      <c r="K1413" s="1" t="str">
        <f>IF(J1413="", "", SUBSTITUTE(J1413, "¢", ""))</f>
        <v/>
      </c>
      <c r="L1413" s="2">
        <f>H1413*100</f>
        <v>64.588235294117652</v>
      </c>
      <c r="M1413" s="1">
        <f t="shared" si="22"/>
        <v>0.64588235294117657</v>
      </c>
      <c r="N1413" s="1">
        <v>64.588235294117652</v>
      </c>
      <c r="O1413">
        <f>VALUE(MID(F1413, FIND("$", F1413) + 1, LEN(F1413)))</f>
        <v>10.98</v>
      </c>
    </row>
    <row r="1414" spans="1:15" x14ac:dyDescent="0.25">
      <c r="A1414" t="s">
        <v>228</v>
      </c>
      <c r="B1414" t="s">
        <v>227</v>
      </c>
      <c r="D1414" t="str" cm="1">
        <f t="array" ref="D1414">_xlfn.TEXTJOIN("", TRUE, IF(ISNUMBER(SEARCH($Q$1480:$Q$1524, B1414)), $Q$1480:$Q$1524, ""))</f>
        <v>Sparkling Ice</v>
      </c>
      <c r="E1414" t="str">
        <f>IF(OR(D1414="Mission", D1414="Nature's Own", D1414="Sara Lee"), "Bread",
IF(OR(D1414="Del Monte", D1414="Dole", D1414="Mott's"), "Canned Fruit",
IF(OR(D1414="Goya", D1414="Hunt's", D1414="Birds Eye"), "Canned Vegetables",
IF(OR(D1414="BelGioioso", D1414="Kraft", D1414="Philadelphia", D1414="Fairlife", D1414="Horizon Organic", D1414="Lactaid", D1414="Ben &amp; Jerry's", D1414="Chobani", D1414="Oikos", D1414="Light + Fit"), "Dairy",
IF(OR(D1414="Barilla", D1414="Annie's", D1414="Rao's Homemade"), "Pasta",
IF(OR(D1414="Hershey's", D1414="Lay's", D1414="Totino's", D1414="Cheerios", D1414="Jif", D1414="Skippy", D1414="Nature Valley", D1414="Oreo", D1414="DiGiorno", D1414="Eggo"), "Prepared Food",
IF(OR(D1414="Ben's Original", D1414="Lundberg", D1414="Quaker"), "Rice",
IF(OR(D1414="Bush's", D1414="Hillshire Farm", D1414="Oscar Mayer", D1414="SPAM"), "Protein",
IF(OR(D1414="Starbucks", D1414="Sparkling Ice", D1414="Coca-Cola", D1414="San Pellegrino", D1414="Gatorade", D1414="Arizona"), "Beverages",
"Other")))))))))</f>
        <v>Beverages</v>
      </c>
      <c r="F1414" t="s">
        <v>191</v>
      </c>
      <c r="G1414" cm="1">
        <f t="array" ref="G1414">_xlfn.LET(
  _xlpm.txt, LOWER(TRIM(SUBSTITUTE(B1414,"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14" s="1">
        <f>O1414/G1414</f>
        <v>5.7058823529411766E-2</v>
      </c>
      <c r="J1414" t="str">
        <f>IF(I1414="", "", IFERROR(LEFT(SUBSTITUTE(I1414,"$",""), FIND("/", SUBSTITUTE(I1414,"$","")) - 1), ""))</f>
        <v/>
      </c>
      <c r="K1414" s="1" t="str">
        <f>IF(J1414="", "", SUBSTITUTE(J1414, "¢", ""))</f>
        <v/>
      </c>
      <c r="L1414" s="2">
        <f>H1414*100</f>
        <v>5.7058823529411766</v>
      </c>
      <c r="M1414" s="1">
        <f t="shared" si="22"/>
        <v>5.7058823529411766E-2</v>
      </c>
      <c r="N1414" s="1">
        <v>5.7058823529411766</v>
      </c>
      <c r="O1414">
        <f>VALUE(MID(F1414, FIND("$", F1414) + 1, LEN(F1414)))</f>
        <v>0.97</v>
      </c>
    </row>
    <row r="1415" spans="1:15" x14ac:dyDescent="0.25">
      <c r="A1415" t="s">
        <v>226</v>
      </c>
      <c r="B1415" t="s">
        <v>225</v>
      </c>
      <c r="D1415" t="str" cm="1">
        <f t="array" ref="D1415">_xlfn.TEXTJOIN("", TRUE, IF(ISNUMBER(SEARCH($Q$1480:$Q$1524, B1415)), $Q$1480:$Q$1524, ""))</f>
        <v>Sparkling Ice</v>
      </c>
      <c r="E1415" t="str">
        <f>IF(OR(D1415="Mission", D1415="Nature's Own", D1415="Sara Lee"), "Bread",
IF(OR(D1415="Del Monte", D1415="Dole", D1415="Mott's"), "Canned Fruit",
IF(OR(D1415="Goya", D1415="Hunt's", D1415="Birds Eye"), "Canned Vegetables",
IF(OR(D1415="BelGioioso", D1415="Kraft", D1415="Philadelphia", D1415="Fairlife", D1415="Horizon Organic", D1415="Lactaid", D1415="Ben &amp; Jerry's", D1415="Chobani", D1415="Oikos", D1415="Light + Fit"), "Dairy",
IF(OR(D1415="Barilla", D1415="Annie's", D1415="Rao's Homemade"), "Pasta",
IF(OR(D1415="Hershey's", D1415="Lay's", D1415="Totino's", D1415="Cheerios", D1415="Jif", D1415="Skippy", D1415="Nature Valley", D1415="Oreo", D1415="DiGiorno", D1415="Eggo"), "Prepared Food",
IF(OR(D1415="Ben's Original", D1415="Lundberg", D1415="Quaker"), "Rice",
IF(OR(D1415="Bush's", D1415="Hillshire Farm", D1415="Oscar Mayer", D1415="SPAM"), "Protein",
IF(OR(D1415="Starbucks", D1415="Sparkling Ice", D1415="Coca-Cola", D1415="San Pellegrino", D1415="Gatorade", D1415="Arizona"), "Beverages",
"Other")))))))))</f>
        <v>Beverages</v>
      </c>
      <c r="F1415" t="s">
        <v>191</v>
      </c>
      <c r="G1415" cm="1">
        <f t="array" ref="G1415">_xlfn.LET(
  _xlpm.txt, LOWER(TRIM(SUBSTITUTE(B1415,"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15" s="1">
        <f>O1415/G1415</f>
        <v>5.7058823529411766E-2</v>
      </c>
      <c r="J1415" t="str">
        <f>IF(I1415="", "", IFERROR(LEFT(SUBSTITUTE(I1415,"$",""), FIND("/", SUBSTITUTE(I1415,"$","")) - 1), ""))</f>
        <v/>
      </c>
      <c r="K1415" s="1" t="str">
        <f>IF(J1415="", "", SUBSTITUTE(J1415, "¢", ""))</f>
        <v/>
      </c>
      <c r="L1415" s="2">
        <f>H1415*100</f>
        <v>5.7058823529411766</v>
      </c>
      <c r="M1415" s="1">
        <f t="shared" si="22"/>
        <v>5.7058823529411766E-2</v>
      </c>
      <c r="N1415" s="1">
        <v>5.7058823529411766</v>
      </c>
      <c r="O1415">
        <f>VALUE(MID(F1415, FIND("$", F1415) + 1, LEN(F1415)))</f>
        <v>0.97</v>
      </c>
    </row>
    <row r="1416" spans="1:15" ht="15" customHeight="1" x14ac:dyDescent="0.25">
      <c r="A1416" t="s">
        <v>224</v>
      </c>
      <c r="B1416" t="s">
        <v>223</v>
      </c>
      <c r="D1416" t="str" cm="1">
        <f t="array" ref="D1416">_xlfn.TEXTJOIN("", TRUE, IF(ISNUMBER(SEARCH($Q$1480:$Q$1524, B1416)), $Q$1480:$Q$1524, ""))</f>
        <v>Sparkling Ice</v>
      </c>
      <c r="E1416" t="str">
        <f>IF(OR(D1416="Mission", D1416="Nature's Own", D1416="Sara Lee"), "Bread",
IF(OR(D1416="Del Monte", D1416="Dole", D1416="Mott's"), "Canned Fruit",
IF(OR(D1416="Goya", D1416="Hunt's", D1416="Birds Eye"), "Canned Vegetables",
IF(OR(D1416="BelGioioso", D1416="Kraft", D1416="Philadelphia", D1416="Fairlife", D1416="Horizon Organic", D1416="Lactaid", D1416="Ben &amp; Jerry's", D1416="Chobani", D1416="Oikos", D1416="Light + Fit"), "Dairy",
IF(OR(D1416="Barilla", D1416="Annie's", D1416="Rao's Homemade"), "Pasta",
IF(OR(D1416="Hershey's", D1416="Lay's", D1416="Totino's", D1416="Cheerios", D1416="Jif", D1416="Skippy", D1416="Nature Valley", D1416="Oreo", D1416="DiGiorno", D1416="Eggo"), "Prepared Food",
IF(OR(D1416="Ben's Original", D1416="Lundberg", D1416="Quaker"), "Rice",
IF(OR(D1416="Bush's", D1416="Hillshire Farm", D1416="Oscar Mayer", D1416="SPAM"), "Protein",
IF(OR(D1416="Starbucks", D1416="Sparkling Ice", D1416="Coca-Cola", D1416="San Pellegrino", D1416="Gatorade", D1416="Arizona"), "Beverages",
"Other")))))))))</f>
        <v>Beverages</v>
      </c>
      <c r="F1416" t="s">
        <v>222</v>
      </c>
      <c r="G1416" cm="1">
        <f t="array" ref="G1416">_xlfn.LET(
  _xlpm.txt, LOWER(TRIM(SUBSTITUTE(B1416,"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16" s="1">
        <f>O1416/G1416</f>
        <v>5.7647058823529412E-2</v>
      </c>
      <c r="J1416" t="str">
        <f>IF(I1416="", "", IFERROR(LEFT(SUBSTITUTE(I1416,"$",""), FIND("/", SUBSTITUTE(I1416,"$","")) - 1), ""))</f>
        <v/>
      </c>
      <c r="K1416" s="1" t="str">
        <f>IF(J1416="", "", SUBSTITUTE(J1416, "¢", ""))</f>
        <v/>
      </c>
      <c r="L1416" s="2">
        <f>H1416*100</f>
        <v>5.7647058823529411</v>
      </c>
      <c r="M1416" s="1">
        <f t="shared" si="22"/>
        <v>5.7647058823529412E-2</v>
      </c>
      <c r="N1416" s="1">
        <v>5.7647058823529411</v>
      </c>
      <c r="O1416">
        <f>VALUE(MID(F1416, FIND("$", F1416) + 1, LEN(F1416)))</f>
        <v>0.98</v>
      </c>
    </row>
    <row r="1417" spans="1:15" x14ac:dyDescent="0.25">
      <c r="A1417" t="s">
        <v>221</v>
      </c>
      <c r="B1417" t="s">
        <v>220</v>
      </c>
      <c r="D1417" t="str" cm="1">
        <f t="array" ref="D1417">_xlfn.TEXTJOIN("", TRUE, IF(ISNUMBER(SEARCH($Q$1480:$Q$1524, B1417)), $Q$1480:$Q$1524, ""))</f>
        <v>Sparkling Ice</v>
      </c>
      <c r="E1417" t="str">
        <f>IF(OR(D1417="Mission", D1417="Nature's Own", D1417="Sara Lee"), "Bread",
IF(OR(D1417="Del Monte", D1417="Dole", D1417="Mott's"), "Canned Fruit",
IF(OR(D1417="Goya", D1417="Hunt's", D1417="Birds Eye"), "Canned Vegetables",
IF(OR(D1417="BelGioioso", D1417="Kraft", D1417="Philadelphia", D1417="Fairlife", D1417="Horizon Organic", D1417="Lactaid", D1417="Ben &amp; Jerry's", D1417="Chobani", D1417="Oikos", D1417="Light + Fit"), "Dairy",
IF(OR(D1417="Barilla", D1417="Annie's", D1417="Rao's Homemade"), "Pasta",
IF(OR(D1417="Hershey's", D1417="Lay's", D1417="Totino's", D1417="Cheerios", D1417="Jif", D1417="Skippy", D1417="Nature Valley", D1417="Oreo", D1417="DiGiorno", D1417="Eggo"), "Prepared Food",
IF(OR(D1417="Ben's Original", D1417="Lundberg", D1417="Quaker"), "Rice",
IF(OR(D1417="Bush's", D1417="Hillshire Farm", D1417="Oscar Mayer", D1417="SPAM"), "Protein",
IF(OR(D1417="Starbucks", D1417="Sparkling Ice", D1417="Coca-Cola", D1417="San Pellegrino", D1417="Gatorade", D1417="Arizona"), "Beverages",
"Other")))))))))</f>
        <v>Beverages</v>
      </c>
      <c r="F1417" t="s">
        <v>191</v>
      </c>
      <c r="G1417" cm="1">
        <f t="array" ref="G1417">_xlfn.LET(
  _xlpm.txt, LOWER(TRIM(SUBSTITUTE(B1417,"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17" s="1">
        <f>O1417/G1417</f>
        <v>5.7058823529411766E-2</v>
      </c>
      <c r="J1417" t="str">
        <f>IF(I1417="", "", IFERROR(LEFT(SUBSTITUTE(I1417,"$",""), FIND("/", SUBSTITUTE(I1417,"$","")) - 1), ""))</f>
        <v/>
      </c>
      <c r="K1417" s="1" t="str">
        <f>IF(J1417="", "", SUBSTITUTE(J1417, "¢", ""))</f>
        <v/>
      </c>
      <c r="L1417" s="2">
        <f>H1417*100</f>
        <v>5.7058823529411766</v>
      </c>
      <c r="M1417" s="1">
        <f t="shared" si="22"/>
        <v>5.7058823529411766E-2</v>
      </c>
      <c r="N1417" s="1">
        <v>5.7058823529411766</v>
      </c>
      <c r="O1417">
        <f>VALUE(MID(F1417, FIND("$", F1417) + 1, LEN(F1417)))</f>
        <v>0.97</v>
      </c>
    </row>
    <row r="1418" spans="1:15" x14ac:dyDescent="0.25">
      <c r="A1418" t="s">
        <v>219</v>
      </c>
      <c r="B1418" t="s">
        <v>218</v>
      </c>
      <c r="D1418" t="str" cm="1">
        <f t="array" ref="D1418">_xlfn.TEXTJOIN("", TRUE, IF(ISNUMBER(SEARCH($Q$1480:$Q$1524, B1418)), $Q$1480:$Q$1524, ""))</f>
        <v>Sparkling Ice</v>
      </c>
      <c r="E1418" t="str">
        <f>IF(OR(D1418="Mission", D1418="Nature's Own", D1418="Sara Lee"), "Bread",
IF(OR(D1418="Del Monte", D1418="Dole", D1418="Mott's"), "Canned Fruit",
IF(OR(D1418="Goya", D1418="Hunt's", D1418="Birds Eye"), "Canned Vegetables",
IF(OR(D1418="BelGioioso", D1418="Kraft", D1418="Philadelphia", D1418="Fairlife", D1418="Horizon Organic", D1418="Lactaid", D1418="Ben &amp; Jerry's", D1418="Chobani", D1418="Oikos", D1418="Light + Fit"), "Dairy",
IF(OR(D1418="Barilla", D1418="Annie's", D1418="Rao's Homemade"), "Pasta",
IF(OR(D1418="Hershey's", D1418="Lay's", D1418="Totino's", D1418="Cheerios", D1418="Jif", D1418="Skippy", D1418="Nature Valley", D1418="Oreo", D1418="DiGiorno", D1418="Eggo"), "Prepared Food",
IF(OR(D1418="Ben's Original", D1418="Lundberg", D1418="Quaker"), "Rice",
IF(OR(D1418="Bush's", D1418="Hillshire Farm", D1418="Oscar Mayer", D1418="SPAM"), "Protein",
IF(OR(D1418="Starbucks", D1418="Sparkling Ice", D1418="Coca-Cola", D1418="San Pellegrino", D1418="Gatorade", D1418="Arizona"), "Beverages",
"Other")))))))))</f>
        <v>Beverages</v>
      </c>
      <c r="F1418" t="s">
        <v>217</v>
      </c>
      <c r="G1418" cm="1">
        <f t="array" ref="G1418">_xlfn.LET(
  _xlpm.txt, LOWER(TRIM(SUBSTITUTE(B1418,"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18" s="1">
        <f>O1418/G1418</f>
        <v>7.0588235294117646E-2</v>
      </c>
      <c r="J1418" t="str">
        <f>IF(I1418="", "", IFERROR(LEFT(SUBSTITUTE(I1418,"$",""), FIND("/", SUBSTITUTE(I1418,"$","")) - 1), ""))</f>
        <v/>
      </c>
      <c r="K1418" s="1" t="str">
        <f>IF(J1418="", "", SUBSTITUTE(J1418, "¢", ""))</f>
        <v/>
      </c>
      <c r="L1418" s="2">
        <f>H1418*100</f>
        <v>7.0588235294117645</v>
      </c>
      <c r="M1418" s="1">
        <f t="shared" si="22"/>
        <v>7.0588235294117646E-2</v>
      </c>
      <c r="N1418" s="1">
        <v>7.0588235294117645</v>
      </c>
      <c r="O1418">
        <f>VALUE(MID(F1418, FIND("$", F1418) + 1, LEN(F1418)))</f>
        <v>1.2</v>
      </c>
    </row>
    <row r="1419" spans="1:15" x14ac:dyDescent="0.25">
      <c r="A1419" t="s">
        <v>216</v>
      </c>
      <c r="B1419" t="s">
        <v>215</v>
      </c>
      <c r="D1419" t="str" cm="1">
        <f t="array" ref="D1419">_xlfn.TEXTJOIN("", TRUE, IF(ISNUMBER(SEARCH($Q$1480:$Q$1524, B1419)), $Q$1480:$Q$1524, ""))</f>
        <v>Sparkling Ice</v>
      </c>
      <c r="E1419" t="str">
        <f>IF(OR(D1419="Mission", D1419="Nature's Own", D1419="Sara Lee"), "Bread",
IF(OR(D1419="Del Monte", D1419="Dole", D1419="Mott's"), "Canned Fruit",
IF(OR(D1419="Goya", D1419="Hunt's", D1419="Birds Eye"), "Canned Vegetables",
IF(OR(D1419="BelGioioso", D1419="Kraft", D1419="Philadelphia", D1419="Fairlife", D1419="Horizon Organic", D1419="Lactaid", D1419="Ben &amp; Jerry's", D1419="Chobani", D1419="Oikos", D1419="Light + Fit"), "Dairy",
IF(OR(D1419="Barilla", D1419="Annie's", D1419="Rao's Homemade"), "Pasta",
IF(OR(D1419="Hershey's", D1419="Lay's", D1419="Totino's", D1419="Cheerios", D1419="Jif", D1419="Skippy", D1419="Nature Valley", D1419="Oreo", D1419="DiGiorno", D1419="Eggo"), "Prepared Food",
IF(OR(D1419="Ben's Original", D1419="Lundberg", D1419="Quaker"), "Rice",
IF(OR(D1419="Bush's", D1419="Hillshire Farm", D1419="Oscar Mayer", D1419="SPAM"), "Protein",
IF(OR(D1419="Starbucks", D1419="Sparkling Ice", D1419="Coca-Cola", D1419="San Pellegrino", D1419="Gatorade", D1419="Arizona"), "Beverages",
"Other")))))))))</f>
        <v>Beverages</v>
      </c>
      <c r="F1419" t="s">
        <v>191</v>
      </c>
      <c r="G1419" cm="1">
        <f t="array" ref="G1419">_xlfn.LET(
  _xlpm.txt, LOWER(TRIM(SUBSTITUTE(B1419,"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19" s="1">
        <f>O1419/G1419</f>
        <v>5.7058823529411766E-2</v>
      </c>
      <c r="J1419" t="str">
        <f>IF(I1419="", "", IFERROR(LEFT(SUBSTITUTE(I1419,"$",""), FIND("/", SUBSTITUTE(I1419,"$","")) - 1), ""))</f>
        <v/>
      </c>
      <c r="K1419" s="1" t="str">
        <f>IF(J1419="", "", SUBSTITUTE(J1419, "¢", ""))</f>
        <v/>
      </c>
      <c r="L1419" s="2">
        <f>H1419*100</f>
        <v>5.7058823529411766</v>
      </c>
      <c r="M1419" s="1">
        <f t="shared" si="22"/>
        <v>5.7058823529411766E-2</v>
      </c>
      <c r="N1419" s="1">
        <v>5.7058823529411766</v>
      </c>
      <c r="O1419">
        <f>VALUE(MID(F1419, FIND("$", F1419) + 1, LEN(F1419)))</f>
        <v>0.97</v>
      </c>
    </row>
    <row r="1420" spans="1:15" x14ac:dyDescent="0.25">
      <c r="A1420" t="s">
        <v>214</v>
      </c>
      <c r="B1420" t="s">
        <v>213</v>
      </c>
      <c r="D1420" t="str" cm="1">
        <f t="array" ref="D1420">_xlfn.TEXTJOIN("", TRUE, IF(ISNUMBER(SEARCH($Q$1480:$Q$1524, B1420)), $Q$1480:$Q$1524, ""))</f>
        <v>Sparkling Ice</v>
      </c>
      <c r="E1420" t="str">
        <f>IF(OR(D1420="Mission", D1420="Nature's Own", D1420="Sara Lee"), "Bread",
IF(OR(D1420="Del Monte", D1420="Dole", D1420="Mott's"), "Canned Fruit",
IF(OR(D1420="Goya", D1420="Hunt's", D1420="Birds Eye"), "Canned Vegetables",
IF(OR(D1420="BelGioioso", D1420="Kraft", D1420="Philadelphia", D1420="Fairlife", D1420="Horizon Organic", D1420="Lactaid", D1420="Ben &amp; Jerry's", D1420="Chobani", D1420="Oikos", D1420="Light + Fit"), "Dairy",
IF(OR(D1420="Barilla", D1420="Annie's", D1420="Rao's Homemade"), "Pasta",
IF(OR(D1420="Hershey's", D1420="Lay's", D1420="Totino's", D1420="Cheerios", D1420="Jif", D1420="Skippy", D1420="Nature Valley", D1420="Oreo", D1420="DiGiorno", D1420="Eggo"), "Prepared Food",
IF(OR(D1420="Ben's Original", D1420="Lundberg", D1420="Quaker"), "Rice",
IF(OR(D1420="Bush's", D1420="Hillshire Farm", D1420="Oscar Mayer", D1420="SPAM"), "Protein",
IF(OR(D1420="Starbucks", D1420="Sparkling Ice", D1420="Coca-Cola", D1420="San Pellegrino", D1420="Gatorade", D1420="Arizona"), "Beverages",
"Other")))))))))</f>
        <v>Beverages</v>
      </c>
      <c r="F1420" t="s">
        <v>191</v>
      </c>
      <c r="G1420" cm="1">
        <f t="array" ref="G1420">_xlfn.LET(
  _xlpm.txt, LOWER(TRIM(SUBSTITUTE(B1420,"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20" s="1">
        <f>O1420/G1420</f>
        <v>5.7058823529411766E-2</v>
      </c>
      <c r="J1420" t="str">
        <f>IF(I1420="", "", IFERROR(LEFT(SUBSTITUTE(I1420,"$",""), FIND("/", SUBSTITUTE(I1420,"$","")) - 1), ""))</f>
        <v/>
      </c>
      <c r="K1420" s="1" t="str">
        <f>IF(J1420="", "", SUBSTITUTE(J1420, "¢", ""))</f>
        <v/>
      </c>
      <c r="L1420" s="2">
        <f>H1420*100</f>
        <v>5.7058823529411766</v>
      </c>
      <c r="M1420" s="1">
        <f t="shared" si="22"/>
        <v>5.7058823529411766E-2</v>
      </c>
      <c r="N1420" s="1">
        <v>5.7058823529411766</v>
      </c>
      <c r="O1420">
        <f>VALUE(MID(F1420, FIND("$", F1420) + 1, LEN(F1420)))</f>
        <v>0.97</v>
      </c>
    </row>
    <row r="1421" spans="1:15" x14ac:dyDescent="0.25">
      <c r="A1421" t="s">
        <v>212</v>
      </c>
      <c r="B1421" t="s">
        <v>211</v>
      </c>
      <c r="D1421" t="str" cm="1">
        <f t="array" ref="D1421">_xlfn.TEXTJOIN("", TRUE, IF(ISNUMBER(SEARCH($Q$1480:$Q$1524, B1421)), $Q$1480:$Q$1524, ""))</f>
        <v>Sparkling Ice</v>
      </c>
      <c r="E1421" t="str">
        <f>IF(OR(D1421="Mission", D1421="Nature's Own", D1421="Sara Lee"), "Bread",
IF(OR(D1421="Del Monte", D1421="Dole", D1421="Mott's"), "Canned Fruit",
IF(OR(D1421="Goya", D1421="Hunt's", D1421="Birds Eye"), "Canned Vegetables",
IF(OR(D1421="BelGioioso", D1421="Kraft", D1421="Philadelphia", D1421="Fairlife", D1421="Horizon Organic", D1421="Lactaid", D1421="Ben &amp; Jerry's", D1421="Chobani", D1421="Oikos", D1421="Light + Fit"), "Dairy",
IF(OR(D1421="Barilla", D1421="Annie's", D1421="Rao's Homemade"), "Pasta",
IF(OR(D1421="Hershey's", D1421="Lay's", D1421="Totino's", D1421="Cheerios", D1421="Jif", D1421="Skippy", D1421="Nature Valley", D1421="Oreo", D1421="DiGiorno", D1421="Eggo"), "Prepared Food",
IF(OR(D1421="Ben's Original", D1421="Lundberg", D1421="Quaker"), "Rice",
IF(OR(D1421="Bush's", D1421="Hillshire Farm", D1421="Oscar Mayer", D1421="SPAM"), "Protein",
IF(OR(D1421="Starbucks", D1421="Sparkling Ice", D1421="Coca-Cola", D1421="San Pellegrino", D1421="Gatorade", D1421="Arizona"), "Beverages",
"Other")))))))))</f>
        <v>Beverages</v>
      </c>
      <c r="F1421" t="s">
        <v>210</v>
      </c>
      <c r="G1421" cm="1">
        <f t="array" ref="G1421">_xlfn.LET(
  _xlpm.txt, LOWER(TRIM(SUBSTITUTE(B1421,"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21" s="1">
        <f>O1421/G1421</f>
        <v>5.8235294117647059E-2</v>
      </c>
      <c r="J1421" t="str">
        <f>IF(I1421="", "", IFERROR(LEFT(SUBSTITUTE(I1421,"$",""), FIND("/", SUBSTITUTE(I1421,"$","")) - 1), ""))</f>
        <v/>
      </c>
      <c r="K1421" s="1" t="str">
        <f>IF(J1421="", "", SUBSTITUTE(J1421, "¢", ""))</f>
        <v/>
      </c>
      <c r="L1421" s="2">
        <f>H1421*100</f>
        <v>5.8235294117647056</v>
      </c>
      <c r="M1421" s="1">
        <f t="shared" si="22"/>
        <v>5.8235294117647059E-2</v>
      </c>
      <c r="N1421" s="1">
        <v>5.8235294117647056</v>
      </c>
      <c r="O1421">
        <f>VALUE(MID(F1421, FIND("$", F1421) + 1, LEN(F1421)))</f>
        <v>0.99</v>
      </c>
    </row>
    <row r="1422" spans="1:15" x14ac:dyDescent="0.25">
      <c r="A1422" t="s">
        <v>209</v>
      </c>
      <c r="B1422" t="s">
        <v>208</v>
      </c>
      <c r="D1422" t="str" cm="1">
        <f t="array" ref="D1422">_xlfn.TEXTJOIN("", TRUE, IF(ISNUMBER(SEARCH($Q$1480:$Q$1524, B1422)), $Q$1480:$Q$1524, ""))</f>
        <v>Sparkling Ice</v>
      </c>
      <c r="E1422" t="str">
        <f>IF(OR(D1422="Mission", D1422="Nature's Own", D1422="Sara Lee"), "Bread",
IF(OR(D1422="Del Monte", D1422="Dole", D1422="Mott's"), "Canned Fruit",
IF(OR(D1422="Goya", D1422="Hunt's", D1422="Birds Eye"), "Canned Vegetables",
IF(OR(D1422="BelGioioso", D1422="Kraft", D1422="Philadelphia", D1422="Fairlife", D1422="Horizon Organic", D1422="Lactaid", D1422="Ben &amp; Jerry's", D1422="Chobani", D1422="Oikos", D1422="Light + Fit"), "Dairy",
IF(OR(D1422="Barilla", D1422="Annie's", D1422="Rao's Homemade"), "Pasta",
IF(OR(D1422="Hershey's", D1422="Lay's", D1422="Totino's", D1422="Cheerios", D1422="Jif", D1422="Skippy", D1422="Nature Valley", D1422="Oreo", D1422="DiGiorno", D1422="Eggo"), "Prepared Food",
IF(OR(D1422="Ben's Original", D1422="Lundberg", D1422="Quaker"), "Rice",
IF(OR(D1422="Bush's", D1422="Hillshire Farm", D1422="Oscar Mayer", D1422="SPAM"), "Protein",
IF(OR(D1422="Starbucks", D1422="Sparkling Ice", D1422="Coca-Cola", D1422="San Pellegrino", D1422="Gatorade", D1422="Arizona"), "Beverages",
"Other")))))))))</f>
        <v>Beverages</v>
      </c>
      <c r="F1422" t="s">
        <v>191</v>
      </c>
      <c r="G1422" cm="1">
        <f t="array" ref="G1422">_xlfn.LET(
  _xlpm.txt, LOWER(TRIM(SUBSTITUTE(B1422,"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22" s="1">
        <f>O1422/G1422</f>
        <v>5.7058823529411766E-2</v>
      </c>
      <c r="J1422" t="str">
        <f>IF(I1422="", "", IFERROR(LEFT(SUBSTITUTE(I1422,"$",""), FIND("/", SUBSTITUTE(I1422,"$","")) - 1), ""))</f>
        <v/>
      </c>
      <c r="K1422" s="1" t="str">
        <f>IF(J1422="", "", SUBSTITUTE(J1422, "¢", ""))</f>
        <v/>
      </c>
      <c r="L1422" s="2">
        <f>H1422*100</f>
        <v>5.7058823529411766</v>
      </c>
      <c r="M1422" s="1">
        <f t="shared" si="22"/>
        <v>5.7058823529411766E-2</v>
      </c>
      <c r="N1422" s="1">
        <v>5.7058823529411766</v>
      </c>
      <c r="O1422">
        <f>VALUE(MID(F1422, FIND("$", F1422) + 1, LEN(F1422)))</f>
        <v>0.97</v>
      </c>
    </row>
    <row r="1423" spans="1:15" x14ac:dyDescent="0.25">
      <c r="A1423" t="s">
        <v>207</v>
      </c>
      <c r="B1423" t="s">
        <v>206</v>
      </c>
      <c r="D1423" t="str" cm="1">
        <f t="array" ref="D1423">_xlfn.TEXTJOIN("", TRUE, IF(ISNUMBER(SEARCH($Q$1480:$Q$1524, B1423)), $Q$1480:$Q$1524, ""))</f>
        <v>Sparkling Ice</v>
      </c>
      <c r="E1423" t="str">
        <f>IF(OR(D1423="Mission", D1423="Nature's Own", D1423="Sara Lee"), "Bread",
IF(OR(D1423="Del Monte", D1423="Dole", D1423="Mott's"), "Canned Fruit",
IF(OR(D1423="Goya", D1423="Hunt's", D1423="Birds Eye"), "Canned Vegetables",
IF(OR(D1423="BelGioioso", D1423="Kraft", D1423="Philadelphia", D1423="Fairlife", D1423="Horizon Organic", D1423="Lactaid", D1423="Ben &amp; Jerry's", D1423="Chobani", D1423="Oikos", D1423="Light + Fit"), "Dairy",
IF(OR(D1423="Barilla", D1423="Annie's", D1423="Rao's Homemade"), "Pasta",
IF(OR(D1423="Hershey's", D1423="Lay's", D1423="Totino's", D1423="Cheerios", D1423="Jif", D1423="Skippy", D1423="Nature Valley", D1423="Oreo", D1423="DiGiorno", D1423="Eggo"), "Prepared Food",
IF(OR(D1423="Ben's Original", D1423="Lundberg", D1423="Quaker"), "Rice",
IF(OR(D1423="Bush's", D1423="Hillshire Farm", D1423="Oscar Mayer", D1423="SPAM"), "Protein",
IF(OR(D1423="Starbucks", D1423="Sparkling Ice", D1423="Coca-Cola", D1423="San Pellegrino", D1423="Gatorade", D1423="Arizona"), "Beverages",
"Other")))))))))</f>
        <v>Beverages</v>
      </c>
      <c r="F1423" t="s">
        <v>205</v>
      </c>
      <c r="G1423" t="str" cm="1">
        <f t="array" ref="G1423">_xlfn.LET(
  _xlpm.txt, LOWER(TRIM(SUBSTITUTE(B1423,"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23" t="e">
        <f>O1423/G1423</f>
        <v>#VALUE!</v>
      </c>
      <c r="J1423" t="str">
        <f>IF(I1423="", "", IFERROR(LEFT(SUBSTITUTE(I1423,"$",""), FIND("/", SUBSTITUTE(I1423,"$","")) - 1), ""))</f>
        <v/>
      </c>
      <c r="K1423" t="str">
        <f>IF(J1423="", "", SUBSTITUTE(J1423, "¢", ""))</f>
        <v/>
      </c>
      <c r="L1423" s="1" t="e">
        <f>H1423*100</f>
        <v>#VALUE!</v>
      </c>
      <c r="M1423" s="1">
        <f t="shared" si="22"/>
        <v>0</v>
      </c>
      <c r="O1423">
        <f>VALUE(MID(F1423, FIND("$", F1423) + 1, LEN(F1423)))</f>
        <v>1.1000000000000001</v>
      </c>
    </row>
    <row r="1424" spans="1:15" x14ac:dyDescent="0.25">
      <c r="A1424" t="s">
        <v>204</v>
      </c>
      <c r="B1424" t="s">
        <v>203</v>
      </c>
      <c r="D1424" t="str" cm="1">
        <f t="array" ref="D1424">_xlfn.TEXTJOIN("", TRUE, IF(ISNUMBER(SEARCH($Q$1480:$Q$1524, B1424)), $Q$1480:$Q$1524, ""))</f>
        <v>Sparkling Ice</v>
      </c>
      <c r="E1424" t="str">
        <f>IF(OR(D1424="Mission", D1424="Nature's Own", D1424="Sara Lee"), "Bread",
IF(OR(D1424="Del Monte", D1424="Dole", D1424="Mott's"), "Canned Fruit",
IF(OR(D1424="Goya", D1424="Hunt's", D1424="Birds Eye"), "Canned Vegetables",
IF(OR(D1424="BelGioioso", D1424="Kraft", D1424="Philadelphia", D1424="Fairlife", D1424="Horizon Organic", D1424="Lactaid", D1424="Ben &amp; Jerry's", D1424="Chobani", D1424="Oikos", D1424="Light + Fit"), "Dairy",
IF(OR(D1424="Barilla", D1424="Annie's", D1424="Rao's Homemade"), "Pasta",
IF(OR(D1424="Hershey's", D1424="Lay's", D1424="Totino's", D1424="Cheerios", D1424="Jif", D1424="Skippy", D1424="Nature Valley", D1424="Oreo", D1424="DiGiorno", D1424="Eggo"), "Prepared Food",
IF(OR(D1424="Ben's Original", D1424="Lundberg", D1424="Quaker"), "Rice",
IF(OR(D1424="Bush's", D1424="Hillshire Farm", D1424="Oscar Mayer", D1424="SPAM"), "Protein",
IF(OR(D1424="Starbucks", D1424="Sparkling Ice", D1424="Coca-Cola", D1424="San Pellegrino", D1424="Gatorade", D1424="Arizona"), "Beverages",
"Other")))))))))</f>
        <v>Beverages</v>
      </c>
      <c r="F1424" t="s">
        <v>191</v>
      </c>
      <c r="G1424" cm="1">
        <f t="array" ref="G1424">_xlfn.LET(
  _xlpm.txt, LOWER(TRIM(SUBSTITUTE(B1424,"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24" s="1">
        <f>O1424/G1424</f>
        <v>5.7058823529411766E-2</v>
      </c>
      <c r="J1424" t="str">
        <f>IF(I1424="", "", IFERROR(LEFT(SUBSTITUTE(I1424,"$",""), FIND("/", SUBSTITUTE(I1424,"$","")) - 1), ""))</f>
        <v/>
      </c>
      <c r="K1424" s="1" t="str">
        <f>IF(J1424="", "", SUBSTITUTE(J1424, "¢", ""))</f>
        <v/>
      </c>
      <c r="L1424" s="2">
        <f>H1424*100</f>
        <v>5.7058823529411766</v>
      </c>
      <c r="M1424" s="1">
        <f t="shared" si="22"/>
        <v>5.7058823529411766E-2</v>
      </c>
      <c r="N1424" s="1">
        <v>5.7058823529411766</v>
      </c>
      <c r="O1424">
        <f>VALUE(MID(F1424, FIND("$", F1424) + 1, LEN(F1424)))</f>
        <v>0.97</v>
      </c>
    </row>
    <row r="1425" spans="1:15" x14ac:dyDescent="0.25">
      <c r="A1425" t="s">
        <v>202</v>
      </c>
      <c r="B1425" t="s">
        <v>201</v>
      </c>
      <c r="D1425" t="str" cm="1">
        <f t="array" ref="D1425">_xlfn.TEXTJOIN("", TRUE, IF(ISNUMBER(SEARCH($Q$1480:$Q$1524, B1425)), $Q$1480:$Q$1524, ""))</f>
        <v>Sparkling Ice</v>
      </c>
      <c r="E1425" t="str">
        <f>IF(OR(D1425="Mission", D1425="Nature's Own", D1425="Sara Lee"), "Bread",
IF(OR(D1425="Del Monte", D1425="Dole", D1425="Mott's"), "Canned Fruit",
IF(OR(D1425="Goya", D1425="Hunt's", D1425="Birds Eye"), "Canned Vegetables",
IF(OR(D1425="BelGioioso", D1425="Kraft", D1425="Philadelphia", D1425="Fairlife", D1425="Horizon Organic", D1425="Lactaid", D1425="Ben &amp; Jerry's", D1425="Chobani", D1425="Oikos", D1425="Light + Fit"), "Dairy",
IF(OR(D1425="Barilla", D1425="Annie's", D1425="Rao's Homemade"), "Pasta",
IF(OR(D1425="Hershey's", D1425="Lay's", D1425="Totino's", D1425="Cheerios", D1425="Jif", D1425="Skippy", D1425="Nature Valley", D1425="Oreo", D1425="DiGiorno", D1425="Eggo"), "Prepared Food",
IF(OR(D1425="Ben's Original", D1425="Lundberg", D1425="Quaker"), "Rice",
IF(OR(D1425="Bush's", D1425="Hillshire Farm", D1425="Oscar Mayer", D1425="SPAM"), "Protein",
IF(OR(D1425="Starbucks", D1425="Sparkling Ice", D1425="Coca-Cola", D1425="San Pellegrino", D1425="Gatorade", D1425="Arizona"), "Beverages",
"Other")))))))))</f>
        <v>Beverages</v>
      </c>
      <c r="F1425" t="s">
        <v>191</v>
      </c>
      <c r="G1425" cm="1">
        <f t="array" ref="G1425">_xlfn.LET(
  _xlpm.txt, LOWER(TRIM(SUBSTITUTE(B1425,"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25" s="1">
        <f>O1425/G1425</f>
        <v>5.7058823529411766E-2</v>
      </c>
      <c r="J1425" t="str">
        <f>IF(I1425="", "", IFERROR(LEFT(SUBSTITUTE(I1425,"$",""), FIND("/", SUBSTITUTE(I1425,"$","")) - 1), ""))</f>
        <v/>
      </c>
      <c r="K1425" s="1" t="str">
        <f>IF(J1425="", "", SUBSTITUTE(J1425, "¢", ""))</f>
        <v/>
      </c>
      <c r="L1425" s="2">
        <f>H1425*100</f>
        <v>5.7058823529411766</v>
      </c>
      <c r="M1425" s="1">
        <f t="shared" si="22"/>
        <v>5.7058823529411766E-2</v>
      </c>
      <c r="N1425" s="1">
        <v>5.7058823529411766</v>
      </c>
      <c r="O1425">
        <f>VALUE(MID(F1425, FIND("$", F1425) + 1, LEN(F1425)))</f>
        <v>0.97</v>
      </c>
    </row>
    <row r="1426" spans="1:15" x14ac:dyDescent="0.25">
      <c r="A1426" t="s">
        <v>200</v>
      </c>
      <c r="B1426" t="s">
        <v>199</v>
      </c>
      <c r="D1426" t="str" cm="1">
        <f t="array" ref="D1426">_xlfn.TEXTJOIN("", TRUE, IF(ISNUMBER(SEARCH($Q$1480:$Q$1524, B1426)), $Q$1480:$Q$1524, ""))</f>
        <v>Sparkling Ice</v>
      </c>
      <c r="E1426" t="str">
        <f>IF(OR(D1426="Mission", D1426="Nature's Own", D1426="Sara Lee"), "Bread",
IF(OR(D1426="Del Monte", D1426="Dole", D1426="Mott's"), "Canned Fruit",
IF(OR(D1426="Goya", D1426="Hunt's", D1426="Birds Eye"), "Canned Vegetables",
IF(OR(D1426="BelGioioso", D1426="Kraft", D1426="Philadelphia", D1426="Fairlife", D1426="Horizon Organic", D1426="Lactaid", D1426="Ben &amp; Jerry's", D1426="Chobani", D1426="Oikos", D1426="Light + Fit"), "Dairy",
IF(OR(D1426="Barilla", D1426="Annie's", D1426="Rao's Homemade"), "Pasta",
IF(OR(D1426="Hershey's", D1426="Lay's", D1426="Totino's", D1426="Cheerios", D1426="Jif", D1426="Skippy", D1426="Nature Valley", D1426="Oreo", D1426="DiGiorno", D1426="Eggo"), "Prepared Food",
IF(OR(D1426="Ben's Original", D1426="Lundberg", D1426="Quaker"), "Rice",
IF(OR(D1426="Bush's", D1426="Hillshire Farm", D1426="Oscar Mayer", D1426="SPAM"), "Protein",
IF(OR(D1426="Starbucks", D1426="Sparkling Ice", D1426="Coca-Cola", D1426="San Pellegrino", D1426="Gatorade", D1426="Arizona"), "Beverages",
"Other")))))))))</f>
        <v>Beverages</v>
      </c>
      <c r="F1426" t="s">
        <v>191</v>
      </c>
      <c r="G1426" cm="1">
        <f t="array" ref="G1426">_xlfn.LET(
  _xlpm.txt, LOWER(TRIM(SUBSTITUTE(B1426,"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26" s="1">
        <f>O1426/G1426</f>
        <v>5.7058823529411766E-2</v>
      </c>
      <c r="J1426" t="str">
        <f>IF(I1426="", "", IFERROR(LEFT(SUBSTITUTE(I1426,"$",""), FIND("/", SUBSTITUTE(I1426,"$","")) - 1), ""))</f>
        <v/>
      </c>
      <c r="K1426" s="1" t="str">
        <f>IF(J1426="", "", SUBSTITUTE(J1426, "¢", ""))</f>
        <v/>
      </c>
      <c r="L1426" s="2">
        <f>H1426*100</f>
        <v>5.7058823529411766</v>
      </c>
      <c r="M1426" s="1">
        <f t="shared" si="22"/>
        <v>5.7058823529411766E-2</v>
      </c>
      <c r="N1426" s="1">
        <v>5.7058823529411766</v>
      </c>
      <c r="O1426">
        <f>VALUE(MID(F1426, FIND("$", F1426) + 1, LEN(F1426)))</f>
        <v>0.97</v>
      </c>
    </row>
    <row r="1427" spans="1:15" x14ac:dyDescent="0.25">
      <c r="A1427" t="s">
        <v>198</v>
      </c>
      <c r="B1427" t="s">
        <v>197</v>
      </c>
      <c r="C1427">
        <v>12</v>
      </c>
      <c r="D1427" t="str" cm="1">
        <f t="array" ref="D1427">_xlfn.TEXTJOIN("", TRUE, IF(ISNUMBER(SEARCH($Q$1480:$Q$1524, B1427)), $Q$1480:$Q$1524, ""))</f>
        <v>Sparkling Ice</v>
      </c>
      <c r="E1427" t="str">
        <f>IF(OR(D1427="Mission", D1427="Nature's Own", D1427="Sara Lee"), "Bread",
IF(OR(D1427="Del Monte", D1427="Dole", D1427="Mott's"), "Canned Fruit",
IF(OR(D1427="Goya", D1427="Hunt's", D1427="Birds Eye"), "Canned Vegetables",
IF(OR(D1427="BelGioioso", D1427="Kraft", D1427="Philadelphia", D1427="Fairlife", D1427="Horizon Organic", D1427="Lactaid", D1427="Ben &amp; Jerry's", D1427="Chobani", D1427="Oikos", D1427="Light + Fit"), "Dairy",
IF(OR(D1427="Barilla", D1427="Annie's", D1427="Rao's Homemade"), "Pasta",
IF(OR(D1427="Hershey's", D1427="Lay's", D1427="Totino's", D1427="Cheerios", D1427="Jif", D1427="Skippy", D1427="Nature Valley", D1427="Oreo", D1427="DiGiorno", D1427="Eggo"), "Prepared Food",
IF(OR(D1427="Ben's Original", D1427="Lundberg", D1427="Quaker"), "Rice",
IF(OR(D1427="Bush's", D1427="Hillshire Farm", D1427="Oscar Mayer", D1427="SPAM"), "Protein",
IF(OR(D1427="Starbucks", D1427="Sparkling Ice", D1427="Coca-Cola", D1427="San Pellegrino", D1427="Gatorade", D1427="Arizona"), "Beverages",
"Other")))))))))</f>
        <v>Beverages</v>
      </c>
      <c r="F1427" t="s">
        <v>196</v>
      </c>
      <c r="G1427" cm="1">
        <f t="array" ref="G1427">_xlfn.LET(
  _xlpm.txt, LOWER(TRIM(SUBSTITUTE(B1427,"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27" s="1">
        <f>O1427/G1427</f>
        <v>0.76235294117647068</v>
      </c>
      <c r="J1427" t="str">
        <f>IF(I1427="", "", IFERROR(LEFT(SUBSTITUTE(I1427,"$",""), FIND("/", SUBSTITUTE(I1427,"$","")) - 1), ""))</f>
        <v/>
      </c>
      <c r="K1427" s="1" t="str">
        <f>IF(J1427="", "", SUBSTITUTE(J1427, "¢", ""))</f>
        <v/>
      </c>
      <c r="L1427" s="2">
        <f>H1427*100</f>
        <v>76.235294117647072</v>
      </c>
      <c r="M1427" s="1">
        <f t="shared" si="22"/>
        <v>0.76235294117647068</v>
      </c>
      <c r="N1427" s="1">
        <v>76.235294117647072</v>
      </c>
      <c r="O1427">
        <f>VALUE(MID(F1427, FIND("$", F1427) + 1, LEN(F1427)))</f>
        <v>12.96</v>
      </c>
    </row>
    <row r="1428" spans="1:15" x14ac:dyDescent="0.25">
      <c r="A1428" t="s">
        <v>195</v>
      </c>
      <c r="B1428" t="s">
        <v>194</v>
      </c>
      <c r="D1428" t="str" cm="1">
        <f t="array" ref="D1428">_xlfn.TEXTJOIN("", TRUE, IF(ISNUMBER(SEARCH($Q$1480:$Q$1524, B1428)), $Q$1480:$Q$1524, ""))</f>
        <v>Sparkling Ice</v>
      </c>
      <c r="E1428" t="str">
        <f>IF(OR(D1428="Mission", D1428="Nature's Own", D1428="Sara Lee"), "Bread",
IF(OR(D1428="Del Monte", D1428="Dole", D1428="Mott's"), "Canned Fruit",
IF(OR(D1428="Goya", D1428="Hunt's", D1428="Birds Eye"), "Canned Vegetables",
IF(OR(D1428="BelGioioso", D1428="Kraft", D1428="Philadelphia", D1428="Fairlife", D1428="Horizon Organic", D1428="Lactaid", D1428="Ben &amp; Jerry's", D1428="Chobani", D1428="Oikos", D1428="Light + Fit"), "Dairy",
IF(OR(D1428="Barilla", D1428="Annie's", D1428="Rao's Homemade"), "Pasta",
IF(OR(D1428="Hershey's", D1428="Lay's", D1428="Totino's", D1428="Cheerios", D1428="Jif", D1428="Skippy", D1428="Nature Valley", D1428="Oreo", D1428="DiGiorno", D1428="Eggo"), "Prepared Food",
IF(OR(D1428="Ben's Original", D1428="Lundberg", D1428="Quaker"), "Rice",
IF(OR(D1428="Bush's", D1428="Hillshire Farm", D1428="Oscar Mayer", D1428="SPAM"), "Protein",
IF(OR(D1428="Starbucks", D1428="Sparkling Ice", D1428="Coca-Cola", D1428="San Pellegrino", D1428="Gatorade", D1428="Arizona"), "Beverages",
"Other")))))))))</f>
        <v>Beverages</v>
      </c>
      <c r="F1428" t="s">
        <v>191</v>
      </c>
      <c r="G1428" t="str" cm="1">
        <f t="array" ref="G1428">_xlfn.LET(
  _xlpm.txt, LOWER(TRIM(SUBSTITUTE(B1428,"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28" t="e">
        <f>O1428/G1428</f>
        <v>#VALUE!</v>
      </c>
      <c r="J1428" t="str">
        <f>IF(I1428="", "", IFERROR(LEFT(SUBSTITUTE(I1428,"$",""), FIND("/", SUBSTITUTE(I1428,"$","")) - 1), ""))</f>
        <v/>
      </c>
      <c r="K1428" t="str">
        <f>IF(J1428="", "", SUBSTITUTE(J1428, "¢", ""))</f>
        <v/>
      </c>
      <c r="L1428" s="1" t="e">
        <f>H1428*100</f>
        <v>#VALUE!</v>
      </c>
      <c r="M1428" s="1">
        <f t="shared" si="22"/>
        <v>0</v>
      </c>
      <c r="O1428">
        <f>VALUE(MID(F1428, FIND("$", F1428) + 1, LEN(F1428)))</f>
        <v>0.97</v>
      </c>
    </row>
    <row r="1429" spans="1:15" x14ac:dyDescent="0.25">
      <c r="A1429" t="s">
        <v>193</v>
      </c>
      <c r="B1429" t="s">
        <v>192</v>
      </c>
      <c r="D1429" t="str" cm="1">
        <f t="array" ref="D1429">_xlfn.TEXTJOIN("", TRUE, IF(ISNUMBER(SEARCH($Q$1480:$Q$1524, B1429)), $Q$1480:$Q$1524, ""))</f>
        <v>Sparkling Ice</v>
      </c>
      <c r="E1429" t="str">
        <f>IF(OR(D1429="Mission", D1429="Nature's Own", D1429="Sara Lee"), "Bread",
IF(OR(D1429="Del Monte", D1429="Dole", D1429="Mott's"), "Canned Fruit",
IF(OR(D1429="Goya", D1429="Hunt's", D1429="Birds Eye"), "Canned Vegetables",
IF(OR(D1429="BelGioioso", D1429="Kraft", D1429="Philadelphia", D1429="Fairlife", D1429="Horizon Organic", D1429="Lactaid", D1429="Ben &amp; Jerry's", D1429="Chobani", D1429="Oikos", D1429="Light + Fit"), "Dairy",
IF(OR(D1429="Barilla", D1429="Annie's", D1429="Rao's Homemade"), "Pasta",
IF(OR(D1429="Hershey's", D1429="Lay's", D1429="Totino's", D1429="Cheerios", D1429="Jif", D1429="Skippy", D1429="Nature Valley", D1429="Oreo", D1429="DiGiorno", D1429="Eggo"), "Prepared Food",
IF(OR(D1429="Ben's Original", D1429="Lundberg", D1429="Quaker"), "Rice",
IF(OR(D1429="Bush's", D1429="Hillshire Farm", D1429="Oscar Mayer", D1429="SPAM"), "Protein",
IF(OR(D1429="Starbucks", D1429="Sparkling Ice", D1429="Coca-Cola", D1429="San Pellegrino", D1429="Gatorade", D1429="Arizona"), "Beverages",
"Other")))))))))</f>
        <v>Beverages</v>
      </c>
      <c r="F1429" t="s">
        <v>191</v>
      </c>
      <c r="G1429" cm="1">
        <f t="array" ref="G1429">_xlfn.LET(
  _xlpm.txt, LOWER(TRIM(SUBSTITUTE(B1429,"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29" s="1">
        <f>O1429/G1429</f>
        <v>5.7058823529411766E-2</v>
      </c>
      <c r="J1429" t="str">
        <f>IF(I1429="", "", IFERROR(LEFT(SUBSTITUTE(I1429,"$",""), FIND("/", SUBSTITUTE(I1429,"$","")) - 1), ""))</f>
        <v/>
      </c>
      <c r="K1429" s="1" t="str">
        <f>IF(J1429="", "", SUBSTITUTE(J1429, "¢", ""))</f>
        <v/>
      </c>
      <c r="L1429" s="2">
        <f>H1429*100</f>
        <v>5.7058823529411766</v>
      </c>
      <c r="M1429" s="1">
        <f t="shared" si="22"/>
        <v>5.7058823529411766E-2</v>
      </c>
      <c r="N1429" s="1">
        <v>5.7058823529411766</v>
      </c>
      <c r="O1429">
        <f>VALUE(MID(F1429, FIND("$", F1429) + 1, LEN(F1429)))</f>
        <v>0.97</v>
      </c>
    </row>
    <row r="1430" spans="1:15" x14ac:dyDescent="0.25">
      <c r="A1430" t="s">
        <v>190</v>
      </c>
      <c r="B1430" t="s">
        <v>189</v>
      </c>
      <c r="D1430" t="str" cm="1">
        <f t="array" ref="D1430">_xlfn.TEXTJOIN("", TRUE, IF(ISNUMBER(SEARCH($Q$1480:$Q$1524, B1430)), $Q$1480:$Q$1524, ""))</f>
        <v>Sparkling Ice</v>
      </c>
      <c r="E1430" t="str">
        <f>IF(OR(D1430="Mission", D1430="Nature's Own", D1430="Sara Lee"), "Bread",
IF(OR(D1430="Del Monte", D1430="Dole", D1430="Mott's"), "Canned Fruit",
IF(OR(D1430="Goya", D1430="Hunt's", D1430="Birds Eye"), "Canned Vegetables",
IF(OR(D1430="BelGioioso", D1430="Kraft", D1430="Philadelphia", D1430="Fairlife", D1430="Horizon Organic", D1430="Lactaid", D1430="Ben &amp; Jerry's", D1430="Chobani", D1430="Oikos", D1430="Light + Fit"), "Dairy",
IF(OR(D1430="Barilla", D1430="Annie's", D1430="Rao's Homemade"), "Pasta",
IF(OR(D1430="Hershey's", D1430="Lay's", D1430="Totino's", D1430="Cheerios", D1430="Jif", D1430="Skippy", D1430="Nature Valley", D1430="Oreo", D1430="DiGiorno", D1430="Eggo"), "Prepared Food",
IF(OR(D1430="Ben's Original", D1430="Lundberg", D1430="Quaker"), "Rice",
IF(OR(D1430="Bush's", D1430="Hillshire Farm", D1430="Oscar Mayer", D1430="SPAM"), "Protein",
IF(OR(D1430="Starbucks", D1430="Sparkling Ice", D1430="Coca-Cola", D1430="San Pellegrino", D1430="Gatorade", D1430="Arizona"), "Beverages",
"Other")))))))))</f>
        <v>Beverages</v>
      </c>
      <c r="F1430" t="s">
        <v>188</v>
      </c>
      <c r="G1430" cm="1">
        <f t="array" ref="G1430">_xlfn.LET(
  _xlpm.txt, LOWER(TRIM(SUBSTITUTE(B1430,"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30" s="1">
        <f>O1430/G1430</f>
        <v>0.64588235294117646</v>
      </c>
      <c r="J1430" t="str">
        <f>IF(I1430="", "", IFERROR(LEFT(SUBSTITUTE(I1430,"$",""), FIND("/", SUBSTITUTE(I1430,"$","")) - 1), ""))</f>
        <v/>
      </c>
      <c r="K1430" s="1" t="str">
        <f>IF(J1430="", "", SUBSTITUTE(J1430, "¢", ""))</f>
        <v/>
      </c>
      <c r="L1430" s="2">
        <f>H1430*100</f>
        <v>64.588235294117652</v>
      </c>
      <c r="M1430" s="1">
        <f t="shared" si="22"/>
        <v>0.64588235294117657</v>
      </c>
      <c r="N1430" s="1">
        <v>64.588235294117652</v>
      </c>
      <c r="O1430">
        <f>VALUE(MID(F1430, FIND("$", F1430) + 1, LEN(F1430)))</f>
        <v>10.98</v>
      </c>
    </row>
    <row r="1431" spans="1:15" x14ac:dyDescent="0.25">
      <c r="A1431" t="s">
        <v>187</v>
      </c>
      <c r="B1431" t="s">
        <v>186</v>
      </c>
      <c r="D1431" t="str" cm="1">
        <f t="array" ref="D1431">_xlfn.TEXTJOIN("", TRUE, IF(ISNUMBER(SEARCH($Q$1480:$Q$1524, B1431)), $Q$1480:$Q$1524, ""))</f>
        <v>Sparkling Ice</v>
      </c>
      <c r="E1431" t="str">
        <f>IF(OR(D1431="Mission", D1431="Nature's Own", D1431="Sara Lee"), "Bread",
IF(OR(D1431="Del Monte", D1431="Dole", D1431="Mott's"), "Canned Fruit",
IF(OR(D1431="Goya", D1431="Hunt's", D1431="Birds Eye"), "Canned Vegetables",
IF(OR(D1431="BelGioioso", D1431="Kraft", D1431="Philadelphia", D1431="Fairlife", D1431="Horizon Organic", D1431="Lactaid", D1431="Ben &amp; Jerry's", D1431="Chobani", D1431="Oikos", D1431="Light + Fit"), "Dairy",
IF(OR(D1431="Barilla", D1431="Annie's", D1431="Rao's Homemade"), "Pasta",
IF(OR(D1431="Hershey's", D1431="Lay's", D1431="Totino's", D1431="Cheerios", D1431="Jif", D1431="Skippy", D1431="Nature Valley", D1431="Oreo", D1431="DiGiorno", D1431="Eggo"), "Prepared Food",
IF(OR(D1431="Ben's Original", D1431="Lundberg", D1431="Quaker"), "Rice",
IF(OR(D1431="Bush's", D1431="Hillshire Farm", D1431="Oscar Mayer", D1431="SPAM"), "Protein",
IF(OR(D1431="Starbucks", D1431="Sparkling Ice", D1431="Coca-Cola", D1431="San Pellegrino", D1431="Gatorade", D1431="Arizona"), "Beverages",
"Other")))))))))</f>
        <v>Beverages</v>
      </c>
      <c r="F1431" t="s">
        <v>185</v>
      </c>
      <c r="G1431" cm="1">
        <f t="array" ref="G1431">_xlfn.LET(
  _xlpm.txt, LOWER(TRIM(SUBSTITUTE(B1431,"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31" s="1">
        <f>O1431/G1431</f>
        <v>0.76882352941176468</v>
      </c>
      <c r="J1431" t="str">
        <f>IF(I1431="", "", IFERROR(LEFT(SUBSTITUTE(I1431,"$",""), FIND("/", SUBSTITUTE(I1431,"$","")) - 1), ""))</f>
        <v/>
      </c>
      <c r="K1431" s="1" t="str">
        <f>IF(J1431="", "", SUBSTITUTE(J1431, "¢", ""))</f>
        <v/>
      </c>
      <c r="L1431" s="2">
        <f>H1431*100</f>
        <v>76.882352941176464</v>
      </c>
      <c r="M1431" s="1">
        <f t="shared" si="22"/>
        <v>0.76882352941176468</v>
      </c>
      <c r="N1431" s="1">
        <v>76.882352941176464</v>
      </c>
      <c r="O1431">
        <f>VALUE(MID(F1431, FIND("$", F1431) + 1, LEN(F1431)))</f>
        <v>13.07</v>
      </c>
    </row>
    <row r="1432" spans="1:15" x14ac:dyDescent="0.25">
      <c r="A1432" t="s">
        <v>184</v>
      </c>
      <c r="B1432" t="s">
        <v>183</v>
      </c>
      <c r="D1432" t="str" cm="1">
        <f t="array" ref="D1432">_xlfn.TEXTJOIN("", TRUE, IF(ISNUMBER(SEARCH($Q$1480:$Q$1524, B1432)), $Q$1480:$Q$1524, ""))</f>
        <v>Sparkling Ice</v>
      </c>
      <c r="E1432" t="str">
        <f>IF(OR(D1432="Mission", D1432="Nature's Own", D1432="Sara Lee"), "Bread",
IF(OR(D1432="Del Monte", D1432="Dole", D1432="Mott's"), "Canned Fruit",
IF(OR(D1432="Goya", D1432="Hunt's", D1432="Birds Eye"), "Canned Vegetables",
IF(OR(D1432="BelGioioso", D1432="Kraft", D1432="Philadelphia", D1432="Fairlife", D1432="Horizon Organic", D1432="Lactaid", D1432="Ben &amp; Jerry's", D1432="Chobani", D1432="Oikos", D1432="Light + Fit"), "Dairy",
IF(OR(D1432="Barilla", D1432="Annie's", D1432="Rao's Homemade"), "Pasta",
IF(OR(D1432="Hershey's", D1432="Lay's", D1432="Totino's", D1432="Cheerios", D1432="Jif", D1432="Skippy", D1432="Nature Valley", D1432="Oreo", D1432="DiGiorno", D1432="Eggo"), "Prepared Food",
IF(OR(D1432="Ben's Original", D1432="Lundberg", D1432="Quaker"), "Rice",
IF(OR(D1432="Bush's", D1432="Hillshire Farm", D1432="Oscar Mayer", D1432="SPAM"), "Protein",
IF(OR(D1432="Starbucks", D1432="Sparkling Ice", D1432="Coca-Cola", D1432="San Pellegrino", D1432="Gatorade", D1432="Arizona"), "Beverages",
"Other")))))))))</f>
        <v>Beverages</v>
      </c>
      <c r="F1432" t="s">
        <v>182</v>
      </c>
      <c r="G1432" cm="1">
        <f t="array" ref="G1432">_xlfn.LET(
  _xlpm.txt, LOWER(TRIM(SUBSTITUTE(B1432,"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H1432" s="1">
        <f>O1432/G1432</f>
        <v>0.76882352941176468</v>
      </c>
      <c r="J1432" t="str">
        <f>IF(I1432="", "", IFERROR(LEFT(SUBSTITUTE(I1432,"$",""), FIND("/", SUBSTITUTE(I1432,"$","")) - 1), ""))</f>
        <v/>
      </c>
      <c r="K1432" s="1" t="str">
        <f>IF(J1432="", "", SUBSTITUTE(J1432, "¢", ""))</f>
        <v/>
      </c>
      <c r="L1432" s="2">
        <f>H1432*100</f>
        <v>76.882352941176464</v>
      </c>
      <c r="M1432" s="1">
        <f t="shared" si="22"/>
        <v>0.76882352941176468</v>
      </c>
      <c r="N1432" s="1">
        <v>76.882352941176464</v>
      </c>
      <c r="O1432">
        <f>VALUE(MID(F1432, FIND("$", F1432) + 1, LEN(F1432)))</f>
        <v>13.07</v>
      </c>
    </row>
    <row r="1433" spans="1:15" x14ac:dyDescent="0.25">
      <c r="A1433" t="s">
        <v>181</v>
      </c>
      <c r="B1433" t="s">
        <v>180</v>
      </c>
      <c r="D1433" t="str" cm="1">
        <f t="array" ref="D1433">_xlfn.TEXTJOIN("", TRUE, IF(ISNUMBER(SEARCH($Q$1480:$Q$1524, B1433)), $Q$1480:$Q$1524, ""))</f>
        <v>Starbucks</v>
      </c>
      <c r="E1433" t="str">
        <f>IF(OR(D1433="Mission", D1433="Nature's Own", D1433="Sara Lee"), "Bread",
IF(OR(D1433="Del Monte", D1433="Dole", D1433="Mott's"), "Canned Fruit",
IF(OR(D1433="Goya", D1433="Hunt's", D1433="Birds Eye"), "Canned Vegetables",
IF(OR(D1433="BelGioioso", D1433="Kraft", D1433="Philadelphia", D1433="Fairlife", D1433="Horizon Organic", D1433="Lactaid", D1433="Ben &amp; Jerry's", D1433="Chobani", D1433="Oikos", D1433="Light + Fit"), "Dairy",
IF(OR(D1433="Barilla", D1433="Annie's", D1433="Rao's Homemade"), "Pasta",
IF(OR(D1433="Hershey's", D1433="Lay's", D1433="Totino's", D1433="Cheerios", D1433="Jif", D1433="Skippy", D1433="Nature Valley", D1433="Oreo", D1433="DiGiorno", D1433="Eggo"), "Prepared Food",
IF(OR(D1433="Ben's Original", D1433="Lundberg", D1433="Quaker"), "Rice",
IF(OR(D1433="Bush's", D1433="Hillshire Farm", D1433="Oscar Mayer", D1433="SPAM"), "Protein",
IF(OR(D1433="Starbucks", D1433="Sparkling Ice", D1433="Coca-Cola", D1433="San Pellegrino", D1433="Gatorade", D1433="Arizona"), "Beverages",
"Other")))))))))</f>
        <v>Beverages</v>
      </c>
      <c r="F1433" t="s">
        <v>179</v>
      </c>
      <c r="G1433" cm="1">
        <f t="array" ref="G1433">_xlfn.LET(
  _xlpm.txt, LOWER(TRIM(SUBSTITUTE(B1433,"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48</v>
      </c>
      <c r="H1433" s="1">
        <f>O1433/G1433</f>
        <v>0.81208333333333327</v>
      </c>
      <c r="J1433" t="str">
        <f>IF(I1433="", "", IFERROR(LEFT(SUBSTITUTE(I1433,"$",""), FIND("/", SUBSTITUTE(I1433,"$","")) - 1), ""))</f>
        <v/>
      </c>
      <c r="K1433" s="1" t="str">
        <f>IF(J1433="", "", SUBSTITUTE(J1433, "¢", ""))</f>
        <v/>
      </c>
      <c r="L1433" s="2">
        <f>H1433*100</f>
        <v>81.208333333333329</v>
      </c>
      <c r="M1433" s="1">
        <f t="shared" si="22"/>
        <v>0.81208333333333327</v>
      </c>
      <c r="N1433" s="1">
        <v>81.208333333333329</v>
      </c>
      <c r="O1433">
        <f>VALUE(MID(F1433, FIND("$", F1433) + 1, LEN(F1433)))</f>
        <v>38.979999999999997</v>
      </c>
    </row>
    <row r="1434" spans="1:15" x14ac:dyDescent="0.25">
      <c r="A1434" t="s">
        <v>178</v>
      </c>
      <c r="B1434" t="s">
        <v>177</v>
      </c>
      <c r="D1434" t="str" cm="1">
        <f t="array" ref="D1434">_xlfn.TEXTJOIN("", TRUE, IF(ISNUMBER(SEARCH($Q$1480:$Q$1524, B1434)), $Q$1480:$Q$1524, ""))</f>
        <v>Starbucks</v>
      </c>
      <c r="E1434" t="str">
        <f>IF(OR(D1434="Mission", D1434="Nature's Own", D1434="Sara Lee"), "Bread",
IF(OR(D1434="Del Monte", D1434="Dole", D1434="Mott's"), "Canned Fruit",
IF(OR(D1434="Goya", D1434="Hunt's", D1434="Birds Eye"), "Canned Vegetables",
IF(OR(D1434="BelGioioso", D1434="Kraft", D1434="Philadelphia", D1434="Fairlife", D1434="Horizon Organic", D1434="Lactaid", D1434="Ben &amp; Jerry's", D1434="Chobani", D1434="Oikos", D1434="Light + Fit"), "Dairy",
IF(OR(D1434="Barilla", D1434="Annie's", D1434="Rao's Homemade"), "Pasta",
IF(OR(D1434="Hershey's", D1434="Lay's", D1434="Totino's", D1434="Cheerios", D1434="Jif", D1434="Skippy", D1434="Nature Valley", D1434="Oreo", D1434="DiGiorno", D1434="Eggo"), "Prepared Food",
IF(OR(D1434="Ben's Original", D1434="Lundberg", D1434="Quaker"), "Rice",
IF(OR(D1434="Bush's", D1434="Hillshire Farm", D1434="Oscar Mayer", D1434="SPAM"), "Protein",
IF(OR(D1434="Starbucks", D1434="Sparkling Ice", D1434="Coca-Cola", D1434="San Pellegrino", D1434="Gatorade", D1434="Arizona"), "Beverages",
"Other")))))))))</f>
        <v>Beverages</v>
      </c>
      <c r="F1434" t="s">
        <v>176</v>
      </c>
      <c r="G1434" cm="1">
        <f t="array" ref="G1434">_xlfn.LET(
  _xlpm.txt, LOWER(TRIM(SUBSTITUTE(B1434,"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6.5</v>
      </c>
      <c r="H1434" s="1">
        <f>O1434/G1434</f>
        <v>4.0738461538461541</v>
      </c>
      <c r="J1434" t="str">
        <f>IF(I1434="", "", IFERROR(LEFT(SUBSTITUTE(I1434,"$",""), FIND("/", SUBSTITUTE(I1434,"$","")) - 1), ""))</f>
        <v/>
      </c>
      <c r="K1434" s="1" t="str">
        <f>IF(J1434="", "", SUBSTITUTE(J1434, "¢", ""))</f>
        <v/>
      </c>
      <c r="L1434" s="2">
        <f>H1434*100</f>
        <v>407.38461538461542</v>
      </c>
      <c r="M1434" s="1">
        <f t="shared" si="22"/>
        <v>4.0738461538461541</v>
      </c>
      <c r="N1434" s="1">
        <v>407.38461538461542</v>
      </c>
      <c r="O1434">
        <f>VALUE(MID(F1434, FIND("$", F1434) + 1, LEN(F1434)))</f>
        <v>26.48</v>
      </c>
    </row>
    <row r="1435" spans="1:15" x14ac:dyDescent="0.25">
      <c r="A1435" t="s">
        <v>175</v>
      </c>
      <c r="B1435" t="s">
        <v>174</v>
      </c>
      <c r="D1435" t="str" cm="1">
        <f t="array" ref="D1435">_xlfn.TEXTJOIN("", TRUE, IF(ISNUMBER(SEARCH($Q$1480:$Q$1524, B1435)), $Q$1480:$Q$1524, ""))</f>
        <v>Starbucks</v>
      </c>
      <c r="E1435" t="str">
        <f>IF(OR(D1435="Mission", D1435="Nature's Own", D1435="Sara Lee"), "Bread",
IF(OR(D1435="Del Monte", D1435="Dole", D1435="Mott's"), "Canned Fruit",
IF(OR(D1435="Goya", D1435="Hunt's", D1435="Birds Eye"), "Canned Vegetables",
IF(OR(D1435="BelGioioso", D1435="Kraft", D1435="Philadelphia", D1435="Fairlife", D1435="Horizon Organic", D1435="Lactaid", D1435="Ben &amp; Jerry's", D1435="Chobani", D1435="Oikos", D1435="Light + Fit"), "Dairy",
IF(OR(D1435="Barilla", D1435="Annie's", D1435="Rao's Homemade"), "Pasta",
IF(OR(D1435="Hershey's", D1435="Lay's", D1435="Totino's", D1435="Cheerios", D1435="Jif", D1435="Skippy", D1435="Nature Valley", D1435="Oreo", D1435="DiGiorno", D1435="Eggo"), "Prepared Food",
IF(OR(D1435="Ben's Original", D1435="Lundberg", D1435="Quaker"), "Rice",
IF(OR(D1435="Bush's", D1435="Hillshire Farm", D1435="Oscar Mayer", D1435="SPAM"), "Protein",
IF(OR(D1435="Starbucks", D1435="Sparkling Ice", D1435="Coca-Cola", D1435="San Pellegrino", D1435="Gatorade", D1435="Arizona"), "Beverages",
"Other")))))))))</f>
        <v>Beverages</v>
      </c>
      <c r="F1435" t="s">
        <v>171</v>
      </c>
      <c r="G1435" cm="1">
        <f t="array" ref="G1435">_xlfn.LET(
  _xlpm.txt, LOWER(TRIM(SUBSTITUTE(B1435,"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9.5</v>
      </c>
      <c r="H1435" s="1">
        <f>O1435/G1435</f>
        <v>0.81894736842105265</v>
      </c>
      <c r="I1435" t="s">
        <v>170</v>
      </c>
      <c r="J1435" t="str">
        <f>IF(I1435="", "", IFERROR(LEFT(SUBSTITUTE(I1435,"$",""), FIND("/", SUBSTITUTE(I1435,"$","")) - 1), ""))</f>
        <v>20.5 ¢</v>
      </c>
      <c r="K1435" s="1" t="str">
        <f>IF(J1435="", "", SUBSTITUTE(J1435, "¢", ""))</f>
        <v xml:space="preserve">20.5 </v>
      </c>
      <c r="L1435" s="2">
        <f>H1435*100</f>
        <v>81.89473684210526</v>
      </c>
      <c r="M1435" s="1">
        <f t="shared" si="22"/>
        <v>0.20499999999999999</v>
      </c>
      <c r="N1435" s="1">
        <v>20.5</v>
      </c>
      <c r="O1435">
        <f>VALUE(MID(F1435, FIND("$", F1435) + 1, LEN(F1435)))</f>
        <v>7.78</v>
      </c>
    </row>
    <row r="1436" spans="1:15" x14ac:dyDescent="0.25">
      <c r="A1436" t="s">
        <v>173</v>
      </c>
      <c r="B1436" t="s">
        <v>172</v>
      </c>
      <c r="D1436" t="str" cm="1">
        <f t="array" ref="D1436">_xlfn.TEXTJOIN("", TRUE, IF(ISNUMBER(SEARCH($Q$1480:$Q$1524, B1436)), $Q$1480:$Q$1524, ""))</f>
        <v>Starbucks</v>
      </c>
      <c r="E1436" t="str">
        <f>IF(OR(D1436="Mission", D1436="Nature's Own", D1436="Sara Lee"), "Bread",
IF(OR(D1436="Del Monte", D1436="Dole", D1436="Mott's"), "Canned Fruit",
IF(OR(D1436="Goya", D1436="Hunt's", D1436="Birds Eye"), "Canned Vegetables",
IF(OR(D1436="BelGioioso", D1436="Kraft", D1436="Philadelphia", D1436="Fairlife", D1436="Horizon Organic", D1436="Lactaid", D1436="Ben &amp; Jerry's", D1436="Chobani", D1436="Oikos", D1436="Light + Fit"), "Dairy",
IF(OR(D1436="Barilla", D1436="Annie's", D1436="Rao's Homemade"), "Pasta",
IF(OR(D1436="Hershey's", D1436="Lay's", D1436="Totino's", D1436="Cheerios", D1436="Jif", D1436="Skippy", D1436="Nature Valley", D1436="Oreo", D1436="DiGiorno", D1436="Eggo"), "Prepared Food",
IF(OR(D1436="Ben's Original", D1436="Lundberg", D1436="Quaker"), "Rice",
IF(OR(D1436="Bush's", D1436="Hillshire Farm", D1436="Oscar Mayer", D1436="SPAM"), "Protein",
IF(OR(D1436="Starbucks", D1436="Sparkling Ice", D1436="Coca-Cola", D1436="San Pellegrino", D1436="Gatorade", D1436="Arizona"), "Beverages",
"Other")))))))))</f>
        <v>Beverages</v>
      </c>
      <c r="F1436" t="s">
        <v>171</v>
      </c>
      <c r="G1436" cm="1">
        <f t="array" ref="G1436">_xlfn.LET(
  _xlpm.txt, LOWER(TRIM(SUBSTITUTE(B1436,"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9.5</v>
      </c>
      <c r="H1436" s="1">
        <f>O1436/G1436</f>
        <v>0.81894736842105265</v>
      </c>
      <c r="I1436" t="s">
        <v>170</v>
      </c>
      <c r="J1436" t="str">
        <f>IF(I1436="", "", IFERROR(LEFT(SUBSTITUTE(I1436,"$",""), FIND("/", SUBSTITUTE(I1436,"$","")) - 1), ""))</f>
        <v>20.5 ¢</v>
      </c>
      <c r="K1436" s="1" t="str">
        <f>IF(J1436="", "", SUBSTITUTE(J1436, "¢", ""))</f>
        <v xml:space="preserve">20.5 </v>
      </c>
      <c r="L1436" s="2">
        <f>H1436*100</f>
        <v>81.89473684210526</v>
      </c>
      <c r="M1436" s="1">
        <f t="shared" si="22"/>
        <v>0.20499999999999999</v>
      </c>
      <c r="N1436" s="1">
        <v>20.5</v>
      </c>
      <c r="O1436">
        <f>VALUE(MID(F1436, FIND("$", F1436) + 1, LEN(F1436)))</f>
        <v>7.78</v>
      </c>
    </row>
    <row r="1437" spans="1:15" x14ac:dyDescent="0.25">
      <c r="A1437" t="s">
        <v>169</v>
      </c>
      <c r="B1437" t="s">
        <v>168</v>
      </c>
      <c r="D1437" t="str" cm="1">
        <f t="array" ref="D1437">_xlfn.TEXTJOIN("", TRUE, IF(ISNUMBER(SEARCH($Q$1480:$Q$1524, B1437)), $Q$1480:$Q$1524, ""))</f>
        <v>Starbucks</v>
      </c>
      <c r="E1437" t="str">
        <f>IF(OR(D1437="Mission", D1437="Nature's Own", D1437="Sara Lee"), "Bread",
IF(OR(D1437="Del Monte", D1437="Dole", D1437="Mott's"), "Canned Fruit",
IF(OR(D1437="Goya", D1437="Hunt's", D1437="Birds Eye"), "Canned Vegetables",
IF(OR(D1437="BelGioioso", D1437="Kraft", D1437="Philadelphia", D1437="Fairlife", D1437="Horizon Organic", D1437="Lactaid", D1437="Ben &amp; Jerry's", D1437="Chobani", D1437="Oikos", D1437="Light + Fit"), "Dairy",
IF(OR(D1437="Barilla", D1437="Annie's", D1437="Rao's Homemade"), "Pasta",
IF(OR(D1437="Hershey's", D1437="Lay's", D1437="Totino's", D1437="Cheerios", D1437="Jif", D1437="Skippy", D1437="Nature Valley", D1437="Oreo", D1437="DiGiorno", D1437="Eggo"), "Prepared Food",
IF(OR(D1437="Ben's Original", D1437="Lundberg", D1437="Quaker"), "Rice",
IF(OR(D1437="Bush's", D1437="Hillshire Farm", D1437="Oscar Mayer", D1437="SPAM"), "Protein",
IF(OR(D1437="Starbucks", D1437="Sparkling Ice", D1437="Coca-Cola", D1437="San Pellegrino", D1437="Gatorade", D1437="Arizona"), "Beverages",
"Other")))))))))</f>
        <v>Beverages</v>
      </c>
      <c r="F1437" t="s">
        <v>167</v>
      </c>
      <c r="G1437" cm="1">
        <f t="array" ref="G1437">_xlfn.LET(
  _xlpm.txt, LOWER(TRIM(SUBSTITUTE(B1437,"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9.5</v>
      </c>
      <c r="H1437" s="1">
        <f>O1437/G1437</f>
        <v>0.50315789473684214</v>
      </c>
      <c r="J1437" t="str">
        <f>IF(I1437="", "", IFERROR(LEFT(SUBSTITUTE(I1437,"$",""), FIND("/", SUBSTITUTE(I1437,"$","")) - 1), ""))</f>
        <v/>
      </c>
      <c r="K1437" s="1" t="str">
        <f>IF(J1437="", "", SUBSTITUTE(J1437, "¢", ""))</f>
        <v/>
      </c>
      <c r="L1437" s="2">
        <f>H1437*100</f>
        <v>50.315789473684212</v>
      </c>
      <c r="M1437" s="1">
        <f t="shared" si="22"/>
        <v>0.50315789473684214</v>
      </c>
      <c r="N1437" s="1">
        <v>50.315789473684212</v>
      </c>
      <c r="O1437">
        <f>VALUE(MID(F1437, FIND("$", F1437) + 1, LEN(F1437)))</f>
        <v>4.78</v>
      </c>
    </row>
    <row r="1438" spans="1:15" x14ac:dyDescent="0.25">
      <c r="A1438" t="s">
        <v>166</v>
      </c>
      <c r="B1438" t="s">
        <v>165</v>
      </c>
      <c r="D1438" t="str" cm="1">
        <f t="array" ref="D1438">_xlfn.TEXTJOIN("", TRUE, IF(ISNUMBER(SEARCH($Q$1480:$Q$1524, B1438)), $Q$1480:$Q$1524, ""))</f>
        <v>Starbucks</v>
      </c>
      <c r="E1438" t="str">
        <f>IF(OR(D1438="Mission", D1438="Nature's Own", D1438="Sara Lee"), "Bread",
IF(OR(D1438="Del Monte", D1438="Dole", D1438="Mott's"), "Canned Fruit",
IF(OR(D1438="Goya", D1438="Hunt's", D1438="Birds Eye"), "Canned Vegetables",
IF(OR(D1438="BelGioioso", D1438="Kraft", D1438="Philadelphia", D1438="Fairlife", D1438="Horizon Organic", D1438="Lactaid", D1438="Ben &amp; Jerry's", D1438="Chobani", D1438="Oikos", D1438="Light + Fit"), "Dairy",
IF(OR(D1438="Barilla", D1438="Annie's", D1438="Rao's Homemade"), "Pasta",
IF(OR(D1438="Hershey's", D1438="Lay's", D1438="Totino's", D1438="Cheerios", D1438="Jif", D1438="Skippy", D1438="Nature Valley", D1438="Oreo", D1438="DiGiorno", D1438="Eggo"), "Prepared Food",
IF(OR(D1438="Ben's Original", D1438="Lundberg", D1438="Quaker"), "Rice",
IF(OR(D1438="Bush's", D1438="Hillshire Farm", D1438="Oscar Mayer", D1438="SPAM"), "Protein",
IF(OR(D1438="Starbucks", D1438="Sparkling Ice", D1438="Coca-Cola", D1438="San Pellegrino", D1438="Gatorade", D1438="Arizona"), "Beverages",
"Other")))))))))</f>
        <v>Beverages</v>
      </c>
      <c r="F1438" t="s">
        <v>164</v>
      </c>
      <c r="G1438" cm="1">
        <f t="array" ref="G1438">_xlfn.LET(
  _xlpm.txt, LOWER(TRIM(SUBSTITUTE(B1438,"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38</v>
      </c>
      <c r="H1438" s="1">
        <f>O1438/G1438</f>
        <v>0.39500000000000002</v>
      </c>
      <c r="J1438" t="str">
        <f>IF(I1438="", "", IFERROR(LEFT(SUBSTITUTE(I1438,"$",""), FIND("/", SUBSTITUTE(I1438,"$","")) - 1), ""))</f>
        <v/>
      </c>
      <c r="K1438" s="1" t="str">
        <f>IF(J1438="", "", SUBSTITUTE(J1438, "¢", ""))</f>
        <v/>
      </c>
      <c r="L1438" s="2">
        <f>H1438*100</f>
        <v>39.5</v>
      </c>
      <c r="M1438" s="1">
        <f t="shared" si="22"/>
        <v>0.39500000000000002</v>
      </c>
      <c r="N1438" s="1">
        <v>39.5</v>
      </c>
      <c r="O1438">
        <f>VALUE(MID(F1438, FIND("$", F1438) + 1, LEN(F1438)))</f>
        <v>15.01</v>
      </c>
    </row>
    <row r="1439" spans="1:15" x14ac:dyDescent="0.25">
      <c r="A1439" t="s">
        <v>163</v>
      </c>
      <c r="B1439" t="s">
        <v>162</v>
      </c>
      <c r="D1439" t="str" cm="1">
        <f t="array" ref="D1439">_xlfn.TEXTJOIN("", TRUE, IF(ISNUMBER(SEARCH($Q$1480:$Q$1524, B1439)), $Q$1480:$Q$1524, ""))</f>
        <v>Starbucks</v>
      </c>
      <c r="E1439" t="str">
        <f>IF(OR(D1439="Mission", D1439="Nature's Own", D1439="Sara Lee"), "Bread",
IF(OR(D1439="Del Monte", D1439="Dole", D1439="Mott's"), "Canned Fruit",
IF(OR(D1439="Goya", D1439="Hunt's", D1439="Birds Eye"), "Canned Vegetables",
IF(OR(D1439="BelGioioso", D1439="Kraft", D1439="Philadelphia", D1439="Fairlife", D1439="Horizon Organic", D1439="Lactaid", D1439="Ben &amp; Jerry's", D1439="Chobani", D1439="Oikos", D1439="Light + Fit"), "Dairy",
IF(OR(D1439="Barilla", D1439="Annie's", D1439="Rao's Homemade"), "Pasta",
IF(OR(D1439="Hershey's", D1439="Lay's", D1439="Totino's", D1439="Cheerios", D1439="Jif", D1439="Skippy", D1439="Nature Valley", D1439="Oreo", D1439="DiGiorno", D1439="Eggo"), "Prepared Food",
IF(OR(D1439="Ben's Original", D1439="Lundberg", D1439="Quaker"), "Rice",
IF(OR(D1439="Bush's", D1439="Hillshire Farm", D1439="Oscar Mayer", D1439="SPAM"), "Protein",
IF(OR(D1439="Starbucks", D1439="Sparkling Ice", D1439="Coca-Cola", D1439="San Pellegrino", D1439="Gatorade", D1439="Arizona"), "Beverages",
"Other")))))))))</f>
        <v>Beverages</v>
      </c>
      <c r="F1439" t="s">
        <v>161</v>
      </c>
      <c r="G1439" cm="1">
        <f t="array" ref="G1439">_xlfn.LET(
  _xlpm.txt, LOWER(TRIM(SUBSTITUTE(B1439,"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38</v>
      </c>
      <c r="H1439" s="1">
        <f>O1439/G1439</f>
        <v>0.26289473684210529</v>
      </c>
      <c r="J1439" t="str">
        <f>IF(I1439="", "", IFERROR(LEFT(SUBSTITUTE(I1439,"$",""), FIND("/", SUBSTITUTE(I1439,"$","")) - 1), ""))</f>
        <v/>
      </c>
      <c r="K1439" s="1" t="str">
        <f>IF(J1439="", "", SUBSTITUTE(J1439, "¢", ""))</f>
        <v/>
      </c>
      <c r="L1439" s="2">
        <f>H1439*100</f>
        <v>26.289473684210527</v>
      </c>
      <c r="M1439" s="1">
        <f t="shared" si="22"/>
        <v>0.26289473684210529</v>
      </c>
      <c r="N1439" s="1">
        <v>26.289473684210527</v>
      </c>
      <c r="O1439">
        <f>VALUE(MID(F1439, FIND("$", F1439) + 1, LEN(F1439)))</f>
        <v>9.99</v>
      </c>
    </row>
    <row r="1440" spans="1:15" x14ac:dyDescent="0.25">
      <c r="A1440" t="s">
        <v>160</v>
      </c>
      <c r="B1440" t="s">
        <v>159</v>
      </c>
      <c r="D1440" t="str" cm="1">
        <f t="array" ref="D1440">_xlfn.TEXTJOIN("", TRUE, IF(ISNUMBER(SEARCH($Q$1480:$Q$1524, B1440)), $Q$1480:$Q$1524, ""))</f>
        <v>Starbucks</v>
      </c>
      <c r="E1440" t="str">
        <f>IF(OR(D1440="Mission", D1440="Nature's Own", D1440="Sara Lee"), "Bread",
IF(OR(D1440="Del Monte", D1440="Dole", D1440="Mott's"), "Canned Fruit",
IF(OR(D1440="Goya", D1440="Hunt's", D1440="Birds Eye"), "Canned Vegetables",
IF(OR(D1440="BelGioioso", D1440="Kraft", D1440="Philadelphia", D1440="Fairlife", D1440="Horizon Organic", D1440="Lactaid", D1440="Ben &amp; Jerry's", D1440="Chobani", D1440="Oikos", D1440="Light + Fit"), "Dairy",
IF(OR(D1440="Barilla", D1440="Annie's", D1440="Rao's Homemade"), "Pasta",
IF(OR(D1440="Hershey's", D1440="Lay's", D1440="Totino's", D1440="Cheerios", D1440="Jif", D1440="Skippy", D1440="Nature Valley", D1440="Oreo", D1440="DiGiorno", D1440="Eggo"), "Prepared Food",
IF(OR(D1440="Ben's Original", D1440="Lundberg", D1440="Quaker"), "Rice",
IF(OR(D1440="Bush's", D1440="Hillshire Farm", D1440="Oscar Mayer", D1440="SPAM"), "Protein",
IF(OR(D1440="Starbucks", D1440="Sparkling Ice", D1440="Coca-Cola", D1440="San Pellegrino", D1440="Gatorade", D1440="Arizona"), "Beverages",
"Other")))))))))</f>
        <v>Beverages</v>
      </c>
      <c r="F1440" t="s">
        <v>158</v>
      </c>
      <c r="G1440" t="str" cm="1">
        <f t="array" ref="G1440">_xlfn.LET(
  _xlpm.txt, LOWER(TRIM(SUBSTITUTE(B1440,"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40" t="e">
        <f>O1440/G1440</f>
        <v>#VALUE!</v>
      </c>
      <c r="J1440" t="str">
        <f>IF(I1440="", "", IFERROR(LEFT(SUBSTITUTE(I1440,"$",""), FIND("/", SUBSTITUTE(I1440,"$","")) - 1), ""))</f>
        <v/>
      </c>
      <c r="K1440" t="str">
        <f>IF(J1440="", "", SUBSTITUTE(J1440, "¢", ""))</f>
        <v/>
      </c>
      <c r="L1440" s="1" t="e">
        <f>H1440*100</f>
        <v>#VALUE!</v>
      </c>
      <c r="M1440" s="1">
        <f t="shared" si="22"/>
        <v>0</v>
      </c>
      <c r="O1440">
        <f>VALUE(MID(F1440, FIND("$", F1440) + 1, LEN(F1440)))</f>
        <v>12.73</v>
      </c>
    </row>
    <row r="1441" spans="1:15" x14ac:dyDescent="0.25">
      <c r="A1441" t="s">
        <v>157</v>
      </c>
      <c r="B1441" t="s">
        <v>156</v>
      </c>
      <c r="D1441" t="str" cm="1">
        <f t="array" ref="D1441">_xlfn.TEXTJOIN("", TRUE, IF(ISNUMBER(SEARCH($Q$1480:$Q$1524, B1441)), $Q$1480:$Q$1524, ""))</f>
        <v>Starbucks</v>
      </c>
      <c r="E1441" t="str">
        <f>IF(OR(D1441="Mission", D1441="Nature's Own", D1441="Sara Lee"), "Bread",
IF(OR(D1441="Del Monte", D1441="Dole", D1441="Mott's"), "Canned Fruit",
IF(OR(D1441="Goya", D1441="Hunt's", D1441="Birds Eye"), "Canned Vegetables",
IF(OR(D1441="BelGioioso", D1441="Kraft", D1441="Philadelphia", D1441="Fairlife", D1441="Horizon Organic", D1441="Lactaid", D1441="Ben &amp; Jerry's", D1441="Chobani", D1441="Oikos", D1441="Light + Fit"), "Dairy",
IF(OR(D1441="Barilla", D1441="Annie's", D1441="Rao's Homemade"), "Pasta",
IF(OR(D1441="Hershey's", D1441="Lay's", D1441="Totino's", D1441="Cheerios", D1441="Jif", D1441="Skippy", D1441="Nature Valley", D1441="Oreo", D1441="DiGiorno", D1441="Eggo"), "Prepared Food",
IF(OR(D1441="Ben's Original", D1441="Lundberg", D1441="Quaker"), "Rice",
IF(OR(D1441="Bush's", D1441="Hillshire Farm", D1441="Oscar Mayer", D1441="SPAM"), "Protein",
IF(OR(D1441="Starbucks", D1441="Sparkling Ice", D1441="Coca-Cola", D1441="San Pellegrino", D1441="Gatorade", D1441="Arizona"), "Beverages",
"Other")))))))))</f>
        <v>Beverages</v>
      </c>
      <c r="F1441" t="s">
        <v>155</v>
      </c>
      <c r="G1441" cm="1">
        <f t="array" ref="G1441">_xlfn.LET(
  _xlpm.txt, LOWER(TRIM(SUBSTITUTE(B1441,"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9.5</v>
      </c>
      <c r="H1441" s="1">
        <f>O1441/G1441</f>
        <v>0.78842105263157902</v>
      </c>
      <c r="J1441" t="str">
        <f>IF(I1441="", "", IFERROR(LEFT(SUBSTITUTE(I1441,"$",""), FIND("/", SUBSTITUTE(I1441,"$","")) - 1), ""))</f>
        <v/>
      </c>
      <c r="K1441" s="1" t="str">
        <f>IF(J1441="", "", SUBSTITUTE(J1441, "¢", ""))</f>
        <v/>
      </c>
      <c r="L1441" s="2">
        <f>H1441*100</f>
        <v>78.842105263157904</v>
      </c>
      <c r="M1441" s="1">
        <f t="shared" si="22"/>
        <v>0.78842105263157902</v>
      </c>
      <c r="N1441" s="1">
        <v>78.842105263157904</v>
      </c>
      <c r="O1441">
        <f>VALUE(MID(F1441, FIND("$", F1441) + 1, LEN(F1441)))</f>
        <v>7.49</v>
      </c>
    </row>
    <row r="1442" spans="1:15" x14ac:dyDescent="0.25">
      <c r="A1442" t="s">
        <v>154</v>
      </c>
      <c r="B1442" t="s">
        <v>153</v>
      </c>
      <c r="D1442" t="str" cm="1">
        <f t="array" ref="D1442">_xlfn.TEXTJOIN("", TRUE, IF(ISNUMBER(SEARCH($Q$1480:$Q$1524, B1442)), $Q$1480:$Q$1524, ""))</f>
        <v>Starbucks</v>
      </c>
      <c r="E1442" t="str">
        <f>IF(OR(D1442="Mission", D1442="Nature's Own", D1442="Sara Lee"), "Bread",
IF(OR(D1442="Del Monte", D1442="Dole", D1442="Mott's"), "Canned Fruit",
IF(OR(D1442="Goya", D1442="Hunt's", D1442="Birds Eye"), "Canned Vegetables",
IF(OR(D1442="BelGioioso", D1442="Kraft", D1442="Philadelphia", D1442="Fairlife", D1442="Horizon Organic", D1442="Lactaid", D1442="Ben &amp; Jerry's", D1442="Chobani", D1442="Oikos", D1442="Light + Fit"), "Dairy",
IF(OR(D1442="Barilla", D1442="Annie's", D1442="Rao's Homemade"), "Pasta",
IF(OR(D1442="Hershey's", D1442="Lay's", D1442="Totino's", D1442="Cheerios", D1442="Jif", D1442="Skippy", D1442="Nature Valley", D1442="Oreo", D1442="DiGiorno", D1442="Eggo"), "Prepared Food",
IF(OR(D1442="Ben's Original", D1442="Lundberg", D1442="Quaker"), "Rice",
IF(OR(D1442="Bush's", D1442="Hillshire Farm", D1442="Oscar Mayer", D1442="SPAM"), "Protein",
IF(OR(D1442="Starbucks", D1442="Sparkling Ice", D1442="Coca-Cola", D1442="San Pellegrino", D1442="Gatorade", D1442="Arizona"), "Beverages",
"Other")))))))))</f>
        <v>Beverages</v>
      </c>
      <c r="F1442" t="s">
        <v>152</v>
      </c>
      <c r="G1442" cm="1">
        <f t="array" ref="G1442">_xlfn.LET(
  _xlpm.txt, LOWER(TRIM(SUBSTITUTE(B1442,"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13.7</v>
      </c>
      <c r="H1442" s="1">
        <f>O1442/G1442</f>
        <v>1.5394160583941607</v>
      </c>
      <c r="J1442" t="str">
        <f>IF(I1442="", "", IFERROR(LEFT(SUBSTITUTE(I1442,"$",""), FIND("/", SUBSTITUTE(I1442,"$","")) - 1), ""))</f>
        <v/>
      </c>
      <c r="K1442" s="1" t="str">
        <f>IF(J1442="", "", SUBSTITUTE(J1442, "¢", ""))</f>
        <v/>
      </c>
      <c r="L1442" s="2">
        <f>H1442*100</f>
        <v>153.94160583941607</v>
      </c>
      <c r="M1442" s="1">
        <f t="shared" si="22"/>
        <v>1.5394160583941607</v>
      </c>
      <c r="N1442" s="1">
        <v>153.94160583941607</v>
      </c>
      <c r="O1442">
        <f>VALUE(MID(F1442, FIND("$", F1442) + 1, LEN(F1442)))</f>
        <v>21.09</v>
      </c>
    </row>
    <row r="1443" spans="1:15" x14ac:dyDescent="0.25">
      <c r="A1443" t="s">
        <v>151</v>
      </c>
      <c r="B1443" t="s">
        <v>150</v>
      </c>
      <c r="D1443" t="str" cm="1">
        <f t="array" ref="D1443">_xlfn.TEXTJOIN("", TRUE, IF(ISNUMBER(SEARCH($Q$1480:$Q$1524, B1443)), $Q$1480:$Q$1524, ""))</f>
        <v>Starbucks</v>
      </c>
      <c r="E1443" t="str">
        <f>IF(OR(D1443="Mission", D1443="Nature's Own", D1443="Sara Lee"), "Bread",
IF(OR(D1443="Del Monte", D1443="Dole", D1443="Mott's"), "Canned Fruit",
IF(OR(D1443="Goya", D1443="Hunt's", D1443="Birds Eye"), "Canned Vegetables",
IF(OR(D1443="BelGioioso", D1443="Kraft", D1443="Philadelphia", D1443="Fairlife", D1443="Horizon Organic", D1443="Lactaid", D1443="Ben &amp; Jerry's", D1443="Chobani", D1443="Oikos", D1443="Light + Fit"), "Dairy",
IF(OR(D1443="Barilla", D1443="Annie's", D1443="Rao's Homemade"), "Pasta",
IF(OR(D1443="Hershey's", D1443="Lay's", D1443="Totino's", D1443="Cheerios", D1443="Jif", D1443="Skippy", D1443="Nature Valley", D1443="Oreo", D1443="DiGiorno", D1443="Eggo"), "Prepared Food",
IF(OR(D1443="Ben's Original", D1443="Lundberg", D1443="Quaker"), "Rice",
IF(OR(D1443="Bush's", D1443="Hillshire Farm", D1443="Oscar Mayer", D1443="SPAM"), "Protein",
IF(OR(D1443="Starbucks", D1443="Sparkling Ice", D1443="Coca-Cola", D1443="San Pellegrino", D1443="Gatorade", D1443="Arizona"), "Beverages",
"Other")))))))))</f>
        <v>Beverages</v>
      </c>
      <c r="F1443" t="s">
        <v>149</v>
      </c>
      <c r="G1443" cm="1">
        <f t="array" ref="G1443">_xlfn.LET(
  _xlpm.txt, LOWER(TRIM(SUBSTITUTE(B1443,"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9.6</v>
      </c>
      <c r="H1443" s="1">
        <f>O1443/G1443</f>
        <v>0.9375</v>
      </c>
      <c r="J1443" t="str">
        <f>IF(I1443="", "", IFERROR(LEFT(SUBSTITUTE(I1443,"$",""), FIND("/", SUBSTITUTE(I1443,"$","")) - 1), ""))</f>
        <v/>
      </c>
      <c r="K1443" s="1" t="str">
        <f>IF(J1443="", "", SUBSTITUTE(J1443, "¢", ""))</f>
        <v/>
      </c>
      <c r="L1443" s="2">
        <f>H1443*100</f>
        <v>93.75</v>
      </c>
      <c r="M1443" s="1">
        <f t="shared" si="22"/>
        <v>0.9375</v>
      </c>
      <c r="N1443" s="1">
        <v>93.75</v>
      </c>
      <c r="O1443">
        <f>VALUE(MID(F1443, FIND("$", F1443) + 1, LEN(F1443)))</f>
        <v>9</v>
      </c>
    </row>
    <row r="1444" spans="1:15" x14ac:dyDescent="0.25">
      <c r="A1444" s="4" t="s">
        <v>148</v>
      </c>
      <c r="B1444" t="s">
        <v>147</v>
      </c>
      <c r="C1444">
        <v>4</v>
      </c>
      <c r="D1444" t="str" cm="1">
        <f t="array" ref="D1444">_xlfn.TEXTJOIN("", TRUE, IF(ISNUMBER(SEARCH($Q$1480:$Q$1524, B1444)), $Q$1480:$Q$1524, ""))</f>
        <v>Starbucks</v>
      </c>
      <c r="E1444" t="str">
        <f>IF(OR(D1444="Mission", D1444="Nature's Own", D1444="Sara Lee"), "Bread",
IF(OR(D1444="Del Monte", D1444="Dole", D1444="Mott's"), "Canned Fruit",
IF(OR(D1444="Goya", D1444="Hunt's", D1444="Birds Eye"), "Canned Vegetables",
IF(OR(D1444="BelGioioso", D1444="Kraft", D1444="Philadelphia", D1444="Fairlife", D1444="Horizon Organic", D1444="Lactaid", D1444="Ben &amp; Jerry's", D1444="Chobani", D1444="Oikos", D1444="Light + Fit"), "Dairy",
IF(OR(D1444="Barilla", D1444="Annie's", D1444="Rao's Homemade"), "Pasta",
IF(OR(D1444="Hershey's", D1444="Lay's", D1444="Totino's", D1444="Cheerios", D1444="Jif", D1444="Skippy", D1444="Nature Valley", D1444="Oreo", D1444="DiGiorno", D1444="Eggo"), "Prepared Food",
IF(OR(D1444="Ben's Original", D1444="Lundberg", D1444="Quaker"), "Rice",
IF(OR(D1444="Bush's", D1444="Hillshire Farm", D1444="Oscar Mayer", D1444="SPAM"), "Protein",
IF(OR(D1444="Starbucks", D1444="Sparkling Ice", D1444="Coca-Cola", D1444="San Pellegrino", D1444="Gatorade", D1444="Arizona"), "Beverages",
"Other")))))))))</f>
        <v>Beverages</v>
      </c>
      <c r="F1444" t="s">
        <v>146</v>
      </c>
      <c r="G1444" cm="1">
        <f t="array" ref="G1444">_xlfn.LET(
  _xlpm.txt, LOWER(TRIM(SUBSTITUTE(B1444,"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13.7</v>
      </c>
      <c r="H1444" s="1">
        <f>O1444/G1444</f>
        <v>0.25401459854014602</v>
      </c>
      <c r="J1444" t="str">
        <f>IF(I1444="", "", IFERROR(LEFT(SUBSTITUTE(I1444,"$",""), FIND("/", SUBSTITUTE(I1444,"$","")) - 1), ""))</f>
        <v/>
      </c>
      <c r="K1444" s="1" t="str">
        <f>IF(J1444="", "", SUBSTITUTE(J1444, "¢", ""))</f>
        <v/>
      </c>
      <c r="L1444" s="2">
        <f>H1444*100</f>
        <v>25.4014598540146</v>
      </c>
      <c r="M1444" s="1">
        <f t="shared" si="22"/>
        <v>0.25401459854014602</v>
      </c>
      <c r="N1444" s="1">
        <v>25.4014598540146</v>
      </c>
      <c r="O1444">
        <f>VALUE(MID(F1444, FIND("$", F1444) + 1, LEN(F1444)))</f>
        <v>3.48</v>
      </c>
    </row>
    <row r="1445" spans="1:15" x14ac:dyDescent="0.25">
      <c r="A1445" t="s">
        <v>145</v>
      </c>
      <c r="B1445" t="s">
        <v>144</v>
      </c>
      <c r="D1445" t="str" cm="1">
        <f t="array" ref="D1445">_xlfn.TEXTJOIN("", TRUE, IF(ISNUMBER(SEARCH($Q$1480:$Q$1524, B1445)), $Q$1480:$Q$1524, ""))</f>
        <v>Cheerios</v>
      </c>
      <c r="E1445" t="str">
        <f>IF(OR(D1445="Mission", D1445="Nature's Own", D1445="Sara Lee"), "Bread",
IF(OR(D1445="Del Monte", D1445="Dole", D1445="Mott's"), "Canned Fruit",
IF(OR(D1445="Goya", D1445="Hunt's", D1445="Birds Eye"), "Canned Vegetables",
IF(OR(D1445="BelGioioso", D1445="Kraft", D1445="Philadelphia", D1445="Fairlife", D1445="Horizon Organic", D1445="Lactaid", D1445="Ben &amp; Jerry's", D1445="Chobani", D1445="Oikos", D1445="Light + Fit"), "Dairy",
IF(OR(D1445="Barilla", D1445="Annie's", D1445="Rao's Homemade"), "Pasta",
IF(OR(D1445="Hershey's", D1445="Lay's", D1445="Totino's", D1445="Cheerios", D1445="Jif", D1445="Skippy", D1445="Nature Valley", D1445="Oreo", D1445="DiGiorno", D1445="Eggo"), "Prepared Food",
IF(OR(D1445="Ben's Original", D1445="Lundberg", D1445="Quaker"), "Rice",
IF(OR(D1445="Bush's", D1445="Hillshire Farm", D1445="Oscar Mayer", D1445="SPAM"), "Protein",
IF(OR(D1445="Starbucks", D1445="Sparkling Ice", D1445="Coca-Cola", D1445="San Pellegrino", D1445="Gatorade", D1445="Arizona"), "Beverages",
"Other")))))))))</f>
        <v>Prepared Food</v>
      </c>
      <c r="F1445" t="s">
        <v>57</v>
      </c>
      <c r="G1445" cm="1">
        <f t="array" ref="G1445">_xlfn.LET(
  _xlpm.txt, LOWER(TRIM(SUBSTITUTE(B1445,"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H1445" s="1">
        <f>O1445/G1445</f>
        <v>0.2594736842105263</v>
      </c>
      <c r="I1445" t="s">
        <v>143</v>
      </c>
      <c r="J1445" t="str">
        <f>IF(I1445="", "", IFERROR(LEFT(SUBSTITUTE(I1445,"$",""), FIND("/", SUBSTITUTE(I1445,"$","")) - 1), ""))</f>
        <v>25.9 ¢</v>
      </c>
      <c r="K1445" s="1" t="str">
        <f>IF(J1445="", "", SUBSTITUTE(J1445, "¢", ""))</f>
        <v xml:space="preserve">25.9 </v>
      </c>
      <c r="L1445" s="2">
        <f>H1445*100</f>
        <v>25.94736842105263</v>
      </c>
      <c r="M1445" s="1">
        <f t="shared" si="22"/>
        <v>0.25900000000000001</v>
      </c>
      <c r="N1445" s="1">
        <v>25.9</v>
      </c>
      <c r="O1445">
        <f>VALUE(MID(F1445, FIND("$", F1445) + 1, LEN(F1445)))</f>
        <v>4.93</v>
      </c>
    </row>
    <row r="1446" spans="1:15" x14ac:dyDescent="0.25">
      <c r="A1446" t="s">
        <v>142</v>
      </c>
      <c r="B1446" t="s">
        <v>141</v>
      </c>
      <c r="D1446" t="str" cm="1">
        <f t="array" ref="D1446">_xlfn.TEXTJOIN("", TRUE, IF(ISNUMBER(SEARCH($Q$1480:$Q$1524, B1446)), $Q$1480:$Q$1524, ""))</f>
        <v>Totino's</v>
      </c>
      <c r="E1446" t="str">
        <f>IF(OR(D1446="Mission", D1446="Nature's Own", D1446="Sara Lee"), "Bread",
IF(OR(D1446="Del Monte", D1446="Dole", D1446="Mott's"), "Canned Fruit",
IF(OR(D1446="Goya", D1446="Hunt's", D1446="Birds Eye"), "Canned Vegetables",
IF(OR(D1446="BelGioioso", D1446="Kraft", D1446="Philadelphia", D1446="Fairlife", D1446="Horizon Organic", D1446="Lactaid", D1446="Ben &amp; Jerry's", D1446="Chobani", D1446="Oikos", D1446="Light + Fit"), "Dairy",
IF(OR(D1446="Barilla", D1446="Annie's", D1446="Rao's Homemade"), "Pasta",
IF(OR(D1446="Hershey's", D1446="Lay's", D1446="Totino's", D1446="Cheerios", D1446="Jif", D1446="Skippy", D1446="Nature Valley", D1446="Oreo", D1446="DiGiorno", D1446="Eggo"), "Prepared Food",
IF(OR(D1446="Ben's Original", D1446="Lundberg", D1446="Quaker"), "Rice",
IF(OR(D1446="Bush's", D1446="Hillshire Farm", D1446="Oscar Mayer", D1446="SPAM"), "Protein",
IF(OR(D1446="Starbucks", D1446="Sparkling Ice", D1446="Coca-Cola", D1446="San Pellegrino", D1446="Gatorade", D1446="Arizona"), "Beverages",
"Other")))))))))</f>
        <v>Prepared Food</v>
      </c>
      <c r="F1446" t="s">
        <v>64</v>
      </c>
      <c r="G1446" t="str" cm="1">
        <f t="array" ref="G1446">_xlfn.LET(
  _xlpm.txt, LOWER(TRIM(SUBSTITUTE(B1446,"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46" t="e">
        <f>O1446/G1446</f>
        <v>#VALUE!</v>
      </c>
      <c r="I1446" t="s">
        <v>63</v>
      </c>
      <c r="J1446" t="str">
        <f>IF(I1446="", "", IFERROR(LEFT(SUBSTITUTE(I1446,"$",""), FIND("/", SUBSTITUTE(I1446,"$","")) - 1), ""))</f>
        <v>25.0 ¢</v>
      </c>
      <c r="K1446" t="str">
        <f>IF(J1446="", "", SUBSTITUTE(J1446, "¢", ""))</f>
        <v xml:space="preserve">25.0 </v>
      </c>
      <c r="L1446" s="1" t="e">
        <f>H1446*100</f>
        <v>#VALUE!</v>
      </c>
      <c r="M1446" s="1">
        <f t="shared" si="22"/>
        <v>0.25</v>
      </c>
      <c r="N1446" s="1">
        <v>25</v>
      </c>
      <c r="O1446">
        <f>VALUE(MID(F1446, FIND("$", F1446) + 1, LEN(F1446)))</f>
        <v>4.87</v>
      </c>
    </row>
    <row r="1447" spans="1:15" x14ac:dyDescent="0.25">
      <c r="A1447" t="s">
        <v>140</v>
      </c>
      <c r="B1447" t="s">
        <v>139</v>
      </c>
      <c r="C1447">
        <v>4</v>
      </c>
      <c r="D1447" t="str" cm="1">
        <f t="array" ref="D1447">_xlfn.TEXTJOIN("", TRUE, IF(ISNUMBER(SEARCH($Q$1480:$Q$1524, B1447)), $Q$1480:$Q$1524, ""))</f>
        <v>Totino's</v>
      </c>
      <c r="E1447" t="str">
        <f>IF(OR(D1447="Mission", D1447="Nature's Own", D1447="Sara Lee"), "Bread",
IF(OR(D1447="Del Monte", D1447="Dole", D1447="Mott's"), "Canned Fruit",
IF(OR(D1447="Goya", D1447="Hunt's", D1447="Birds Eye"), "Canned Vegetables",
IF(OR(D1447="BelGioioso", D1447="Kraft", D1447="Philadelphia", D1447="Fairlife", D1447="Horizon Organic", D1447="Lactaid", D1447="Ben &amp; Jerry's", D1447="Chobani", D1447="Oikos", D1447="Light + Fit"), "Dairy",
IF(OR(D1447="Barilla", D1447="Annie's", D1447="Rao's Homemade"), "Pasta",
IF(OR(D1447="Hershey's", D1447="Lay's", D1447="Totino's", D1447="Cheerios", D1447="Jif", D1447="Skippy", D1447="Nature Valley", D1447="Oreo", D1447="DiGiorno", D1447="Eggo"), "Prepared Food",
IF(OR(D1447="Ben's Original", D1447="Lundberg", D1447="Quaker"), "Rice",
IF(OR(D1447="Bush's", D1447="Hillshire Farm", D1447="Oscar Mayer", D1447="SPAM"), "Protein",
IF(OR(D1447="Starbucks", D1447="Sparkling Ice", D1447="Coca-Cola", D1447="San Pellegrino", D1447="Gatorade", D1447="Arizona"), "Beverages",
"Other")))))))))</f>
        <v>Prepared Food</v>
      </c>
      <c r="F1447" t="s">
        <v>121</v>
      </c>
      <c r="G1447" t="str" cm="1">
        <f t="array" ref="G1447">_xlfn.LET(
  _xlpm.txt, LOWER(TRIM(SUBSTITUTE(B1447,"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47" t="e">
        <f>O1447/G1447</f>
        <v>#VALUE!</v>
      </c>
      <c r="I1447" t="s">
        <v>138</v>
      </c>
      <c r="J1447" t="str">
        <f>IF(I1447="", "", IFERROR(LEFT(SUBSTITUTE(I1447,"$",""), FIND("/", SUBSTITUTE(I1447,"$","")) - 1), ""))</f>
        <v>17.9 ¢</v>
      </c>
      <c r="K1447" t="str">
        <f>IF(J1447="", "", SUBSTITUTE(J1447, "¢", ""))</f>
        <v xml:space="preserve">17.9 </v>
      </c>
      <c r="L1447" s="1" t="e">
        <f>H1447*100</f>
        <v>#VALUE!</v>
      </c>
      <c r="M1447" s="1">
        <f t="shared" si="22"/>
        <v>0.17899999999999999</v>
      </c>
      <c r="N1447" s="1">
        <v>17.899999999999999</v>
      </c>
      <c r="O1447">
        <f>VALUE(MID(F1447, FIND("$", F1447) + 1, LEN(F1447)))</f>
        <v>7.64</v>
      </c>
    </row>
    <row r="1448" spans="1:15" x14ac:dyDescent="0.25">
      <c r="A1448" t="s">
        <v>137</v>
      </c>
      <c r="B1448" t="s">
        <v>136</v>
      </c>
      <c r="D1448" t="str" cm="1">
        <f t="array" ref="D1448">_xlfn.TEXTJOIN("", TRUE, IF(ISNUMBER(SEARCH($Q$1480:$Q$1524, B1448)), $Q$1480:$Q$1524, ""))</f>
        <v>Totino's</v>
      </c>
      <c r="E1448" t="str">
        <f>IF(OR(D1448="Mission", D1448="Nature's Own", D1448="Sara Lee"), "Bread",
IF(OR(D1448="Del Monte", D1448="Dole", D1448="Mott's"), "Canned Fruit",
IF(OR(D1448="Goya", D1448="Hunt's", D1448="Birds Eye"), "Canned Vegetables",
IF(OR(D1448="BelGioioso", D1448="Kraft", D1448="Philadelphia", D1448="Fairlife", D1448="Horizon Organic", D1448="Lactaid", D1448="Ben &amp; Jerry's", D1448="Chobani", D1448="Oikos", D1448="Light + Fit"), "Dairy",
IF(OR(D1448="Barilla", D1448="Annie's", D1448="Rao's Homemade"), "Pasta",
IF(OR(D1448="Hershey's", D1448="Lay's", D1448="Totino's", D1448="Cheerios", D1448="Jif", D1448="Skippy", D1448="Nature Valley", D1448="Oreo", D1448="DiGiorno", D1448="Eggo"), "Prepared Food",
IF(OR(D1448="Ben's Original", D1448="Lundberg", D1448="Quaker"), "Rice",
IF(OR(D1448="Bush's", D1448="Hillshire Farm", D1448="Oscar Mayer", D1448="SPAM"), "Protein",
IF(OR(D1448="Starbucks", D1448="Sparkling Ice", D1448="Coca-Cola", D1448="San Pellegrino", D1448="Gatorade", D1448="Arizona"), "Beverages",
"Other")))))))))</f>
        <v>Prepared Food</v>
      </c>
      <c r="F1448" t="s">
        <v>95</v>
      </c>
      <c r="G1448" t="str" cm="1">
        <f t="array" ref="G1448">_xlfn.LET(
  _xlpm.txt, LOWER(TRIM(SUBSTITUTE(B1448,"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48" t="e">
        <f>O1448/G1448</f>
        <v>#VALUE!</v>
      </c>
      <c r="I1448" t="s">
        <v>117</v>
      </c>
      <c r="J1448" t="str">
        <f>IF(I1448="", "", IFERROR(LEFT(SUBSTITUTE(I1448,"$",""), FIND("/", SUBSTITUTE(I1448,"$","")) - 1), ""))</f>
        <v>19.3 ¢</v>
      </c>
      <c r="K1448" t="str">
        <f>IF(J1448="", "", SUBSTITUTE(J1448, "¢", ""))</f>
        <v xml:space="preserve">19.3 </v>
      </c>
      <c r="L1448" s="1" t="e">
        <f>H1448*100</f>
        <v>#VALUE!</v>
      </c>
      <c r="M1448" s="1">
        <f t="shared" si="22"/>
        <v>0.193</v>
      </c>
      <c r="N1448" s="1">
        <v>19.3</v>
      </c>
      <c r="O1448">
        <f>VALUE(MID(F1448, FIND("$", F1448) + 1, LEN(F1448)))</f>
        <v>1.97</v>
      </c>
    </row>
    <row r="1449" spans="1:15" x14ac:dyDescent="0.25">
      <c r="A1449" t="s">
        <v>135</v>
      </c>
      <c r="B1449" t="s">
        <v>134</v>
      </c>
      <c r="C1449">
        <v>4</v>
      </c>
      <c r="D1449" t="str" cm="1">
        <f t="array" ref="D1449">_xlfn.TEXTJOIN("", TRUE, IF(ISNUMBER(SEARCH($Q$1480:$Q$1524, B1449)), $Q$1480:$Q$1524, ""))</f>
        <v>Totino's</v>
      </c>
      <c r="E1449" t="str">
        <f>IF(OR(D1449="Mission", D1449="Nature's Own", D1449="Sara Lee"), "Bread",
IF(OR(D1449="Del Monte", D1449="Dole", D1449="Mott's"), "Canned Fruit",
IF(OR(D1449="Goya", D1449="Hunt's", D1449="Birds Eye"), "Canned Vegetables",
IF(OR(D1449="BelGioioso", D1449="Kraft", D1449="Philadelphia", D1449="Fairlife", D1449="Horizon Organic", D1449="Lactaid", D1449="Ben &amp; Jerry's", D1449="Chobani", D1449="Oikos", D1449="Light + Fit"), "Dairy",
IF(OR(D1449="Barilla", D1449="Annie's", D1449="Rao's Homemade"), "Pasta",
IF(OR(D1449="Hershey's", D1449="Lay's", D1449="Totino's", D1449="Cheerios", D1449="Jif", D1449="Skippy", D1449="Nature Valley", D1449="Oreo", D1449="DiGiorno", D1449="Eggo"), "Prepared Food",
IF(OR(D1449="Ben's Original", D1449="Lundberg", D1449="Quaker"), "Rice",
IF(OR(D1449="Bush's", D1449="Hillshire Farm", D1449="Oscar Mayer", D1449="SPAM"), "Protein",
IF(OR(D1449="Starbucks", D1449="Sparkling Ice", D1449="Coca-Cola", D1449="San Pellegrino", D1449="Gatorade", D1449="Arizona"), "Beverages",
"Other")))))))))</f>
        <v>Prepared Food</v>
      </c>
      <c r="F1449" t="s">
        <v>121</v>
      </c>
      <c r="G1449" t="str" cm="1">
        <f t="array" ref="G1449">_xlfn.LET(
  _xlpm.txt, LOWER(TRIM(SUBSTITUTE(B1449,"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49" t="e">
        <f>O1449/G1449</f>
        <v>#VALUE!</v>
      </c>
      <c r="I1449" t="s">
        <v>133</v>
      </c>
      <c r="J1449" t="str">
        <f>IF(I1449="", "", IFERROR(LEFT(SUBSTITUTE(I1449,"$",""), FIND("/", SUBSTITUTE(I1449,"$","")) - 1), ""))</f>
        <v>18.7 ¢</v>
      </c>
      <c r="K1449" t="str">
        <f>IF(J1449="", "", SUBSTITUTE(J1449, "¢", ""))</f>
        <v xml:space="preserve">18.7 </v>
      </c>
      <c r="L1449" s="1" t="e">
        <f>H1449*100</f>
        <v>#VALUE!</v>
      </c>
      <c r="M1449" s="1">
        <f t="shared" si="22"/>
        <v>0.187</v>
      </c>
      <c r="N1449" s="1">
        <v>18.7</v>
      </c>
      <c r="O1449">
        <f>VALUE(MID(F1449, FIND("$", F1449) + 1, LEN(F1449)))</f>
        <v>7.64</v>
      </c>
    </row>
    <row r="1450" spans="1:15" x14ac:dyDescent="0.25">
      <c r="A1450" t="s">
        <v>132</v>
      </c>
      <c r="B1450" t="s">
        <v>131</v>
      </c>
      <c r="D1450" t="str" cm="1">
        <f t="array" ref="D1450">_xlfn.TEXTJOIN("", TRUE, IF(ISNUMBER(SEARCH($Q$1480:$Q$1524, B1450)), $Q$1480:$Q$1524, ""))</f>
        <v>Totino's</v>
      </c>
      <c r="E1450" t="str">
        <f>IF(OR(D1450="Mission", D1450="Nature's Own", D1450="Sara Lee"), "Bread",
IF(OR(D1450="Del Monte", D1450="Dole", D1450="Mott's"), "Canned Fruit",
IF(OR(D1450="Goya", D1450="Hunt's", D1450="Birds Eye"), "Canned Vegetables",
IF(OR(D1450="BelGioioso", D1450="Kraft", D1450="Philadelphia", D1450="Fairlife", D1450="Horizon Organic", D1450="Lactaid", D1450="Ben &amp; Jerry's", D1450="Chobani", D1450="Oikos", D1450="Light + Fit"), "Dairy",
IF(OR(D1450="Barilla", D1450="Annie's", D1450="Rao's Homemade"), "Pasta",
IF(OR(D1450="Hershey's", D1450="Lay's", D1450="Totino's", D1450="Cheerios", D1450="Jif", D1450="Skippy", D1450="Nature Valley", D1450="Oreo", D1450="DiGiorno", D1450="Eggo"), "Prepared Food",
IF(OR(D1450="Ben's Original", D1450="Lundberg", D1450="Quaker"), "Rice",
IF(OR(D1450="Bush's", D1450="Hillshire Farm", D1450="Oscar Mayer", D1450="SPAM"), "Protein",
IF(OR(D1450="Starbucks", D1450="Sparkling Ice", D1450="Coca-Cola", D1450="San Pellegrino", D1450="Gatorade", D1450="Arizona"), "Beverages",
"Other")))))))))</f>
        <v>Prepared Food</v>
      </c>
      <c r="F1450" t="s">
        <v>95</v>
      </c>
      <c r="G1450" t="str" cm="1">
        <f t="array" ref="G1450">_xlfn.LET(
  _xlpm.txt, LOWER(TRIM(SUBSTITUTE(B1450,"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50" t="e">
        <f>O1450/G1450</f>
        <v>#VALUE!</v>
      </c>
      <c r="I1450" t="s">
        <v>130</v>
      </c>
      <c r="J1450" t="str">
        <f>IF(I1450="", "", IFERROR(LEFT(SUBSTITUTE(I1450,"$",""), FIND("/", SUBSTITUTE(I1450,"$","")) - 1), ""))</f>
        <v>18.2 ¢</v>
      </c>
      <c r="K1450" t="str">
        <f>IF(J1450="", "", SUBSTITUTE(J1450, "¢", ""))</f>
        <v xml:space="preserve">18.2 </v>
      </c>
      <c r="L1450" s="1" t="e">
        <f>H1450*100</f>
        <v>#VALUE!</v>
      </c>
      <c r="M1450" s="1">
        <f t="shared" si="22"/>
        <v>0.182</v>
      </c>
      <c r="N1450" s="1">
        <v>18.2</v>
      </c>
      <c r="O1450">
        <f>VALUE(MID(F1450, FIND("$", F1450) + 1, LEN(F1450)))</f>
        <v>1.97</v>
      </c>
    </row>
    <row r="1451" spans="1:15" x14ac:dyDescent="0.25">
      <c r="A1451" t="s">
        <v>129</v>
      </c>
      <c r="B1451" t="s">
        <v>128</v>
      </c>
      <c r="D1451" t="str" cm="1">
        <f t="array" ref="D1451">_xlfn.TEXTJOIN("", TRUE, IF(ISNUMBER(SEARCH($Q$1480:$Q$1524, B1451)), $Q$1480:$Q$1524, ""))</f>
        <v>Totino's</v>
      </c>
      <c r="E1451" t="str">
        <f>IF(OR(D1451="Mission", D1451="Nature's Own", D1451="Sara Lee"), "Bread",
IF(OR(D1451="Del Monte", D1451="Dole", D1451="Mott's"), "Canned Fruit",
IF(OR(D1451="Goya", D1451="Hunt's", D1451="Birds Eye"), "Canned Vegetables",
IF(OR(D1451="BelGioioso", D1451="Kraft", D1451="Philadelphia", D1451="Fairlife", D1451="Horizon Organic", D1451="Lactaid", D1451="Ben &amp; Jerry's", D1451="Chobani", D1451="Oikos", D1451="Light + Fit"), "Dairy",
IF(OR(D1451="Barilla", D1451="Annie's", D1451="Rao's Homemade"), "Pasta",
IF(OR(D1451="Hershey's", D1451="Lay's", D1451="Totino's", D1451="Cheerios", D1451="Jif", D1451="Skippy", D1451="Nature Valley", D1451="Oreo", D1451="DiGiorno", D1451="Eggo"), "Prepared Food",
IF(OR(D1451="Ben's Original", D1451="Lundberg", D1451="Quaker"), "Rice",
IF(OR(D1451="Bush's", D1451="Hillshire Farm", D1451="Oscar Mayer", D1451="SPAM"), "Protein",
IF(OR(D1451="Starbucks", D1451="Sparkling Ice", D1451="Coca-Cola", D1451="San Pellegrino", D1451="Gatorade", D1451="Arizona"), "Beverages",
"Other")))))))))</f>
        <v>Prepared Food</v>
      </c>
      <c r="F1451" t="s">
        <v>95</v>
      </c>
      <c r="G1451" t="str" cm="1">
        <f t="array" ref="G1451">_xlfn.LET(
  _xlpm.txt, LOWER(TRIM(SUBSTITUTE(B1451,"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51" t="e">
        <f>O1451/G1451</f>
        <v>#VALUE!</v>
      </c>
      <c r="I1451" t="s">
        <v>127</v>
      </c>
      <c r="J1451" t="str">
        <f>IF(I1451="", "", IFERROR(LEFT(SUBSTITUTE(I1451,"$",""), FIND("/", SUBSTITUTE(I1451,"$","")) - 1), ""))</f>
        <v>18.1 ¢</v>
      </c>
      <c r="K1451" t="str">
        <f>IF(J1451="", "", SUBSTITUTE(J1451, "¢", ""))</f>
        <v xml:space="preserve">18.1 </v>
      </c>
      <c r="L1451" s="1" t="e">
        <f>H1451*100</f>
        <v>#VALUE!</v>
      </c>
      <c r="M1451" s="1">
        <f t="shared" si="22"/>
        <v>0.18100000000000002</v>
      </c>
      <c r="N1451" s="1">
        <v>18.100000000000001</v>
      </c>
      <c r="O1451">
        <f>VALUE(MID(F1451, FIND("$", F1451) + 1, LEN(F1451)))</f>
        <v>1.97</v>
      </c>
    </row>
    <row r="1452" spans="1:15" x14ac:dyDescent="0.25">
      <c r="A1452" t="s">
        <v>126</v>
      </c>
      <c r="B1452" t="s">
        <v>125</v>
      </c>
      <c r="D1452" t="str" cm="1">
        <f t="array" ref="D1452">_xlfn.TEXTJOIN("", TRUE, IF(ISNUMBER(SEARCH($Q$1480:$Q$1524, B1452)), $Q$1480:$Q$1524, ""))</f>
        <v>Totino's</v>
      </c>
      <c r="E1452" t="str">
        <f>IF(OR(D1452="Mission", D1452="Nature's Own", D1452="Sara Lee"), "Bread",
IF(OR(D1452="Del Monte", D1452="Dole", D1452="Mott's"), "Canned Fruit",
IF(OR(D1452="Goya", D1452="Hunt's", D1452="Birds Eye"), "Canned Vegetables",
IF(OR(D1452="BelGioioso", D1452="Kraft", D1452="Philadelphia", D1452="Fairlife", D1452="Horizon Organic", D1452="Lactaid", D1452="Ben &amp; Jerry's", D1452="Chobani", D1452="Oikos", D1452="Light + Fit"), "Dairy",
IF(OR(D1452="Barilla", D1452="Annie's", D1452="Rao's Homemade"), "Pasta",
IF(OR(D1452="Hershey's", D1452="Lay's", D1452="Totino's", D1452="Cheerios", D1452="Jif", D1452="Skippy", D1452="Nature Valley", D1452="Oreo", D1452="DiGiorno", D1452="Eggo"), "Prepared Food",
IF(OR(D1452="Ben's Original", D1452="Lundberg", D1452="Quaker"), "Rice",
IF(OR(D1452="Bush's", D1452="Hillshire Farm", D1452="Oscar Mayer", D1452="SPAM"), "Protein",
IF(OR(D1452="Starbucks", D1452="Sparkling Ice", D1452="Coca-Cola", D1452="San Pellegrino", D1452="Gatorade", D1452="Arizona"), "Beverages",
"Other")))))))))</f>
        <v>Prepared Food</v>
      </c>
      <c r="F1452" t="s">
        <v>95</v>
      </c>
      <c r="G1452" t="str" cm="1">
        <f t="array" ref="G1452">_xlfn.LET(
  _xlpm.txt, LOWER(TRIM(SUBSTITUTE(B1452,"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52" t="e">
        <f>O1452/G1452</f>
        <v>#VALUE!</v>
      </c>
      <c r="I1452" t="s">
        <v>124</v>
      </c>
      <c r="J1452" t="str">
        <f>IF(I1452="", "", IFERROR(LEFT(SUBSTITUTE(I1452,"$",""), FIND("/", SUBSTITUTE(I1452,"$","")) - 1), ""))</f>
        <v>20.1 ¢</v>
      </c>
      <c r="K1452" t="str">
        <f>IF(J1452="", "", SUBSTITUTE(J1452, "¢", ""))</f>
        <v xml:space="preserve">20.1 </v>
      </c>
      <c r="L1452" s="1" t="e">
        <f>H1452*100</f>
        <v>#VALUE!</v>
      </c>
      <c r="M1452" s="1">
        <f t="shared" si="22"/>
        <v>0.20100000000000001</v>
      </c>
      <c r="N1452" s="1">
        <v>20.100000000000001</v>
      </c>
      <c r="O1452">
        <f>VALUE(MID(F1452, FIND("$", F1452) + 1, LEN(F1452)))</f>
        <v>1.97</v>
      </c>
    </row>
    <row r="1453" spans="1:15" x14ac:dyDescent="0.25">
      <c r="A1453" t="s">
        <v>123</v>
      </c>
      <c r="B1453" t="s">
        <v>122</v>
      </c>
      <c r="C1453">
        <v>4</v>
      </c>
      <c r="D1453" t="str" cm="1">
        <f t="array" ref="D1453">_xlfn.TEXTJOIN("", TRUE, IF(ISNUMBER(SEARCH($Q$1480:$Q$1524, B1453)), $Q$1480:$Q$1524, ""))</f>
        <v>Totino's</v>
      </c>
      <c r="E1453" t="str">
        <f>IF(OR(D1453="Mission", D1453="Nature's Own", D1453="Sara Lee"), "Bread",
IF(OR(D1453="Del Monte", D1453="Dole", D1453="Mott's"), "Canned Fruit",
IF(OR(D1453="Goya", D1453="Hunt's", D1453="Birds Eye"), "Canned Vegetables",
IF(OR(D1453="BelGioioso", D1453="Kraft", D1453="Philadelphia", D1453="Fairlife", D1453="Horizon Organic", D1453="Lactaid", D1453="Ben &amp; Jerry's", D1453="Chobani", D1453="Oikos", D1453="Light + Fit"), "Dairy",
IF(OR(D1453="Barilla", D1453="Annie's", D1453="Rao's Homemade"), "Pasta",
IF(OR(D1453="Hershey's", D1453="Lay's", D1453="Totino's", D1453="Cheerios", D1453="Jif", D1453="Skippy", D1453="Nature Valley", D1453="Oreo", D1453="DiGiorno", D1453="Eggo"), "Prepared Food",
IF(OR(D1453="Ben's Original", D1453="Lundberg", D1453="Quaker"), "Rice",
IF(OR(D1453="Bush's", D1453="Hillshire Farm", D1453="Oscar Mayer", D1453="SPAM"), "Protein",
IF(OR(D1453="Starbucks", D1453="Sparkling Ice", D1453="Coca-Cola", D1453="San Pellegrino", D1453="Gatorade", D1453="Arizona"), "Beverages",
"Other")))))))))</f>
        <v>Prepared Food</v>
      </c>
      <c r="F1453" t="s">
        <v>121</v>
      </c>
      <c r="G1453" t="str" cm="1">
        <f t="array" ref="G1453">_xlfn.LET(
  _xlpm.txt, LOWER(TRIM(SUBSTITUTE(B1453,"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53" t="e">
        <f>O1453/G1453</f>
        <v>#VALUE!</v>
      </c>
      <c r="I1453" t="s">
        <v>120</v>
      </c>
      <c r="J1453" t="str">
        <f>IF(I1453="", "", IFERROR(LEFT(SUBSTITUTE(I1453,"$",""), FIND("/", SUBSTITUTE(I1453,"$","")) - 1), ""))</f>
        <v>19.5 ¢</v>
      </c>
      <c r="K1453" t="str">
        <f>IF(J1453="", "", SUBSTITUTE(J1453, "¢", ""))</f>
        <v xml:space="preserve">19.5 </v>
      </c>
      <c r="L1453" s="1" t="e">
        <f>H1453*100</f>
        <v>#VALUE!</v>
      </c>
      <c r="M1453" s="1">
        <f t="shared" si="22"/>
        <v>0.19500000000000001</v>
      </c>
      <c r="N1453" s="1">
        <v>19.5</v>
      </c>
      <c r="O1453">
        <f>VALUE(MID(F1453, FIND("$", F1453) + 1, LEN(F1453)))</f>
        <v>7.64</v>
      </c>
    </row>
    <row r="1454" spans="1:15" x14ac:dyDescent="0.25">
      <c r="A1454" t="s">
        <v>119</v>
      </c>
      <c r="B1454" t="s">
        <v>118</v>
      </c>
      <c r="D1454" t="str" cm="1">
        <f t="array" ref="D1454">_xlfn.TEXTJOIN("", TRUE, IF(ISNUMBER(SEARCH($Q$1480:$Q$1524, B1454)), $Q$1480:$Q$1524, ""))</f>
        <v>Totino's</v>
      </c>
      <c r="E1454" t="str">
        <f>IF(OR(D1454="Mission", D1454="Nature's Own", D1454="Sara Lee"), "Bread",
IF(OR(D1454="Del Monte", D1454="Dole", D1454="Mott's"), "Canned Fruit",
IF(OR(D1454="Goya", D1454="Hunt's", D1454="Birds Eye"), "Canned Vegetables",
IF(OR(D1454="BelGioioso", D1454="Kraft", D1454="Philadelphia", D1454="Fairlife", D1454="Horizon Organic", D1454="Lactaid", D1454="Ben &amp; Jerry's", D1454="Chobani", D1454="Oikos", D1454="Light + Fit"), "Dairy",
IF(OR(D1454="Barilla", D1454="Annie's", D1454="Rao's Homemade"), "Pasta",
IF(OR(D1454="Hershey's", D1454="Lay's", D1454="Totino's", D1454="Cheerios", D1454="Jif", D1454="Skippy", D1454="Nature Valley", D1454="Oreo", D1454="DiGiorno", D1454="Eggo"), "Prepared Food",
IF(OR(D1454="Ben's Original", D1454="Lundberg", D1454="Quaker"), "Rice",
IF(OR(D1454="Bush's", D1454="Hillshire Farm", D1454="Oscar Mayer", D1454="SPAM"), "Protein",
IF(OR(D1454="Starbucks", D1454="Sparkling Ice", D1454="Coca-Cola", D1454="San Pellegrino", D1454="Gatorade", D1454="Arizona"), "Beverages",
"Other")))))))))</f>
        <v>Prepared Food</v>
      </c>
      <c r="F1454" t="s">
        <v>95</v>
      </c>
      <c r="G1454" t="str" cm="1">
        <f t="array" ref="G1454">_xlfn.LET(
  _xlpm.txt, LOWER(TRIM(SUBSTITUTE(B1454,"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54" t="e">
        <f>O1454/G1454</f>
        <v>#VALUE!</v>
      </c>
      <c r="I1454" t="s">
        <v>117</v>
      </c>
      <c r="J1454" t="str">
        <f>IF(I1454="", "", IFERROR(LEFT(SUBSTITUTE(I1454,"$",""), FIND("/", SUBSTITUTE(I1454,"$","")) - 1), ""))</f>
        <v>19.3 ¢</v>
      </c>
      <c r="K1454" t="str">
        <f>IF(J1454="", "", SUBSTITUTE(J1454, "¢", ""))</f>
        <v xml:space="preserve">19.3 </v>
      </c>
      <c r="L1454" s="1" t="e">
        <f>H1454*100</f>
        <v>#VALUE!</v>
      </c>
      <c r="M1454" s="1">
        <f t="shared" si="22"/>
        <v>0.193</v>
      </c>
      <c r="N1454" s="1">
        <v>19.3</v>
      </c>
      <c r="O1454">
        <f>VALUE(MID(F1454, FIND("$", F1454) + 1, LEN(F1454)))</f>
        <v>1.97</v>
      </c>
    </row>
    <row r="1455" spans="1:15" x14ac:dyDescent="0.25">
      <c r="A1455" t="s">
        <v>116</v>
      </c>
      <c r="B1455" t="s">
        <v>115</v>
      </c>
      <c r="D1455" t="str" cm="1">
        <f t="array" ref="D1455">_xlfn.TEXTJOIN("", TRUE, IF(ISNUMBER(SEARCH($Q$1480:$Q$1524, B1455)), $Q$1480:$Q$1524, ""))</f>
        <v>Totino's</v>
      </c>
      <c r="E1455" t="str">
        <f>IF(OR(D1455="Mission", D1455="Nature's Own", D1455="Sara Lee"), "Bread",
IF(OR(D1455="Del Monte", D1455="Dole", D1455="Mott's"), "Canned Fruit",
IF(OR(D1455="Goya", D1455="Hunt's", D1455="Birds Eye"), "Canned Vegetables",
IF(OR(D1455="BelGioioso", D1455="Kraft", D1455="Philadelphia", D1455="Fairlife", D1455="Horizon Organic", D1455="Lactaid", D1455="Ben &amp; Jerry's", D1455="Chobani", D1455="Oikos", D1455="Light + Fit"), "Dairy",
IF(OR(D1455="Barilla", D1455="Annie's", D1455="Rao's Homemade"), "Pasta",
IF(OR(D1455="Hershey's", D1455="Lay's", D1455="Totino's", D1455="Cheerios", D1455="Jif", D1455="Skippy", D1455="Nature Valley", D1455="Oreo", D1455="DiGiorno", D1455="Eggo"), "Prepared Food",
IF(OR(D1455="Ben's Original", D1455="Lundberg", D1455="Quaker"), "Rice",
IF(OR(D1455="Bush's", D1455="Hillshire Farm", D1455="Oscar Mayer", D1455="SPAM"), "Protein",
IF(OR(D1455="Starbucks", D1455="Sparkling Ice", D1455="Coca-Cola", D1455="San Pellegrino", D1455="Gatorade", D1455="Arizona"), "Beverages",
"Other")))))))))</f>
        <v>Prepared Food</v>
      </c>
      <c r="F1455" t="s">
        <v>95</v>
      </c>
      <c r="G1455" t="str" cm="1">
        <f t="array" ref="G1455">_xlfn.LET(
  _xlpm.txt, LOWER(TRIM(SUBSTITUTE(B1455,"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55" t="e">
        <f>O1455/G1455</f>
        <v>#VALUE!</v>
      </c>
      <c r="I1455" t="s">
        <v>94</v>
      </c>
      <c r="J1455" t="str">
        <f>IF(I1455="", "", IFERROR(LEFT(SUBSTITUTE(I1455,"$",""), FIND("/", SUBSTITUTE(I1455,"$","")) - 1), ""))</f>
        <v>26.3 ¢</v>
      </c>
      <c r="K1455" t="str">
        <f>IF(J1455="", "", SUBSTITUTE(J1455, "¢", ""))</f>
        <v xml:space="preserve">26.3 </v>
      </c>
      <c r="L1455" s="1" t="e">
        <f>H1455*100</f>
        <v>#VALUE!</v>
      </c>
      <c r="M1455" s="1">
        <f t="shared" si="22"/>
        <v>0.26300000000000001</v>
      </c>
      <c r="N1455" s="1">
        <v>26.3</v>
      </c>
      <c r="O1455">
        <f>VALUE(MID(F1455, FIND("$", F1455) + 1, LEN(F1455)))</f>
        <v>1.97</v>
      </c>
    </row>
    <row r="1456" spans="1:15" x14ac:dyDescent="0.25">
      <c r="A1456" t="s">
        <v>114</v>
      </c>
      <c r="B1456" t="s">
        <v>113</v>
      </c>
      <c r="D1456" t="str" cm="1">
        <f t="array" ref="D1456">_xlfn.TEXTJOIN("", TRUE, IF(ISNUMBER(SEARCH($Q$1480:$Q$1524, B1456)), $Q$1480:$Q$1524, ""))</f>
        <v>Totino's</v>
      </c>
      <c r="E1456" t="str">
        <f>IF(OR(D1456="Mission", D1456="Nature's Own", D1456="Sara Lee"), "Bread",
IF(OR(D1456="Del Monte", D1456="Dole", D1456="Mott's"), "Canned Fruit",
IF(OR(D1456="Goya", D1456="Hunt's", D1456="Birds Eye"), "Canned Vegetables",
IF(OR(D1456="BelGioioso", D1456="Kraft", D1456="Philadelphia", D1456="Fairlife", D1456="Horizon Organic", D1456="Lactaid", D1456="Ben &amp; Jerry's", D1456="Chobani", D1456="Oikos", D1456="Light + Fit"), "Dairy",
IF(OR(D1456="Barilla", D1456="Annie's", D1456="Rao's Homemade"), "Pasta",
IF(OR(D1456="Hershey's", D1456="Lay's", D1456="Totino's", D1456="Cheerios", D1456="Jif", D1456="Skippy", D1456="Nature Valley", D1456="Oreo", D1456="DiGiorno", D1456="Eggo"), "Prepared Food",
IF(OR(D1456="Ben's Original", D1456="Lundberg", D1456="Quaker"), "Rice",
IF(OR(D1456="Bush's", D1456="Hillshire Farm", D1456="Oscar Mayer", D1456="SPAM"), "Protein",
IF(OR(D1456="Starbucks", D1456="Sparkling Ice", D1456="Coca-Cola", D1456="San Pellegrino", D1456="Gatorade", D1456="Arizona"), "Beverages",
"Other")))))))))</f>
        <v>Prepared Food</v>
      </c>
      <c r="F1456" t="s">
        <v>78</v>
      </c>
      <c r="G1456" t="str" cm="1">
        <f t="array" ref="G1456">_xlfn.LET(
  _xlpm.txt, LOWER(TRIM(SUBSTITUTE(B1456,"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56" t="e">
        <f>O1456/G1456</f>
        <v>#VALUE!</v>
      </c>
      <c r="I1456" t="s">
        <v>77</v>
      </c>
      <c r="J1456" t="str">
        <f>IF(I1456="", "", IFERROR(LEFT(SUBSTITUTE(I1456,"$",""), FIND("/", SUBSTITUTE(I1456,"$","")) - 1), ""))</f>
        <v>20.4 ¢</v>
      </c>
      <c r="K1456" t="str">
        <f>IF(J1456="", "", SUBSTITUTE(J1456, "¢", ""))</f>
        <v xml:space="preserve">20.4 </v>
      </c>
      <c r="L1456" s="1" t="e">
        <f>H1456*100</f>
        <v>#VALUE!</v>
      </c>
      <c r="M1456" s="1">
        <f t="shared" si="22"/>
        <v>0.20399999999999999</v>
      </c>
      <c r="N1456" s="1">
        <v>20.399999999999999</v>
      </c>
      <c r="O1456">
        <f>VALUE(MID(F1456, FIND("$", F1456) + 1, LEN(F1456)))</f>
        <v>9.9700000000000006</v>
      </c>
    </row>
    <row r="1457" spans="1:15" x14ac:dyDescent="0.25">
      <c r="A1457" t="s">
        <v>112</v>
      </c>
      <c r="B1457" t="s">
        <v>111</v>
      </c>
      <c r="D1457" t="str" cm="1">
        <f t="array" ref="D1457">_xlfn.TEXTJOIN("", TRUE, IF(ISNUMBER(SEARCH($Q$1480:$Q$1524, B1457)), $Q$1480:$Q$1524, ""))</f>
        <v>Totino's</v>
      </c>
      <c r="E1457" t="str">
        <f>IF(OR(D1457="Mission", D1457="Nature's Own", D1457="Sara Lee"), "Bread",
IF(OR(D1457="Del Monte", D1457="Dole", D1457="Mott's"), "Canned Fruit",
IF(OR(D1457="Goya", D1457="Hunt's", D1457="Birds Eye"), "Canned Vegetables",
IF(OR(D1457="BelGioioso", D1457="Kraft", D1457="Philadelphia", D1457="Fairlife", D1457="Horizon Organic", D1457="Lactaid", D1457="Ben &amp; Jerry's", D1457="Chobani", D1457="Oikos", D1457="Light + Fit"), "Dairy",
IF(OR(D1457="Barilla", D1457="Annie's", D1457="Rao's Homemade"), "Pasta",
IF(OR(D1457="Hershey's", D1457="Lay's", D1457="Totino's", D1457="Cheerios", D1457="Jif", D1457="Skippy", D1457="Nature Valley", D1457="Oreo", D1457="DiGiorno", D1457="Eggo"), "Prepared Food",
IF(OR(D1457="Ben's Original", D1457="Lundberg", D1457="Quaker"), "Rice",
IF(OR(D1457="Bush's", D1457="Hillshire Farm", D1457="Oscar Mayer", D1457="SPAM"), "Protein",
IF(OR(D1457="Starbucks", D1457="Sparkling Ice", D1457="Coca-Cola", D1457="San Pellegrino", D1457="Gatorade", D1457="Arizona"), "Beverages",
"Other")))))))))</f>
        <v>Prepared Food</v>
      </c>
      <c r="F1457" t="s">
        <v>74</v>
      </c>
      <c r="G1457" t="str" cm="1">
        <f t="array" ref="G1457">_xlfn.LET(
  _xlpm.txt, LOWER(TRIM(SUBSTITUTE(B1457,"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57" t="e">
        <f>O1457/G1457</f>
        <v>#VALUE!</v>
      </c>
      <c r="I1457" t="s">
        <v>73</v>
      </c>
      <c r="J1457" t="str">
        <f>IF(I1457="", "", IFERROR(LEFT(SUBSTITUTE(I1457,"$",""), FIND("/", SUBSTITUTE(I1457,"$","")) - 1), ""))</f>
        <v>17.1 ¢</v>
      </c>
      <c r="K1457" t="str">
        <f>IF(J1457="", "", SUBSTITUTE(J1457, "¢", ""))</f>
        <v xml:space="preserve">17.1 </v>
      </c>
      <c r="L1457" s="1" t="e">
        <f>H1457*100</f>
        <v>#VALUE!</v>
      </c>
      <c r="M1457" s="1">
        <f t="shared" si="22"/>
        <v>0.17100000000000001</v>
      </c>
      <c r="N1457" s="1">
        <v>17.100000000000001</v>
      </c>
      <c r="O1457">
        <f>VALUE(MID(F1457, FIND("$", F1457) + 1, LEN(F1457)))</f>
        <v>10.87</v>
      </c>
    </row>
    <row r="1458" spans="1:15" x14ac:dyDescent="0.25">
      <c r="A1458" t="s">
        <v>110</v>
      </c>
      <c r="B1458" t="s">
        <v>109</v>
      </c>
      <c r="D1458" t="str" cm="1">
        <f t="array" ref="D1458">_xlfn.TEXTJOIN("", TRUE, IF(ISNUMBER(SEARCH($Q$1480:$Q$1524, B1458)), $Q$1480:$Q$1524, ""))</f>
        <v>Totino's</v>
      </c>
      <c r="E1458" t="str">
        <f>IF(OR(D1458="Mission", D1458="Nature's Own", D1458="Sara Lee"), "Bread",
IF(OR(D1458="Del Monte", D1458="Dole", D1458="Mott's"), "Canned Fruit",
IF(OR(D1458="Goya", D1458="Hunt's", D1458="Birds Eye"), "Canned Vegetables",
IF(OR(D1458="BelGioioso", D1458="Kraft", D1458="Philadelphia", D1458="Fairlife", D1458="Horizon Organic", D1458="Lactaid", D1458="Ben &amp; Jerry's", D1458="Chobani", D1458="Oikos", D1458="Light + Fit"), "Dairy",
IF(OR(D1458="Barilla", D1458="Annie's", D1458="Rao's Homemade"), "Pasta",
IF(OR(D1458="Hershey's", D1458="Lay's", D1458="Totino's", D1458="Cheerios", D1458="Jif", D1458="Skippy", D1458="Nature Valley", D1458="Oreo", D1458="DiGiorno", D1458="Eggo"), "Prepared Food",
IF(OR(D1458="Ben's Original", D1458="Lundberg", D1458="Quaker"), "Rice",
IF(OR(D1458="Bush's", D1458="Hillshire Farm", D1458="Oscar Mayer", D1458="SPAM"), "Protein",
IF(OR(D1458="Starbucks", D1458="Sparkling Ice", D1458="Coca-Cola", D1458="San Pellegrino", D1458="Gatorade", D1458="Arizona"), "Beverages",
"Other")))))))))</f>
        <v>Prepared Food</v>
      </c>
      <c r="F1458" t="s">
        <v>70</v>
      </c>
      <c r="G1458" t="str" cm="1">
        <f t="array" ref="G1458">_xlfn.LET(
  _xlpm.txt, LOWER(TRIM(SUBSTITUTE(B1458,"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58" t="e">
        <f>O1458/G1458</f>
        <v>#VALUE!</v>
      </c>
      <c r="I1458" t="s">
        <v>69</v>
      </c>
      <c r="J1458" t="str">
        <f>IF(I1458="", "", IFERROR(LEFT(SUBSTITUTE(I1458,"$",""), FIND("/", SUBSTITUTE(I1458,"$","")) - 1), ""))</f>
        <v>22.8 ¢</v>
      </c>
      <c r="K1458" t="str">
        <f>IF(J1458="", "", SUBSTITUTE(J1458, "¢", ""))</f>
        <v xml:space="preserve">22.8 </v>
      </c>
      <c r="L1458" s="1" t="e">
        <f>H1458*100</f>
        <v>#VALUE!</v>
      </c>
      <c r="M1458" s="1">
        <f t="shared" si="22"/>
        <v>0.22800000000000001</v>
      </c>
      <c r="N1458" s="1">
        <v>22.8</v>
      </c>
      <c r="O1458">
        <f>VALUE(MID(F1458, FIND("$", F1458) + 1, LEN(F1458)))</f>
        <v>5.66</v>
      </c>
    </row>
    <row r="1459" spans="1:15" x14ac:dyDescent="0.25">
      <c r="A1459" t="s">
        <v>108</v>
      </c>
      <c r="B1459" t="s">
        <v>107</v>
      </c>
      <c r="D1459" t="str" cm="1">
        <f t="array" ref="D1459">_xlfn.TEXTJOIN("", TRUE, IF(ISNUMBER(SEARCH($Q$1480:$Q$1524, B1459)), $Q$1480:$Q$1524, ""))</f>
        <v>Totino's</v>
      </c>
      <c r="E1459" t="str">
        <f>IF(OR(D1459="Mission", D1459="Nature's Own", D1459="Sara Lee"), "Bread",
IF(OR(D1459="Del Monte", D1459="Dole", D1459="Mott's"), "Canned Fruit",
IF(OR(D1459="Goya", D1459="Hunt's", D1459="Birds Eye"), "Canned Vegetables",
IF(OR(D1459="BelGioioso", D1459="Kraft", D1459="Philadelphia", D1459="Fairlife", D1459="Horizon Organic", D1459="Lactaid", D1459="Ben &amp; Jerry's", D1459="Chobani", D1459="Oikos", D1459="Light + Fit"), "Dairy",
IF(OR(D1459="Barilla", D1459="Annie's", D1459="Rao's Homemade"), "Pasta",
IF(OR(D1459="Hershey's", D1459="Lay's", D1459="Totino's", D1459="Cheerios", D1459="Jif", D1459="Skippy", D1459="Nature Valley", D1459="Oreo", D1459="DiGiorno", D1459="Eggo"), "Prepared Food",
IF(OR(D1459="Ben's Original", D1459="Lundberg", D1459="Quaker"), "Rice",
IF(OR(D1459="Bush's", D1459="Hillshire Farm", D1459="Oscar Mayer", D1459="SPAM"), "Protein",
IF(OR(D1459="Starbucks", D1459="Sparkling Ice", D1459="Coca-Cola", D1459="San Pellegrino", D1459="Gatorade", D1459="Arizona"), "Beverages",
"Other")))))))))</f>
        <v>Prepared Food</v>
      </c>
      <c r="F1459" t="s">
        <v>70</v>
      </c>
      <c r="G1459" cm="1">
        <f t="array" ref="G1459">_xlfn.LET(
  _xlpm.txt, LOWER(TRIM(SUBSTITUTE(B1459,"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24.46</v>
      </c>
      <c r="H1459" s="1">
        <f>O1459/G1459</f>
        <v>0.23139820114472609</v>
      </c>
      <c r="I1459" t="s">
        <v>102</v>
      </c>
      <c r="J1459" t="str">
        <f>IF(I1459="", "", IFERROR(LEFT(SUBSTITUTE(I1459,"$",""), FIND("/", SUBSTITUTE(I1459,"$","")) - 1), ""))</f>
        <v>23.1 ¢</v>
      </c>
      <c r="K1459" s="1" t="str">
        <f>IF(J1459="", "", SUBSTITUTE(J1459, "¢", ""))</f>
        <v xml:space="preserve">23.1 </v>
      </c>
      <c r="L1459" s="2">
        <f>H1459*100</f>
        <v>23.139820114472609</v>
      </c>
      <c r="M1459" s="1">
        <f t="shared" si="22"/>
        <v>0.23100000000000001</v>
      </c>
      <c r="N1459" s="1">
        <v>23.1</v>
      </c>
      <c r="O1459">
        <f>VALUE(MID(F1459, FIND("$", F1459) + 1, LEN(F1459)))</f>
        <v>5.66</v>
      </c>
    </row>
    <row r="1460" spans="1:15" x14ac:dyDescent="0.25">
      <c r="A1460" t="s">
        <v>106</v>
      </c>
      <c r="B1460" t="s">
        <v>105</v>
      </c>
      <c r="D1460" t="str" cm="1">
        <f t="array" ref="D1460">_xlfn.TEXTJOIN("", TRUE, IF(ISNUMBER(SEARCH($Q$1480:$Q$1524, B1460)), $Q$1480:$Q$1524, ""))</f>
        <v>Totino's</v>
      </c>
      <c r="E1460" t="str">
        <f>IF(OR(D1460="Mission", D1460="Nature's Own", D1460="Sara Lee"), "Bread",
IF(OR(D1460="Del Monte", D1460="Dole", D1460="Mott's"), "Canned Fruit",
IF(OR(D1460="Goya", D1460="Hunt's", D1460="Birds Eye"), "Canned Vegetables",
IF(OR(D1460="BelGioioso", D1460="Kraft", D1460="Philadelphia", D1460="Fairlife", D1460="Horizon Organic", D1460="Lactaid", D1460="Ben &amp; Jerry's", D1460="Chobani", D1460="Oikos", D1460="Light + Fit"), "Dairy",
IF(OR(D1460="Barilla", D1460="Annie's", D1460="Rao's Homemade"), "Pasta",
IF(OR(D1460="Hershey's", D1460="Lay's", D1460="Totino's", D1460="Cheerios", D1460="Jif", D1460="Skippy", D1460="Nature Valley", D1460="Oreo", D1460="DiGiorno", D1460="Eggo"), "Prepared Food",
IF(OR(D1460="Ben's Original", D1460="Lundberg", D1460="Quaker"), "Rice",
IF(OR(D1460="Bush's", D1460="Hillshire Farm", D1460="Oscar Mayer", D1460="SPAM"), "Protein",
IF(OR(D1460="Starbucks", D1460="Sparkling Ice", D1460="Coca-Cola", D1460="San Pellegrino", D1460="Gatorade", D1460="Arizona"), "Beverages",
"Other")))))))))</f>
        <v>Prepared Food</v>
      </c>
      <c r="F1460" t="s">
        <v>70</v>
      </c>
      <c r="G1460" cm="1">
        <f t="array" ref="G1460">_xlfn.LET(
  _xlpm.txt, LOWER(TRIM(SUBSTITUTE(B1460,"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24.46</v>
      </c>
      <c r="H1460" s="1">
        <f>O1460/G1460</f>
        <v>0.23139820114472609</v>
      </c>
      <c r="I1460" t="s">
        <v>102</v>
      </c>
      <c r="J1460" t="str">
        <f>IF(I1460="", "", IFERROR(LEFT(SUBSTITUTE(I1460,"$",""), FIND("/", SUBSTITUTE(I1460,"$","")) - 1), ""))</f>
        <v>23.1 ¢</v>
      </c>
      <c r="K1460" s="1" t="str">
        <f>IF(J1460="", "", SUBSTITUTE(J1460, "¢", ""))</f>
        <v xml:space="preserve">23.1 </v>
      </c>
      <c r="L1460" s="2">
        <f>H1460*100</f>
        <v>23.139820114472609</v>
      </c>
      <c r="M1460" s="1">
        <f t="shared" si="22"/>
        <v>0.23100000000000001</v>
      </c>
      <c r="N1460" s="1">
        <v>23.1</v>
      </c>
      <c r="O1460">
        <f>VALUE(MID(F1460, FIND("$", F1460) + 1, LEN(F1460)))</f>
        <v>5.66</v>
      </c>
    </row>
    <row r="1461" spans="1:15" x14ac:dyDescent="0.25">
      <c r="A1461" t="s">
        <v>104</v>
      </c>
      <c r="B1461" t="s">
        <v>103</v>
      </c>
      <c r="D1461" t="str" cm="1">
        <f t="array" ref="D1461">_xlfn.TEXTJOIN("", TRUE, IF(ISNUMBER(SEARCH($Q$1480:$Q$1524, B1461)), $Q$1480:$Q$1524, ""))</f>
        <v>Totino's</v>
      </c>
      <c r="E1461" t="str">
        <f>IF(OR(D1461="Mission", D1461="Nature's Own", D1461="Sara Lee"), "Bread",
IF(OR(D1461="Del Monte", D1461="Dole", D1461="Mott's"), "Canned Fruit",
IF(OR(D1461="Goya", D1461="Hunt's", D1461="Birds Eye"), "Canned Vegetables",
IF(OR(D1461="BelGioioso", D1461="Kraft", D1461="Philadelphia", D1461="Fairlife", D1461="Horizon Organic", D1461="Lactaid", D1461="Ben &amp; Jerry's", D1461="Chobani", D1461="Oikos", D1461="Light + Fit"), "Dairy",
IF(OR(D1461="Barilla", D1461="Annie's", D1461="Rao's Homemade"), "Pasta",
IF(OR(D1461="Hershey's", D1461="Lay's", D1461="Totino's", D1461="Cheerios", D1461="Jif", D1461="Skippy", D1461="Nature Valley", D1461="Oreo", D1461="DiGiorno", D1461="Eggo"), "Prepared Food",
IF(OR(D1461="Ben's Original", D1461="Lundberg", D1461="Quaker"), "Rice",
IF(OR(D1461="Bush's", D1461="Hillshire Farm", D1461="Oscar Mayer", D1461="SPAM"), "Protein",
IF(OR(D1461="Starbucks", D1461="Sparkling Ice", D1461="Coca-Cola", D1461="San Pellegrino", D1461="Gatorade", D1461="Arizona"), "Beverages",
"Other")))))))))</f>
        <v>Prepared Food</v>
      </c>
      <c r="F1461" t="s">
        <v>70</v>
      </c>
      <c r="G1461" t="str" cm="1">
        <f t="array" ref="G1461">_xlfn.LET(
  _xlpm.txt, LOWER(TRIM(SUBSTITUTE(B1461,"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61" t="e">
        <f>O1461/G1461</f>
        <v>#VALUE!</v>
      </c>
      <c r="I1461" t="s">
        <v>102</v>
      </c>
      <c r="J1461" t="str">
        <f>IF(I1461="", "", IFERROR(LEFT(SUBSTITUTE(I1461,"$",""), FIND("/", SUBSTITUTE(I1461,"$","")) - 1), ""))</f>
        <v>23.1 ¢</v>
      </c>
      <c r="K1461" t="str">
        <f>IF(J1461="", "", SUBSTITUTE(J1461, "¢", ""))</f>
        <v xml:space="preserve">23.1 </v>
      </c>
      <c r="L1461" s="1" t="e">
        <f>H1461*100</f>
        <v>#VALUE!</v>
      </c>
      <c r="M1461" s="1">
        <f t="shared" si="22"/>
        <v>0.23100000000000001</v>
      </c>
      <c r="N1461" s="1">
        <v>23.1</v>
      </c>
      <c r="O1461">
        <f>VALUE(MID(F1461, FIND("$", F1461) + 1, LEN(F1461)))</f>
        <v>5.66</v>
      </c>
    </row>
    <row r="1462" spans="1:15" x14ac:dyDescent="0.25">
      <c r="A1462" t="s">
        <v>101</v>
      </c>
      <c r="B1462" t="s">
        <v>100</v>
      </c>
      <c r="D1462" t="str" cm="1">
        <f t="array" ref="D1462">_xlfn.TEXTJOIN("", TRUE, IF(ISNUMBER(SEARCH($Q$1480:$Q$1524, B1462)), $Q$1480:$Q$1524, ""))</f>
        <v>Totino's</v>
      </c>
      <c r="E1462" t="str">
        <f>IF(OR(D1462="Mission", D1462="Nature's Own", D1462="Sara Lee"), "Bread",
IF(OR(D1462="Del Monte", D1462="Dole", D1462="Mott's"), "Canned Fruit",
IF(OR(D1462="Goya", D1462="Hunt's", D1462="Birds Eye"), "Canned Vegetables",
IF(OR(D1462="BelGioioso", D1462="Kraft", D1462="Philadelphia", D1462="Fairlife", D1462="Horizon Organic", D1462="Lactaid", D1462="Ben &amp; Jerry's", D1462="Chobani", D1462="Oikos", D1462="Light + Fit"), "Dairy",
IF(OR(D1462="Barilla", D1462="Annie's", D1462="Rao's Homemade"), "Pasta",
IF(OR(D1462="Hershey's", D1462="Lay's", D1462="Totino's", D1462="Cheerios", D1462="Jif", D1462="Skippy", D1462="Nature Valley", D1462="Oreo", D1462="DiGiorno", D1462="Eggo"), "Prepared Food",
IF(OR(D1462="Ben's Original", D1462="Lundberg", D1462="Quaker"), "Rice",
IF(OR(D1462="Bush's", D1462="Hillshire Farm", D1462="Oscar Mayer", D1462="SPAM"), "Protein",
IF(OR(D1462="Starbucks", D1462="Sparkling Ice", D1462="Coca-Cola", D1462="San Pellegrino", D1462="Gatorade", D1462="Arizona"), "Beverages",
"Other")))))))))</f>
        <v>Prepared Food</v>
      </c>
      <c r="F1462" t="s">
        <v>78</v>
      </c>
      <c r="G1462" t="str" cm="1">
        <f t="array" ref="G1462">_xlfn.LET(
  _xlpm.txt, LOWER(TRIM(SUBSTITUTE(B1462,"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62" t="e">
        <f>O1462/G1462</f>
        <v>#VALUE!</v>
      </c>
      <c r="I1462" t="s">
        <v>77</v>
      </c>
      <c r="J1462" t="str">
        <f>IF(I1462="", "", IFERROR(LEFT(SUBSTITUTE(I1462,"$",""), FIND("/", SUBSTITUTE(I1462,"$","")) - 1), ""))</f>
        <v>20.4 ¢</v>
      </c>
      <c r="K1462" t="str">
        <f>IF(J1462="", "", SUBSTITUTE(J1462, "¢", ""))</f>
        <v xml:space="preserve">20.4 </v>
      </c>
      <c r="L1462" s="1" t="e">
        <f>H1462*100</f>
        <v>#VALUE!</v>
      </c>
      <c r="M1462" s="1">
        <f t="shared" si="22"/>
        <v>0.20399999999999999</v>
      </c>
      <c r="N1462" s="1">
        <v>20.399999999999999</v>
      </c>
      <c r="O1462">
        <f>VALUE(MID(F1462, FIND("$", F1462) + 1, LEN(F1462)))</f>
        <v>9.9700000000000006</v>
      </c>
    </row>
    <row r="1463" spans="1:15" x14ac:dyDescent="0.25">
      <c r="A1463" t="s">
        <v>99</v>
      </c>
      <c r="B1463" t="s">
        <v>98</v>
      </c>
      <c r="D1463" t="str" cm="1">
        <f t="array" ref="D1463">_xlfn.TEXTJOIN("", TRUE, IF(ISNUMBER(SEARCH($Q$1480:$Q$1524, B1463)), $Q$1480:$Q$1524, ""))</f>
        <v>Totino's</v>
      </c>
      <c r="E1463" t="str">
        <f>IF(OR(D1463="Mission", D1463="Nature's Own", D1463="Sara Lee"), "Bread",
IF(OR(D1463="Del Monte", D1463="Dole", D1463="Mott's"), "Canned Fruit",
IF(OR(D1463="Goya", D1463="Hunt's", D1463="Birds Eye"), "Canned Vegetables",
IF(OR(D1463="BelGioioso", D1463="Kraft", D1463="Philadelphia", D1463="Fairlife", D1463="Horizon Organic", D1463="Lactaid", D1463="Ben &amp; Jerry's", D1463="Chobani", D1463="Oikos", D1463="Light + Fit"), "Dairy",
IF(OR(D1463="Barilla", D1463="Annie's", D1463="Rao's Homemade"), "Pasta",
IF(OR(D1463="Hershey's", D1463="Lay's", D1463="Totino's", D1463="Cheerios", D1463="Jif", D1463="Skippy", D1463="Nature Valley", D1463="Oreo", D1463="DiGiorno", D1463="Eggo"), "Prepared Food",
IF(OR(D1463="Ben's Original", D1463="Lundberg", D1463="Quaker"), "Rice",
IF(OR(D1463="Bush's", D1463="Hillshire Farm", D1463="Oscar Mayer", D1463="SPAM"), "Protein",
IF(OR(D1463="Starbucks", D1463="Sparkling Ice", D1463="Coca-Cola", D1463="San Pellegrino", D1463="Gatorade", D1463="Arizona"), "Beverages",
"Other")))))))))</f>
        <v>Prepared Food</v>
      </c>
      <c r="F1463" t="s">
        <v>74</v>
      </c>
      <c r="G1463" t="str" cm="1">
        <f t="array" ref="G1463">_xlfn.LET(
  _xlpm.txt, LOWER(TRIM(SUBSTITUTE(B1463,"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63" t="e">
        <f>O1463/G1463</f>
        <v>#VALUE!</v>
      </c>
      <c r="I1463" t="s">
        <v>73</v>
      </c>
      <c r="J1463" t="str">
        <f>IF(I1463="", "", IFERROR(LEFT(SUBSTITUTE(I1463,"$",""), FIND("/", SUBSTITUTE(I1463,"$","")) - 1), ""))</f>
        <v>17.1 ¢</v>
      </c>
      <c r="K1463" t="str">
        <f>IF(J1463="", "", SUBSTITUTE(J1463, "¢", ""))</f>
        <v xml:space="preserve">17.1 </v>
      </c>
      <c r="L1463" s="1" t="e">
        <f>H1463*100</f>
        <v>#VALUE!</v>
      </c>
      <c r="M1463" s="1">
        <f t="shared" si="22"/>
        <v>0.17100000000000001</v>
      </c>
      <c r="N1463" s="1">
        <v>17.100000000000001</v>
      </c>
      <c r="O1463">
        <f>VALUE(MID(F1463, FIND("$", F1463) + 1, LEN(F1463)))</f>
        <v>10.87</v>
      </c>
    </row>
    <row r="1464" spans="1:15" x14ac:dyDescent="0.25">
      <c r="A1464" t="s">
        <v>97</v>
      </c>
      <c r="B1464" t="s">
        <v>96</v>
      </c>
      <c r="D1464" t="str" cm="1">
        <f t="array" ref="D1464">_xlfn.TEXTJOIN("", TRUE, IF(ISNUMBER(SEARCH($Q$1480:$Q$1524, B1464)), $Q$1480:$Q$1524, ""))</f>
        <v>Totino's</v>
      </c>
      <c r="E1464" t="str">
        <f>IF(OR(D1464="Mission", D1464="Nature's Own", D1464="Sara Lee"), "Bread",
IF(OR(D1464="Del Monte", D1464="Dole", D1464="Mott's"), "Canned Fruit",
IF(OR(D1464="Goya", D1464="Hunt's", D1464="Birds Eye"), "Canned Vegetables",
IF(OR(D1464="BelGioioso", D1464="Kraft", D1464="Philadelphia", D1464="Fairlife", D1464="Horizon Organic", D1464="Lactaid", D1464="Ben &amp; Jerry's", D1464="Chobani", D1464="Oikos", D1464="Light + Fit"), "Dairy",
IF(OR(D1464="Barilla", D1464="Annie's", D1464="Rao's Homemade"), "Pasta",
IF(OR(D1464="Hershey's", D1464="Lay's", D1464="Totino's", D1464="Cheerios", D1464="Jif", D1464="Skippy", D1464="Nature Valley", D1464="Oreo", D1464="DiGiorno", D1464="Eggo"), "Prepared Food",
IF(OR(D1464="Ben's Original", D1464="Lundberg", D1464="Quaker"), "Rice",
IF(OR(D1464="Bush's", D1464="Hillshire Farm", D1464="Oscar Mayer", D1464="SPAM"), "Protein",
IF(OR(D1464="Starbucks", D1464="Sparkling Ice", D1464="Coca-Cola", D1464="San Pellegrino", D1464="Gatorade", D1464="Arizona"), "Beverages",
"Other")))))))))</f>
        <v>Prepared Food</v>
      </c>
      <c r="F1464" t="s">
        <v>95</v>
      </c>
      <c r="G1464" t="str" cm="1">
        <f t="array" ref="G1464">_xlfn.LET(
  _xlpm.txt, LOWER(TRIM(SUBSTITUTE(B1464,"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64" t="e">
        <f>O1464/G1464</f>
        <v>#VALUE!</v>
      </c>
      <c r="I1464" t="s">
        <v>94</v>
      </c>
      <c r="J1464" t="str">
        <f>IF(I1464="", "", IFERROR(LEFT(SUBSTITUTE(I1464,"$",""), FIND("/", SUBSTITUTE(I1464,"$","")) - 1), ""))</f>
        <v>26.3 ¢</v>
      </c>
      <c r="K1464" t="str">
        <f>IF(J1464="", "", SUBSTITUTE(J1464, "¢", ""))</f>
        <v xml:space="preserve">26.3 </v>
      </c>
      <c r="L1464" s="1" t="e">
        <f>H1464*100</f>
        <v>#VALUE!</v>
      </c>
      <c r="M1464" s="1">
        <f t="shared" si="22"/>
        <v>0.26300000000000001</v>
      </c>
      <c r="N1464" s="1">
        <v>26.3</v>
      </c>
      <c r="O1464">
        <f>VALUE(MID(F1464, FIND("$", F1464) + 1, LEN(F1464)))</f>
        <v>1.97</v>
      </c>
    </row>
    <row r="1465" spans="1:15" x14ac:dyDescent="0.25">
      <c r="A1465" t="s">
        <v>93</v>
      </c>
      <c r="B1465" t="s">
        <v>92</v>
      </c>
      <c r="D1465" t="str" cm="1">
        <f t="array" ref="D1465">_xlfn.TEXTJOIN("", TRUE, IF(ISNUMBER(SEARCH($Q$1480:$Q$1524, B1465)), $Q$1480:$Q$1524, ""))</f>
        <v>Totino's</v>
      </c>
      <c r="E1465" t="str">
        <f>IF(OR(D1465="Mission", D1465="Nature's Own", D1465="Sara Lee"), "Bread",
IF(OR(D1465="Del Monte", D1465="Dole", D1465="Mott's"), "Canned Fruit",
IF(OR(D1465="Goya", D1465="Hunt's", D1465="Birds Eye"), "Canned Vegetables",
IF(OR(D1465="BelGioioso", D1465="Kraft", D1465="Philadelphia", D1465="Fairlife", D1465="Horizon Organic", D1465="Lactaid", D1465="Ben &amp; Jerry's", D1465="Chobani", D1465="Oikos", D1465="Light + Fit"), "Dairy",
IF(OR(D1465="Barilla", D1465="Annie's", D1465="Rao's Homemade"), "Pasta",
IF(OR(D1465="Hershey's", D1465="Lay's", D1465="Totino's", D1465="Cheerios", D1465="Jif", D1465="Skippy", D1465="Nature Valley", D1465="Oreo", D1465="DiGiorno", D1465="Eggo"), "Prepared Food",
IF(OR(D1465="Ben's Original", D1465="Lundberg", D1465="Quaker"), "Rice",
IF(OR(D1465="Bush's", D1465="Hillshire Farm", D1465="Oscar Mayer", D1465="SPAM"), "Protein",
IF(OR(D1465="Starbucks", D1465="Sparkling Ice", D1465="Coca-Cola", D1465="San Pellegrino", D1465="Gatorade", D1465="Arizona"), "Beverages",
"Other")))))))))</f>
        <v>Prepared Food</v>
      </c>
      <c r="F1465" t="s">
        <v>70</v>
      </c>
      <c r="G1465" t="str" cm="1">
        <f t="array" ref="G1465">_xlfn.LET(
  _xlpm.txt, LOWER(TRIM(SUBSTITUTE(B1465,"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65" t="e">
        <f>O1465/G1465</f>
        <v>#VALUE!</v>
      </c>
      <c r="I1465" t="s">
        <v>69</v>
      </c>
      <c r="J1465" t="str">
        <f>IF(I1465="", "", IFERROR(LEFT(SUBSTITUTE(I1465,"$",""), FIND("/", SUBSTITUTE(I1465,"$","")) - 1), ""))</f>
        <v>22.8 ¢</v>
      </c>
      <c r="K1465" t="str">
        <f>IF(J1465="", "", SUBSTITUTE(J1465, "¢", ""))</f>
        <v xml:space="preserve">22.8 </v>
      </c>
      <c r="L1465" s="1" t="e">
        <f>H1465*100</f>
        <v>#VALUE!</v>
      </c>
      <c r="M1465" s="1">
        <f t="shared" si="22"/>
        <v>0.22800000000000001</v>
      </c>
      <c r="N1465" s="1">
        <v>22.8</v>
      </c>
      <c r="O1465">
        <f>VALUE(MID(F1465, FIND("$", F1465) + 1, LEN(F1465)))</f>
        <v>5.66</v>
      </c>
    </row>
    <row r="1466" spans="1:15" x14ac:dyDescent="0.25">
      <c r="A1466" t="s">
        <v>91</v>
      </c>
      <c r="B1466" t="s">
        <v>90</v>
      </c>
      <c r="D1466" t="str" cm="1">
        <f t="array" ref="D1466">_xlfn.TEXTJOIN("", TRUE, IF(ISNUMBER(SEARCH($Q$1480:$Q$1524, B1466)), $Q$1480:$Q$1524, ""))</f>
        <v>Totino's</v>
      </c>
      <c r="E1466" t="str">
        <f>IF(OR(D1466="Mission", D1466="Nature's Own", D1466="Sara Lee"), "Bread",
IF(OR(D1466="Del Monte", D1466="Dole", D1466="Mott's"), "Canned Fruit",
IF(OR(D1466="Goya", D1466="Hunt's", D1466="Birds Eye"), "Canned Vegetables",
IF(OR(D1466="BelGioioso", D1466="Kraft", D1466="Philadelphia", D1466="Fairlife", D1466="Horizon Organic", D1466="Lactaid", D1466="Ben &amp; Jerry's", D1466="Chobani", D1466="Oikos", D1466="Light + Fit"), "Dairy",
IF(OR(D1466="Barilla", D1466="Annie's", D1466="Rao's Homemade"), "Pasta",
IF(OR(D1466="Hershey's", D1466="Lay's", D1466="Totino's", D1466="Cheerios", D1466="Jif", D1466="Skippy", D1466="Nature Valley", D1466="Oreo", D1466="DiGiorno", D1466="Eggo"), "Prepared Food",
IF(OR(D1466="Ben's Original", D1466="Lundberg", D1466="Quaker"), "Rice",
IF(OR(D1466="Bush's", D1466="Hillshire Farm", D1466="Oscar Mayer", D1466="SPAM"), "Protein",
IF(OR(D1466="Starbucks", D1466="Sparkling Ice", D1466="Coca-Cola", D1466="San Pellegrino", D1466="Gatorade", D1466="Arizona"), "Beverages",
"Other")))))))))</f>
        <v>Prepared Food</v>
      </c>
      <c r="F1466" t="s">
        <v>74</v>
      </c>
      <c r="G1466" cm="1">
        <f t="array" ref="G1466">_xlfn.LET(
  _xlpm.txt, LOWER(TRIM(SUBSTITUTE(B1466,"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59.3</v>
      </c>
      <c r="H1466" s="1">
        <f>O1466/G1466</f>
        <v>0.1833052276559865</v>
      </c>
      <c r="I1466" t="s">
        <v>89</v>
      </c>
      <c r="J1466" t="str">
        <f>IF(I1466="", "", IFERROR(LEFT(SUBSTITUTE(I1466,"$",""), FIND("/", SUBSTITUTE(I1466,"$","")) - 1), ""))</f>
        <v>18.3 ¢</v>
      </c>
      <c r="K1466" s="1" t="str">
        <f>IF(J1466="", "", SUBSTITUTE(J1466, "¢", ""))</f>
        <v xml:space="preserve">18.3 </v>
      </c>
      <c r="L1466" s="2">
        <f>H1466*100</f>
        <v>18.330522765598651</v>
      </c>
      <c r="M1466" s="1">
        <f t="shared" si="22"/>
        <v>0.183</v>
      </c>
      <c r="N1466" s="1">
        <v>18.3</v>
      </c>
      <c r="O1466">
        <f>VALUE(MID(F1466, FIND("$", F1466) + 1, LEN(F1466)))</f>
        <v>10.87</v>
      </c>
    </row>
    <row r="1467" spans="1:15" x14ac:dyDescent="0.25">
      <c r="A1467" t="s">
        <v>88</v>
      </c>
      <c r="B1467" t="s">
        <v>87</v>
      </c>
      <c r="D1467" t="str" cm="1">
        <f t="array" ref="D1467">_xlfn.TEXTJOIN("", TRUE, IF(ISNUMBER(SEARCH($Q$1480:$Q$1524, B1467)), $Q$1480:$Q$1524, ""))</f>
        <v>Totino's</v>
      </c>
      <c r="E1467" t="str">
        <f>IF(OR(D1467="Mission", D1467="Nature's Own", D1467="Sara Lee"), "Bread",
IF(OR(D1467="Del Monte", D1467="Dole", D1467="Mott's"), "Canned Fruit",
IF(OR(D1467="Goya", D1467="Hunt's", D1467="Birds Eye"), "Canned Vegetables",
IF(OR(D1467="BelGioioso", D1467="Kraft", D1467="Philadelphia", D1467="Fairlife", D1467="Horizon Organic", D1467="Lactaid", D1467="Ben &amp; Jerry's", D1467="Chobani", D1467="Oikos", D1467="Light + Fit"), "Dairy",
IF(OR(D1467="Barilla", D1467="Annie's", D1467="Rao's Homemade"), "Pasta",
IF(OR(D1467="Hershey's", D1467="Lay's", D1467="Totino's", D1467="Cheerios", D1467="Jif", D1467="Skippy", D1467="Nature Valley", D1467="Oreo", D1467="DiGiorno", D1467="Eggo"), "Prepared Food",
IF(OR(D1467="Ben's Original", D1467="Lundberg", D1467="Quaker"), "Rice",
IF(OR(D1467="Bush's", D1467="Hillshire Farm", D1467="Oscar Mayer", D1467="SPAM"), "Protein",
IF(OR(D1467="Starbucks", D1467="Sparkling Ice", D1467="Coca-Cola", D1467="San Pellegrino", D1467="Gatorade", D1467="Arizona"), "Beverages",
"Other")))))))))</f>
        <v>Prepared Food</v>
      </c>
      <c r="F1467" t="s">
        <v>70</v>
      </c>
      <c r="G1467" t="str" cm="1">
        <f t="array" ref="G1467">_xlfn.LET(
  _xlpm.txt, LOWER(TRIM(SUBSTITUTE(B1467,"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67" t="e">
        <f>O1467/G1467</f>
        <v>#VALUE!</v>
      </c>
      <c r="I1467" t="s">
        <v>69</v>
      </c>
      <c r="J1467" t="str">
        <f>IF(I1467="", "", IFERROR(LEFT(SUBSTITUTE(I1467,"$",""), FIND("/", SUBSTITUTE(I1467,"$","")) - 1), ""))</f>
        <v>22.8 ¢</v>
      </c>
      <c r="K1467" t="str">
        <f>IF(J1467="", "", SUBSTITUTE(J1467, "¢", ""))</f>
        <v xml:space="preserve">22.8 </v>
      </c>
      <c r="L1467" s="1" t="e">
        <f>H1467*100</f>
        <v>#VALUE!</v>
      </c>
      <c r="M1467" s="1">
        <f t="shared" si="22"/>
        <v>0.22800000000000001</v>
      </c>
      <c r="N1467" s="1">
        <v>22.8</v>
      </c>
      <c r="O1467">
        <f>VALUE(MID(F1467, FIND("$", F1467) + 1, LEN(F1467)))</f>
        <v>5.66</v>
      </c>
    </row>
    <row r="1468" spans="1:15" x14ac:dyDescent="0.25">
      <c r="A1468" t="s">
        <v>86</v>
      </c>
      <c r="B1468" t="s">
        <v>85</v>
      </c>
      <c r="D1468" t="str" cm="1">
        <f t="array" ref="D1468">_xlfn.TEXTJOIN("", TRUE, IF(ISNUMBER(SEARCH($Q$1480:$Q$1524, B1468)), $Q$1480:$Q$1524, ""))</f>
        <v>Totino's</v>
      </c>
      <c r="E1468" t="str">
        <f>IF(OR(D1468="Mission", D1468="Nature's Own", D1468="Sara Lee"), "Bread",
IF(OR(D1468="Del Monte", D1468="Dole", D1468="Mott's"), "Canned Fruit",
IF(OR(D1468="Goya", D1468="Hunt's", D1468="Birds Eye"), "Canned Vegetables",
IF(OR(D1468="BelGioioso", D1468="Kraft", D1468="Philadelphia", D1468="Fairlife", D1468="Horizon Organic", D1468="Lactaid", D1468="Ben &amp; Jerry's", D1468="Chobani", D1468="Oikos", D1468="Light + Fit"), "Dairy",
IF(OR(D1468="Barilla", D1468="Annie's", D1468="Rao's Homemade"), "Pasta",
IF(OR(D1468="Hershey's", D1468="Lay's", D1468="Totino's", D1468="Cheerios", D1468="Jif", D1468="Skippy", D1468="Nature Valley", D1468="Oreo", D1468="DiGiorno", D1468="Eggo"), "Prepared Food",
IF(OR(D1468="Ben's Original", D1468="Lundberg", D1468="Quaker"), "Rice",
IF(OR(D1468="Bush's", D1468="Hillshire Farm", D1468="Oscar Mayer", D1468="SPAM"), "Protein",
IF(OR(D1468="Starbucks", D1468="Sparkling Ice", D1468="Coca-Cola", D1468="San Pellegrino", D1468="Gatorade", D1468="Arizona"), "Beverages",
"Other")))))))))</f>
        <v>Prepared Food</v>
      </c>
      <c r="F1468" t="s">
        <v>78</v>
      </c>
      <c r="G1468" t="str" cm="1">
        <f t="array" ref="G1468">_xlfn.LET(
  _xlpm.txt, LOWER(TRIM(SUBSTITUTE(B1468,"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68" t="e">
        <f>O1468/G1468</f>
        <v>#VALUE!</v>
      </c>
      <c r="I1468" t="s">
        <v>77</v>
      </c>
      <c r="J1468" t="str">
        <f>IF(I1468="", "", IFERROR(LEFT(SUBSTITUTE(I1468,"$",""), FIND("/", SUBSTITUTE(I1468,"$","")) - 1), ""))</f>
        <v>20.4 ¢</v>
      </c>
      <c r="K1468" t="str">
        <f>IF(J1468="", "", SUBSTITUTE(J1468, "¢", ""))</f>
        <v xml:space="preserve">20.4 </v>
      </c>
      <c r="L1468" s="1" t="e">
        <f>H1468*100</f>
        <v>#VALUE!</v>
      </c>
      <c r="M1468" s="1">
        <f t="shared" si="22"/>
        <v>0.20399999999999999</v>
      </c>
      <c r="N1468" s="1">
        <v>20.399999999999999</v>
      </c>
      <c r="O1468">
        <f>VALUE(MID(F1468, FIND("$", F1468) + 1, LEN(F1468)))</f>
        <v>9.9700000000000006</v>
      </c>
    </row>
    <row r="1469" spans="1:15" x14ac:dyDescent="0.25">
      <c r="A1469" t="s">
        <v>84</v>
      </c>
      <c r="B1469" t="s">
        <v>83</v>
      </c>
      <c r="D1469" t="str" cm="1">
        <f t="array" ref="D1469">_xlfn.TEXTJOIN("", TRUE, IF(ISNUMBER(SEARCH($Q$1480:$Q$1524, B1469)), $Q$1480:$Q$1524, ""))</f>
        <v>Totino's</v>
      </c>
      <c r="E1469" t="str">
        <f>IF(OR(D1469="Mission", D1469="Nature's Own", D1469="Sara Lee"), "Bread",
IF(OR(D1469="Del Monte", D1469="Dole", D1469="Mott's"), "Canned Fruit",
IF(OR(D1469="Goya", D1469="Hunt's", D1469="Birds Eye"), "Canned Vegetables",
IF(OR(D1469="BelGioioso", D1469="Kraft", D1469="Philadelphia", D1469="Fairlife", D1469="Horizon Organic", D1469="Lactaid", D1469="Ben &amp; Jerry's", D1469="Chobani", D1469="Oikos", D1469="Light + Fit"), "Dairy",
IF(OR(D1469="Barilla", D1469="Annie's", D1469="Rao's Homemade"), "Pasta",
IF(OR(D1469="Hershey's", D1469="Lay's", D1469="Totino's", D1469="Cheerios", D1469="Jif", D1469="Skippy", D1469="Nature Valley", D1469="Oreo", D1469="DiGiorno", D1469="Eggo"), "Prepared Food",
IF(OR(D1469="Ben's Original", D1469="Lundberg", D1469="Quaker"), "Rice",
IF(OR(D1469="Bush's", D1469="Hillshire Farm", D1469="Oscar Mayer", D1469="SPAM"), "Protein",
IF(OR(D1469="Starbucks", D1469="Sparkling Ice", D1469="Coca-Cola", D1469="San Pellegrino", D1469="Gatorade", D1469="Arizona"), "Beverages",
"Other")))))))))</f>
        <v>Prepared Food</v>
      </c>
      <c r="F1469" t="s">
        <v>74</v>
      </c>
      <c r="G1469" t="str" cm="1">
        <f t="array" ref="G1469">_xlfn.LET(
  _xlpm.txt, LOWER(TRIM(SUBSTITUTE(B1469,"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69" t="e">
        <f>O1469/G1469</f>
        <v>#VALUE!</v>
      </c>
      <c r="I1469" t="s">
        <v>73</v>
      </c>
      <c r="J1469" t="str">
        <f>IF(I1469="", "", IFERROR(LEFT(SUBSTITUTE(I1469,"$",""), FIND("/", SUBSTITUTE(I1469,"$","")) - 1), ""))</f>
        <v>17.1 ¢</v>
      </c>
      <c r="K1469" t="str">
        <f>IF(J1469="", "", SUBSTITUTE(J1469, "¢", ""))</f>
        <v xml:space="preserve">17.1 </v>
      </c>
      <c r="L1469" s="1" t="e">
        <f>H1469*100</f>
        <v>#VALUE!</v>
      </c>
      <c r="M1469" s="1">
        <f t="shared" si="22"/>
        <v>0.17100000000000001</v>
      </c>
      <c r="N1469" s="1">
        <v>17.100000000000001</v>
      </c>
      <c r="O1469">
        <f>VALUE(MID(F1469, FIND("$", F1469) + 1, LEN(F1469)))</f>
        <v>10.87</v>
      </c>
    </row>
    <row r="1470" spans="1:15" x14ac:dyDescent="0.25">
      <c r="A1470" t="s">
        <v>82</v>
      </c>
      <c r="B1470" t="s">
        <v>81</v>
      </c>
      <c r="D1470" t="str" cm="1">
        <f t="array" ref="D1470">_xlfn.TEXTJOIN("", TRUE, IF(ISNUMBER(SEARCH($Q$1480:$Q$1524, B1470)), $Q$1480:$Q$1524, ""))</f>
        <v>Totino's</v>
      </c>
      <c r="E1470" t="str">
        <f>IF(OR(D1470="Mission", D1470="Nature's Own", D1470="Sara Lee"), "Bread",
IF(OR(D1470="Del Monte", D1470="Dole", D1470="Mott's"), "Canned Fruit",
IF(OR(D1470="Goya", D1470="Hunt's", D1470="Birds Eye"), "Canned Vegetables",
IF(OR(D1470="BelGioioso", D1470="Kraft", D1470="Philadelphia", D1470="Fairlife", D1470="Horizon Organic", D1470="Lactaid", D1470="Ben &amp; Jerry's", D1470="Chobani", D1470="Oikos", D1470="Light + Fit"), "Dairy",
IF(OR(D1470="Barilla", D1470="Annie's", D1470="Rao's Homemade"), "Pasta",
IF(OR(D1470="Hershey's", D1470="Lay's", D1470="Totino's", D1470="Cheerios", D1470="Jif", D1470="Skippy", D1470="Nature Valley", D1470="Oreo", D1470="DiGiorno", D1470="Eggo"), "Prepared Food",
IF(OR(D1470="Ben's Original", D1470="Lundberg", D1470="Quaker"), "Rice",
IF(OR(D1470="Bush's", D1470="Hillshire Farm", D1470="Oscar Mayer", D1470="SPAM"), "Protein",
IF(OR(D1470="Starbucks", D1470="Sparkling Ice", D1470="Coca-Cola", D1470="San Pellegrino", D1470="Gatorade", D1470="Arizona"), "Beverages",
"Other")))))))))</f>
        <v>Prepared Food</v>
      </c>
      <c r="F1470" t="s">
        <v>70</v>
      </c>
      <c r="G1470" t="str" cm="1">
        <f t="array" ref="G1470">_xlfn.LET(
  _xlpm.txt, LOWER(TRIM(SUBSTITUTE(B1470,"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70" t="e">
        <f>O1470/G1470</f>
        <v>#VALUE!</v>
      </c>
      <c r="I1470" t="s">
        <v>69</v>
      </c>
      <c r="J1470" t="str">
        <f>IF(I1470="", "", IFERROR(LEFT(SUBSTITUTE(I1470,"$",""), FIND("/", SUBSTITUTE(I1470,"$","")) - 1), ""))</f>
        <v>22.8 ¢</v>
      </c>
      <c r="K1470" t="str">
        <f>IF(J1470="", "", SUBSTITUTE(J1470, "¢", ""))</f>
        <v xml:space="preserve">22.8 </v>
      </c>
      <c r="L1470" s="1" t="e">
        <f>H1470*100</f>
        <v>#VALUE!</v>
      </c>
      <c r="M1470" s="1">
        <f t="shared" si="22"/>
        <v>0.22800000000000001</v>
      </c>
      <c r="N1470" s="1">
        <v>22.8</v>
      </c>
      <c r="O1470">
        <f>VALUE(MID(F1470, FIND("$", F1470) + 1, LEN(F1470)))</f>
        <v>5.66</v>
      </c>
    </row>
    <row r="1471" spans="1:15" x14ac:dyDescent="0.25">
      <c r="A1471" t="s">
        <v>80</v>
      </c>
      <c r="B1471" t="s">
        <v>79</v>
      </c>
      <c r="D1471" t="str" cm="1">
        <f t="array" ref="D1471">_xlfn.TEXTJOIN("", TRUE, IF(ISNUMBER(SEARCH($Q$1480:$Q$1524, B1471)), $Q$1480:$Q$1524, ""))</f>
        <v>Totino's</v>
      </c>
      <c r="E1471" t="str">
        <f>IF(OR(D1471="Mission", D1471="Nature's Own", D1471="Sara Lee"), "Bread",
IF(OR(D1471="Del Monte", D1471="Dole", D1471="Mott's"), "Canned Fruit",
IF(OR(D1471="Goya", D1471="Hunt's", D1471="Birds Eye"), "Canned Vegetables",
IF(OR(D1471="BelGioioso", D1471="Kraft", D1471="Philadelphia", D1471="Fairlife", D1471="Horizon Organic", D1471="Lactaid", D1471="Ben &amp; Jerry's", D1471="Chobani", D1471="Oikos", D1471="Light + Fit"), "Dairy",
IF(OR(D1471="Barilla", D1471="Annie's", D1471="Rao's Homemade"), "Pasta",
IF(OR(D1471="Hershey's", D1471="Lay's", D1471="Totino's", D1471="Cheerios", D1471="Jif", D1471="Skippy", D1471="Nature Valley", D1471="Oreo", D1471="DiGiorno", D1471="Eggo"), "Prepared Food",
IF(OR(D1471="Ben's Original", D1471="Lundberg", D1471="Quaker"), "Rice",
IF(OR(D1471="Bush's", D1471="Hillshire Farm", D1471="Oscar Mayer", D1471="SPAM"), "Protein",
IF(OR(D1471="Starbucks", D1471="Sparkling Ice", D1471="Coca-Cola", D1471="San Pellegrino", D1471="Gatorade", D1471="Arizona"), "Beverages",
"Other")))))))))</f>
        <v>Prepared Food</v>
      </c>
      <c r="F1471" t="s">
        <v>78</v>
      </c>
      <c r="G1471" t="str" cm="1">
        <f t="array" ref="G1471">_xlfn.LET(
  _xlpm.txt, LOWER(TRIM(SUBSTITUTE(B1471,"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71" t="e">
        <f>O1471/G1471</f>
        <v>#VALUE!</v>
      </c>
      <c r="I1471" t="s">
        <v>77</v>
      </c>
      <c r="J1471" t="str">
        <f>IF(I1471="", "", IFERROR(LEFT(SUBSTITUTE(I1471,"$",""), FIND("/", SUBSTITUTE(I1471,"$","")) - 1), ""))</f>
        <v>20.4 ¢</v>
      </c>
      <c r="K1471" t="str">
        <f>IF(J1471="", "", SUBSTITUTE(J1471, "¢", ""))</f>
        <v xml:space="preserve">20.4 </v>
      </c>
      <c r="L1471" s="1" t="e">
        <f>H1471*100</f>
        <v>#VALUE!</v>
      </c>
      <c r="M1471" s="1">
        <f t="shared" si="22"/>
        <v>0.20399999999999999</v>
      </c>
      <c r="N1471" s="1">
        <v>20.399999999999999</v>
      </c>
      <c r="O1471">
        <f>VALUE(MID(F1471, FIND("$", F1471) + 1, LEN(F1471)))</f>
        <v>9.9700000000000006</v>
      </c>
    </row>
    <row r="1472" spans="1:15" x14ac:dyDescent="0.25">
      <c r="A1472" t="s">
        <v>76</v>
      </c>
      <c r="B1472" t="s">
        <v>75</v>
      </c>
      <c r="D1472" t="str" cm="1">
        <f t="array" ref="D1472">_xlfn.TEXTJOIN("", TRUE, IF(ISNUMBER(SEARCH($Q$1480:$Q$1524, B1472)), $Q$1480:$Q$1524, ""))</f>
        <v>Totino's</v>
      </c>
      <c r="E1472" t="str">
        <f>IF(OR(D1472="Mission", D1472="Nature's Own", D1472="Sara Lee"), "Bread",
IF(OR(D1472="Del Monte", D1472="Dole", D1472="Mott's"), "Canned Fruit",
IF(OR(D1472="Goya", D1472="Hunt's", D1472="Birds Eye"), "Canned Vegetables",
IF(OR(D1472="BelGioioso", D1472="Kraft", D1472="Philadelphia", D1472="Fairlife", D1472="Horizon Organic", D1472="Lactaid", D1472="Ben &amp; Jerry's", D1472="Chobani", D1472="Oikos", D1472="Light + Fit"), "Dairy",
IF(OR(D1472="Barilla", D1472="Annie's", D1472="Rao's Homemade"), "Pasta",
IF(OR(D1472="Hershey's", D1472="Lay's", D1472="Totino's", D1472="Cheerios", D1472="Jif", D1472="Skippy", D1472="Nature Valley", D1472="Oreo", D1472="DiGiorno", D1472="Eggo"), "Prepared Food",
IF(OR(D1472="Ben's Original", D1472="Lundberg", D1472="Quaker"), "Rice",
IF(OR(D1472="Bush's", D1472="Hillshire Farm", D1472="Oscar Mayer", D1472="SPAM"), "Protein",
IF(OR(D1472="Starbucks", D1472="Sparkling Ice", D1472="Coca-Cola", D1472="San Pellegrino", D1472="Gatorade", D1472="Arizona"), "Beverages",
"Other")))))))))</f>
        <v>Prepared Food</v>
      </c>
      <c r="F1472" t="s">
        <v>74</v>
      </c>
      <c r="G1472" t="str" cm="1">
        <f t="array" ref="G1472">_xlfn.LET(
  _xlpm.txt, LOWER(TRIM(SUBSTITUTE(B1472,"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72" t="e">
        <f>O1472/G1472</f>
        <v>#VALUE!</v>
      </c>
      <c r="I1472" t="s">
        <v>73</v>
      </c>
      <c r="J1472" t="str">
        <f>IF(I1472="", "", IFERROR(LEFT(SUBSTITUTE(I1472,"$",""), FIND("/", SUBSTITUTE(I1472,"$","")) - 1), ""))</f>
        <v>17.1 ¢</v>
      </c>
      <c r="K1472" t="str">
        <f>IF(J1472="", "", SUBSTITUTE(J1472, "¢", ""))</f>
        <v xml:space="preserve">17.1 </v>
      </c>
      <c r="L1472" s="1" t="e">
        <f>H1472*100</f>
        <v>#VALUE!</v>
      </c>
      <c r="M1472" s="1">
        <f t="shared" si="22"/>
        <v>0.17100000000000001</v>
      </c>
      <c r="N1472" s="1">
        <v>17.100000000000001</v>
      </c>
      <c r="O1472">
        <f>VALUE(MID(F1472, FIND("$", F1472) + 1, LEN(F1472)))</f>
        <v>10.87</v>
      </c>
    </row>
    <row r="1473" spans="1:18" x14ac:dyDescent="0.25">
      <c r="A1473" t="s">
        <v>72</v>
      </c>
      <c r="B1473" t="s">
        <v>71</v>
      </c>
      <c r="D1473" t="str" cm="1">
        <f t="array" ref="D1473">_xlfn.TEXTJOIN("", TRUE, IF(ISNUMBER(SEARCH($Q$1480:$Q$1524, B1473)), $Q$1480:$Q$1524, ""))</f>
        <v>Totino's</v>
      </c>
      <c r="E1473" t="str">
        <f>IF(OR(D1473="Mission", D1473="Nature's Own", D1473="Sara Lee"), "Bread",
IF(OR(D1473="Del Monte", D1473="Dole", D1473="Mott's"), "Canned Fruit",
IF(OR(D1473="Goya", D1473="Hunt's", D1473="Birds Eye"), "Canned Vegetables",
IF(OR(D1473="BelGioioso", D1473="Kraft", D1473="Philadelphia", D1473="Fairlife", D1473="Horizon Organic", D1473="Lactaid", D1473="Ben &amp; Jerry's", D1473="Chobani", D1473="Oikos", D1473="Light + Fit"), "Dairy",
IF(OR(D1473="Barilla", D1473="Annie's", D1473="Rao's Homemade"), "Pasta",
IF(OR(D1473="Hershey's", D1473="Lay's", D1473="Totino's", D1473="Cheerios", D1473="Jif", D1473="Skippy", D1473="Nature Valley", D1473="Oreo", D1473="DiGiorno", D1473="Eggo"), "Prepared Food",
IF(OR(D1473="Ben's Original", D1473="Lundberg", D1473="Quaker"), "Rice",
IF(OR(D1473="Bush's", D1473="Hillshire Farm", D1473="Oscar Mayer", D1473="SPAM"), "Protein",
IF(OR(D1473="Starbucks", D1473="Sparkling Ice", D1473="Coca-Cola", D1473="San Pellegrino", D1473="Gatorade", D1473="Arizona"), "Beverages",
"Other")))))))))</f>
        <v>Prepared Food</v>
      </c>
      <c r="F1473" t="s">
        <v>70</v>
      </c>
      <c r="G1473" t="str" cm="1">
        <f t="array" ref="G1473">_xlfn.LET(
  _xlpm.txt, LOWER(TRIM(SUBSTITUTE(B1473,"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73" t="e">
        <f>O1473/G1473</f>
        <v>#VALUE!</v>
      </c>
      <c r="I1473" t="s">
        <v>69</v>
      </c>
      <c r="J1473" t="str">
        <f>IF(I1473="", "", IFERROR(LEFT(SUBSTITUTE(I1473,"$",""), FIND("/", SUBSTITUTE(I1473,"$","")) - 1), ""))</f>
        <v>22.8 ¢</v>
      </c>
      <c r="K1473" t="str">
        <f>IF(J1473="", "", SUBSTITUTE(J1473, "¢", ""))</f>
        <v xml:space="preserve">22.8 </v>
      </c>
      <c r="L1473" s="1" t="e">
        <f>H1473*100</f>
        <v>#VALUE!</v>
      </c>
      <c r="M1473" s="1">
        <f t="shared" si="22"/>
        <v>0.22800000000000001</v>
      </c>
      <c r="N1473" s="1">
        <v>22.8</v>
      </c>
      <c r="O1473">
        <f>VALUE(MID(F1473, FIND("$", F1473) + 1, LEN(F1473)))</f>
        <v>5.66</v>
      </c>
    </row>
    <row r="1474" spans="1:18" x14ac:dyDescent="0.25">
      <c r="A1474" t="s">
        <v>68</v>
      </c>
      <c r="B1474" t="s">
        <v>67</v>
      </c>
      <c r="D1474" t="str" cm="1">
        <f t="array" ref="D1474">_xlfn.TEXTJOIN("", TRUE, IF(ISNUMBER(SEARCH($Q$1480:$Q$1524, B1474)), $Q$1480:$Q$1524, ""))</f>
        <v>Totino's</v>
      </c>
      <c r="E1474" t="str">
        <f>IF(OR(D1474="Mission", D1474="Nature's Own", D1474="Sara Lee"), "Bread",
IF(OR(D1474="Del Monte", D1474="Dole", D1474="Mott's"), "Canned Fruit",
IF(OR(D1474="Goya", D1474="Hunt's", D1474="Birds Eye"), "Canned Vegetables",
IF(OR(D1474="BelGioioso", D1474="Kraft", D1474="Philadelphia", D1474="Fairlife", D1474="Horizon Organic", D1474="Lactaid", D1474="Ben &amp; Jerry's", D1474="Chobani", D1474="Oikos", D1474="Light + Fit"), "Dairy",
IF(OR(D1474="Barilla", D1474="Annie's", D1474="Rao's Homemade"), "Pasta",
IF(OR(D1474="Hershey's", D1474="Lay's", D1474="Totino's", D1474="Cheerios", D1474="Jif", D1474="Skippy", D1474="Nature Valley", D1474="Oreo", D1474="DiGiorno", D1474="Eggo"), "Prepared Food",
IF(OR(D1474="Ben's Original", D1474="Lundberg", D1474="Quaker"), "Rice",
IF(OR(D1474="Bush's", D1474="Hillshire Farm", D1474="Oscar Mayer", D1474="SPAM"), "Protein",
IF(OR(D1474="Starbucks", D1474="Sparkling Ice", D1474="Coca-Cola", D1474="San Pellegrino", D1474="Gatorade", D1474="Arizona"), "Beverages",
"Other")))))))))</f>
        <v>Prepared Food</v>
      </c>
      <c r="F1474" t="s">
        <v>64</v>
      </c>
      <c r="G1474" t="str" cm="1">
        <f t="array" ref="G1474">_xlfn.LET(
  _xlpm.txt, LOWER(TRIM(SUBSTITUTE(B1474,"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74" t="e">
        <f>O1474/G1474</f>
        <v>#VALUE!</v>
      </c>
      <c r="I1474" t="s">
        <v>63</v>
      </c>
      <c r="J1474" t="str">
        <f>IF(I1474="", "", IFERROR(LEFT(SUBSTITUTE(I1474,"$",""), FIND("/", SUBSTITUTE(I1474,"$","")) - 1), ""))</f>
        <v>25.0 ¢</v>
      </c>
      <c r="K1474" t="str">
        <f>IF(J1474="", "", SUBSTITUTE(J1474, "¢", ""))</f>
        <v xml:space="preserve">25.0 </v>
      </c>
      <c r="L1474" s="1" t="e">
        <f>H1474*100</f>
        <v>#VALUE!</v>
      </c>
      <c r="M1474" s="1">
        <f t="shared" ref="M1474:M1537" si="23">N1474/100</f>
        <v>0.25</v>
      </c>
      <c r="N1474" s="1">
        <v>25</v>
      </c>
      <c r="O1474">
        <f>VALUE(MID(F1474, FIND("$", F1474) + 1, LEN(F1474)))</f>
        <v>4.87</v>
      </c>
    </row>
    <row r="1475" spans="1:18" x14ac:dyDescent="0.25">
      <c r="A1475" t="s">
        <v>66</v>
      </c>
      <c r="B1475" t="s">
        <v>65</v>
      </c>
      <c r="D1475" t="str" cm="1">
        <f t="array" ref="D1475">_xlfn.TEXTJOIN("", TRUE, IF(ISNUMBER(SEARCH($Q$1480:$Q$1524, B1475)), $Q$1480:$Q$1524, ""))</f>
        <v>Totino's</v>
      </c>
      <c r="E1475" t="str">
        <f>IF(OR(D1475="Mission", D1475="Nature's Own", D1475="Sara Lee"), "Bread",
IF(OR(D1475="Del Monte", D1475="Dole", D1475="Mott's"), "Canned Fruit",
IF(OR(D1475="Goya", D1475="Hunt's", D1475="Birds Eye"), "Canned Vegetables",
IF(OR(D1475="BelGioioso", D1475="Kraft", D1475="Philadelphia", D1475="Fairlife", D1475="Horizon Organic", D1475="Lactaid", D1475="Ben &amp; Jerry's", D1475="Chobani", D1475="Oikos", D1475="Light + Fit"), "Dairy",
IF(OR(D1475="Barilla", D1475="Annie's", D1475="Rao's Homemade"), "Pasta",
IF(OR(D1475="Hershey's", D1475="Lay's", D1475="Totino's", D1475="Cheerios", D1475="Jif", D1475="Skippy", D1475="Nature Valley", D1475="Oreo", D1475="DiGiorno", D1475="Eggo"), "Prepared Food",
IF(OR(D1475="Ben's Original", D1475="Lundberg", D1475="Quaker"), "Rice",
IF(OR(D1475="Bush's", D1475="Hillshire Farm", D1475="Oscar Mayer", D1475="SPAM"), "Protein",
IF(OR(D1475="Starbucks", D1475="Sparkling Ice", D1475="Coca-Cola", D1475="San Pellegrino", D1475="Gatorade", D1475="Arizona"), "Beverages",
"Other")))))))))</f>
        <v>Prepared Food</v>
      </c>
      <c r="F1475" t="s">
        <v>64</v>
      </c>
      <c r="G1475" t="str" cm="1">
        <f t="array" ref="G1475">_xlfn.LET(
  _xlpm.txt, LOWER(TRIM(SUBSTITUTE(B1475,"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H1475" t="e">
        <f>O1475/G1475</f>
        <v>#VALUE!</v>
      </c>
      <c r="I1475" t="s">
        <v>63</v>
      </c>
      <c r="J1475" t="str">
        <f>IF(I1475="", "", IFERROR(LEFT(SUBSTITUTE(I1475,"$",""), FIND("/", SUBSTITUTE(I1475,"$","")) - 1), ""))</f>
        <v>25.0 ¢</v>
      </c>
      <c r="K1475" t="str">
        <f>IF(J1475="", "", SUBSTITUTE(J1475, "¢", ""))</f>
        <v xml:space="preserve">25.0 </v>
      </c>
      <c r="L1475" s="1" t="e">
        <f>H1475*100</f>
        <v>#VALUE!</v>
      </c>
      <c r="M1475" s="1">
        <f t="shared" si="23"/>
        <v>0.25</v>
      </c>
      <c r="N1475" s="1">
        <v>25</v>
      </c>
      <c r="O1475">
        <f>VALUE(MID(F1475, FIND("$", F1475) + 1, LEN(F1475)))</f>
        <v>4.87</v>
      </c>
    </row>
    <row r="1476" spans="1:18" x14ac:dyDescent="0.25">
      <c r="A1476" t="s">
        <v>62</v>
      </c>
      <c r="B1476" t="s">
        <v>61</v>
      </c>
      <c r="D1476" t="str" cm="1">
        <f t="array" ref="D1476">_xlfn.TEXTJOIN("", TRUE, IF(ISNUMBER(SEARCH($Q$1480:$Q$1524, B1476)), $Q$1480:$Q$1524, ""))</f>
        <v>Ben's Original</v>
      </c>
      <c r="E1476" t="str">
        <f>IF(OR(D1476="Mission", D1476="Nature's Own", D1476="Sara Lee"), "Bread",
IF(OR(D1476="Del Monte", D1476="Dole", D1476="Mott's"), "Canned Fruit",
IF(OR(D1476="Goya", D1476="Hunt's", D1476="Birds Eye"), "Canned Vegetables",
IF(OR(D1476="BelGioioso", D1476="Kraft", D1476="Philadelphia", D1476="Fairlife", D1476="Horizon Organic", D1476="Lactaid", D1476="Ben &amp; Jerry's", D1476="Chobani", D1476="Oikos", D1476="Light + Fit"), "Dairy",
IF(OR(D1476="Barilla", D1476="Annie's", D1476="Rao's Homemade"), "Pasta",
IF(OR(D1476="Hershey's", D1476="Lay's", D1476="Totino's", D1476="Cheerios", D1476="Jif", D1476="Skippy", D1476="Nature Valley", D1476="Oreo", D1476="DiGiorno", D1476="Eggo"), "Prepared Food",
IF(OR(D1476="Ben's Original", D1476="Lundberg", D1476="Quaker"), "Rice",
IF(OR(D1476="Bush's", D1476="Hillshire Farm", D1476="Oscar Mayer", D1476="SPAM"), "Protein",
IF(OR(D1476="Starbucks", D1476="Sparkling Ice", D1476="Coca-Cola", D1476="San Pellegrino", D1476="Gatorade", D1476="Arizona"), "Beverages",
"Other")))))))))</f>
        <v>Rice</v>
      </c>
      <c r="F1476" t="s">
        <v>60</v>
      </c>
      <c r="G1476" cm="1">
        <f t="array" ref="G1476">_xlfn.LET(
  _xlpm.txt, LOWER(TRIM(SUBSTITUTE(B1476,"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</v>
      </c>
      <c r="H1476" s="1">
        <f>O1476/G1476</f>
        <v>2.0699999999999998</v>
      </c>
      <c r="J1476" t="str">
        <f>IF(I1476="", "", IFERROR(LEFT(SUBSTITUTE(I1476,"$",""), FIND("/", SUBSTITUTE(I1476,"$","")) - 1), ""))</f>
        <v/>
      </c>
      <c r="K1476" s="1" t="str">
        <f>IF(J1476="", "", SUBSTITUTE(J1476, "¢", ""))</f>
        <v/>
      </c>
      <c r="L1476" s="2">
        <f>H1476*100</f>
        <v>206.99999999999997</v>
      </c>
      <c r="M1476" s="1">
        <f t="shared" si="23"/>
        <v>2.0699999999999998</v>
      </c>
      <c r="N1476" s="1">
        <v>207</v>
      </c>
      <c r="O1476" s="3">
        <f>VALUE(MID(F1476, FIND("$", F1476) + 1, LEN(F1476)))</f>
        <v>4.1399999999999997</v>
      </c>
    </row>
    <row r="1477" spans="1:18" x14ac:dyDescent="0.25">
      <c r="A1477" t="s">
        <v>59</v>
      </c>
      <c r="B1477" t="s">
        <v>58</v>
      </c>
      <c r="D1477" t="str" cm="1">
        <f t="array" ref="D1477">_xlfn.TEXTJOIN("", TRUE, IF(ISNUMBER(SEARCH($Q$1480:$Q$1524, B1477)), $Q$1480:$Q$1524, ""))</f>
        <v>Cheerios</v>
      </c>
      <c r="E1477" t="str">
        <f>IF(OR(D1477="Mission", D1477="Nature's Own", D1477="Sara Lee"), "Bread",
IF(OR(D1477="Del Monte", D1477="Dole", D1477="Mott's"), "Canned Fruit",
IF(OR(D1477="Goya", D1477="Hunt's", D1477="Birds Eye"), "Canned Vegetables",
IF(OR(D1477="BelGioioso", D1477="Kraft", D1477="Philadelphia", D1477="Fairlife", D1477="Horizon Organic", D1477="Lactaid", D1477="Ben &amp; Jerry's", D1477="Chobani", D1477="Oikos", D1477="Light + Fit"), "Dairy",
IF(OR(D1477="Barilla", D1477="Annie's", D1477="Rao's Homemade"), "Pasta",
IF(OR(D1477="Hershey's", D1477="Lay's", D1477="Totino's", D1477="Cheerios", D1477="Jif", D1477="Skippy", D1477="Nature Valley", D1477="Oreo", D1477="DiGiorno", D1477="Eggo"), "Prepared Food",
IF(OR(D1477="Ben's Original", D1477="Lundberg", D1477="Quaker"), "Rice",
IF(OR(D1477="Bush's", D1477="Hillshire Farm", D1477="Oscar Mayer", D1477="SPAM"), "Protein",
IF(OR(D1477="Starbucks", D1477="Sparkling Ice", D1477="Coca-Cola", D1477="San Pellegrino", D1477="Gatorade", D1477="Arizona"), "Beverages",
"Other")))))))))</f>
        <v>Prepared Food</v>
      </c>
      <c r="F1477" t="s">
        <v>57</v>
      </c>
      <c r="G1477" cm="1">
        <f t="array" ref="G1477">_xlfn.LET(
  _xlpm.txt, LOWER(TRIM(SUBSTITUTE(B1477,"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18.600000000000001</v>
      </c>
      <c r="H1477" s="1">
        <f>O1477/G1477</f>
        <v>0.26505376344086018</v>
      </c>
      <c r="I1477" t="s">
        <v>56</v>
      </c>
      <c r="J1477" t="str">
        <f>IF(I1477="", "", IFERROR(LEFT(SUBSTITUTE(I1477,"$",""), FIND("/", SUBSTITUTE(I1477,"$","")) - 1), ""))</f>
        <v>26.5 ¢</v>
      </c>
      <c r="K1477" s="1" t="str">
        <f>IF(J1477="", "", SUBSTITUTE(J1477, "¢", ""))</f>
        <v xml:space="preserve">26.5 </v>
      </c>
      <c r="L1477" s="2">
        <f>H1477*100</f>
        <v>26.505376344086017</v>
      </c>
      <c r="M1477" s="1">
        <f t="shared" si="23"/>
        <v>0.26500000000000001</v>
      </c>
      <c r="N1477" s="1">
        <v>26.5</v>
      </c>
      <c r="O1477">
        <f>VALUE(MID(F1477, FIND("$", F1477) + 1, LEN(F1477)))</f>
        <v>4.93</v>
      </c>
    </row>
    <row r="1479" spans="1:18" x14ac:dyDescent="0.25">
      <c r="Q1479" t="s">
        <v>55</v>
      </c>
      <c r="R1479" t="s">
        <v>54</v>
      </c>
    </row>
    <row r="1480" spans="1:18" x14ac:dyDescent="0.25">
      <c r="Q1480" t="s">
        <v>53</v>
      </c>
      <c r="R1480" t="s">
        <v>52</v>
      </c>
    </row>
    <row r="1481" spans="1:18" x14ac:dyDescent="0.25">
      <c r="Q1481" t="s">
        <v>51</v>
      </c>
      <c r="R1481" t="s">
        <v>50</v>
      </c>
    </row>
    <row r="1482" spans="1:18" x14ac:dyDescent="0.25">
      <c r="Q1482" t="s">
        <v>49</v>
      </c>
      <c r="R1482" t="s">
        <v>48</v>
      </c>
    </row>
    <row r="1483" spans="1:18" x14ac:dyDescent="0.25">
      <c r="Q1483" t="s">
        <v>47</v>
      </c>
      <c r="R1483" t="s">
        <v>46</v>
      </c>
    </row>
    <row r="1484" spans="1:18" x14ac:dyDescent="0.25">
      <c r="Q1484" t="s">
        <v>45</v>
      </c>
      <c r="R1484" t="s">
        <v>44</v>
      </c>
    </row>
    <row r="1485" spans="1:18" x14ac:dyDescent="0.25">
      <c r="Q1485" t="s">
        <v>43</v>
      </c>
      <c r="R1485" t="s">
        <v>42</v>
      </c>
    </row>
    <row r="1486" spans="1:18" x14ac:dyDescent="0.25">
      <c r="Q1486" t="s">
        <v>41</v>
      </c>
      <c r="R1486" t="s">
        <v>40</v>
      </c>
    </row>
    <row r="1487" spans="1:18" x14ac:dyDescent="0.25">
      <c r="Q1487" t="s">
        <v>39</v>
      </c>
      <c r="R1487" t="s">
        <v>38</v>
      </c>
    </row>
    <row r="1488" spans="1:18" x14ac:dyDescent="0.25">
      <c r="Q1488" t="s">
        <v>37</v>
      </c>
      <c r="R1488" t="s">
        <v>36</v>
      </c>
    </row>
    <row r="1489" spans="17:17" x14ac:dyDescent="0.25">
      <c r="Q1489" t="s">
        <v>35</v>
      </c>
    </row>
    <row r="1490" spans="17:17" x14ac:dyDescent="0.25">
      <c r="Q1490" t="s">
        <v>34</v>
      </c>
    </row>
    <row r="1491" spans="17:17" x14ac:dyDescent="0.25">
      <c r="Q1491" t="s">
        <v>33</v>
      </c>
    </row>
    <row r="1492" spans="17:17" x14ac:dyDescent="0.25">
      <c r="Q1492" t="s">
        <v>32</v>
      </c>
    </row>
    <row r="1493" spans="17:17" x14ac:dyDescent="0.25">
      <c r="Q1493" t="s">
        <v>31</v>
      </c>
    </row>
    <row r="1494" spans="17:17" x14ac:dyDescent="0.25">
      <c r="Q1494" t="s">
        <v>30</v>
      </c>
    </row>
    <row r="1495" spans="17:17" x14ac:dyDescent="0.25">
      <c r="Q1495" t="s">
        <v>29</v>
      </c>
    </row>
    <row r="1496" spans="17:17" x14ac:dyDescent="0.25">
      <c r="Q1496" t="s">
        <v>28</v>
      </c>
    </row>
    <row r="1497" spans="17:17" x14ac:dyDescent="0.25">
      <c r="Q1497" t="s">
        <v>27</v>
      </c>
    </row>
    <row r="1498" spans="17:17" x14ac:dyDescent="0.25">
      <c r="Q1498" t="s">
        <v>26</v>
      </c>
    </row>
    <row r="1499" spans="17:17" x14ac:dyDescent="0.25">
      <c r="Q1499" t="s">
        <v>25</v>
      </c>
    </row>
    <row r="1500" spans="17:17" x14ac:dyDescent="0.25">
      <c r="Q1500" t="s">
        <v>24</v>
      </c>
    </row>
    <row r="1501" spans="17:17" x14ac:dyDescent="0.25">
      <c r="Q1501" t="s">
        <v>23</v>
      </c>
    </row>
    <row r="1502" spans="17:17" x14ac:dyDescent="0.25">
      <c r="Q1502" t="s">
        <v>22</v>
      </c>
    </row>
    <row r="1503" spans="17:17" x14ac:dyDescent="0.25">
      <c r="Q1503" t="s">
        <v>21</v>
      </c>
    </row>
    <row r="1504" spans="17:17" x14ac:dyDescent="0.25">
      <c r="Q1504" t="s">
        <v>20</v>
      </c>
    </row>
    <row r="1505" spans="17:17" x14ac:dyDescent="0.25">
      <c r="Q1505" t="s">
        <v>19</v>
      </c>
    </row>
    <row r="1506" spans="17:17" x14ac:dyDescent="0.25">
      <c r="Q1506" t="s">
        <v>18</v>
      </c>
    </row>
    <row r="1507" spans="17:17" x14ac:dyDescent="0.25">
      <c r="Q1507" t="s">
        <v>17</v>
      </c>
    </row>
    <row r="1508" spans="17:17" x14ac:dyDescent="0.25">
      <c r="Q1508" t="s">
        <v>16</v>
      </c>
    </row>
    <row r="1509" spans="17:17" x14ac:dyDescent="0.25">
      <c r="Q1509" t="s">
        <v>15</v>
      </c>
    </row>
    <row r="1510" spans="17:17" x14ac:dyDescent="0.25">
      <c r="Q1510" t="s">
        <v>14</v>
      </c>
    </row>
    <row r="1511" spans="17:17" x14ac:dyDescent="0.25">
      <c r="Q1511" t="s">
        <v>13</v>
      </c>
    </row>
    <row r="1512" spans="17:17" x14ac:dyDescent="0.25">
      <c r="Q1512" t="s">
        <v>12</v>
      </c>
    </row>
    <row r="1513" spans="17:17" x14ac:dyDescent="0.25">
      <c r="Q1513" t="s">
        <v>11</v>
      </c>
    </row>
    <row r="1514" spans="17:17" x14ac:dyDescent="0.25">
      <c r="Q1514" t="s">
        <v>10</v>
      </c>
    </row>
    <row r="1515" spans="17:17" x14ac:dyDescent="0.25">
      <c r="Q1515" t="s">
        <v>9</v>
      </c>
    </row>
    <row r="1516" spans="17:17" x14ac:dyDescent="0.25">
      <c r="Q1516" t="s">
        <v>8</v>
      </c>
    </row>
    <row r="1517" spans="17:17" x14ac:dyDescent="0.25">
      <c r="Q1517" t="s">
        <v>7</v>
      </c>
    </row>
    <row r="1518" spans="17:17" x14ac:dyDescent="0.25">
      <c r="Q1518" t="s">
        <v>6</v>
      </c>
    </row>
    <row r="1519" spans="17:17" x14ac:dyDescent="0.25">
      <c r="Q1519" t="s">
        <v>5</v>
      </c>
    </row>
    <row r="1520" spans="17:17" x14ac:dyDescent="0.25">
      <c r="Q1520" t="s">
        <v>4</v>
      </c>
    </row>
    <row r="1521" spans="17:17" x14ac:dyDescent="0.25">
      <c r="Q1521" t="s">
        <v>3</v>
      </c>
    </row>
    <row r="1522" spans="17:17" x14ac:dyDescent="0.25">
      <c r="Q1522" t="s">
        <v>2</v>
      </c>
    </row>
    <row r="1523" spans="17:17" x14ac:dyDescent="0.25">
      <c r="Q1523" t="s">
        <v>1</v>
      </c>
    </row>
    <row r="1524" spans="17:17" x14ac:dyDescent="0.25">
      <c r="Q1524" t="s">
        <v>0</v>
      </c>
    </row>
  </sheetData>
  <phoneticPr fontId="3" type="noConversion"/>
  <conditionalFormatting sqref="B1792:C1048576 B1:C87 B88:B95 C89:C95 B992:C1758 B96:C965">
    <cfRule type="duplicateValues" dxfId="3" priority="1"/>
  </conditionalFormatting>
  <hyperlinks>
    <hyperlink ref="A1444" r:id="rId1" xr:uid="{B6751B3E-F661-494B-A46B-3560C771D1B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recenttttt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Michelle</dc:creator>
  <cp:lastModifiedBy>Cao, Michelle</cp:lastModifiedBy>
  <dcterms:created xsi:type="dcterms:W3CDTF">2025-05-05T06:57:06Z</dcterms:created>
  <dcterms:modified xsi:type="dcterms:W3CDTF">2025-05-05T07:25:40Z</dcterms:modified>
</cp:coreProperties>
</file>